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5/5) zveřejnění na webu (přílohy viz bod 3 a 4)/"/>
    </mc:Choice>
  </mc:AlternateContent>
  <xr:revisionPtr revIDLastSave="412" documentId="13_ncr:1_{42772BF2-1BEF-4F0A-AF70-54128810F636}" xr6:coauthVersionLast="47" xr6:coauthVersionMax="47" xr10:uidLastSave="{F33DE1CF-5315-47F8-9212-500AE49F34DF}"/>
  <bookViews>
    <workbookView xWindow="-110" yWindow="-110" windowWidth="19420" windowHeight="10420" xr2:uid="{00000000-000D-0000-FFFF-FFFF00000000}"/>
  </bookViews>
  <sheets>
    <sheet name="List1" sheetId="1" r:id="rId1"/>
  </sheets>
  <definedNames>
    <definedName name="_xlnm._FilterDatabase" localSheetId="0" hidden="1">List1!$A$4:$K$134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7" i="1"/>
  <c r="J6" i="1"/>
  <c r="J5" i="1"/>
  <c r="H134" i="1" l="1"/>
  <c r="I134" i="1"/>
</calcChain>
</file>

<file path=xl/sharedStrings.xml><?xml version="1.0" encoding="utf-8"?>
<sst xmlns="http://schemas.openxmlformats.org/spreadsheetml/2006/main" count="788" uniqueCount="503">
  <si>
    <t>Poř. číslo</t>
  </si>
  <si>
    <t>Číslo žádosti</t>
  </si>
  <si>
    <t>Název žadatele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</si>
  <si>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</si>
  <si>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</si>
  <si>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</si>
  <si>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</si>
  <si>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</si>
  <si>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1.</t>
  </si>
  <si>
    <t>2.</t>
  </si>
  <si>
    <t>3.</t>
  </si>
  <si>
    <t>CELKEM</t>
  </si>
  <si>
    <t>Kutná Hora</t>
  </si>
  <si>
    <t>Kolín</t>
  </si>
  <si>
    <t>Kladno</t>
  </si>
  <si>
    <t>Nymburk</t>
  </si>
  <si>
    <t>Poskytování služeb rané péče rodinám s dětmi se sluchovým postižením na území Středočeského kraje</t>
  </si>
  <si>
    <t>Mladá Boleslav</t>
  </si>
  <si>
    <t>Osobní asistence</t>
  </si>
  <si>
    <t>Mělník</t>
  </si>
  <si>
    <t>Benešov</t>
  </si>
  <si>
    <t>Osobní asistence pro občany Středočeského kraje</t>
  </si>
  <si>
    <t>Příbram</t>
  </si>
  <si>
    <t>Beroun</t>
  </si>
  <si>
    <t>Péče o rodiny s dětmi se zdravotním postižením</t>
  </si>
  <si>
    <t>Rakovník</t>
  </si>
  <si>
    <t>Denní stacionář Ráček</t>
  </si>
  <si>
    <t>Podpora rodin ve službě SASR</t>
  </si>
  <si>
    <t>Domov se zvláštním režimem pro lidi s autismem</t>
  </si>
  <si>
    <t>Podpora domovů rodinného typu</t>
  </si>
  <si>
    <t>Azylový dům Berounka</t>
  </si>
  <si>
    <t>Osobní asistence v Centru pro zdravotně postižené a seniory Středočeského kraje</t>
  </si>
  <si>
    <t>Pečovatelská služba - Solidarita jako morální ctnost</t>
  </si>
  <si>
    <t>Sociálně aktivizační služby pro rodiny s dětmi</t>
  </si>
  <si>
    <t>Denní stacionář Stéblo</t>
  </si>
  <si>
    <t>Centrum adiktologických služeb Nymburk</t>
  </si>
  <si>
    <t>SAS Respondeo</t>
  </si>
  <si>
    <t>8.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</si>
  <si>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</si>
  <si>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</si>
  <si>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</si>
  <si>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</si>
  <si>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</si>
  <si>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</si>
  <si>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</si>
  <si>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</si>
  <si>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</si>
  <si>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</si>
  <si>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</si>
  <si>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</si>
  <si>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</si>
  <si>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</si>
  <si>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</si>
  <si>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</si>
  <si>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</si>
  <si>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</si>
  <si>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</si>
  <si>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</si>
  <si>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</si>
  <si>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</si>
  <si>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</si>
  <si>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</si>
  <si>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</si>
  <si>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</si>
  <si>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</si>
  <si>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</si>
  <si>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</si>
  <si>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</si>
  <si>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</si>
  <si>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</si>
  <si>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</si>
  <si>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</si>
  <si>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</si>
  <si>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</si>
  <si>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</si>
  <si>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</si>
  <si>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</si>
  <si>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</si>
  <si>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</si>
  <si>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</si>
  <si>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</si>
  <si>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</si>
  <si>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</si>
  <si>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</si>
  <si>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</si>
  <si>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</si>
  <si>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</si>
  <si>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</si>
  <si>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</si>
  <si>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</si>
  <si>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</si>
  <si>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</si>
  <si>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</si>
  <si>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</si>
  <si>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</si>
  <si>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</si>
  <si>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</si>
  <si>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</si>
  <si>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</si>
  <si>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</si>
  <si>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</si>
  <si>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</si>
  <si>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</si>
  <si>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</si>
  <si>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</si>
  <si>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</si>
  <si>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</si>
  <si>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</si>
  <si>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</si>
  <si>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</si>
  <si>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</si>
  <si>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</si>
  <si>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</si>
  <si>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</si>
  <si>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</si>
  <si>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</si>
  <si>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</si>
  <si>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</si>
  <si>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</si>
  <si>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</si>
  <si>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</si>
  <si>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</si>
  <si>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</si>
  <si>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</si>
  <si>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</si>
  <si>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Raná péče pro rodiny dětí s postižením zraku a kombinovaným postižením na území Středočeského kraje</t>
  </si>
  <si>
    <t>Sociální rehabilitace osob s těžkým zrakovým postižením na území Středočeského kraje</t>
  </si>
  <si>
    <t>Dostupnost pečovatelské služby pro občany malých obcí</t>
  </si>
  <si>
    <t>Odlehčovací služba se zaměřením na roztroušenou sklerózu</t>
  </si>
  <si>
    <t>Důstojný život doma</t>
  </si>
  <si>
    <t>Osobní asistence Petrklíč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</si>
  <si>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</si>
  <si>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</si>
  <si>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</si>
  <si>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</si>
  <si>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</si>
  <si>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</si>
  <si>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</si>
  <si>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</si>
  <si>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</si>
  <si>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</si>
  <si>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</si>
  <si>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</si>
  <si>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</si>
  <si>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</si>
  <si>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</si>
  <si>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</si>
  <si>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</si>
  <si>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</si>
  <si>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Středisko komplexní sociální péče o.p.s.</t>
  </si>
  <si>
    <t>Spokojený domov, o.p.s.</t>
  </si>
  <si>
    <t>Charita Vlašim</t>
  </si>
  <si>
    <t>Digitus Mise, z.ú.</t>
  </si>
  <si>
    <t>Rytmus Střední Čechy, o.p.s.</t>
  </si>
  <si>
    <t>Stéblo, z.s.</t>
  </si>
  <si>
    <t>Charita Starý Knín</t>
  </si>
  <si>
    <t>Důstojný odchod z.ú.</t>
  </si>
  <si>
    <t>Cesta životem bez bariér, z.s.</t>
  </si>
  <si>
    <t>Sociální služby města Brandýs nad Labem-Stará Boleslav</t>
  </si>
  <si>
    <t>V.O.D.A. z.s.</t>
  </si>
  <si>
    <t>Zajištění provozu denního stacionáře Druhý život</t>
  </si>
  <si>
    <t>Speciální pečovatelská služba z.s.</t>
  </si>
  <si>
    <t>Speciální pečovatelská služba</t>
  </si>
  <si>
    <t>Centrum pro zdravotně postižené a seniory Středočeského kraje, o.p.s.</t>
  </si>
  <si>
    <t>Pečovatelská služba Černošice - osobní náklady</t>
  </si>
  <si>
    <t>Malyra s.r.o.</t>
  </si>
  <si>
    <t>Tichá linka</t>
  </si>
  <si>
    <t>Hospic svaté Hedviky, o.p.s.</t>
  </si>
  <si>
    <t>Hlavní město Praha</t>
  </si>
  <si>
    <t>Domov Ráček o.p.s.</t>
  </si>
  <si>
    <t>Centrum sociálních a zdravotních služeb Poděbrady o.p.s.</t>
  </si>
  <si>
    <t>Centrin CZ s.r.o.</t>
  </si>
  <si>
    <t>SeneCura SeniorCentrum Kolín s.r.o.</t>
  </si>
  <si>
    <t>Villa Vallila, z.ú.</t>
  </si>
  <si>
    <t>Odlehčovací služba ve Ville Vallile</t>
  </si>
  <si>
    <t>Národní ústav pro autismus, z.ú.</t>
  </si>
  <si>
    <t>HEWER, z.s.</t>
  </si>
  <si>
    <t>R - Mosty, z.s.</t>
  </si>
  <si>
    <t>Azylový dům R-Mosty</t>
  </si>
  <si>
    <t>Statek Vlčkovice, o.p.s.</t>
  </si>
  <si>
    <t>Služby pro rodiny s dětmi</t>
  </si>
  <si>
    <t>Linka důvěry SOS - Telefonická krizová pomoc</t>
  </si>
  <si>
    <t>Odborné sociální poradenství</t>
  </si>
  <si>
    <t>Arcidiecézní charita Praha</t>
  </si>
  <si>
    <t>Magdaléna, o.p.s.</t>
  </si>
  <si>
    <t>Terénní program Magdaléna Berounsko a Rakovnicko</t>
  </si>
  <si>
    <t>Diakonie ČCE - středisko Střední Čechy</t>
  </si>
  <si>
    <t>Sociálně aktivizační služba pro rodiny s dětmi</t>
  </si>
  <si>
    <t>Centrum služeb Slunce všem, o.p.s.</t>
  </si>
  <si>
    <t>Komunitní centrum Petrklíč, z.s.</t>
  </si>
  <si>
    <t>Respondeo, z. s.</t>
  </si>
  <si>
    <t>NADĚJE</t>
  </si>
  <si>
    <t>pokrytí části nákladů na provoz nízkoprahového denního centra v Mladé Boleslavi</t>
  </si>
  <si>
    <t>Společenství Dobromysl</t>
  </si>
  <si>
    <t>Global Partner Péče, z.ú.</t>
  </si>
  <si>
    <t>Poskytnutí dotací z Programu 2025 pro poskytování dotací z rozpočtu Středočeského kraje 
ze Středočeského Humanitárního fondu
v rámci tematického zadání: "Podpora sociálních služeb"</t>
  </si>
  <si>
    <t>Celkový předpokládaný objem peněžních prostředků z rozpočtu SK pro rok 2025</t>
  </si>
  <si>
    <t>Datum a čas elektronického podání žádosti</t>
  </si>
  <si>
    <t>Okres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</si>
  <si>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</si>
  <si>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</si>
  <si>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</si>
  <si>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</si>
  <si>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</si>
  <si>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</si>
  <si>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</si>
  <si>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</si>
  <si>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</si>
  <si>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</si>
  <si>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</si>
  <si>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</si>
  <si>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</si>
  <si>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</si>
  <si>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</si>
  <si>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</si>
  <si>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</si>
  <si>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</si>
  <si>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</si>
  <si>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</si>
  <si>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HUF/PSS/0031/2025</t>
  </si>
  <si>
    <t>HUF/PSS/0087/2025</t>
  </si>
  <si>
    <t>EDA cz, z.ú.</t>
  </si>
  <si>
    <t>HUF/PSS/0076/2025</t>
  </si>
  <si>
    <t>HUF/PSS/0101/2025</t>
  </si>
  <si>
    <t>Pečovatelská služba města Pečky</t>
  </si>
  <si>
    <t>HUF/PSS/0062/2025</t>
  </si>
  <si>
    <t>Charita Neratovice</t>
  </si>
  <si>
    <t>HUF/PSS/0091/2025</t>
  </si>
  <si>
    <t>Charita Beroun</t>
  </si>
  <si>
    <t>HUF/PSS/0045/2025</t>
  </si>
  <si>
    <t>DĚTSKÉ KRIZOVÉ CENTRUM, z.ú.</t>
  </si>
  <si>
    <t>HUF/PSS/0061/2025</t>
  </si>
  <si>
    <t>Volno, sdružení pro pomoc rodinám dětí s postižením, z.ú.</t>
  </si>
  <si>
    <t>HUF/PSS/0124/2025</t>
  </si>
  <si>
    <t>Domov seniorů Mšeno, příspěvková organizace</t>
  </si>
  <si>
    <t>HUF/PSS/0078/2025</t>
  </si>
  <si>
    <t>HUF/PSS/0063/2025</t>
  </si>
  <si>
    <t>HUF/PSS/0004/2025</t>
  </si>
  <si>
    <t>ALKA, o.p.s.</t>
  </si>
  <si>
    <t>HUF/PSS/0032/2025</t>
  </si>
  <si>
    <t>Pečovatelská služba okresu Benešov</t>
  </si>
  <si>
    <t>HUF/PSS/0138/2025</t>
  </si>
  <si>
    <t>HUF/PSS/0083/2025</t>
  </si>
  <si>
    <t>HOSPIC TEMPUS, z.s.</t>
  </si>
  <si>
    <t>HUF/PSS/0052/2025</t>
  </si>
  <si>
    <t>Městské sociální a zdravotní služby</t>
  </si>
  <si>
    <t>HUF/PSS/0054/2025</t>
  </si>
  <si>
    <t>Pečovatelská  služba  města Mladá  Boleslav, příspěvková organizace</t>
  </si>
  <si>
    <t>HUF/PSS/0112/2025</t>
  </si>
  <si>
    <t>Středisko ROSA, z.s.</t>
  </si>
  <si>
    <t>HUF/PSS/0120/2025</t>
  </si>
  <si>
    <t>HUF/PSS/0115/2025</t>
  </si>
  <si>
    <t>ANIMA ČÁSLAV, o.p.s.</t>
  </si>
  <si>
    <t>HUF/PSS/0092/2025</t>
  </si>
  <si>
    <t>HUF/PSS/0056/2025</t>
  </si>
  <si>
    <t>Město Hostivice</t>
  </si>
  <si>
    <t>HUF/PSS/0082/2025</t>
  </si>
  <si>
    <t>HUF/PSS/0038/2025</t>
  </si>
  <si>
    <t>TŘI, z.ú.</t>
  </si>
  <si>
    <t>HUF/PSS/0039/2025</t>
  </si>
  <si>
    <t>Město Slaný</t>
  </si>
  <si>
    <t>HUF/PSS/0046/2025</t>
  </si>
  <si>
    <t>HUF/PSS/0109/2025</t>
  </si>
  <si>
    <t>Diakonie ČCE - Středisko celostátních programů a služeb</t>
  </si>
  <si>
    <t>HUF/PSS/0123/2025</t>
  </si>
  <si>
    <t>LCC domácí péče, s.r.o.</t>
  </si>
  <si>
    <t>HUF/PSS/0051/2025</t>
  </si>
  <si>
    <t>HUF/PSS/0057/2025</t>
  </si>
  <si>
    <t>MELA, o.p.s.</t>
  </si>
  <si>
    <t>HUF/PSS/0088/2025</t>
  </si>
  <si>
    <t>Oblastní charita Kutná Hora</t>
  </si>
  <si>
    <t>HUF/PSS/0141/2025</t>
  </si>
  <si>
    <t>Charita Příbram</t>
  </si>
  <si>
    <t>HUF/PSS/0012/2025</t>
  </si>
  <si>
    <t>HUF/PSS/0080/2025</t>
  </si>
  <si>
    <t>HUF/PSS/0007/2025</t>
  </si>
  <si>
    <t>Jistoty Domova, z. ú.</t>
  </si>
  <si>
    <t>HUF/PSS/0130/2025</t>
  </si>
  <si>
    <t>Dům kněžny Emmy</t>
  </si>
  <si>
    <t>HUF/PSS/0070/2025</t>
  </si>
  <si>
    <t>Daczická Rezidence</t>
  </si>
  <si>
    <t>HUF/PSS/0021/2025</t>
  </si>
  <si>
    <t>Maltézská pomoc, o.p.s.</t>
  </si>
  <si>
    <t>HUF/PSS/0043/2025</t>
  </si>
  <si>
    <t>Město Zásmuky</t>
  </si>
  <si>
    <t>HUF/PSS/0055/2025</t>
  </si>
  <si>
    <t>Město Uhlířské Janovice</t>
  </si>
  <si>
    <t>HUF/PSS/0139/2025</t>
  </si>
  <si>
    <t>HUF/PSS/0081/2025</t>
  </si>
  <si>
    <t>Handicap centrum Srdce, o.p.s.</t>
  </si>
  <si>
    <t>HUF/PSS/0026/2025</t>
  </si>
  <si>
    <t>HUF/PSS/0111/2025</t>
  </si>
  <si>
    <t>Diecézní charita Litoměřice</t>
  </si>
  <si>
    <t>HUF/PSS/0065/2025</t>
  </si>
  <si>
    <t>HUF/PSS/0024/2025</t>
  </si>
  <si>
    <t>Clementas Kolín</t>
  </si>
  <si>
    <t>HUF/PSS/0034/2025</t>
  </si>
  <si>
    <t>Obec Chorušice</t>
  </si>
  <si>
    <t>HUF/PSS/0085/2025</t>
  </si>
  <si>
    <t>Město Zruč nad Sázavou</t>
  </si>
  <si>
    <t>HUF/PSS/0001/2025</t>
  </si>
  <si>
    <t>HUF/PSS/0074/2025</t>
  </si>
  <si>
    <t>LECCOS, z. s.</t>
  </si>
  <si>
    <t>HUF/PSS/0089/2025</t>
  </si>
  <si>
    <t>HUF/PSS/0019/2025</t>
  </si>
  <si>
    <t>SEMIRAMIS z. ú.</t>
  </si>
  <si>
    <t>HUF/PSS/0005/2025</t>
  </si>
  <si>
    <t>HUF/PSS/0008/2025</t>
  </si>
  <si>
    <t>HUF/PSS/0023/2025</t>
  </si>
  <si>
    <t>HUF/PSS/0044/2025</t>
  </si>
  <si>
    <t>Oblastní charita Červený Kostelec</t>
  </si>
  <si>
    <t>HUF/PSS/0110/2025</t>
  </si>
  <si>
    <t>HUF/PSS/0047/2025</t>
  </si>
  <si>
    <t>HUF/PSS/0042/2025</t>
  </si>
  <si>
    <t>Centrum pro neslyšící a nedoslýchavé pro Prahu a Středočeský kraj, o.p.s.</t>
  </si>
  <si>
    <t>HUF/PSS/0029/2025</t>
  </si>
  <si>
    <t>Domácí hospic Nablízku, z. ú.</t>
  </si>
  <si>
    <t>HUF/PSS/0135/2025</t>
  </si>
  <si>
    <t>HUF/PSS/0016/2025</t>
  </si>
  <si>
    <t>HUF/PSS/0022/2025</t>
  </si>
  <si>
    <t>Laxus z. ú.</t>
  </si>
  <si>
    <t>HUF/PSS/0137/2025</t>
  </si>
  <si>
    <t>HUF/PSS/0090/2025</t>
  </si>
  <si>
    <t>Městys Cerhenice</t>
  </si>
  <si>
    <t>HUF/PSS/0097/2025</t>
  </si>
  <si>
    <t>HUF/PSS/0049/2025</t>
  </si>
  <si>
    <t>HUF/PSS/0084/2025</t>
  </si>
  <si>
    <t>HUF/PSS/0128/2025</t>
  </si>
  <si>
    <t>Fokus Praha, z.ú.</t>
  </si>
  <si>
    <t>HUF/PSS/0035/2025</t>
  </si>
  <si>
    <t>Rožmitál pod Třemšínem</t>
  </si>
  <si>
    <t>HUF/PSS/0116/2025</t>
  </si>
  <si>
    <t>Město Řevnice</t>
  </si>
  <si>
    <t>HUF/PSS/0050/2025</t>
  </si>
  <si>
    <t>HUF/PSS/0009/2025</t>
  </si>
  <si>
    <t>HUF/PSS/0048/2025</t>
  </si>
  <si>
    <t>Rodinné centrum ROUTA, z.s.</t>
  </si>
  <si>
    <t>HUF/PSS/0053/2025</t>
  </si>
  <si>
    <t>Povídej, z. s.</t>
  </si>
  <si>
    <t>HUF/PSS/0114/2025</t>
  </si>
  <si>
    <t>HUF/PSS/0099/2025</t>
  </si>
  <si>
    <t>Romodrom, o.p.s.</t>
  </si>
  <si>
    <t>HUF/PSS/0122/2025</t>
  </si>
  <si>
    <t>HUF/PSS/0095/2025</t>
  </si>
  <si>
    <t>HUF/PSS/0108/2025</t>
  </si>
  <si>
    <t>Dobrovolnické centrum Kladno, z.s.</t>
  </si>
  <si>
    <t>HUF/PSS/0117/2025</t>
  </si>
  <si>
    <t>HUF/PSS/0040/2025</t>
  </si>
  <si>
    <t>DIGNO (důstojnost) z.s.</t>
  </si>
  <si>
    <t>HUF/PSS/0073/2025</t>
  </si>
  <si>
    <t>MĚSTO ČERNOŠICE</t>
  </si>
  <si>
    <t>HUF/PSS/0036/2025</t>
  </si>
  <si>
    <t>HUF/PSS/0118/2025</t>
  </si>
  <si>
    <t>HUF/PSS/0003/2025</t>
  </si>
  <si>
    <t>Obec Mělnické Vtelno</t>
  </si>
  <si>
    <t>HUF/PSS/0033/2025</t>
  </si>
  <si>
    <t>Nezávislý život, z.ú.</t>
  </si>
  <si>
    <t>HUF/PSS/0013/2025</t>
  </si>
  <si>
    <t>HUF/PSS/0132/2025</t>
  </si>
  <si>
    <t>Zdravotní ústav Most k domovu, z.ú.</t>
  </si>
  <si>
    <t>HUF/PSS/0098/2025</t>
  </si>
  <si>
    <t>Denní centrum pro seniory JIZERA, z.s.</t>
  </si>
  <si>
    <t>HUF/PSS/0125/2025</t>
  </si>
  <si>
    <t>HUF/PSS/0107/2025</t>
  </si>
  <si>
    <t>HUF/PSS/0102/2025</t>
  </si>
  <si>
    <t>RENATA NEKOLOVÁ</t>
  </si>
  <si>
    <t>HUF/PSS/0064/2025</t>
  </si>
  <si>
    <t>HUF/PSS/0069/2025</t>
  </si>
  <si>
    <t>Helpicon, z.ú.</t>
  </si>
  <si>
    <t>HUF/PSS/0067/2025</t>
  </si>
  <si>
    <t>HUF/PSS/0140/2025</t>
  </si>
  <si>
    <t>Prostor plus o.p.s.</t>
  </si>
  <si>
    <t>HUF/PSS/0027/2025</t>
  </si>
  <si>
    <t>HUF/PSS/0058/2025</t>
  </si>
  <si>
    <t>HUF/PSS/0017/2025</t>
  </si>
  <si>
    <t>HUF/PSS/0103/2025</t>
  </si>
  <si>
    <t>Proxima Sociale o.p.s.</t>
  </si>
  <si>
    <t>HUF/PSS/0075/2025</t>
  </si>
  <si>
    <t>REMEDIUM Praha o.p.s.</t>
  </si>
  <si>
    <t>HUF/PSS/0134/2025</t>
  </si>
  <si>
    <t>ZAHRADA, z. s.</t>
  </si>
  <si>
    <t>HUF/PSS/0018/2025</t>
  </si>
  <si>
    <t>Oblastní spolek Českého červeného kříže Beroun</t>
  </si>
  <si>
    <t>HUF/PSS/0030/2025</t>
  </si>
  <si>
    <t>Náruč, z.s.</t>
  </si>
  <si>
    <t>HUF/PSS/0086/2025</t>
  </si>
  <si>
    <t>Domácí hospic Srdcem, z. ú.</t>
  </si>
  <si>
    <t xml:space="preserve">Centrum pro dětský sluch Tamtam, o.p.s. </t>
  </si>
  <si>
    <t xml:space="preserve">Tyfloservis, o.p.s. </t>
  </si>
  <si>
    <t xml:space="preserve">Cesta domů, z.ú. </t>
  </si>
  <si>
    <t xml:space="preserve">ŽIVOT 90, z.ú. </t>
  </si>
  <si>
    <t xml:space="preserve">Česká asociace paraplegiků - CZEPA, z.s. </t>
  </si>
  <si>
    <t xml:space="preserve">Tichý svět, o.p.s. </t>
  </si>
  <si>
    <t xml:space="preserve">Život Plus, z. ú. </t>
  </si>
  <si>
    <t xml:space="preserve">Global Partner sociální služby s.r.o. </t>
  </si>
  <si>
    <t xml:space="preserve">Národní ústav pro autismus, z.ú. </t>
  </si>
  <si>
    <t xml:space="preserve">Národní rada osob se zdravotním postižením České republiky, z.s. </t>
  </si>
  <si>
    <t xml:space="preserve">Centrum LOCIKA, z.ú. </t>
  </si>
  <si>
    <t xml:space="preserve">Centrum pro integraci cizinců, o.p.s. </t>
  </si>
  <si>
    <t>Praha - západ</t>
  </si>
  <si>
    <t>Litoměřice</t>
  </si>
  <si>
    <t>Praha - východ</t>
  </si>
  <si>
    <t>Náchod</t>
  </si>
  <si>
    <t>Ústí nad Orlicí</t>
  </si>
  <si>
    <t>Osobní asistence pro lidi s autismem</t>
  </si>
  <si>
    <t>Podpora pracovníků přímé péče pečovatelské služby</t>
  </si>
  <si>
    <t>Podpora seniorů a neformálních pečujících v Denním stacionáři Domova sv. Anežky České</t>
  </si>
  <si>
    <t>Cesta z pekla týrání a zneužívání – odborná krizová pomoc dětem týraným, sexuálně zneužívaným, zanedbávaným (syn CAN) či jinak ohroženým v roce 2025</t>
  </si>
  <si>
    <t>Podpora pracovníků přímé péče denního stacionáře</t>
  </si>
  <si>
    <t>Odlehčovací služby pro osoby s PAS a problémovým chováním</t>
  </si>
  <si>
    <t>Domov seniorů Mšeno - Pečovatelská služba (nákup sedačkového vanového zvedáku)</t>
  </si>
  <si>
    <t>Azylový dům sv. Gerarda pro rodiny s dětmi</t>
  </si>
  <si>
    <t>Podpora služby Odlehčovací služby terénní organizace ALKA</t>
  </si>
  <si>
    <t>Automobil pro terénní pečovatelskou službu</t>
  </si>
  <si>
    <t>Lepší zázemí pro klienty pobytové odlehčovací služby (Pořízení ošetřovatelských lůžek a stolků pro pobytovou odlehčovací službu v Rožďalovicích)</t>
  </si>
  <si>
    <t>Poskytování odlehčovacích služeb hospicovým a ostatním klientům</t>
  </si>
  <si>
    <t>Osobní automobil pro pečovatelskou službu</t>
  </si>
  <si>
    <t>Podpora sociálních služeb - odlehčovací služby</t>
  </si>
  <si>
    <t>Podpora sociálních služeb - pečovatelská služba</t>
  </si>
  <si>
    <t>Pečovatelská služba Charity Starý Knín pro seniory a osoby se zdravotním postižením v roce 2025</t>
  </si>
  <si>
    <t>Nákup služebního vozu</t>
  </si>
  <si>
    <t>Automobil pro terénní služby v Lysé nad Labem</t>
  </si>
  <si>
    <t>Žádost o dotaci na pořízení automobilu</t>
  </si>
  <si>
    <t>Podpora sociálních služeb Hospice Hedvika</t>
  </si>
  <si>
    <t>Odlehčovací služba pobytová pro občany Středočeského kraje</t>
  </si>
  <si>
    <t>Pořízení automobilu pro zajištění terénní pečovatelské služby Slaný</t>
  </si>
  <si>
    <t>Raná péče Diakonie ve Středočeském kraji</t>
  </si>
  <si>
    <t>LCC sociální služba osobní asistence 2025</t>
  </si>
  <si>
    <t>Denní stacionář MELA, o.p.s.</t>
  </si>
  <si>
    <t>Společně to zvládneme</t>
  </si>
  <si>
    <t>Podpora pečovatelské služby Charity Příbram</t>
  </si>
  <si>
    <t>Osobní asistence pro děti se zdravotním postižením na Benešovsku a širším okolím</t>
  </si>
  <si>
    <t>LCC sociální služba pečovatelská služba 2025</t>
  </si>
  <si>
    <t>Podpora služby Denní stacionář organizace ALKA</t>
  </si>
  <si>
    <t>Delta - denní stacionář v Benešově</t>
  </si>
  <si>
    <t>Poradenství pro pečující a pozůstalé</t>
  </si>
  <si>
    <t>Bezpečná a kvalitní hygienická péče o klienty terénní pečovatelské služby</t>
  </si>
  <si>
    <t>Polohovací elektrická lůžka s hrazdou a madlem, bočnicemi a pojízdnými kolečky</t>
  </si>
  <si>
    <t>Pečovatelská služba 2025</t>
  </si>
  <si>
    <t>Rychle a bezpečně u našich seniorů</t>
  </si>
  <si>
    <t>Odlehčovací služby v Kostce 2025</t>
  </si>
  <si>
    <t>Denní stacionář Handicap centra Srdce</t>
  </si>
  <si>
    <t>Poradna Cesty domů</t>
  </si>
  <si>
    <t>Charitní pečovatelská služba - Mnichovo Hradiště</t>
  </si>
  <si>
    <t>Nezbytná údržba a opravy komunitního zařízení sociálních služeb</t>
  </si>
  <si>
    <t>Terénní pečovatelská služba Chorušice</t>
  </si>
  <si>
    <t>Automobil pro pečovatelskou službu</t>
  </si>
  <si>
    <t>Osobní asistence 2025</t>
  </si>
  <si>
    <t>Schodišťová sedačka_DS</t>
  </si>
  <si>
    <t>Terénní program SEMIRAMIS</t>
  </si>
  <si>
    <t>Podpora fungování denního stacionáře organizace Centrin CZ, s.r.o.</t>
  </si>
  <si>
    <t>Poskytování telefonické krizové pomoci pro občany Středočeského kraje</t>
  </si>
  <si>
    <t>Tlumočnická služba</t>
  </si>
  <si>
    <t>Odborné sociální poradenství v rámci paliativní a pozůstalostní péče</t>
  </si>
  <si>
    <t>Sociální rehabilitace - peer mentoring</t>
  </si>
  <si>
    <t>Podpora Odlehčovacích služeb Mezi břehy</t>
  </si>
  <si>
    <t>Centrum sociálních služeb Cerhenice - dofinancování PS</t>
  </si>
  <si>
    <t>Automobily pro Sociální rehabilitaci</t>
  </si>
  <si>
    <t>Pečovatelské služby</t>
  </si>
  <si>
    <t>Mzdové náklady pro pečovatelskou službu</t>
  </si>
  <si>
    <t>Pobytová odlehčovací služba v Domě Ludmila 2025</t>
  </si>
  <si>
    <t>Příspěvek na platy zaměstnanců v odlehčovací službě</t>
  </si>
  <si>
    <t>Linka důvěry - telefonická krizová pomoc</t>
  </si>
  <si>
    <t>Nákup  vozidla pro přepravu osob s omezenou pohyblivostí (auto s úpravou kategorie 2)</t>
  </si>
  <si>
    <t>Podpora sociálních služeb Tísňové péče ve Středočeském Kraji</t>
  </si>
  <si>
    <t>Sociální rehabilitace pro osoby se sluchovým postižením a seniory</t>
  </si>
  <si>
    <t>Podpora dostupnosti a kvality služby terénních programů (ID 5489671) v ORP Slaný - pořízení automobilu</t>
  </si>
  <si>
    <t>Zvýšení kvality, efektivity a dostupnosti pečovatelské služby na Kladensku</t>
  </si>
  <si>
    <t>Zvýšení kvality, efektivity a dostupnosti osobní asistence na Kladensku</t>
  </si>
  <si>
    <t>Podpora rodin – stabilní zázemí pro děti</t>
  </si>
  <si>
    <t>Pořízení osobního automobilu pro posílení dostupnosti, kvality a efektivity terénní péče na Mladoboleslavsku</t>
  </si>
  <si>
    <t>Mzdové náklady osobních asistentek, cestovné a doprava osobních asistentek ke klientům mimo Kutnou Horu</t>
  </si>
  <si>
    <t>Příspěvek na platy zaměstnanců v pečovatelské službě</t>
  </si>
  <si>
    <t>Domov pro seniory kardinála Berana</t>
  </si>
  <si>
    <t>Dobrá rada nad zlato II</t>
  </si>
  <si>
    <t>Pořízení osobního automobilu pro posílení dostupnosti, kvality a efektivity terénní péče v ORP Černošice</t>
  </si>
  <si>
    <t>Poradna pro lidi v tísni - krizová pomoc</t>
  </si>
  <si>
    <t>Zajištění provozu Linky důvěry Kladno</t>
  </si>
  <si>
    <t>Osobní asistence Nezávislý život</t>
  </si>
  <si>
    <t>Financování platů sociálních pracovníků a pracovníků v přímé péči</t>
  </si>
  <si>
    <t>Podpora dostupnosti a kvality sociálně aktivizační služby pro rodiny s dětmi (ID 7058421) v ORP Rakovník, Slaný, Nymburk a Kolín - spolufinancování základních činností</t>
  </si>
  <si>
    <t>Zlepšení finančního ohodnocení přímé péče</t>
  </si>
  <si>
    <t>Denní stacionář</t>
  </si>
  <si>
    <t>ODBORNÉ SOCIÁLNÍ A PRÁVNÍ PORADENSTVÍ PRO OZP A SENIORY ve Středočeském kraji V ROCE 2025</t>
  </si>
  <si>
    <t>Občanská poradna MELA, o.p.s.</t>
  </si>
  <si>
    <t>Dětství bez násilí: Specializovaná distanční podpora pro děti ohrožené násilím</t>
  </si>
  <si>
    <t>Rozmarýna 2025 - cesta k individualizované péči a rozvoji</t>
  </si>
  <si>
    <t>Týdenní stacionář Dobromysl - částečné pokrytí nákladů na energie a na mzdové náklady</t>
  </si>
  <si>
    <t>Nízkoprahové denní centrum P+</t>
  </si>
  <si>
    <t>SeneCura SeniorCentrum Kolín - OS 2025</t>
  </si>
  <si>
    <t>Sociálně aktivizační služba Hermiona pro rodiny s dětmi ve Středočeském kraji</t>
  </si>
  <si>
    <t>Podpora rodiny ve Středočeském kraji</t>
  </si>
  <si>
    <t>Občanská poradna REMEDIUM - kontaktní místo Beroun</t>
  </si>
  <si>
    <t>Chráněné bydlení Domov</t>
  </si>
  <si>
    <t>Sociální rehabilitace Náruč</t>
  </si>
  <si>
    <t>Domov seniorů Mšeno - Domov pro seniory</t>
  </si>
  <si>
    <t>Hospicová poradna</t>
  </si>
  <si>
    <t>Neinvestiční, Dostupnost služeb s vysokou rozvojovou prioritou</t>
  </si>
  <si>
    <t>Neinvestiční, Dostupnost služeb v rámci specifických průřezových potřeb</t>
  </si>
  <si>
    <t>Investiční, Dostupnost služeb s vysokou rozvojovou prioritou</t>
  </si>
  <si>
    <t>Investiční, Dostupnost služeb s vysokou rozvojovou prioritou,</t>
  </si>
  <si>
    <t>Neinvestiční, Dostupnost služeb se střední rozvojovou prioritou</t>
  </si>
  <si>
    <t>Typ dotace/Oblast podpory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</si>
</sst>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applyBorder="1"/>
    <xf numFmtId="0" fontId="0" fillId="0" borderId="6" xfId="0" applyBorder="1"/>
    <xf numFmtId="0" fontId="5" fillId="0" borderId="9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/>
    <xf numFmtId="0" fontId="0" fillId="0" borderId="16" xfId="0" applyBorder="1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4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vertical="center" wrapText="1"/>
    </xf>
    <xf numFmtId="4" fontId="9" fillId="3" borderId="5" xfId="0" applyNumberFormat="1" applyFont="1" applyFill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22" fontId="3" fillId="0" borderId="26" xfId="1" applyNumberFormat="1" applyFont="1" applyFill="1" applyBorder="1" applyAlignment="1">
      <alignment horizontal="right" vertical="center"/>
    </xf>
    <xf numFmtId="22" fontId="3" fillId="0" borderId="7" xfId="1" applyNumberFormat="1" applyFont="1" applyFill="1" applyBorder="1" applyAlignment="1">
      <alignment horizontal="right" vertical="center"/>
    </xf>
    <xf numFmtId="22" fontId="3" fillId="0" borderId="20" xfId="1" applyNumberFormat="1" applyFont="1" applyFill="1" applyBorder="1" applyAlignment="1">
      <alignment horizontal="right" vertical="center"/>
    </xf>
    <xf numFmtId="22" fontId="3" fillId="0" borderId="8" xfId="1" applyNumberFormat="1" applyFont="1" applyFill="1" applyBorder="1" applyAlignment="1">
      <alignment horizontal="right" vertical="center"/>
    </xf>
    <xf numFmtId="22" fontId="3" fillId="3" borderId="24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5" xfId="0" applyFont="1" applyBorder="1" applyAlignment="1">
      <alignment horizontal="left" wrapText="1"/>
    </xf>
    <xf numFmtId="0" fontId="0" fillId="0" borderId="0" xfId="0" applyAlignment="1">
      <alignment horizontal="center"/>
    </xf>
  </cellXfs>
  <cellStyles count="2">
    <cellStyle name="Normální" xfId="0" builtinId="0"/>
    <cellStyle name="Normální 2 2" xfId="1" xr:uid="{37C5A99F-B6A0-4326-9A32-A6F3096D6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"/>
  <sheetViews>
    <sheetView tabSelected="1" topLeftCell="C1" zoomScale="80" zoomScaleNormal="80" workbookViewId="0">
      <selection activeCell="A2" sqref="A2:K2"/>
    </sheetView>
  </sheetViews>
  <sheetFormatPr defaultRowHeight="14.5" x14ac:dyDescent="0.35"/>
  <cols>
    <col min="1" max="1" width="6.26953125" style="1" customWidth="1"/>
    <col min="2" max="2" width="21.81640625" customWidth="1"/>
    <col min="3" max="3" width="37.26953125" bestFit="1" customWidth="1"/>
    <col min="4" max="4" width="20.26953125" style="14" customWidth="1"/>
    <col min="5" max="5" width="53.54296875" customWidth="1"/>
    <col min="6" max="6" width="52" customWidth="1"/>
    <col min="7" max="7" width="13.54296875" customWidth="1"/>
    <col min="8" max="10" width="14.7265625" customWidth="1"/>
    <col min="11" max="11" width="22" style="2" customWidth="1"/>
  </cols>
  <sheetData>
    <row r="1" spans="1:11" x14ac:dyDescent="0.35">
      <c r="H1" s="58"/>
      <c r="I1" s="58"/>
      <c r="J1" s="58"/>
      <c r="K1" s="58"/>
    </row>
    <row r="2" spans="1:11" ht="57.75" customHeight="1" x14ac:dyDescent="0.35">
      <c r="A2" s="54" t="s">
        <v>195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1" ht="15" thickBot="1" x14ac:dyDescent="0.4">
      <c r="A3" s="57" t="s">
        <v>196</v>
      </c>
      <c r="B3" s="57"/>
      <c r="C3" s="57"/>
      <c r="D3" s="57"/>
      <c r="E3" s="57"/>
      <c r="F3" s="57"/>
      <c r="G3" s="57"/>
      <c r="H3" s="57"/>
      <c r="I3" s="57"/>
      <c r="J3" s="6">
        <v>74000000</v>
      </c>
      <c r="K3" s="7"/>
    </row>
    <row r="4" spans="1:11" ht="42.75" customHeight="1" thickBot="1" x14ac:dyDescent="0.4">
      <c r="A4" s="8" t="s">
        <v>0</v>
      </c>
      <c r="B4" s="5" t="s">
        <v>1</v>
      </c>
      <c r="C4" s="5" t="s">
        <v>2</v>
      </c>
      <c r="D4" s="5" t="s">
        <v>198</v>
      </c>
      <c r="E4" s="5" t="s">
        <v>3</v>
      </c>
      <c r="F4" s="5" t="s">
        <v>502</v>
      </c>
      <c r="G4" s="5" t="s">
        <v>4</v>
      </c>
      <c r="H4" s="5" t="s">
        <v>5</v>
      </c>
      <c r="I4" s="10" t="s">
        <v>6</v>
      </c>
      <c r="J4" s="5" t="s">
        <v>7</v>
      </c>
      <c r="K4" s="18" t="s">
        <v>197</v>
      </c>
    </row>
    <row r="5" spans="1:11" ht="40" customHeight="1" x14ac:dyDescent="0.35">
      <c r="A5" s="9" t="s">
        <v>8</v>
      </c>
      <c r="B5" s="19" t="s">
        <v>219</v>
      </c>
      <c r="C5" s="20" t="s">
        <v>175</v>
      </c>
      <c r="D5" s="21" t="s">
        <v>168</v>
      </c>
      <c r="E5" s="20" t="s">
        <v>404</v>
      </c>
      <c r="F5" s="20" t="s">
        <v>497</v>
      </c>
      <c r="G5" s="22">
        <v>91.83</v>
      </c>
      <c r="H5" s="32">
        <v>150000</v>
      </c>
      <c r="I5" s="51">
        <v>150000</v>
      </c>
      <c r="J5" s="49">
        <f>I5</f>
        <v>150000</v>
      </c>
      <c r="K5" s="44">
        <v>45729.709614583298</v>
      </c>
    </row>
    <row r="6" spans="1:11" ht="40" customHeight="1" x14ac:dyDescent="0.35">
      <c r="A6" s="17" t="s">
        <v>9</v>
      </c>
      <c r="B6" s="23" t="s">
        <v>220</v>
      </c>
      <c r="C6" s="24" t="s">
        <v>221</v>
      </c>
      <c r="D6" s="25" t="s">
        <v>168</v>
      </c>
      <c r="E6" s="24" t="s">
        <v>125</v>
      </c>
      <c r="F6" s="24" t="s">
        <v>497</v>
      </c>
      <c r="G6" s="26">
        <v>90.33</v>
      </c>
      <c r="H6" s="33">
        <v>900000</v>
      </c>
      <c r="I6" s="52">
        <v>900000</v>
      </c>
      <c r="J6" s="33">
        <f>J5+I6</f>
        <v>1050000</v>
      </c>
      <c r="K6" s="45">
        <v>45735.618077858802</v>
      </c>
    </row>
    <row r="7" spans="1:11" ht="40" customHeight="1" x14ac:dyDescent="0.35">
      <c r="A7" s="17" t="s">
        <v>10</v>
      </c>
      <c r="B7" s="23" t="s">
        <v>222</v>
      </c>
      <c r="C7" s="24" t="s">
        <v>387</v>
      </c>
      <c r="D7" s="25" t="s">
        <v>168</v>
      </c>
      <c r="E7" s="24" t="s">
        <v>16</v>
      </c>
      <c r="F7" s="24" t="s">
        <v>497</v>
      </c>
      <c r="G7" s="26">
        <v>89.67</v>
      </c>
      <c r="H7" s="33">
        <v>400000</v>
      </c>
      <c r="I7" s="52">
        <v>400000</v>
      </c>
      <c r="J7" s="33">
        <f>J6+I7</f>
        <v>1450000</v>
      </c>
      <c r="K7" s="45">
        <v>45735.4443996181</v>
      </c>
    </row>
    <row r="8" spans="1:11" ht="40" customHeight="1" x14ac:dyDescent="0.35">
      <c r="A8" s="17" t="s">
        <v>38</v>
      </c>
      <c r="B8" s="23" t="s">
        <v>223</v>
      </c>
      <c r="C8" s="24" t="s">
        <v>224</v>
      </c>
      <c r="D8" s="25" t="s">
        <v>13</v>
      </c>
      <c r="E8" s="24" t="s">
        <v>405</v>
      </c>
      <c r="F8" s="24" t="s">
        <v>497</v>
      </c>
      <c r="G8" s="26">
        <v>89.33</v>
      </c>
      <c r="H8" s="33">
        <v>700000</v>
      </c>
      <c r="I8" s="52">
        <v>700000</v>
      </c>
      <c r="J8" s="33">
        <f t="shared" ref="J8:J71" si="0">J7+I8</f>
        <v>2150000</v>
      </c>
      <c r="K8" s="45">
        <v>45735.770227858797</v>
      </c>
    </row>
    <row r="9" spans="1:11" ht="40" customHeight="1" x14ac:dyDescent="0.35">
      <c r="A9" s="17" t="s">
        <v>39</v>
      </c>
      <c r="B9" s="23" t="s">
        <v>225</v>
      </c>
      <c r="C9" s="24" t="s">
        <v>226</v>
      </c>
      <c r="D9" s="25" t="s">
        <v>19</v>
      </c>
      <c r="E9" s="24" t="s">
        <v>127</v>
      </c>
      <c r="F9" s="24" t="s">
        <v>497</v>
      </c>
      <c r="G9" s="26">
        <v>88.83</v>
      </c>
      <c r="H9" s="33">
        <v>900000</v>
      </c>
      <c r="I9" s="52">
        <v>900000</v>
      </c>
      <c r="J9" s="33">
        <f t="shared" si="0"/>
        <v>3050000</v>
      </c>
      <c r="K9" s="45">
        <v>45734.6510373032</v>
      </c>
    </row>
    <row r="10" spans="1:11" ht="40" customHeight="1" x14ac:dyDescent="0.35">
      <c r="A10" s="17" t="s">
        <v>40</v>
      </c>
      <c r="B10" s="23" t="s">
        <v>227</v>
      </c>
      <c r="C10" s="24" t="s">
        <v>228</v>
      </c>
      <c r="D10" s="25" t="s">
        <v>23</v>
      </c>
      <c r="E10" s="24" t="s">
        <v>406</v>
      </c>
      <c r="F10" s="24" t="s">
        <v>497</v>
      </c>
      <c r="G10" s="26">
        <v>88.67</v>
      </c>
      <c r="H10" s="33">
        <v>900000</v>
      </c>
      <c r="I10" s="52">
        <v>900000</v>
      </c>
      <c r="J10" s="33">
        <f t="shared" si="0"/>
        <v>3950000</v>
      </c>
      <c r="K10" s="45">
        <v>45735.650563310199</v>
      </c>
    </row>
    <row r="11" spans="1:11" ht="40" customHeight="1" x14ac:dyDescent="0.35">
      <c r="A11" s="17" t="s">
        <v>41</v>
      </c>
      <c r="B11" s="23" t="s">
        <v>229</v>
      </c>
      <c r="C11" s="24" t="s">
        <v>230</v>
      </c>
      <c r="D11" s="25" t="s">
        <v>168</v>
      </c>
      <c r="E11" s="24" t="s">
        <v>407</v>
      </c>
      <c r="F11" s="24" t="s">
        <v>498</v>
      </c>
      <c r="G11" s="26">
        <v>88.5</v>
      </c>
      <c r="H11" s="33">
        <v>533000</v>
      </c>
      <c r="I11" s="52">
        <v>533000</v>
      </c>
      <c r="J11" s="33">
        <f t="shared" si="0"/>
        <v>4483000</v>
      </c>
      <c r="K11" s="45">
        <v>45733.556065312499</v>
      </c>
    </row>
    <row r="12" spans="1:11" ht="40" customHeight="1" x14ac:dyDescent="0.35">
      <c r="A12" s="17" t="s">
        <v>37</v>
      </c>
      <c r="B12" s="23" t="s">
        <v>223</v>
      </c>
      <c r="C12" s="24" t="s">
        <v>224</v>
      </c>
      <c r="D12" s="25" t="s">
        <v>13</v>
      </c>
      <c r="E12" s="24" t="s">
        <v>408</v>
      </c>
      <c r="F12" s="24" t="s">
        <v>497</v>
      </c>
      <c r="G12" s="26">
        <v>88.17</v>
      </c>
      <c r="H12" s="33">
        <v>200000</v>
      </c>
      <c r="I12" s="52">
        <v>200000</v>
      </c>
      <c r="J12" s="33">
        <f t="shared" si="0"/>
        <v>4683000</v>
      </c>
      <c r="K12" s="45">
        <v>45735.770227858797</v>
      </c>
    </row>
    <row r="13" spans="1:11" ht="40" customHeight="1" x14ac:dyDescent="0.35">
      <c r="A13" s="17" t="s">
        <v>42</v>
      </c>
      <c r="B13" s="23" t="s">
        <v>231</v>
      </c>
      <c r="C13" s="24" t="s">
        <v>232</v>
      </c>
      <c r="D13" s="25" t="s">
        <v>13</v>
      </c>
      <c r="E13" s="24" t="s">
        <v>409</v>
      </c>
      <c r="F13" s="24" t="s">
        <v>497</v>
      </c>
      <c r="G13" s="26">
        <v>87.67</v>
      </c>
      <c r="H13" s="33">
        <v>900000</v>
      </c>
      <c r="I13" s="52">
        <v>900000</v>
      </c>
      <c r="J13" s="33">
        <f t="shared" si="0"/>
        <v>5583000</v>
      </c>
      <c r="K13" s="45">
        <v>45734.639386574097</v>
      </c>
    </row>
    <row r="14" spans="1:11" ht="40" customHeight="1" x14ac:dyDescent="0.35">
      <c r="A14" s="17" t="s">
        <v>43</v>
      </c>
      <c r="B14" s="23" t="s">
        <v>233</v>
      </c>
      <c r="C14" s="24" t="s">
        <v>234</v>
      </c>
      <c r="D14" s="25" t="s">
        <v>19</v>
      </c>
      <c r="E14" s="24" t="s">
        <v>410</v>
      </c>
      <c r="F14" s="24" t="s">
        <v>499</v>
      </c>
      <c r="G14" s="26">
        <v>87.67</v>
      </c>
      <c r="H14" s="33">
        <v>94000</v>
      </c>
      <c r="I14" s="52">
        <v>94000</v>
      </c>
      <c r="J14" s="33">
        <f t="shared" si="0"/>
        <v>5677000</v>
      </c>
      <c r="K14" s="45">
        <v>45736.432176585702</v>
      </c>
    </row>
    <row r="15" spans="1:11" ht="40" customHeight="1" x14ac:dyDescent="0.35">
      <c r="A15" s="17" t="s">
        <v>44</v>
      </c>
      <c r="B15" s="23" t="s">
        <v>235</v>
      </c>
      <c r="C15" s="24" t="s">
        <v>388</v>
      </c>
      <c r="D15" s="25" t="s">
        <v>168</v>
      </c>
      <c r="E15" s="24" t="s">
        <v>126</v>
      </c>
      <c r="F15" s="24" t="s">
        <v>497</v>
      </c>
      <c r="G15" s="26">
        <v>87.33</v>
      </c>
      <c r="H15" s="33">
        <v>400000</v>
      </c>
      <c r="I15" s="52">
        <v>400000</v>
      </c>
      <c r="J15" s="33">
        <f t="shared" si="0"/>
        <v>6077000</v>
      </c>
      <c r="K15" s="45">
        <v>45735.459210960602</v>
      </c>
    </row>
    <row r="16" spans="1:11" ht="40" customHeight="1" x14ac:dyDescent="0.35">
      <c r="A16" s="17" t="s">
        <v>45</v>
      </c>
      <c r="B16" s="23" t="s">
        <v>236</v>
      </c>
      <c r="C16" s="24" t="s">
        <v>183</v>
      </c>
      <c r="D16" s="25" t="s">
        <v>168</v>
      </c>
      <c r="E16" s="24" t="s">
        <v>411</v>
      </c>
      <c r="F16" s="24" t="s">
        <v>497</v>
      </c>
      <c r="G16" s="26">
        <v>87.2</v>
      </c>
      <c r="H16" s="33">
        <v>500000</v>
      </c>
      <c r="I16" s="52">
        <v>500000</v>
      </c>
      <c r="J16" s="33">
        <f t="shared" si="0"/>
        <v>6577000</v>
      </c>
      <c r="K16" s="45">
        <v>45734.659917442099</v>
      </c>
    </row>
    <row r="17" spans="1:11" ht="40" customHeight="1" x14ac:dyDescent="0.35">
      <c r="A17" s="17" t="s">
        <v>46</v>
      </c>
      <c r="B17" s="23" t="s">
        <v>237</v>
      </c>
      <c r="C17" s="24" t="s">
        <v>238</v>
      </c>
      <c r="D17" s="25" t="s">
        <v>22</v>
      </c>
      <c r="E17" s="24" t="s">
        <v>412</v>
      </c>
      <c r="F17" s="24" t="s">
        <v>497</v>
      </c>
      <c r="G17" s="26">
        <v>87</v>
      </c>
      <c r="H17" s="33">
        <v>150000</v>
      </c>
      <c r="I17" s="52">
        <v>150000</v>
      </c>
      <c r="J17" s="33">
        <f t="shared" si="0"/>
        <v>6727000</v>
      </c>
      <c r="K17" s="45">
        <v>45722.270262349499</v>
      </c>
    </row>
    <row r="18" spans="1:11" ht="40" customHeight="1" x14ac:dyDescent="0.35">
      <c r="A18" s="17" t="s">
        <v>47</v>
      </c>
      <c r="B18" s="23" t="s">
        <v>239</v>
      </c>
      <c r="C18" s="24" t="s">
        <v>240</v>
      </c>
      <c r="D18" s="25" t="s">
        <v>20</v>
      </c>
      <c r="E18" s="24" t="s">
        <v>413</v>
      </c>
      <c r="F18" s="24" t="s">
        <v>499</v>
      </c>
      <c r="G18" s="26">
        <v>86.67</v>
      </c>
      <c r="H18" s="33">
        <v>250000</v>
      </c>
      <c r="I18" s="52">
        <v>250000</v>
      </c>
      <c r="J18" s="33">
        <f t="shared" si="0"/>
        <v>6977000</v>
      </c>
      <c r="K18" s="45">
        <v>45730.3808971412</v>
      </c>
    </row>
    <row r="19" spans="1:11" ht="43.5" customHeight="1" x14ac:dyDescent="0.35">
      <c r="A19" s="17" t="s">
        <v>48</v>
      </c>
      <c r="B19" s="23" t="s">
        <v>241</v>
      </c>
      <c r="C19" s="24" t="s">
        <v>170</v>
      </c>
      <c r="D19" s="25" t="s">
        <v>15</v>
      </c>
      <c r="E19" s="24" t="s">
        <v>414</v>
      </c>
      <c r="F19" s="24" t="s">
        <v>497</v>
      </c>
      <c r="G19" s="26">
        <v>86.67</v>
      </c>
      <c r="H19" s="33">
        <v>620000</v>
      </c>
      <c r="I19" s="52">
        <v>620000</v>
      </c>
      <c r="J19" s="33">
        <f t="shared" si="0"/>
        <v>7597000</v>
      </c>
      <c r="K19" s="45">
        <v>45736.529175266201</v>
      </c>
    </row>
    <row r="20" spans="1:11" ht="40" customHeight="1" x14ac:dyDescent="0.35">
      <c r="A20" s="17" t="s">
        <v>49</v>
      </c>
      <c r="B20" s="23" t="s">
        <v>242</v>
      </c>
      <c r="C20" s="24" t="s">
        <v>243</v>
      </c>
      <c r="D20" s="25" t="s">
        <v>19</v>
      </c>
      <c r="E20" s="24" t="s">
        <v>415</v>
      </c>
      <c r="F20" s="24" t="s">
        <v>497</v>
      </c>
      <c r="G20" s="26">
        <v>86.17</v>
      </c>
      <c r="H20" s="33">
        <v>800000</v>
      </c>
      <c r="I20" s="52">
        <v>800000</v>
      </c>
      <c r="J20" s="33">
        <f t="shared" si="0"/>
        <v>8397000</v>
      </c>
      <c r="K20" s="45">
        <v>45735.573995289298</v>
      </c>
    </row>
    <row r="21" spans="1:11" ht="40" customHeight="1" x14ac:dyDescent="0.35">
      <c r="A21" s="17" t="s">
        <v>50</v>
      </c>
      <c r="B21" s="23" t="s">
        <v>244</v>
      </c>
      <c r="C21" s="24" t="s">
        <v>245</v>
      </c>
      <c r="D21" s="25" t="s">
        <v>13</v>
      </c>
      <c r="E21" s="24" t="s">
        <v>416</v>
      </c>
      <c r="F21" s="24" t="s">
        <v>499</v>
      </c>
      <c r="G21" s="26">
        <v>86</v>
      </c>
      <c r="H21" s="33">
        <v>250000</v>
      </c>
      <c r="I21" s="52">
        <v>250000</v>
      </c>
      <c r="J21" s="33">
        <f t="shared" si="0"/>
        <v>8647000</v>
      </c>
      <c r="K21" s="45">
        <v>45734.425970370401</v>
      </c>
    </row>
    <row r="22" spans="1:11" ht="40" customHeight="1" x14ac:dyDescent="0.35">
      <c r="A22" s="17" t="s">
        <v>51</v>
      </c>
      <c r="B22" s="23" t="s">
        <v>246</v>
      </c>
      <c r="C22" s="24" t="s">
        <v>247</v>
      </c>
      <c r="D22" s="25" t="s">
        <v>17</v>
      </c>
      <c r="E22" s="24" t="s">
        <v>417</v>
      </c>
      <c r="F22" s="24" t="s">
        <v>497</v>
      </c>
      <c r="G22" s="26">
        <v>86</v>
      </c>
      <c r="H22" s="33">
        <v>500000</v>
      </c>
      <c r="I22" s="52">
        <v>500000</v>
      </c>
      <c r="J22" s="33">
        <f t="shared" si="0"/>
        <v>9147000</v>
      </c>
      <c r="K22" s="45">
        <v>45734.473364548598</v>
      </c>
    </row>
    <row r="23" spans="1:11" ht="40" customHeight="1" x14ac:dyDescent="0.35">
      <c r="A23" s="17" t="s">
        <v>52</v>
      </c>
      <c r="B23" s="23" t="s">
        <v>248</v>
      </c>
      <c r="C23" s="24" t="s">
        <v>249</v>
      </c>
      <c r="D23" s="25" t="s">
        <v>14</v>
      </c>
      <c r="E23" s="24" t="s">
        <v>24</v>
      </c>
      <c r="F23" s="24" t="s">
        <v>497</v>
      </c>
      <c r="G23" s="26">
        <v>86</v>
      </c>
      <c r="H23" s="33">
        <v>341729</v>
      </c>
      <c r="I23" s="52">
        <v>341729</v>
      </c>
      <c r="J23" s="33">
        <f t="shared" si="0"/>
        <v>9488729</v>
      </c>
      <c r="K23" s="45">
        <v>45736.290879780099</v>
      </c>
    </row>
    <row r="24" spans="1:11" ht="40" customHeight="1" x14ac:dyDescent="0.35">
      <c r="A24" s="17" t="s">
        <v>53</v>
      </c>
      <c r="B24" s="23" t="s">
        <v>246</v>
      </c>
      <c r="C24" s="24" t="s">
        <v>247</v>
      </c>
      <c r="D24" s="25" t="s">
        <v>17</v>
      </c>
      <c r="E24" s="24" t="s">
        <v>418</v>
      </c>
      <c r="F24" s="24" t="s">
        <v>497</v>
      </c>
      <c r="G24" s="26">
        <v>85.83</v>
      </c>
      <c r="H24" s="33">
        <v>400000</v>
      </c>
      <c r="I24" s="52">
        <v>400000</v>
      </c>
      <c r="J24" s="33">
        <f t="shared" si="0"/>
        <v>9888729</v>
      </c>
      <c r="K24" s="45">
        <v>45734.473364548598</v>
      </c>
    </row>
    <row r="25" spans="1:11" ht="40" customHeight="1" x14ac:dyDescent="0.35">
      <c r="A25" s="17" t="s">
        <v>54</v>
      </c>
      <c r="B25" s="23" t="s">
        <v>250</v>
      </c>
      <c r="C25" s="24" t="s">
        <v>155</v>
      </c>
      <c r="D25" s="25" t="s">
        <v>22</v>
      </c>
      <c r="E25" s="24" t="s">
        <v>419</v>
      </c>
      <c r="F25" s="24" t="s">
        <v>497</v>
      </c>
      <c r="G25" s="26">
        <v>85.83</v>
      </c>
      <c r="H25" s="33">
        <v>900000</v>
      </c>
      <c r="I25" s="52">
        <v>900000</v>
      </c>
      <c r="J25" s="33">
        <f t="shared" si="0"/>
        <v>10788729</v>
      </c>
      <c r="K25" s="45">
        <v>45736.404275578701</v>
      </c>
    </row>
    <row r="26" spans="1:11" ht="40" customHeight="1" x14ac:dyDescent="0.35">
      <c r="A26" s="17" t="s">
        <v>55</v>
      </c>
      <c r="B26" s="23" t="s">
        <v>251</v>
      </c>
      <c r="C26" s="24" t="s">
        <v>252</v>
      </c>
      <c r="D26" s="25" t="s">
        <v>12</v>
      </c>
      <c r="E26" s="24" t="s">
        <v>420</v>
      </c>
      <c r="F26" s="24" t="s">
        <v>499</v>
      </c>
      <c r="G26" s="26">
        <v>85.5</v>
      </c>
      <c r="H26" s="33">
        <v>250000</v>
      </c>
      <c r="I26" s="52">
        <v>250000</v>
      </c>
      <c r="J26" s="33">
        <f t="shared" si="0"/>
        <v>11038729</v>
      </c>
      <c r="K26" s="45">
        <v>45736.327056631897</v>
      </c>
    </row>
    <row r="27" spans="1:11" ht="40" customHeight="1" x14ac:dyDescent="0.35">
      <c r="A27" s="17" t="s">
        <v>56</v>
      </c>
      <c r="B27" s="23" t="s">
        <v>241</v>
      </c>
      <c r="C27" s="24" t="s">
        <v>170</v>
      </c>
      <c r="D27" s="25" t="s">
        <v>15</v>
      </c>
      <c r="E27" s="24" t="s">
        <v>421</v>
      </c>
      <c r="F27" s="24" t="s">
        <v>500</v>
      </c>
      <c r="G27" s="26">
        <v>85.5</v>
      </c>
      <c r="H27" s="33">
        <v>250000</v>
      </c>
      <c r="I27" s="52">
        <v>250000</v>
      </c>
      <c r="J27" s="33">
        <f t="shared" si="0"/>
        <v>11288729</v>
      </c>
      <c r="K27" s="45">
        <v>45736.529175266201</v>
      </c>
    </row>
    <row r="28" spans="1:11" ht="40" customHeight="1" x14ac:dyDescent="0.35">
      <c r="A28" s="17" t="s">
        <v>57</v>
      </c>
      <c r="B28" s="23" t="s">
        <v>253</v>
      </c>
      <c r="C28" s="24" t="s">
        <v>154</v>
      </c>
      <c r="D28" s="25" t="s">
        <v>22</v>
      </c>
      <c r="E28" s="24" t="s">
        <v>34</v>
      </c>
      <c r="F28" s="24" t="s">
        <v>497</v>
      </c>
      <c r="G28" s="26">
        <v>85.33</v>
      </c>
      <c r="H28" s="33">
        <v>900000</v>
      </c>
      <c r="I28" s="52">
        <v>900000</v>
      </c>
      <c r="J28" s="33">
        <f t="shared" si="0"/>
        <v>12188729</v>
      </c>
      <c r="K28" s="45">
        <v>45735.655664351798</v>
      </c>
    </row>
    <row r="29" spans="1:11" ht="40" customHeight="1" x14ac:dyDescent="0.35">
      <c r="A29" s="17" t="s">
        <v>58</v>
      </c>
      <c r="B29" s="23" t="s">
        <v>254</v>
      </c>
      <c r="C29" s="24" t="s">
        <v>255</v>
      </c>
      <c r="D29" s="25" t="s">
        <v>399</v>
      </c>
      <c r="E29" s="24" t="s">
        <v>422</v>
      </c>
      <c r="F29" s="24" t="s">
        <v>499</v>
      </c>
      <c r="G29" s="26">
        <v>85.17</v>
      </c>
      <c r="H29" s="33">
        <v>250000</v>
      </c>
      <c r="I29" s="52">
        <v>250000</v>
      </c>
      <c r="J29" s="33">
        <f t="shared" si="0"/>
        <v>12438729</v>
      </c>
      <c r="K29" s="45">
        <v>45734.572133761598</v>
      </c>
    </row>
    <row r="30" spans="1:11" ht="40" customHeight="1" x14ac:dyDescent="0.35">
      <c r="A30" s="17" t="s">
        <v>59</v>
      </c>
      <c r="B30" s="23" t="s">
        <v>256</v>
      </c>
      <c r="C30" s="24" t="s">
        <v>167</v>
      </c>
      <c r="D30" s="25" t="s">
        <v>14</v>
      </c>
      <c r="E30" s="24" t="s">
        <v>423</v>
      </c>
      <c r="F30" s="24" t="s">
        <v>497</v>
      </c>
      <c r="G30" s="26">
        <v>85.17</v>
      </c>
      <c r="H30" s="33">
        <v>600000</v>
      </c>
      <c r="I30" s="52">
        <v>600000</v>
      </c>
      <c r="J30" s="33">
        <f t="shared" si="0"/>
        <v>13038729</v>
      </c>
      <c r="K30" s="45">
        <v>45735.568220370398</v>
      </c>
    </row>
    <row r="31" spans="1:11" ht="40" customHeight="1" x14ac:dyDescent="0.35">
      <c r="A31" s="17" t="s">
        <v>60</v>
      </c>
      <c r="B31" s="23" t="s">
        <v>257</v>
      </c>
      <c r="C31" s="24" t="s">
        <v>258</v>
      </c>
      <c r="D31" s="25" t="s">
        <v>20</v>
      </c>
      <c r="E31" s="24" t="s">
        <v>424</v>
      </c>
      <c r="F31" s="24" t="s">
        <v>497</v>
      </c>
      <c r="G31" s="26">
        <v>85</v>
      </c>
      <c r="H31" s="33">
        <v>450000</v>
      </c>
      <c r="I31" s="52">
        <v>450000</v>
      </c>
      <c r="J31" s="33">
        <f t="shared" si="0"/>
        <v>13488729</v>
      </c>
      <c r="K31" s="45">
        <v>45731.522611840301</v>
      </c>
    </row>
    <row r="32" spans="1:11" ht="40" customHeight="1" x14ac:dyDescent="0.35">
      <c r="A32" s="17" t="s">
        <v>61</v>
      </c>
      <c r="B32" s="23" t="s">
        <v>259</v>
      </c>
      <c r="C32" s="24" t="s">
        <v>260</v>
      </c>
      <c r="D32" s="25" t="s">
        <v>14</v>
      </c>
      <c r="E32" s="24" t="s">
        <v>425</v>
      </c>
      <c r="F32" s="24" t="s">
        <v>499</v>
      </c>
      <c r="G32" s="26">
        <v>84.83</v>
      </c>
      <c r="H32" s="33">
        <v>250000</v>
      </c>
      <c r="I32" s="52">
        <v>250000</v>
      </c>
      <c r="J32" s="33">
        <f t="shared" si="0"/>
        <v>13738729</v>
      </c>
      <c r="K32" s="45">
        <v>45733.391413692101</v>
      </c>
    </row>
    <row r="33" spans="1:11" ht="40" customHeight="1" x14ac:dyDescent="0.35">
      <c r="A33" s="17" t="s">
        <v>62</v>
      </c>
      <c r="B33" s="23" t="s">
        <v>261</v>
      </c>
      <c r="C33" s="24" t="s">
        <v>177</v>
      </c>
      <c r="D33" s="25" t="s">
        <v>168</v>
      </c>
      <c r="E33" s="24" t="s">
        <v>178</v>
      </c>
      <c r="F33" s="24" t="s">
        <v>497</v>
      </c>
      <c r="G33" s="26">
        <v>84.83</v>
      </c>
      <c r="H33" s="33">
        <v>900000</v>
      </c>
      <c r="I33" s="52">
        <v>900000</v>
      </c>
      <c r="J33" s="33">
        <f t="shared" si="0"/>
        <v>14638729</v>
      </c>
      <c r="K33" s="45">
        <v>45733.6149182523</v>
      </c>
    </row>
    <row r="34" spans="1:11" ht="40" customHeight="1" x14ac:dyDescent="0.35">
      <c r="A34" s="17" t="s">
        <v>63</v>
      </c>
      <c r="B34" s="23" t="s">
        <v>262</v>
      </c>
      <c r="C34" s="24" t="s">
        <v>263</v>
      </c>
      <c r="D34" s="25" t="s">
        <v>168</v>
      </c>
      <c r="E34" s="24" t="s">
        <v>426</v>
      </c>
      <c r="F34" s="24" t="s">
        <v>497</v>
      </c>
      <c r="G34" s="26">
        <v>84.33</v>
      </c>
      <c r="H34" s="33">
        <v>900000</v>
      </c>
      <c r="I34" s="52">
        <v>900000</v>
      </c>
      <c r="J34" s="33">
        <f t="shared" si="0"/>
        <v>15538729</v>
      </c>
      <c r="K34" s="45">
        <v>45735.985903784698</v>
      </c>
    </row>
    <row r="35" spans="1:11" ht="40" customHeight="1" x14ac:dyDescent="0.35">
      <c r="A35" s="17" t="s">
        <v>64</v>
      </c>
      <c r="B35" s="23" t="s">
        <v>264</v>
      </c>
      <c r="C35" s="24" t="s">
        <v>265</v>
      </c>
      <c r="D35" s="25" t="s">
        <v>168</v>
      </c>
      <c r="E35" s="24" t="s">
        <v>427</v>
      </c>
      <c r="F35" s="24" t="s">
        <v>497</v>
      </c>
      <c r="G35" s="26">
        <v>84.33</v>
      </c>
      <c r="H35" s="33">
        <v>450000</v>
      </c>
      <c r="I35" s="52">
        <v>450000</v>
      </c>
      <c r="J35" s="33">
        <f t="shared" si="0"/>
        <v>15988729</v>
      </c>
      <c r="K35" s="45">
        <v>45736.428368634297</v>
      </c>
    </row>
    <row r="36" spans="1:11" ht="40" customHeight="1" x14ac:dyDescent="0.35">
      <c r="A36" s="17" t="s">
        <v>65</v>
      </c>
      <c r="B36" s="23" t="s">
        <v>266</v>
      </c>
      <c r="C36" s="24" t="s">
        <v>161</v>
      </c>
      <c r="D36" s="25" t="s">
        <v>14</v>
      </c>
      <c r="E36" s="24" t="s">
        <v>162</v>
      </c>
      <c r="F36" s="24" t="s">
        <v>497</v>
      </c>
      <c r="G36" s="26">
        <v>84.17</v>
      </c>
      <c r="H36" s="33">
        <v>900000</v>
      </c>
      <c r="I36" s="52">
        <v>900000</v>
      </c>
      <c r="J36" s="33">
        <f t="shared" si="0"/>
        <v>16888729</v>
      </c>
      <c r="K36" s="45">
        <v>45734.418226192101</v>
      </c>
    </row>
    <row r="37" spans="1:11" ht="40" customHeight="1" x14ac:dyDescent="0.35">
      <c r="A37" s="17" t="s">
        <v>66</v>
      </c>
      <c r="B37" s="23" t="s">
        <v>267</v>
      </c>
      <c r="C37" s="24" t="s">
        <v>268</v>
      </c>
      <c r="D37" s="25" t="s">
        <v>13</v>
      </c>
      <c r="E37" s="24" t="s">
        <v>428</v>
      </c>
      <c r="F37" s="24" t="s">
        <v>497</v>
      </c>
      <c r="G37" s="26">
        <v>84.17</v>
      </c>
      <c r="H37" s="33">
        <v>600000</v>
      </c>
      <c r="I37" s="52">
        <v>600000</v>
      </c>
      <c r="J37" s="33">
        <f t="shared" si="0"/>
        <v>17488729</v>
      </c>
      <c r="K37" s="45">
        <v>45734.618874224499</v>
      </c>
    </row>
    <row r="38" spans="1:11" ht="40" customHeight="1" x14ac:dyDescent="0.35">
      <c r="A38" s="17" t="s">
        <v>67</v>
      </c>
      <c r="B38" s="23" t="s">
        <v>269</v>
      </c>
      <c r="C38" s="24" t="s">
        <v>270</v>
      </c>
      <c r="D38" s="25" t="s">
        <v>12</v>
      </c>
      <c r="E38" s="24" t="s">
        <v>429</v>
      </c>
      <c r="F38" s="24" t="s">
        <v>497</v>
      </c>
      <c r="G38" s="26">
        <v>84.17</v>
      </c>
      <c r="H38" s="33">
        <v>300000</v>
      </c>
      <c r="I38" s="52">
        <v>300000</v>
      </c>
      <c r="J38" s="33">
        <f t="shared" si="0"/>
        <v>17788729</v>
      </c>
      <c r="K38" s="45">
        <v>45735.621559687497</v>
      </c>
    </row>
    <row r="39" spans="1:11" ht="40" customHeight="1" x14ac:dyDescent="0.35">
      <c r="A39" s="17" t="s">
        <v>68</v>
      </c>
      <c r="B39" s="23" t="s">
        <v>271</v>
      </c>
      <c r="C39" s="24" t="s">
        <v>272</v>
      </c>
      <c r="D39" s="25" t="s">
        <v>22</v>
      </c>
      <c r="E39" s="24" t="s">
        <v>430</v>
      </c>
      <c r="F39" s="24" t="s">
        <v>497</v>
      </c>
      <c r="G39" s="26">
        <v>84.17</v>
      </c>
      <c r="H39" s="33">
        <v>900000</v>
      </c>
      <c r="I39" s="52">
        <v>900000</v>
      </c>
      <c r="J39" s="33">
        <f t="shared" si="0"/>
        <v>18688729</v>
      </c>
      <c r="K39" s="45">
        <v>45736.548006747696</v>
      </c>
    </row>
    <row r="40" spans="1:11" ht="40" customHeight="1" x14ac:dyDescent="0.35">
      <c r="A40" s="17" t="s">
        <v>69</v>
      </c>
      <c r="B40" s="23" t="s">
        <v>273</v>
      </c>
      <c r="C40" s="24" t="s">
        <v>153</v>
      </c>
      <c r="D40" s="25" t="s">
        <v>20</v>
      </c>
      <c r="E40" s="24" t="s">
        <v>431</v>
      </c>
      <c r="F40" s="24" t="s">
        <v>497</v>
      </c>
      <c r="G40" s="26">
        <v>83.83</v>
      </c>
      <c r="H40" s="33">
        <v>750000</v>
      </c>
      <c r="I40" s="52">
        <v>750000</v>
      </c>
      <c r="J40" s="33">
        <f t="shared" si="0"/>
        <v>19438729</v>
      </c>
      <c r="K40" s="45">
        <v>45726.594881562502</v>
      </c>
    </row>
    <row r="41" spans="1:11" ht="40" customHeight="1" x14ac:dyDescent="0.35">
      <c r="A41" s="17" t="s">
        <v>70</v>
      </c>
      <c r="B41" s="23" t="s">
        <v>274</v>
      </c>
      <c r="C41" s="24" t="s">
        <v>190</v>
      </c>
      <c r="D41" s="25" t="s">
        <v>15</v>
      </c>
      <c r="E41" s="24" t="s">
        <v>36</v>
      </c>
      <c r="F41" s="24" t="s">
        <v>497</v>
      </c>
      <c r="G41" s="26">
        <v>83.67</v>
      </c>
      <c r="H41" s="33">
        <v>850000</v>
      </c>
      <c r="I41" s="52">
        <v>850000</v>
      </c>
      <c r="J41" s="33">
        <f t="shared" si="0"/>
        <v>20288729</v>
      </c>
      <c r="K41" s="45">
        <v>45735.545319293997</v>
      </c>
    </row>
    <row r="42" spans="1:11" ht="40" customHeight="1" x14ac:dyDescent="0.35">
      <c r="A42" s="17" t="s">
        <v>71</v>
      </c>
      <c r="B42" s="23" t="s">
        <v>264</v>
      </c>
      <c r="C42" s="24" t="s">
        <v>265</v>
      </c>
      <c r="D42" s="25" t="s">
        <v>168</v>
      </c>
      <c r="E42" s="24" t="s">
        <v>432</v>
      </c>
      <c r="F42" s="24" t="s">
        <v>497</v>
      </c>
      <c r="G42" s="26">
        <v>83.67</v>
      </c>
      <c r="H42" s="33">
        <v>450000</v>
      </c>
      <c r="I42" s="52">
        <v>450000</v>
      </c>
      <c r="J42" s="33">
        <f t="shared" si="0"/>
        <v>20738729</v>
      </c>
      <c r="K42" s="45">
        <v>45736.428368634297</v>
      </c>
    </row>
    <row r="43" spans="1:11" ht="40" customHeight="1" x14ac:dyDescent="0.35">
      <c r="A43" s="17" t="s">
        <v>72</v>
      </c>
      <c r="B43" s="23" t="s">
        <v>237</v>
      </c>
      <c r="C43" s="24" t="s">
        <v>238</v>
      </c>
      <c r="D43" s="25" t="s">
        <v>22</v>
      </c>
      <c r="E43" s="24" t="s">
        <v>433</v>
      </c>
      <c r="F43" s="24" t="s">
        <v>497</v>
      </c>
      <c r="G43" s="26">
        <v>83.5</v>
      </c>
      <c r="H43" s="33">
        <v>750000</v>
      </c>
      <c r="I43" s="52">
        <v>750000</v>
      </c>
      <c r="J43" s="33">
        <f t="shared" si="0"/>
        <v>21488729</v>
      </c>
      <c r="K43" s="45">
        <v>45722.270262349499</v>
      </c>
    </row>
    <row r="44" spans="1:11" ht="40" customHeight="1" x14ac:dyDescent="0.35">
      <c r="A44" s="17" t="s">
        <v>73</v>
      </c>
      <c r="B44" s="23" t="s">
        <v>275</v>
      </c>
      <c r="C44" s="24" t="s">
        <v>276</v>
      </c>
      <c r="D44" s="25" t="s">
        <v>17</v>
      </c>
      <c r="E44" s="24" t="s">
        <v>18</v>
      </c>
      <c r="F44" s="24" t="s">
        <v>497</v>
      </c>
      <c r="G44" s="26">
        <v>83.5</v>
      </c>
      <c r="H44" s="33">
        <v>900000</v>
      </c>
      <c r="I44" s="52">
        <v>900000</v>
      </c>
      <c r="J44" s="33">
        <f t="shared" si="0"/>
        <v>22388729</v>
      </c>
      <c r="K44" s="45">
        <v>45722.556394525498</v>
      </c>
    </row>
    <row r="45" spans="1:11" ht="40" customHeight="1" x14ac:dyDescent="0.35">
      <c r="A45" s="17" t="s">
        <v>74</v>
      </c>
      <c r="B45" s="23" t="s">
        <v>273</v>
      </c>
      <c r="C45" s="24" t="s">
        <v>153</v>
      </c>
      <c r="D45" s="25" t="s">
        <v>20</v>
      </c>
      <c r="E45" s="24" t="s">
        <v>434</v>
      </c>
      <c r="F45" s="24" t="s">
        <v>497</v>
      </c>
      <c r="G45" s="26">
        <v>83.33</v>
      </c>
      <c r="H45" s="33">
        <v>150000</v>
      </c>
      <c r="I45" s="52">
        <v>150000</v>
      </c>
      <c r="J45" s="33">
        <f t="shared" si="0"/>
        <v>22538729</v>
      </c>
      <c r="K45" s="45">
        <v>45726.594881562502</v>
      </c>
    </row>
    <row r="46" spans="1:11" ht="40" customHeight="1" x14ac:dyDescent="0.35">
      <c r="A46" s="17" t="s">
        <v>75</v>
      </c>
      <c r="B46" s="23" t="s">
        <v>257</v>
      </c>
      <c r="C46" s="24" t="s">
        <v>258</v>
      </c>
      <c r="D46" s="25" t="s">
        <v>20</v>
      </c>
      <c r="E46" s="24" t="s">
        <v>435</v>
      </c>
      <c r="F46" s="24" t="s">
        <v>498</v>
      </c>
      <c r="G46" s="26">
        <v>83.33</v>
      </c>
      <c r="H46" s="33">
        <v>450000</v>
      </c>
      <c r="I46" s="52">
        <v>450000</v>
      </c>
      <c r="J46" s="33">
        <f t="shared" si="0"/>
        <v>22988729</v>
      </c>
      <c r="K46" s="45">
        <v>45731.522611840301</v>
      </c>
    </row>
    <row r="47" spans="1:11" ht="40" customHeight="1" x14ac:dyDescent="0.35">
      <c r="A47" s="17" t="s">
        <v>76</v>
      </c>
      <c r="B47" s="23" t="s">
        <v>277</v>
      </c>
      <c r="C47" s="24" t="s">
        <v>278</v>
      </c>
      <c r="D47" s="25" t="s">
        <v>19</v>
      </c>
      <c r="E47" s="24" t="s">
        <v>436</v>
      </c>
      <c r="F47" s="24" t="s">
        <v>497</v>
      </c>
      <c r="G47" s="26">
        <v>83.33</v>
      </c>
      <c r="H47" s="33">
        <v>449028</v>
      </c>
      <c r="I47" s="52">
        <v>449028</v>
      </c>
      <c r="J47" s="33">
        <f t="shared" si="0"/>
        <v>23437757</v>
      </c>
      <c r="K47" s="45">
        <v>45736.4478829051</v>
      </c>
    </row>
    <row r="48" spans="1:11" ht="40" customHeight="1" x14ac:dyDescent="0.35">
      <c r="A48" s="17" t="s">
        <v>77</v>
      </c>
      <c r="B48" s="23" t="s">
        <v>279</v>
      </c>
      <c r="C48" s="24" t="s">
        <v>280</v>
      </c>
      <c r="D48" s="25" t="s">
        <v>12</v>
      </c>
      <c r="E48" s="24" t="s">
        <v>437</v>
      </c>
      <c r="F48" s="24" t="s">
        <v>499</v>
      </c>
      <c r="G48" s="26">
        <v>82.83</v>
      </c>
      <c r="H48" s="33">
        <v>315000</v>
      </c>
      <c r="I48" s="52">
        <v>315000</v>
      </c>
      <c r="J48" s="33">
        <f t="shared" si="0"/>
        <v>23752757</v>
      </c>
      <c r="K48" s="45">
        <v>45735.391820752302</v>
      </c>
    </row>
    <row r="49" spans="1:11" ht="40" customHeight="1" x14ac:dyDescent="0.35">
      <c r="A49" s="17" t="s">
        <v>78</v>
      </c>
      <c r="B49" s="23" t="s">
        <v>248</v>
      </c>
      <c r="C49" s="24" t="s">
        <v>249</v>
      </c>
      <c r="D49" s="25" t="s">
        <v>14</v>
      </c>
      <c r="E49" s="24" t="s">
        <v>180</v>
      </c>
      <c r="F49" s="24" t="s">
        <v>497</v>
      </c>
      <c r="G49" s="26">
        <v>82.83</v>
      </c>
      <c r="H49" s="33">
        <v>350136</v>
      </c>
      <c r="I49" s="52">
        <v>350136</v>
      </c>
      <c r="J49" s="33">
        <f t="shared" si="0"/>
        <v>24102893</v>
      </c>
      <c r="K49" s="45">
        <v>45736.290879780099</v>
      </c>
    </row>
    <row r="50" spans="1:11" ht="40" customHeight="1" x14ac:dyDescent="0.35">
      <c r="A50" s="17" t="s">
        <v>79</v>
      </c>
      <c r="B50" s="23" t="s">
        <v>281</v>
      </c>
      <c r="C50" s="24" t="s">
        <v>282</v>
      </c>
      <c r="D50" s="25" t="s">
        <v>168</v>
      </c>
      <c r="E50" s="24" t="s">
        <v>18</v>
      </c>
      <c r="F50" s="24" t="s">
        <v>497</v>
      </c>
      <c r="G50" s="26">
        <v>82.67</v>
      </c>
      <c r="H50" s="33">
        <v>900000</v>
      </c>
      <c r="I50" s="52">
        <v>900000</v>
      </c>
      <c r="J50" s="33">
        <f t="shared" si="0"/>
        <v>25002893</v>
      </c>
      <c r="K50" s="45">
        <v>45728.430395567098</v>
      </c>
    </row>
    <row r="51" spans="1:11" ht="40" customHeight="1" x14ac:dyDescent="0.35">
      <c r="A51" s="17" t="s">
        <v>80</v>
      </c>
      <c r="B51" s="23" t="s">
        <v>283</v>
      </c>
      <c r="C51" s="24" t="s">
        <v>284</v>
      </c>
      <c r="D51" s="25" t="s">
        <v>13</v>
      </c>
      <c r="E51" s="24" t="s">
        <v>438</v>
      </c>
      <c r="F51" s="24" t="s">
        <v>497</v>
      </c>
      <c r="G51" s="26">
        <v>82.67</v>
      </c>
      <c r="H51" s="33">
        <v>450000</v>
      </c>
      <c r="I51" s="52">
        <v>450000</v>
      </c>
      <c r="J51" s="33">
        <f t="shared" si="0"/>
        <v>25452893</v>
      </c>
      <c r="K51" s="45">
        <v>45733.459023958298</v>
      </c>
    </row>
    <row r="52" spans="1:11" ht="40" customHeight="1" x14ac:dyDescent="0.35">
      <c r="A52" s="17" t="s">
        <v>81</v>
      </c>
      <c r="B52" s="23" t="s">
        <v>285</v>
      </c>
      <c r="C52" s="24" t="s">
        <v>286</v>
      </c>
      <c r="D52" s="25" t="s">
        <v>12</v>
      </c>
      <c r="E52" s="24" t="s">
        <v>439</v>
      </c>
      <c r="F52" s="24" t="s">
        <v>499</v>
      </c>
      <c r="G52" s="26">
        <v>82.67</v>
      </c>
      <c r="H52" s="33">
        <v>250000</v>
      </c>
      <c r="I52" s="52">
        <v>250000</v>
      </c>
      <c r="J52" s="33">
        <f t="shared" si="0"/>
        <v>25702893</v>
      </c>
      <c r="K52" s="45">
        <v>45734.4893036227</v>
      </c>
    </row>
    <row r="53" spans="1:11" ht="40" customHeight="1" x14ac:dyDescent="0.35">
      <c r="A53" s="17" t="s">
        <v>82</v>
      </c>
      <c r="B53" s="23" t="s">
        <v>287</v>
      </c>
      <c r="C53" s="24" t="s">
        <v>157</v>
      </c>
      <c r="D53" s="25" t="s">
        <v>12</v>
      </c>
      <c r="E53" s="24" t="s">
        <v>440</v>
      </c>
      <c r="F53" s="24" t="s">
        <v>497</v>
      </c>
      <c r="G53" s="26">
        <v>82.5</v>
      </c>
      <c r="H53" s="33">
        <v>500000</v>
      </c>
      <c r="I53" s="52">
        <v>500000</v>
      </c>
      <c r="J53" s="33">
        <f t="shared" si="0"/>
        <v>26202893</v>
      </c>
      <c r="K53" s="45">
        <v>45736.534732557899</v>
      </c>
    </row>
    <row r="54" spans="1:11" ht="40" customHeight="1" x14ac:dyDescent="0.35">
      <c r="A54" s="17" t="s">
        <v>83</v>
      </c>
      <c r="B54" s="23" t="s">
        <v>288</v>
      </c>
      <c r="C54" s="24" t="s">
        <v>289</v>
      </c>
      <c r="D54" s="25" t="s">
        <v>15</v>
      </c>
      <c r="E54" s="24" t="s">
        <v>441</v>
      </c>
      <c r="F54" s="24" t="s">
        <v>497</v>
      </c>
      <c r="G54" s="26">
        <v>82.33</v>
      </c>
      <c r="H54" s="33">
        <v>300000</v>
      </c>
      <c r="I54" s="52">
        <v>300000</v>
      </c>
      <c r="J54" s="33">
        <f t="shared" si="0"/>
        <v>26502893</v>
      </c>
      <c r="K54" s="45">
        <v>45735.564148113401</v>
      </c>
    </row>
    <row r="55" spans="1:11" ht="40" customHeight="1" x14ac:dyDescent="0.35">
      <c r="A55" s="17" t="s">
        <v>84</v>
      </c>
      <c r="B55" s="23" t="s">
        <v>290</v>
      </c>
      <c r="C55" s="24" t="s">
        <v>389</v>
      </c>
      <c r="D55" s="25" t="s">
        <v>168</v>
      </c>
      <c r="E55" s="24" t="s">
        <v>442</v>
      </c>
      <c r="F55" s="24" t="s">
        <v>498</v>
      </c>
      <c r="G55" s="26">
        <v>82.17</v>
      </c>
      <c r="H55" s="33">
        <v>400000</v>
      </c>
      <c r="I55" s="52">
        <v>400000</v>
      </c>
      <c r="J55" s="33">
        <f t="shared" si="0"/>
        <v>26902893</v>
      </c>
      <c r="K55" s="45">
        <v>45729.473985219898</v>
      </c>
    </row>
    <row r="56" spans="1:11" ht="40" customHeight="1" x14ac:dyDescent="0.35">
      <c r="A56" s="17" t="s">
        <v>85</v>
      </c>
      <c r="B56" s="23" t="s">
        <v>291</v>
      </c>
      <c r="C56" s="24" t="s">
        <v>292</v>
      </c>
      <c r="D56" s="25" t="s">
        <v>400</v>
      </c>
      <c r="E56" s="24" t="s">
        <v>443</v>
      </c>
      <c r="F56" s="24" t="s">
        <v>497</v>
      </c>
      <c r="G56" s="26">
        <v>82.17</v>
      </c>
      <c r="H56" s="33">
        <v>900000</v>
      </c>
      <c r="I56" s="52">
        <v>900000</v>
      </c>
      <c r="J56" s="33">
        <f t="shared" si="0"/>
        <v>27802893</v>
      </c>
      <c r="K56" s="45">
        <v>45736.289392476901</v>
      </c>
    </row>
    <row r="57" spans="1:11" ht="40" customHeight="1" x14ac:dyDescent="0.35">
      <c r="A57" s="17" t="s">
        <v>86</v>
      </c>
      <c r="B57" s="23" t="s">
        <v>293</v>
      </c>
      <c r="C57" s="24" t="s">
        <v>176</v>
      </c>
      <c r="D57" s="25" t="s">
        <v>168</v>
      </c>
      <c r="E57" s="24" t="s">
        <v>21</v>
      </c>
      <c r="F57" s="24" t="s">
        <v>497</v>
      </c>
      <c r="G57" s="26">
        <v>82</v>
      </c>
      <c r="H57" s="33">
        <v>900000</v>
      </c>
      <c r="I57" s="52">
        <v>900000</v>
      </c>
      <c r="J57" s="33">
        <f t="shared" si="0"/>
        <v>28702893</v>
      </c>
      <c r="K57" s="45">
        <v>45734.678400231503</v>
      </c>
    </row>
    <row r="58" spans="1:11" ht="40" customHeight="1" x14ac:dyDescent="0.35">
      <c r="A58" s="17" t="s">
        <v>87</v>
      </c>
      <c r="B58" s="23" t="s">
        <v>294</v>
      </c>
      <c r="C58" s="24" t="s">
        <v>295</v>
      </c>
      <c r="D58" s="25" t="s">
        <v>13</v>
      </c>
      <c r="E58" s="24" t="s">
        <v>444</v>
      </c>
      <c r="F58" s="24" t="s">
        <v>497</v>
      </c>
      <c r="G58" s="26">
        <v>81.83</v>
      </c>
      <c r="H58" s="33">
        <v>95000</v>
      </c>
      <c r="I58" s="52">
        <v>95000</v>
      </c>
      <c r="J58" s="33">
        <f t="shared" si="0"/>
        <v>28797893</v>
      </c>
      <c r="K58" s="45">
        <v>45729.382107523103</v>
      </c>
    </row>
    <row r="59" spans="1:11" ht="40" customHeight="1" x14ac:dyDescent="0.35">
      <c r="A59" s="17" t="s">
        <v>88</v>
      </c>
      <c r="B59" s="23" t="s">
        <v>296</v>
      </c>
      <c r="C59" s="24" t="s">
        <v>297</v>
      </c>
      <c r="D59" s="25" t="s">
        <v>19</v>
      </c>
      <c r="E59" s="24" t="s">
        <v>445</v>
      </c>
      <c r="F59" s="24" t="s">
        <v>497</v>
      </c>
      <c r="G59" s="26">
        <v>81.83</v>
      </c>
      <c r="H59" s="33">
        <v>250000</v>
      </c>
      <c r="I59" s="52">
        <v>250000</v>
      </c>
      <c r="J59" s="33">
        <f t="shared" si="0"/>
        <v>29047893</v>
      </c>
      <c r="K59" s="45">
        <v>45730.4240351505</v>
      </c>
    </row>
    <row r="60" spans="1:11" ht="40" customHeight="1" x14ac:dyDescent="0.35">
      <c r="A60" s="17" t="s">
        <v>89</v>
      </c>
      <c r="B60" s="23" t="s">
        <v>298</v>
      </c>
      <c r="C60" s="24" t="s">
        <v>299</v>
      </c>
      <c r="D60" s="25" t="s">
        <v>12</v>
      </c>
      <c r="E60" s="24" t="s">
        <v>446</v>
      </c>
      <c r="F60" s="24" t="s">
        <v>499</v>
      </c>
      <c r="G60" s="26">
        <v>81.67</v>
      </c>
      <c r="H60" s="33">
        <v>250000</v>
      </c>
      <c r="I60" s="52">
        <v>250000</v>
      </c>
      <c r="J60" s="33">
        <f t="shared" si="0"/>
        <v>29297893</v>
      </c>
      <c r="K60" s="45">
        <v>45735.602463425901</v>
      </c>
    </row>
    <row r="61" spans="1:11" ht="40" customHeight="1" x14ac:dyDescent="0.35">
      <c r="A61" s="17" t="s">
        <v>90</v>
      </c>
      <c r="B61" s="23" t="s">
        <v>300</v>
      </c>
      <c r="C61" s="24" t="s">
        <v>151</v>
      </c>
      <c r="D61" s="25" t="s">
        <v>20</v>
      </c>
      <c r="E61" s="24" t="s">
        <v>447</v>
      </c>
      <c r="F61" s="24" t="s">
        <v>497</v>
      </c>
      <c r="G61" s="26">
        <v>81.5</v>
      </c>
      <c r="H61" s="33">
        <v>900000</v>
      </c>
      <c r="I61" s="52">
        <v>900000</v>
      </c>
      <c r="J61" s="33">
        <f t="shared" si="0"/>
        <v>30197893</v>
      </c>
      <c r="K61" s="45">
        <v>45721.418127118101</v>
      </c>
    </row>
    <row r="62" spans="1:11" ht="40" customHeight="1" x14ac:dyDescent="0.35">
      <c r="A62" s="17" t="s">
        <v>91</v>
      </c>
      <c r="B62" s="23" t="s">
        <v>301</v>
      </c>
      <c r="C62" s="24" t="s">
        <v>302</v>
      </c>
      <c r="D62" s="25" t="s">
        <v>13</v>
      </c>
      <c r="E62" s="24" t="s">
        <v>33</v>
      </c>
      <c r="F62" s="24" t="s">
        <v>497</v>
      </c>
      <c r="G62" s="26">
        <v>81.5</v>
      </c>
      <c r="H62" s="33">
        <v>900000</v>
      </c>
      <c r="I62" s="52">
        <v>900000</v>
      </c>
      <c r="J62" s="33">
        <f t="shared" si="0"/>
        <v>31097893</v>
      </c>
      <c r="K62" s="45">
        <v>45735.431891284701</v>
      </c>
    </row>
    <row r="63" spans="1:11" ht="40" customHeight="1" x14ac:dyDescent="0.35">
      <c r="A63" s="17" t="s">
        <v>92</v>
      </c>
      <c r="B63" s="23" t="s">
        <v>303</v>
      </c>
      <c r="C63" s="24" t="s">
        <v>188</v>
      </c>
      <c r="D63" s="25" t="s">
        <v>14</v>
      </c>
      <c r="E63" s="24" t="s">
        <v>448</v>
      </c>
      <c r="F63" s="24" t="s">
        <v>499</v>
      </c>
      <c r="G63" s="26">
        <v>81.5</v>
      </c>
      <c r="H63" s="33">
        <v>405000</v>
      </c>
      <c r="I63" s="52">
        <v>405000</v>
      </c>
      <c r="J63" s="33">
        <f t="shared" si="0"/>
        <v>31502893</v>
      </c>
      <c r="K63" s="45">
        <v>45735.644521099501</v>
      </c>
    </row>
    <row r="64" spans="1:11" ht="40" customHeight="1" x14ac:dyDescent="0.35">
      <c r="A64" s="17" t="s">
        <v>93</v>
      </c>
      <c r="B64" s="23" t="s">
        <v>304</v>
      </c>
      <c r="C64" s="24" t="s">
        <v>305</v>
      </c>
      <c r="D64" s="25" t="s">
        <v>15</v>
      </c>
      <c r="E64" s="24" t="s">
        <v>449</v>
      </c>
      <c r="F64" s="24" t="s">
        <v>497</v>
      </c>
      <c r="G64" s="26">
        <v>81</v>
      </c>
      <c r="H64" s="33">
        <v>900000</v>
      </c>
      <c r="I64" s="52">
        <v>900000</v>
      </c>
      <c r="J64" s="33">
        <f t="shared" si="0"/>
        <v>32402893</v>
      </c>
      <c r="K64" s="45">
        <v>45728.374696990701</v>
      </c>
    </row>
    <row r="65" spans="1:11" ht="40" customHeight="1" x14ac:dyDescent="0.35">
      <c r="A65" s="17" t="s">
        <v>94</v>
      </c>
      <c r="B65" s="23" t="s">
        <v>306</v>
      </c>
      <c r="C65" s="24" t="s">
        <v>171</v>
      </c>
      <c r="D65" s="25" t="s">
        <v>401</v>
      </c>
      <c r="E65" s="24" t="s">
        <v>450</v>
      </c>
      <c r="F65" s="24" t="s">
        <v>497</v>
      </c>
      <c r="G65" s="26">
        <v>80.83</v>
      </c>
      <c r="H65" s="33">
        <v>600000</v>
      </c>
      <c r="I65" s="52">
        <v>600000</v>
      </c>
      <c r="J65" s="33">
        <f t="shared" si="0"/>
        <v>33002893</v>
      </c>
      <c r="K65" s="45">
        <v>45722.517937349498</v>
      </c>
    </row>
    <row r="66" spans="1:11" ht="40" customHeight="1" x14ac:dyDescent="0.35">
      <c r="A66" s="17" t="s">
        <v>95</v>
      </c>
      <c r="B66" s="23" t="s">
        <v>307</v>
      </c>
      <c r="C66" s="24" t="s">
        <v>169</v>
      </c>
      <c r="D66" s="25" t="s">
        <v>25</v>
      </c>
      <c r="E66" s="24" t="s">
        <v>26</v>
      </c>
      <c r="F66" s="24" t="s">
        <v>497</v>
      </c>
      <c r="G66" s="26">
        <v>80.83</v>
      </c>
      <c r="H66" s="33">
        <v>600000</v>
      </c>
      <c r="I66" s="52">
        <v>600000</v>
      </c>
      <c r="J66" s="33">
        <f t="shared" si="0"/>
        <v>33602893</v>
      </c>
      <c r="K66" s="45">
        <v>45723.430321527798</v>
      </c>
    </row>
    <row r="67" spans="1:11" ht="40" customHeight="1" x14ac:dyDescent="0.35">
      <c r="A67" s="17" t="s">
        <v>96</v>
      </c>
      <c r="B67" s="23" t="s">
        <v>308</v>
      </c>
      <c r="C67" s="24" t="s">
        <v>173</v>
      </c>
      <c r="D67" s="25" t="s">
        <v>20</v>
      </c>
      <c r="E67" s="24" t="s">
        <v>174</v>
      </c>
      <c r="F67" s="24" t="s">
        <v>497</v>
      </c>
      <c r="G67" s="26">
        <v>80.67</v>
      </c>
      <c r="H67" s="33">
        <v>200000</v>
      </c>
      <c r="I67" s="52">
        <v>200000</v>
      </c>
      <c r="J67" s="33">
        <f t="shared" si="0"/>
        <v>33802893</v>
      </c>
      <c r="K67" s="45">
        <v>45728.514190127302</v>
      </c>
    </row>
    <row r="68" spans="1:11" ht="40" customHeight="1" x14ac:dyDescent="0.35">
      <c r="A68" s="17" t="s">
        <v>97</v>
      </c>
      <c r="B68" s="23" t="s">
        <v>309</v>
      </c>
      <c r="C68" s="24" t="s">
        <v>310</v>
      </c>
      <c r="D68" s="25" t="s">
        <v>402</v>
      </c>
      <c r="E68" s="24" t="s">
        <v>128</v>
      </c>
      <c r="F68" s="24" t="s">
        <v>497</v>
      </c>
      <c r="G68" s="26">
        <v>80.67</v>
      </c>
      <c r="H68" s="33">
        <v>350000</v>
      </c>
      <c r="I68" s="52">
        <v>350000</v>
      </c>
      <c r="J68" s="33">
        <f t="shared" si="0"/>
        <v>34152893</v>
      </c>
      <c r="K68" s="45">
        <v>45733.503062650503</v>
      </c>
    </row>
    <row r="69" spans="1:11" ht="40" customHeight="1" x14ac:dyDescent="0.35">
      <c r="A69" s="17" t="s">
        <v>98</v>
      </c>
      <c r="B69" s="23" t="s">
        <v>311</v>
      </c>
      <c r="C69" s="24" t="s">
        <v>150</v>
      </c>
      <c r="D69" s="25" t="s">
        <v>17</v>
      </c>
      <c r="E69" s="24" t="s">
        <v>18</v>
      </c>
      <c r="F69" s="24" t="s">
        <v>497</v>
      </c>
      <c r="G69" s="26">
        <v>80.67</v>
      </c>
      <c r="H69" s="33">
        <v>900000</v>
      </c>
      <c r="I69" s="52">
        <v>900000</v>
      </c>
      <c r="J69" s="33">
        <f t="shared" si="0"/>
        <v>35052893</v>
      </c>
      <c r="K69" s="45">
        <v>45736.276152627303</v>
      </c>
    </row>
    <row r="70" spans="1:11" ht="40" customHeight="1" x14ac:dyDescent="0.35">
      <c r="A70" s="17" t="s">
        <v>99</v>
      </c>
      <c r="B70" s="23" t="s">
        <v>312</v>
      </c>
      <c r="C70" s="24" t="s">
        <v>390</v>
      </c>
      <c r="D70" s="25" t="s">
        <v>168</v>
      </c>
      <c r="E70" s="24" t="s">
        <v>451</v>
      </c>
      <c r="F70" s="24" t="s">
        <v>498</v>
      </c>
      <c r="G70" s="26">
        <v>80.5</v>
      </c>
      <c r="H70" s="33">
        <v>829500</v>
      </c>
      <c r="I70" s="52">
        <v>829500</v>
      </c>
      <c r="J70" s="33">
        <f t="shared" si="0"/>
        <v>35882393</v>
      </c>
      <c r="K70" s="45">
        <v>45733.637011840299</v>
      </c>
    </row>
    <row r="71" spans="1:11" ht="40" customHeight="1" x14ac:dyDescent="0.35">
      <c r="A71" s="17" t="s">
        <v>100</v>
      </c>
      <c r="B71" s="23" t="s">
        <v>313</v>
      </c>
      <c r="C71" s="24" t="s">
        <v>314</v>
      </c>
      <c r="D71" s="25" t="s">
        <v>168</v>
      </c>
      <c r="E71" s="24" t="s">
        <v>452</v>
      </c>
      <c r="F71" s="24" t="s">
        <v>498</v>
      </c>
      <c r="G71" s="26">
        <v>80.33</v>
      </c>
      <c r="H71" s="33">
        <v>400000</v>
      </c>
      <c r="I71" s="52">
        <v>400000</v>
      </c>
      <c r="J71" s="33">
        <f t="shared" si="0"/>
        <v>36282393</v>
      </c>
      <c r="K71" s="45">
        <v>45733.444392476798</v>
      </c>
    </row>
    <row r="72" spans="1:11" ht="40" customHeight="1" x14ac:dyDescent="0.35">
      <c r="A72" s="17" t="s">
        <v>101</v>
      </c>
      <c r="B72" s="23" t="s">
        <v>315</v>
      </c>
      <c r="C72" s="24" t="s">
        <v>316</v>
      </c>
      <c r="D72" s="25" t="s">
        <v>15</v>
      </c>
      <c r="E72" s="24" t="s">
        <v>453</v>
      </c>
      <c r="F72" s="24" t="s">
        <v>498</v>
      </c>
      <c r="G72" s="26">
        <v>80.17</v>
      </c>
      <c r="H72" s="33">
        <v>900000</v>
      </c>
      <c r="I72" s="52">
        <v>900000</v>
      </c>
      <c r="J72" s="33">
        <f t="shared" ref="J72:J133" si="1">J71+I72</f>
        <v>37182393</v>
      </c>
      <c r="K72" s="45">
        <v>45729.651195914397</v>
      </c>
    </row>
    <row r="73" spans="1:11" ht="40" customHeight="1" x14ac:dyDescent="0.35">
      <c r="A73" s="17" t="s">
        <v>102</v>
      </c>
      <c r="B73" s="23" t="s">
        <v>317</v>
      </c>
      <c r="C73" s="24" t="s">
        <v>391</v>
      </c>
      <c r="D73" s="25" t="s">
        <v>168</v>
      </c>
      <c r="E73" s="24" t="s">
        <v>454</v>
      </c>
      <c r="F73" s="24" t="s">
        <v>497</v>
      </c>
      <c r="G73" s="26">
        <v>80.17</v>
      </c>
      <c r="H73" s="33">
        <v>494143</v>
      </c>
      <c r="I73" s="52">
        <v>494143</v>
      </c>
      <c r="J73" s="33">
        <f t="shared" si="1"/>
        <v>37676536</v>
      </c>
      <c r="K73" s="45">
        <v>45736.495027812503</v>
      </c>
    </row>
    <row r="74" spans="1:11" ht="40" customHeight="1" x14ac:dyDescent="0.35">
      <c r="A74" s="17" t="s">
        <v>103</v>
      </c>
      <c r="B74" s="23" t="s">
        <v>318</v>
      </c>
      <c r="C74" s="24" t="s">
        <v>392</v>
      </c>
      <c r="D74" s="25" t="s">
        <v>168</v>
      </c>
      <c r="E74" s="24" t="s">
        <v>166</v>
      </c>
      <c r="F74" s="24" t="s">
        <v>498</v>
      </c>
      <c r="G74" s="26">
        <v>79.83</v>
      </c>
      <c r="H74" s="33">
        <v>397600</v>
      </c>
      <c r="I74" s="52">
        <v>397600</v>
      </c>
      <c r="J74" s="33">
        <f t="shared" si="1"/>
        <v>38074136</v>
      </c>
      <c r="K74" s="45">
        <v>45727.508282175899</v>
      </c>
    </row>
    <row r="75" spans="1:11" ht="40" customHeight="1" x14ac:dyDescent="0.35">
      <c r="A75" s="17" t="s">
        <v>104</v>
      </c>
      <c r="B75" s="23" t="s">
        <v>319</v>
      </c>
      <c r="C75" s="24" t="s">
        <v>320</v>
      </c>
      <c r="D75" s="25" t="s">
        <v>15</v>
      </c>
      <c r="E75" s="24" t="s">
        <v>35</v>
      </c>
      <c r="F75" s="24" t="s">
        <v>497</v>
      </c>
      <c r="G75" s="26">
        <v>79.83</v>
      </c>
      <c r="H75" s="33">
        <v>900000</v>
      </c>
      <c r="I75" s="52">
        <v>900000</v>
      </c>
      <c r="J75" s="33">
        <f t="shared" si="1"/>
        <v>38974136</v>
      </c>
      <c r="K75" s="45">
        <v>45728.431971608799</v>
      </c>
    </row>
    <row r="76" spans="1:11" ht="40" customHeight="1" x14ac:dyDescent="0.35">
      <c r="A76" s="17" t="s">
        <v>105</v>
      </c>
      <c r="B76" s="23" t="s">
        <v>321</v>
      </c>
      <c r="C76" s="24" t="s">
        <v>156</v>
      </c>
      <c r="D76" s="25" t="s">
        <v>23</v>
      </c>
      <c r="E76" s="24" t="s">
        <v>455</v>
      </c>
      <c r="F76" s="24" t="s">
        <v>497</v>
      </c>
      <c r="G76" s="26">
        <v>79.83</v>
      </c>
      <c r="H76" s="33">
        <v>635000</v>
      </c>
      <c r="I76" s="52">
        <v>635000</v>
      </c>
      <c r="J76" s="33">
        <f t="shared" si="1"/>
        <v>39609136</v>
      </c>
      <c r="K76" s="45">
        <v>45736.526779398097</v>
      </c>
    </row>
    <row r="77" spans="1:11" ht="40" customHeight="1" x14ac:dyDescent="0.35">
      <c r="A77" s="17" t="s">
        <v>106</v>
      </c>
      <c r="B77" s="23" t="s">
        <v>322</v>
      </c>
      <c r="C77" s="24" t="s">
        <v>323</v>
      </c>
      <c r="D77" s="27" t="s">
        <v>13</v>
      </c>
      <c r="E77" s="28" t="s">
        <v>456</v>
      </c>
      <c r="F77" s="24" t="s">
        <v>497</v>
      </c>
      <c r="G77" s="29">
        <v>79.67</v>
      </c>
      <c r="H77" s="33">
        <v>450000</v>
      </c>
      <c r="I77" s="52">
        <v>450000</v>
      </c>
      <c r="J77" s="33">
        <f t="shared" si="1"/>
        <v>40059136</v>
      </c>
      <c r="K77" s="46">
        <v>45735.644568900498</v>
      </c>
    </row>
    <row r="78" spans="1:11" ht="40" customHeight="1" x14ac:dyDescent="0.35">
      <c r="A78" s="17" t="s">
        <v>107</v>
      </c>
      <c r="B78" s="30" t="s">
        <v>324</v>
      </c>
      <c r="C78" s="28" t="s">
        <v>184</v>
      </c>
      <c r="D78" s="31" t="s">
        <v>399</v>
      </c>
      <c r="E78" s="28" t="s">
        <v>185</v>
      </c>
      <c r="F78" s="24" t="s">
        <v>497</v>
      </c>
      <c r="G78" s="29">
        <v>79.599999999999994</v>
      </c>
      <c r="H78" s="34">
        <v>200000</v>
      </c>
      <c r="I78" s="53">
        <v>200000</v>
      </c>
      <c r="J78" s="33">
        <f t="shared" si="1"/>
        <v>40259136</v>
      </c>
      <c r="K78" s="45">
        <v>45735.735364583299</v>
      </c>
    </row>
    <row r="79" spans="1:11" ht="40" customHeight="1" x14ac:dyDescent="0.35">
      <c r="A79" s="17" t="s">
        <v>108</v>
      </c>
      <c r="B79" s="30" t="s">
        <v>325</v>
      </c>
      <c r="C79" s="28" t="s">
        <v>189</v>
      </c>
      <c r="D79" s="31" t="s">
        <v>403</v>
      </c>
      <c r="E79" s="28" t="s">
        <v>130</v>
      </c>
      <c r="F79" s="24" t="s">
        <v>497</v>
      </c>
      <c r="G79" s="29">
        <v>79.5</v>
      </c>
      <c r="H79" s="34">
        <v>900000</v>
      </c>
      <c r="I79" s="53">
        <v>900000</v>
      </c>
      <c r="J79" s="33">
        <f t="shared" si="1"/>
        <v>41159136</v>
      </c>
      <c r="K79" s="47">
        <v>45733.903222106499</v>
      </c>
    </row>
    <row r="80" spans="1:11" ht="40" customHeight="1" x14ac:dyDescent="0.35">
      <c r="A80" s="17" t="s">
        <v>109</v>
      </c>
      <c r="B80" s="30" t="s">
        <v>326</v>
      </c>
      <c r="C80" s="28" t="s">
        <v>152</v>
      </c>
      <c r="D80" s="31" t="s">
        <v>23</v>
      </c>
      <c r="E80" s="28" t="s">
        <v>32</v>
      </c>
      <c r="F80" s="24" t="s">
        <v>497</v>
      </c>
      <c r="G80" s="29">
        <v>79.5</v>
      </c>
      <c r="H80" s="34">
        <v>890000</v>
      </c>
      <c r="I80" s="53">
        <v>890000</v>
      </c>
      <c r="J80" s="33">
        <f t="shared" si="1"/>
        <v>42049136</v>
      </c>
      <c r="K80" s="45">
        <v>45735.597912696801</v>
      </c>
    </row>
    <row r="81" spans="1:11" ht="40" customHeight="1" x14ac:dyDescent="0.35">
      <c r="A81" s="17" t="s">
        <v>110</v>
      </c>
      <c r="B81" s="30" t="s">
        <v>327</v>
      </c>
      <c r="C81" s="28" t="s">
        <v>328</v>
      </c>
      <c r="D81" s="31" t="s">
        <v>168</v>
      </c>
      <c r="E81" s="28" t="s">
        <v>457</v>
      </c>
      <c r="F81" s="24" t="s">
        <v>499</v>
      </c>
      <c r="G81" s="29">
        <v>79.5</v>
      </c>
      <c r="H81" s="34">
        <v>750000</v>
      </c>
      <c r="I81" s="53">
        <v>750000</v>
      </c>
      <c r="J81" s="33">
        <f t="shared" si="1"/>
        <v>42799136</v>
      </c>
      <c r="K81" s="45">
        <v>45736.439633483802</v>
      </c>
    </row>
    <row r="82" spans="1:11" ht="40" customHeight="1" x14ac:dyDescent="0.35">
      <c r="A82" s="17" t="s">
        <v>111</v>
      </c>
      <c r="B82" s="30" t="s">
        <v>329</v>
      </c>
      <c r="C82" s="28" t="s">
        <v>330</v>
      </c>
      <c r="D82" s="31" t="s">
        <v>22</v>
      </c>
      <c r="E82" s="28" t="s">
        <v>458</v>
      </c>
      <c r="F82" s="24" t="s">
        <v>497</v>
      </c>
      <c r="G82" s="29">
        <v>79.33</v>
      </c>
      <c r="H82" s="34">
        <v>900000</v>
      </c>
      <c r="I82" s="53">
        <v>900000</v>
      </c>
      <c r="J82" s="33">
        <f t="shared" si="1"/>
        <v>43699136</v>
      </c>
      <c r="K82" s="45">
        <v>45730.456029976798</v>
      </c>
    </row>
    <row r="83" spans="1:11" ht="40" customHeight="1" x14ac:dyDescent="0.35">
      <c r="A83" s="17" t="s">
        <v>112</v>
      </c>
      <c r="B83" s="30" t="s">
        <v>331</v>
      </c>
      <c r="C83" s="28" t="s">
        <v>332</v>
      </c>
      <c r="D83" s="31" t="s">
        <v>399</v>
      </c>
      <c r="E83" s="28" t="s">
        <v>459</v>
      </c>
      <c r="F83" s="24" t="s">
        <v>497</v>
      </c>
      <c r="G83" s="29">
        <v>79</v>
      </c>
      <c r="H83" s="34">
        <v>650000</v>
      </c>
      <c r="I83" s="53">
        <v>650000</v>
      </c>
      <c r="J83" s="33">
        <f t="shared" si="1"/>
        <v>44349136</v>
      </c>
      <c r="K83" s="45">
        <v>45736.335380358803</v>
      </c>
    </row>
    <row r="84" spans="1:11" ht="40" customHeight="1" x14ac:dyDescent="0.35">
      <c r="A84" s="17" t="s">
        <v>113</v>
      </c>
      <c r="B84" s="30" t="s">
        <v>333</v>
      </c>
      <c r="C84" s="28" t="s">
        <v>165</v>
      </c>
      <c r="D84" s="31" t="s">
        <v>17</v>
      </c>
      <c r="E84" s="28" t="s">
        <v>460</v>
      </c>
      <c r="F84" s="24" t="s">
        <v>497</v>
      </c>
      <c r="G84" s="29">
        <v>78.67</v>
      </c>
      <c r="H84" s="34">
        <v>900000</v>
      </c>
      <c r="I84" s="53">
        <v>900000</v>
      </c>
      <c r="J84" s="33">
        <f t="shared" si="1"/>
        <v>45249136</v>
      </c>
      <c r="K84" s="45">
        <v>45734.391042939802</v>
      </c>
    </row>
    <row r="85" spans="1:11" ht="40" customHeight="1" x14ac:dyDescent="0.35">
      <c r="A85" s="17" t="s">
        <v>114</v>
      </c>
      <c r="B85" s="30" t="s">
        <v>334</v>
      </c>
      <c r="C85" s="28" t="s">
        <v>158</v>
      </c>
      <c r="D85" s="31" t="s">
        <v>401</v>
      </c>
      <c r="E85" s="28" t="s">
        <v>461</v>
      </c>
      <c r="F85" s="24" t="s">
        <v>497</v>
      </c>
      <c r="G85" s="29">
        <v>78.33</v>
      </c>
      <c r="H85" s="34">
        <v>150000</v>
      </c>
      <c r="I85" s="53">
        <v>150000</v>
      </c>
      <c r="J85" s="33">
        <f t="shared" si="1"/>
        <v>45399136</v>
      </c>
      <c r="K85" s="45">
        <v>45726.436520914402</v>
      </c>
    </row>
    <row r="86" spans="1:11" ht="40" customHeight="1" x14ac:dyDescent="0.35">
      <c r="A86" s="17" t="s">
        <v>115</v>
      </c>
      <c r="B86" s="30" t="s">
        <v>335</v>
      </c>
      <c r="C86" s="28" t="s">
        <v>336</v>
      </c>
      <c r="D86" s="31" t="s">
        <v>401</v>
      </c>
      <c r="E86" s="28" t="s">
        <v>187</v>
      </c>
      <c r="F86" s="24" t="s">
        <v>497</v>
      </c>
      <c r="G86" s="29">
        <v>78.17</v>
      </c>
      <c r="H86" s="34">
        <v>300000</v>
      </c>
      <c r="I86" s="53">
        <v>300000</v>
      </c>
      <c r="J86" s="33">
        <f t="shared" si="1"/>
        <v>45699136</v>
      </c>
      <c r="K86" s="45">
        <v>45733.661673692099</v>
      </c>
    </row>
    <row r="87" spans="1:11" ht="40" customHeight="1" x14ac:dyDescent="0.35">
      <c r="A87" s="17" t="s">
        <v>116</v>
      </c>
      <c r="B87" s="30" t="s">
        <v>337</v>
      </c>
      <c r="C87" s="28" t="s">
        <v>338</v>
      </c>
      <c r="D87" s="31" t="s">
        <v>12</v>
      </c>
      <c r="E87" s="28" t="s">
        <v>462</v>
      </c>
      <c r="F87" s="24" t="s">
        <v>498</v>
      </c>
      <c r="G87" s="29">
        <v>78.17</v>
      </c>
      <c r="H87" s="34">
        <v>350000</v>
      </c>
      <c r="I87" s="53">
        <v>350000</v>
      </c>
      <c r="J87" s="33">
        <f t="shared" si="1"/>
        <v>46049136</v>
      </c>
      <c r="K87" s="45">
        <v>45734.453902465299</v>
      </c>
    </row>
    <row r="88" spans="1:11" ht="40" customHeight="1" x14ac:dyDescent="0.35">
      <c r="A88" s="17" t="s">
        <v>117</v>
      </c>
      <c r="B88" s="30" t="s">
        <v>279</v>
      </c>
      <c r="C88" s="28" t="s">
        <v>280</v>
      </c>
      <c r="D88" s="31" t="s">
        <v>12</v>
      </c>
      <c r="E88" s="28" t="s">
        <v>463</v>
      </c>
      <c r="F88" s="24" t="s">
        <v>499</v>
      </c>
      <c r="G88" s="29">
        <v>78.17</v>
      </c>
      <c r="H88" s="34">
        <v>537684</v>
      </c>
      <c r="I88" s="53">
        <v>537684</v>
      </c>
      <c r="J88" s="33">
        <f t="shared" si="1"/>
        <v>46586820</v>
      </c>
      <c r="K88" s="45">
        <v>45735.391820752302</v>
      </c>
    </row>
    <row r="89" spans="1:11" ht="40" customHeight="1" x14ac:dyDescent="0.35">
      <c r="A89" s="17" t="s">
        <v>118</v>
      </c>
      <c r="B89" s="30" t="s">
        <v>339</v>
      </c>
      <c r="C89" s="28" t="s">
        <v>393</v>
      </c>
      <c r="D89" s="31" t="s">
        <v>12</v>
      </c>
      <c r="E89" s="28" t="s">
        <v>464</v>
      </c>
      <c r="F89" s="24" t="s">
        <v>498</v>
      </c>
      <c r="G89" s="29">
        <v>78.17</v>
      </c>
      <c r="H89" s="34">
        <v>900000</v>
      </c>
      <c r="I89" s="53">
        <v>900000</v>
      </c>
      <c r="J89" s="33">
        <f t="shared" si="1"/>
        <v>47486820</v>
      </c>
      <c r="K89" s="45">
        <v>45736.310415706001</v>
      </c>
    </row>
    <row r="90" spans="1:11" ht="40" customHeight="1" x14ac:dyDescent="0.35">
      <c r="A90" s="17" t="s">
        <v>119</v>
      </c>
      <c r="B90" s="30" t="s">
        <v>313</v>
      </c>
      <c r="C90" s="28" t="s">
        <v>314</v>
      </c>
      <c r="D90" s="31" t="s">
        <v>168</v>
      </c>
      <c r="E90" s="28" t="s">
        <v>465</v>
      </c>
      <c r="F90" s="24" t="s">
        <v>497</v>
      </c>
      <c r="G90" s="29">
        <v>77.83</v>
      </c>
      <c r="H90" s="34">
        <v>500000</v>
      </c>
      <c r="I90" s="53">
        <v>500000</v>
      </c>
      <c r="J90" s="33">
        <f t="shared" si="1"/>
        <v>47986820</v>
      </c>
      <c r="K90" s="45">
        <v>45733.444392476798</v>
      </c>
    </row>
    <row r="91" spans="1:11" ht="40" customHeight="1" x14ac:dyDescent="0.35">
      <c r="A91" s="17" t="s">
        <v>120</v>
      </c>
      <c r="B91" s="30" t="s">
        <v>340</v>
      </c>
      <c r="C91" s="28" t="s">
        <v>341</v>
      </c>
      <c r="D91" s="31" t="s">
        <v>168</v>
      </c>
      <c r="E91" s="28" t="s">
        <v>466</v>
      </c>
      <c r="F91" s="24" t="s">
        <v>499</v>
      </c>
      <c r="G91" s="29">
        <v>77.83</v>
      </c>
      <c r="H91" s="34">
        <v>250000</v>
      </c>
      <c r="I91" s="53">
        <v>250000</v>
      </c>
      <c r="J91" s="33">
        <f t="shared" si="1"/>
        <v>48236820</v>
      </c>
      <c r="K91" s="45">
        <v>45735.757653506902</v>
      </c>
    </row>
    <row r="92" spans="1:11" ht="40" customHeight="1" x14ac:dyDescent="0.35">
      <c r="A92" s="17" t="s">
        <v>121</v>
      </c>
      <c r="B92" s="30" t="s">
        <v>342</v>
      </c>
      <c r="C92" s="28" t="s">
        <v>159</v>
      </c>
      <c r="D92" s="31" t="s">
        <v>14</v>
      </c>
      <c r="E92" s="28" t="s">
        <v>160</v>
      </c>
      <c r="F92" s="24" t="s">
        <v>497</v>
      </c>
      <c r="G92" s="29">
        <v>77.83</v>
      </c>
      <c r="H92" s="34">
        <v>270000</v>
      </c>
      <c r="I92" s="53">
        <v>270000</v>
      </c>
      <c r="J92" s="33">
        <f t="shared" si="1"/>
        <v>48506820</v>
      </c>
      <c r="K92" s="45">
        <v>45736.421899849498</v>
      </c>
    </row>
    <row r="93" spans="1:11" ht="40" customHeight="1" x14ac:dyDescent="0.35">
      <c r="A93" s="17" t="s">
        <v>122</v>
      </c>
      <c r="B93" s="30" t="s">
        <v>343</v>
      </c>
      <c r="C93" s="28" t="s">
        <v>394</v>
      </c>
      <c r="D93" s="31" t="s">
        <v>399</v>
      </c>
      <c r="E93" s="28" t="s">
        <v>467</v>
      </c>
      <c r="F93" s="24" t="s">
        <v>499</v>
      </c>
      <c r="G93" s="29">
        <v>77.67</v>
      </c>
      <c r="H93" s="34">
        <v>250000</v>
      </c>
      <c r="I93" s="53">
        <v>250000</v>
      </c>
      <c r="J93" s="33">
        <f t="shared" si="1"/>
        <v>48756820</v>
      </c>
      <c r="K93" s="45">
        <v>45735.683900428201</v>
      </c>
    </row>
    <row r="94" spans="1:11" ht="40" customHeight="1" x14ac:dyDescent="0.35">
      <c r="A94" s="17" t="s">
        <v>123</v>
      </c>
      <c r="B94" s="30" t="s">
        <v>343</v>
      </c>
      <c r="C94" s="28" t="s">
        <v>394</v>
      </c>
      <c r="D94" s="31" t="s">
        <v>399</v>
      </c>
      <c r="E94" s="28" t="s">
        <v>468</v>
      </c>
      <c r="F94" s="24" t="s">
        <v>499</v>
      </c>
      <c r="G94" s="29">
        <v>77.67</v>
      </c>
      <c r="H94" s="34">
        <v>250000</v>
      </c>
      <c r="I94" s="53">
        <v>250000</v>
      </c>
      <c r="J94" s="33">
        <f t="shared" si="1"/>
        <v>49006820</v>
      </c>
      <c r="K94" s="46">
        <v>45735.683900428201</v>
      </c>
    </row>
    <row r="95" spans="1:11" ht="40" customHeight="1" x14ac:dyDescent="0.35">
      <c r="A95" s="17" t="s">
        <v>124</v>
      </c>
      <c r="B95" s="30" t="s">
        <v>317</v>
      </c>
      <c r="C95" s="28" t="s">
        <v>391</v>
      </c>
      <c r="D95" s="31" t="s">
        <v>168</v>
      </c>
      <c r="E95" s="28" t="s">
        <v>182</v>
      </c>
      <c r="F95" s="24" t="s">
        <v>498</v>
      </c>
      <c r="G95" s="29">
        <v>77.5</v>
      </c>
      <c r="H95" s="34">
        <v>405857</v>
      </c>
      <c r="I95" s="53">
        <v>405857</v>
      </c>
      <c r="J95" s="33">
        <f t="shared" si="1"/>
        <v>49412677</v>
      </c>
      <c r="K95" s="45">
        <v>45736.495027812503</v>
      </c>
    </row>
    <row r="96" spans="1:11" ht="40" customHeight="1" x14ac:dyDescent="0.35">
      <c r="A96" s="17" t="s">
        <v>131</v>
      </c>
      <c r="B96" s="30" t="s">
        <v>256</v>
      </c>
      <c r="C96" s="28" t="s">
        <v>167</v>
      </c>
      <c r="D96" s="31" t="s">
        <v>14</v>
      </c>
      <c r="E96" s="28" t="s">
        <v>423</v>
      </c>
      <c r="F96" s="24" t="s">
        <v>498</v>
      </c>
      <c r="G96" s="29">
        <v>77.33</v>
      </c>
      <c r="H96" s="34">
        <v>300000</v>
      </c>
      <c r="I96" s="53">
        <v>300000</v>
      </c>
      <c r="J96" s="33">
        <f t="shared" si="1"/>
        <v>49712677</v>
      </c>
      <c r="K96" s="45">
        <v>45735.568220370398</v>
      </c>
    </row>
    <row r="97" spans="1:11" ht="40" customHeight="1" x14ac:dyDescent="0.35">
      <c r="A97" s="17" t="s">
        <v>132</v>
      </c>
      <c r="B97" s="30" t="s">
        <v>344</v>
      </c>
      <c r="C97" s="28" t="s">
        <v>345</v>
      </c>
      <c r="D97" s="31" t="s">
        <v>14</v>
      </c>
      <c r="E97" s="28" t="s">
        <v>469</v>
      </c>
      <c r="F97" s="24" t="s">
        <v>497</v>
      </c>
      <c r="G97" s="29">
        <v>77</v>
      </c>
      <c r="H97" s="34">
        <v>900000</v>
      </c>
      <c r="I97" s="53">
        <v>900000</v>
      </c>
      <c r="J97" s="33">
        <f t="shared" si="1"/>
        <v>50612677</v>
      </c>
      <c r="K97" s="45">
        <v>45735.976219710603</v>
      </c>
    </row>
    <row r="98" spans="1:11" ht="40" customHeight="1" x14ac:dyDescent="0.35">
      <c r="A98" s="17" t="s">
        <v>133</v>
      </c>
      <c r="B98" s="30" t="s">
        <v>346</v>
      </c>
      <c r="C98" s="28" t="s">
        <v>194</v>
      </c>
      <c r="D98" s="31" t="s">
        <v>168</v>
      </c>
      <c r="E98" s="28" t="s">
        <v>470</v>
      </c>
      <c r="F98" s="24" t="s">
        <v>499</v>
      </c>
      <c r="G98" s="29">
        <v>77</v>
      </c>
      <c r="H98" s="34">
        <v>250000</v>
      </c>
      <c r="I98" s="53">
        <v>250000</v>
      </c>
      <c r="J98" s="33">
        <f t="shared" si="1"/>
        <v>50862677</v>
      </c>
      <c r="K98" s="45">
        <v>45736.353252118097</v>
      </c>
    </row>
    <row r="99" spans="1:11" ht="40" customHeight="1" x14ac:dyDescent="0.35">
      <c r="A99" s="17" t="s">
        <v>134</v>
      </c>
      <c r="B99" s="30" t="s">
        <v>347</v>
      </c>
      <c r="C99" s="28" t="s">
        <v>348</v>
      </c>
      <c r="D99" s="31" t="s">
        <v>12</v>
      </c>
      <c r="E99" s="28" t="s">
        <v>471</v>
      </c>
      <c r="F99" s="24" t="s">
        <v>497</v>
      </c>
      <c r="G99" s="29">
        <v>76.83</v>
      </c>
      <c r="H99" s="34">
        <v>456600</v>
      </c>
      <c r="I99" s="53">
        <v>456600</v>
      </c>
      <c r="J99" s="33">
        <f t="shared" si="1"/>
        <v>51319277</v>
      </c>
      <c r="K99" s="45">
        <v>45733.436869363402</v>
      </c>
    </row>
    <row r="100" spans="1:11" ht="40" customHeight="1" x14ac:dyDescent="0.35">
      <c r="A100" s="17" t="s">
        <v>135</v>
      </c>
      <c r="B100" s="30" t="s">
        <v>349</v>
      </c>
      <c r="C100" s="28" t="s">
        <v>350</v>
      </c>
      <c r="D100" s="31" t="s">
        <v>399</v>
      </c>
      <c r="E100" s="28" t="s">
        <v>164</v>
      </c>
      <c r="F100" s="24" t="s">
        <v>497</v>
      </c>
      <c r="G100" s="29">
        <v>76.83</v>
      </c>
      <c r="H100" s="34">
        <v>692550</v>
      </c>
      <c r="I100" s="53">
        <v>692550</v>
      </c>
      <c r="J100" s="33">
        <f t="shared" si="1"/>
        <v>52011827</v>
      </c>
      <c r="K100" s="45">
        <v>45735.420078935203</v>
      </c>
    </row>
    <row r="101" spans="1:11" ht="40" customHeight="1" x14ac:dyDescent="0.35">
      <c r="A101" s="17" t="s">
        <v>136</v>
      </c>
      <c r="B101" s="30" t="s">
        <v>334</v>
      </c>
      <c r="C101" s="28" t="s">
        <v>158</v>
      </c>
      <c r="D101" s="31" t="s">
        <v>401</v>
      </c>
      <c r="E101" s="28" t="s">
        <v>472</v>
      </c>
      <c r="F101" s="24" t="s">
        <v>497</v>
      </c>
      <c r="G101" s="29">
        <v>76.67</v>
      </c>
      <c r="H101" s="34">
        <v>750000</v>
      </c>
      <c r="I101" s="53">
        <v>750000</v>
      </c>
      <c r="J101" s="33">
        <f t="shared" si="1"/>
        <v>52761827</v>
      </c>
      <c r="K101" s="45">
        <v>45726.436520914402</v>
      </c>
    </row>
    <row r="102" spans="1:11" ht="40" customHeight="1" x14ac:dyDescent="0.35">
      <c r="A102" s="17" t="s">
        <v>137</v>
      </c>
      <c r="B102" s="30" t="s">
        <v>236</v>
      </c>
      <c r="C102" s="28" t="s">
        <v>183</v>
      </c>
      <c r="D102" s="31" t="s">
        <v>168</v>
      </c>
      <c r="E102" s="28" t="s">
        <v>473</v>
      </c>
      <c r="F102" s="24" t="s">
        <v>501</v>
      </c>
      <c r="G102" s="29">
        <v>76.599999999999994</v>
      </c>
      <c r="H102" s="34">
        <v>400000</v>
      </c>
      <c r="I102" s="53">
        <v>400000</v>
      </c>
      <c r="J102" s="33">
        <f t="shared" si="1"/>
        <v>53161827</v>
      </c>
      <c r="K102" s="45">
        <v>45734.659917442099</v>
      </c>
    </row>
    <row r="103" spans="1:11" ht="40" customHeight="1" x14ac:dyDescent="0.35">
      <c r="A103" s="17" t="s">
        <v>138</v>
      </c>
      <c r="B103" s="30" t="s">
        <v>269</v>
      </c>
      <c r="C103" s="28" t="s">
        <v>270</v>
      </c>
      <c r="D103" s="31" t="s">
        <v>12</v>
      </c>
      <c r="E103" s="28" t="s">
        <v>474</v>
      </c>
      <c r="F103" s="24" t="s">
        <v>498</v>
      </c>
      <c r="G103" s="29">
        <v>76.5</v>
      </c>
      <c r="H103" s="34">
        <v>600000</v>
      </c>
      <c r="I103" s="53">
        <v>600000</v>
      </c>
      <c r="J103" s="33">
        <f t="shared" si="1"/>
        <v>53761827</v>
      </c>
      <c r="K103" s="45">
        <v>45735.621559687497</v>
      </c>
    </row>
    <row r="104" spans="1:11" ht="40" customHeight="1" x14ac:dyDescent="0.35">
      <c r="A104" s="17" t="s">
        <v>139</v>
      </c>
      <c r="B104" s="30" t="s">
        <v>346</v>
      </c>
      <c r="C104" s="28" t="s">
        <v>194</v>
      </c>
      <c r="D104" s="31" t="s">
        <v>168</v>
      </c>
      <c r="E104" s="28" t="s">
        <v>475</v>
      </c>
      <c r="F104" s="24" t="s">
        <v>499</v>
      </c>
      <c r="G104" s="29">
        <v>76.5</v>
      </c>
      <c r="H104" s="34">
        <v>250000</v>
      </c>
      <c r="I104" s="53">
        <v>250000</v>
      </c>
      <c r="J104" s="33">
        <f t="shared" si="1"/>
        <v>54011827</v>
      </c>
      <c r="K104" s="45">
        <v>45736.353252118097</v>
      </c>
    </row>
    <row r="105" spans="1:11" ht="40" customHeight="1" x14ac:dyDescent="0.35">
      <c r="A105" s="17" t="s">
        <v>140</v>
      </c>
      <c r="B105" s="30" t="s">
        <v>351</v>
      </c>
      <c r="C105" s="28" t="s">
        <v>191</v>
      </c>
      <c r="D105" s="31" t="s">
        <v>168</v>
      </c>
      <c r="E105" s="28" t="s">
        <v>192</v>
      </c>
      <c r="F105" s="24" t="s">
        <v>497</v>
      </c>
      <c r="G105" s="29">
        <v>76.17</v>
      </c>
      <c r="H105" s="34">
        <v>900000</v>
      </c>
      <c r="I105" s="53">
        <v>900000</v>
      </c>
      <c r="J105" s="33">
        <f t="shared" si="1"/>
        <v>54911827</v>
      </c>
      <c r="K105" s="45">
        <v>45730.5227332176</v>
      </c>
    </row>
    <row r="106" spans="1:11" ht="40" customHeight="1" x14ac:dyDescent="0.35">
      <c r="A106" s="17" t="s">
        <v>141</v>
      </c>
      <c r="B106" s="30" t="s">
        <v>337</v>
      </c>
      <c r="C106" s="28" t="s">
        <v>338</v>
      </c>
      <c r="D106" s="31" t="s">
        <v>12</v>
      </c>
      <c r="E106" s="28" t="s">
        <v>476</v>
      </c>
      <c r="F106" s="24" t="s">
        <v>498</v>
      </c>
      <c r="G106" s="29">
        <v>76.17</v>
      </c>
      <c r="H106" s="34">
        <v>550000</v>
      </c>
      <c r="I106" s="53">
        <v>550000</v>
      </c>
      <c r="J106" s="33">
        <f t="shared" si="1"/>
        <v>55461827</v>
      </c>
      <c r="K106" s="45">
        <v>45734.453902465299</v>
      </c>
    </row>
    <row r="107" spans="1:11" ht="40" customHeight="1" x14ac:dyDescent="0.35">
      <c r="A107" s="17" t="s">
        <v>142</v>
      </c>
      <c r="B107" s="30" t="s">
        <v>352</v>
      </c>
      <c r="C107" s="28" t="s">
        <v>179</v>
      </c>
      <c r="D107" s="31" t="s">
        <v>20</v>
      </c>
      <c r="E107" s="28" t="s">
        <v>27</v>
      </c>
      <c r="F107" s="24" t="s">
        <v>497</v>
      </c>
      <c r="G107" s="29">
        <v>76.17</v>
      </c>
      <c r="H107" s="34">
        <v>688460</v>
      </c>
      <c r="I107" s="53">
        <v>688460</v>
      </c>
      <c r="J107" s="33">
        <f t="shared" si="1"/>
        <v>56150287</v>
      </c>
      <c r="K107" s="45">
        <v>45736.3862920139</v>
      </c>
    </row>
    <row r="108" spans="1:11" ht="40" customHeight="1" x14ac:dyDescent="0.35">
      <c r="A108" s="17" t="s">
        <v>143</v>
      </c>
      <c r="B108" s="30" t="s">
        <v>342</v>
      </c>
      <c r="C108" s="28" t="s">
        <v>159</v>
      </c>
      <c r="D108" s="31" t="s">
        <v>14</v>
      </c>
      <c r="E108" s="28" t="s">
        <v>477</v>
      </c>
      <c r="F108" s="24" t="s">
        <v>498</v>
      </c>
      <c r="G108" s="29">
        <v>76.17</v>
      </c>
      <c r="H108" s="34">
        <v>261224</v>
      </c>
      <c r="I108" s="53">
        <v>261224</v>
      </c>
      <c r="J108" s="33">
        <f t="shared" si="1"/>
        <v>56411511</v>
      </c>
      <c r="K108" s="45">
        <v>45736.421899849498</v>
      </c>
    </row>
    <row r="109" spans="1:11" ht="40" customHeight="1" x14ac:dyDescent="0.35">
      <c r="A109" s="17" t="s">
        <v>144</v>
      </c>
      <c r="B109" s="30" t="s">
        <v>353</v>
      </c>
      <c r="C109" s="28" t="s">
        <v>354</v>
      </c>
      <c r="D109" s="31" t="s">
        <v>19</v>
      </c>
      <c r="E109" s="28" t="s">
        <v>129</v>
      </c>
      <c r="F109" s="24" t="s">
        <v>497</v>
      </c>
      <c r="G109" s="29">
        <v>75.67</v>
      </c>
      <c r="H109" s="34">
        <v>900000</v>
      </c>
      <c r="I109" s="53">
        <v>900000</v>
      </c>
      <c r="J109" s="33">
        <f t="shared" si="1"/>
        <v>57311511</v>
      </c>
      <c r="K109" s="45">
        <v>45721.674900081001</v>
      </c>
    </row>
    <row r="110" spans="1:11" ht="40" customHeight="1" x14ac:dyDescent="0.35">
      <c r="A110" s="17" t="s">
        <v>145</v>
      </c>
      <c r="B110" s="30" t="s">
        <v>355</v>
      </c>
      <c r="C110" s="28" t="s">
        <v>356</v>
      </c>
      <c r="D110" s="31" t="s">
        <v>17</v>
      </c>
      <c r="E110" s="28" t="s">
        <v>478</v>
      </c>
      <c r="F110" s="24" t="s">
        <v>497</v>
      </c>
      <c r="G110" s="29">
        <v>75.67</v>
      </c>
      <c r="H110" s="34">
        <v>481680</v>
      </c>
      <c r="I110" s="53">
        <v>481680</v>
      </c>
      <c r="J110" s="33">
        <f t="shared" si="1"/>
        <v>57793191</v>
      </c>
      <c r="K110" s="45">
        <v>45730.398005706003</v>
      </c>
    </row>
    <row r="111" spans="1:11" ht="40" customHeight="1" x14ac:dyDescent="0.35">
      <c r="A111" s="17" t="s">
        <v>146</v>
      </c>
      <c r="B111" s="30" t="s">
        <v>357</v>
      </c>
      <c r="C111" s="28" t="s">
        <v>149</v>
      </c>
      <c r="D111" s="31" t="s">
        <v>14</v>
      </c>
      <c r="E111" s="28" t="s">
        <v>479</v>
      </c>
      <c r="F111" s="24" t="s">
        <v>497</v>
      </c>
      <c r="G111" s="29">
        <v>75.33</v>
      </c>
      <c r="H111" s="34">
        <v>900000</v>
      </c>
      <c r="I111" s="53">
        <v>900000</v>
      </c>
      <c r="J111" s="33">
        <f t="shared" si="1"/>
        <v>58693191</v>
      </c>
      <c r="K111" s="45">
        <v>45727.432416516203</v>
      </c>
    </row>
    <row r="112" spans="1:11" ht="40" customHeight="1" x14ac:dyDescent="0.35">
      <c r="A112" s="17" t="s">
        <v>147</v>
      </c>
      <c r="B112" s="30" t="s">
        <v>340</v>
      </c>
      <c r="C112" s="28" t="s">
        <v>341</v>
      </c>
      <c r="D112" s="31" t="s">
        <v>168</v>
      </c>
      <c r="E112" s="28" t="s">
        <v>480</v>
      </c>
      <c r="F112" s="24" t="s">
        <v>497</v>
      </c>
      <c r="G112" s="29">
        <v>75.33</v>
      </c>
      <c r="H112" s="34">
        <v>650000</v>
      </c>
      <c r="I112" s="53">
        <v>650000</v>
      </c>
      <c r="J112" s="33">
        <f t="shared" si="1"/>
        <v>59343191</v>
      </c>
      <c r="K112" s="46">
        <v>45735.757653506902</v>
      </c>
    </row>
    <row r="113" spans="1:11" ht="40" customHeight="1" x14ac:dyDescent="0.35">
      <c r="A113" s="17" t="s">
        <v>148</v>
      </c>
      <c r="B113" s="30" t="s">
        <v>219</v>
      </c>
      <c r="C113" s="28" t="s">
        <v>395</v>
      </c>
      <c r="D113" s="31" t="s">
        <v>168</v>
      </c>
      <c r="E113" s="28" t="s">
        <v>28</v>
      </c>
      <c r="F113" s="24" t="s">
        <v>501</v>
      </c>
      <c r="G113" s="29">
        <v>75</v>
      </c>
      <c r="H113" s="34">
        <v>750000</v>
      </c>
      <c r="I113" s="53">
        <v>750000</v>
      </c>
      <c r="J113" s="33">
        <f t="shared" si="1"/>
        <v>60093191</v>
      </c>
      <c r="K113" s="46">
        <v>45729.709614583298</v>
      </c>
    </row>
    <row r="114" spans="1:11" ht="40" customHeight="1" x14ac:dyDescent="0.35">
      <c r="A114" s="17" t="s">
        <v>199</v>
      </c>
      <c r="B114" s="30" t="s">
        <v>358</v>
      </c>
      <c r="C114" s="28" t="s">
        <v>359</v>
      </c>
      <c r="D114" s="31" t="s">
        <v>168</v>
      </c>
      <c r="E114" s="28" t="s">
        <v>481</v>
      </c>
      <c r="F114" s="24" t="s">
        <v>497</v>
      </c>
      <c r="G114" s="29">
        <v>75</v>
      </c>
      <c r="H114" s="34">
        <v>900000</v>
      </c>
      <c r="I114" s="53">
        <v>900000</v>
      </c>
      <c r="J114" s="33">
        <f t="shared" si="1"/>
        <v>60993191</v>
      </c>
      <c r="K114" s="46">
        <v>45736.455681134299</v>
      </c>
    </row>
    <row r="115" spans="1:11" ht="40" customHeight="1" x14ac:dyDescent="0.35">
      <c r="A115" s="17" t="s">
        <v>200</v>
      </c>
      <c r="B115" s="30" t="s">
        <v>360</v>
      </c>
      <c r="C115" s="28" t="s">
        <v>361</v>
      </c>
      <c r="D115" s="31" t="s">
        <v>17</v>
      </c>
      <c r="E115" s="28" t="s">
        <v>482</v>
      </c>
      <c r="F115" s="24" t="s">
        <v>497</v>
      </c>
      <c r="G115" s="29">
        <v>74.83</v>
      </c>
      <c r="H115" s="34">
        <v>899800</v>
      </c>
      <c r="I115" s="53">
        <v>899800</v>
      </c>
      <c r="J115" s="33">
        <f t="shared" si="1"/>
        <v>61892991</v>
      </c>
      <c r="K115" s="46">
        <v>45735.740889120403</v>
      </c>
    </row>
    <row r="116" spans="1:11" ht="40" customHeight="1" x14ac:dyDescent="0.35">
      <c r="A116" s="17" t="s">
        <v>201</v>
      </c>
      <c r="B116" s="30" t="s">
        <v>362</v>
      </c>
      <c r="C116" s="28" t="s">
        <v>396</v>
      </c>
      <c r="D116" s="31" t="s">
        <v>168</v>
      </c>
      <c r="E116" s="28" t="s">
        <v>483</v>
      </c>
      <c r="F116" s="24" t="s">
        <v>498</v>
      </c>
      <c r="G116" s="29">
        <v>74.83</v>
      </c>
      <c r="H116" s="34">
        <v>50000</v>
      </c>
      <c r="I116" s="53">
        <v>50000</v>
      </c>
      <c r="J116" s="33">
        <f t="shared" si="1"/>
        <v>61942991</v>
      </c>
      <c r="K116" s="46">
        <v>45736.432293171303</v>
      </c>
    </row>
    <row r="117" spans="1:11" ht="40" customHeight="1" x14ac:dyDescent="0.35">
      <c r="A117" s="17" t="s">
        <v>202</v>
      </c>
      <c r="B117" s="30" t="s">
        <v>363</v>
      </c>
      <c r="C117" s="28" t="s">
        <v>186</v>
      </c>
      <c r="D117" s="31" t="s">
        <v>13</v>
      </c>
      <c r="E117" s="28" t="s">
        <v>29</v>
      </c>
      <c r="F117" s="24" t="s">
        <v>501</v>
      </c>
      <c r="G117" s="29">
        <v>74.33</v>
      </c>
      <c r="H117" s="34">
        <v>750000</v>
      </c>
      <c r="I117" s="53">
        <v>750000</v>
      </c>
      <c r="J117" s="33">
        <f t="shared" si="1"/>
        <v>62692991</v>
      </c>
      <c r="K117" s="46">
        <v>45735.926273032397</v>
      </c>
    </row>
    <row r="118" spans="1:11" ht="40" customHeight="1" x14ac:dyDescent="0.35">
      <c r="A118" s="17" t="s">
        <v>203</v>
      </c>
      <c r="B118" s="30" t="s">
        <v>267</v>
      </c>
      <c r="C118" s="28" t="s">
        <v>268</v>
      </c>
      <c r="D118" s="31" t="s">
        <v>13</v>
      </c>
      <c r="E118" s="28" t="s">
        <v>484</v>
      </c>
      <c r="F118" s="24" t="s">
        <v>498</v>
      </c>
      <c r="G118" s="29">
        <v>74.17</v>
      </c>
      <c r="H118" s="34">
        <v>300000</v>
      </c>
      <c r="I118" s="53">
        <v>300000</v>
      </c>
      <c r="J118" s="33">
        <f t="shared" si="1"/>
        <v>62992991</v>
      </c>
      <c r="K118" s="46">
        <v>45734.618874224499</v>
      </c>
    </row>
    <row r="119" spans="1:11" ht="40" customHeight="1" x14ac:dyDescent="0.35">
      <c r="A119" s="17" t="s">
        <v>204</v>
      </c>
      <c r="B119" s="30" t="s">
        <v>364</v>
      </c>
      <c r="C119" s="28" t="s">
        <v>365</v>
      </c>
      <c r="D119" s="31" t="s">
        <v>17</v>
      </c>
      <c r="E119" s="28" t="s">
        <v>181</v>
      </c>
      <c r="F119" s="24" t="s">
        <v>498</v>
      </c>
      <c r="G119" s="29">
        <v>74.17</v>
      </c>
      <c r="H119" s="34">
        <v>900000</v>
      </c>
      <c r="I119" s="53">
        <v>900000</v>
      </c>
      <c r="J119" s="33">
        <f t="shared" si="1"/>
        <v>63892991</v>
      </c>
      <c r="K119" s="46">
        <v>45735.774997187502</v>
      </c>
    </row>
    <row r="120" spans="1:11" ht="40" customHeight="1" x14ac:dyDescent="0.35">
      <c r="A120" s="17" t="s">
        <v>205</v>
      </c>
      <c r="B120" s="30" t="s">
        <v>366</v>
      </c>
      <c r="C120" s="28" t="s">
        <v>397</v>
      </c>
      <c r="D120" s="31" t="s">
        <v>168</v>
      </c>
      <c r="E120" s="28" t="s">
        <v>485</v>
      </c>
      <c r="F120" s="24" t="s">
        <v>498</v>
      </c>
      <c r="G120" s="29">
        <v>74</v>
      </c>
      <c r="H120" s="34">
        <v>900000</v>
      </c>
      <c r="I120" s="53">
        <v>900000</v>
      </c>
      <c r="J120" s="33">
        <f t="shared" si="1"/>
        <v>64792991</v>
      </c>
      <c r="K120" s="46">
        <v>45734.674983333301</v>
      </c>
    </row>
    <row r="121" spans="1:11" ht="40" customHeight="1" x14ac:dyDescent="0.35">
      <c r="A121" s="17" t="s">
        <v>206</v>
      </c>
      <c r="B121" s="30" t="s">
        <v>367</v>
      </c>
      <c r="C121" s="28" t="s">
        <v>368</v>
      </c>
      <c r="D121" s="31" t="s">
        <v>12</v>
      </c>
      <c r="E121" s="28" t="s">
        <v>486</v>
      </c>
      <c r="F121" s="24" t="s">
        <v>497</v>
      </c>
      <c r="G121" s="29">
        <v>74</v>
      </c>
      <c r="H121" s="34">
        <v>669000</v>
      </c>
      <c r="I121" s="53">
        <v>669000</v>
      </c>
      <c r="J121" s="33">
        <f t="shared" si="1"/>
        <v>65461991</v>
      </c>
      <c r="K121" s="46">
        <v>45735.377707372703</v>
      </c>
    </row>
    <row r="122" spans="1:11" ht="40" customHeight="1" x14ac:dyDescent="0.35">
      <c r="A122" s="17" t="s">
        <v>207</v>
      </c>
      <c r="B122" s="30" t="s">
        <v>369</v>
      </c>
      <c r="C122" s="28" t="s">
        <v>193</v>
      </c>
      <c r="D122" s="31" t="s">
        <v>25</v>
      </c>
      <c r="E122" s="28" t="s">
        <v>487</v>
      </c>
      <c r="F122" s="24" t="s">
        <v>501</v>
      </c>
      <c r="G122" s="29">
        <v>73.83</v>
      </c>
      <c r="H122" s="34">
        <v>750000</v>
      </c>
      <c r="I122" s="53">
        <v>750000</v>
      </c>
      <c r="J122" s="33">
        <f t="shared" si="1"/>
        <v>66211991</v>
      </c>
      <c r="K122" s="46">
        <v>45734.931048067097</v>
      </c>
    </row>
    <row r="123" spans="1:11" ht="40" customHeight="1" x14ac:dyDescent="0.35">
      <c r="A123" s="17" t="s">
        <v>208</v>
      </c>
      <c r="B123" s="30" t="s">
        <v>370</v>
      </c>
      <c r="C123" s="28" t="s">
        <v>371</v>
      </c>
      <c r="D123" s="31" t="s">
        <v>13</v>
      </c>
      <c r="E123" s="28" t="s">
        <v>488</v>
      </c>
      <c r="F123" s="24" t="s">
        <v>497</v>
      </c>
      <c r="G123" s="29">
        <v>73.83</v>
      </c>
      <c r="H123" s="34">
        <v>500000</v>
      </c>
      <c r="I123" s="53">
        <v>500000</v>
      </c>
      <c r="J123" s="33">
        <f t="shared" si="1"/>
        <v>66711991</v>
      </c>
      <c r="K123" s="46">
        <v>45736.538375844902</v>
      </c>
    </row>
    <row r="124" spans="1:11" ht="40" customHeight="1" x14ac:dyDescent="0.35">
      <c r="A124" s="17" t="s">
        <v>209</v>
      </c>
      <c r="B124" s="30" t="s">
        <v>372</v>
      </c>
      <c r="C124" s="28" t="s">
        <v>172</v>
      </c>
      <c r="D124" s="31" t="s">
        <v>168</v>
      </c>
      <c r="E124" s="28" t="s">
        <v>489</v>
      </c>
      <c r="F124" s="24" t="s">
        <v>497</v>
      </c>
      <c r="G124" s="29">
        <v>73.67</v>
      </c>
      <c r="H124" s="34">
        <v>600000</v>
      </c>
      <c r="I124" s="53">
        <v>600000</v>
      </c>
      <c r="J124" s="33">
        <f t="shared" si="1"/>
        <v>67311991</v>
      </c>
      <c r="K124" s="46">
        <v>45729.480397766201</v>
      </c>
    </row>
    <row r="125" spans="1:11" ht="40" customHeight="1" x14ac:dyDescent="0.35">
      <c r="A125" s="17" t="s">
        <v>210</v>
      </c>
      <c r="B125" s="30" t="s">
        <v>373</v>
      </c>
      <c r="C125" s="28" t="s">
        <v>398</v>
      </c>
      <c r="D125" s="31" t="s">
        <v>168</v>
      </c>
      <c r="E125" s="28" t="s">
        <v>490</v>
      </c>
      <c r="F125" s="24" t="s">
        <v>497</v>
      </c>
      <c r="G125" s="29">
        <v>73.67</v>
      </c>
      <c r="H125" s="34">
        <v>900000</v>
      </c>
      <c r="I125" s="53">
        <v>900000</v>
      </c>
      <c r="J125" s="33">
        <f t="shared" si="1"/>
        <v>68211991</v>
      </c>
      <c r="K125" s="46">
        <v>45734.619323298597</v>
      </c>
    </row>
    <row r="126" spans="1:11" ht="40" customHeight="1" x14ac:dyDescent="0.35">
      <c r="A126" s="17" t="s">
        <v>211</v>
      </c>
      <c r="B126" s="30" t="s">
        <v>374</v>
      </c>
      <c r="C126" s="28" t="s">
        <v>163</v>
      </c>
      <c r="D126" s="31" t="s">
        <v>14</v>
      </c>
      <c r="E126" s="28" t="s">
        <v>31</v>
      </c>
      <c r="F126" s="24" t="s">
        <v>497</v>
      </c>
      <c r="G126" s="29">
        <v>73.5</v>
      </c>
      <c r="H126" s="34">
        <v>900000</v>
      </c>
      <c r="I126" s="53">
        <v>900000</v>
      </c>
      <c r="J126" s="33">
        <f t="shared" si="1"/>
        <v>69111991</v>
      </c>
      <c r="K126" s="46">
        <v>45727.746913310199</v>
      </c>
    </row>
    <row r="127" spans="1:11" ht="40" customHeight="1" x14ac:dyDescent="0.35">
      <c r="A127" s="17" t="s">
        <v>212</v>
      </c>
      <c r="B127" s="30" t="s">
        <v>375</v>
      </c>
      <c r="C127" s="28" t="s">
        <v>376</v>
      </c>
      <c r="D127" s="31" t="s">
        <v>168</v>
      </c>
      <c r="E127" s="28" t="s">
        <v>491</v>
      </c>
      <c r="F127" s="24" t="s">
        <v>497</v>
      </c>
      <c r="G127" s="29">
        <v>73.17</v>
      </c>
      <c r="H127" s="34">
        <v>900000</v>
      </c>
      <c r="I127" s="53">
        <v>900000</v>
      </c>
      <c r="J127" s="33">
        <f t="shared" si="1"/>
        <v>70011991</v>
      </c>
      <c r="K127" s="46">
        <v>45735.806920057898</v>
      </c>
    </row>
    <row r="128" spans="1:11" ht="40" customHeight="1" x14ac:dyDescent="0.35">
      <c r="A128" s="17" t="s">
        <v>213</v>
      </c>
      <c r="B128" s="30" t="s">
        <v>377</v>
      </c>
      <c r="C128" s="28" t="s">
        <v>378</v>
      </c>
      <c r="D128" s="31" t="s">
        <v>168</v>
      </c>
      <c r="E128" s="28" t="s">
        <v>492</v>
      </c>
      <c r="F128" s="24" t="s">
        <v>498</v>
      </c>
      <c r="G128" s="29">
        <v>72.83</v>
      </c>
      <c r="H128" s="34">
        <v>237600</v>
      </c>
      <c r="I128" s="53">
        <v>237600</v>
      </c>
      <c r="J128" s="33">
        <f t="shared" si="1"/>
        <v>70249591</v>
      </c>
      <c r="K128" s="46">
        <v>45735.4405358449</v>
      </c>
    </row>
    <row r="129" spans="1:12" ht="40" customHeight="1" x14ac:dyDescent="0.35">
      <c r="A129" s="17" t="s">
        <v>214</v>
      </c>
      <c r="B129" s="30" t="s">
        <v>379</v>
      </c>
      <c r="C129" s="28" t="s">
        <v>380</v>
      </c>
      <c r="D129" s="31" t="s">
        <v>19</v>
      </c>
      <c r="E129" s="28" t="s">
        <v>493</v>
      </c>
      <c r="F129" s="24" t="s">
        <v>501</v>
      </c>
      <c r="G129" s="29">
        <v>72.67</v>
      </c>
      <c r="H129" s="34">
        <v>480000</v>
      </c>
      <c r="I129" s="53">
        <v>480000</v>
      </c>
      <c r="J129" s="33">
        <f t="shared" si="1"/>
        <v>70729591</v>
      </c>
      <c r="K129" s="46">
        <v>45736.492018553203</v>
      </c>
    </row>
    <row r="130" spans="1:12" ht="40" customHeight="1" x14ac:dyDescent="0.35">
      <c r="A130" s="17" t="s">
        <v>215</v>
      </c>
      <c r="B130" s="30" t="s">
        <v>381</v>
      </c>
      <c r="C130" s="28" t="s">
        <v>382</v>
      </c>
      <c r="D130" s="31" t="s">
        <v>23</v>
      </c>
      <c r="E130" s="28" t="s">
        <v>30</v>
      </c>
      <c r="F130" s="24" t="s">
        <v>497</v>
      </c>
      <c r="G130" s="29">
        <v>72.5</v>
      </c>
      <c r="H130" s="34">
        <v>750000</v>
      </c>
      <c r="I130" s="53">
        <v>750000</v>
      </c>
      <c r="J130" s="33">
        <f t="shared" si="1"/>
        <v>71479591</v>
      </c>
      <c r="K130" s="46">
        <v>45727.9581525463</v>
      </c>
    </row>
    <row r="131" spans="1:12" ht="40" customHeight="1" x14ac:dyDescent="0.35">
      <c r="A131" s="17" t="s">
        <v>216</v>
      </c>
      <c r="B131" s="30" t="s">
        <v>383</v>
      </c>
      <c r="C131" s="28" t="s">
        <v>384</v>
      </c>
      <c r="D131" s="31" t="s">
        <v>399</v>
      </c>
      <c r="E131" s="28" t="s">
        <v>494</v>
      </c>
      <c r="F131" s="24" t="s">
        <v>497</v>
      </c>
      <c r="G131" s="29">
        <v>72.33</v>
      </c>
      <c r="H131" s="34">
        <v>900000</v>
      </c>
      <c r="I131" s="53">
        <v>900000</v>
      </c>
      <c r="J131" s="33">
        <f t="shared" si="1"/>
        <v>72379591</v>
      </c>
      <c r="K131" s="46">
        <v>45729.675406053197</v>
      </c>
    </row>
    <row r="132" spans="1:12" ht="40" customHeight="1" x14ac:dyDescent="0.35">
      <c r="A132" s="17" t="s">
        <v>217</v>
      </c>
      <c r="B132" s="30" t="s">
        <v>233</v>
      </c>
      <c r="C132" s="28" t="s">
        <v>234</v>
      </c>
      <c r="D132" s="31" t="s">
        <v>19</v>
      </c>
      <c r="E132" s="28" t="s">
        <v>495</v>
      </c>
      <c r="F132" s="24" t="s">
        <v>501</v>
      </c>
      <c r="G132" s="29">
        <v>72.17</v>
      </c>
      <c r="H132" s="34">
        <v>750000</v>
      </c>
      <c r="I132" s="53">
        <v>750000</v>
      </c>
      <c r="J132" s="33">
        <f t="shared" si="1"/>
        <v>73129591</v>
      </c>
      <c r="K132" s="46">
        <v>45736.432176585702</v>
      </c>
    </row>
    <row r="133" spans="1:12" ht="40" customHeight="1" thickBot="1" x14ac:dyDescent="0.4">
      <c r="A133" s="37" t="s">
        <v>218</v>
      </c>
      <c r="B133" s="38" t="s">
        <v>385</v>
      </c>
      <c r="C133" s="39" t="s">
        <v>386</v>
      </c>
      <c r="D133" s="40" t="s">
        <v>13</v>
      </c>
      <c r="E133" s="39" t="s">
        <v>496</v>
      </c>
      <c r="F133" s="41" t="s">
        <v>498</v>
      </c>
      <c r="G133" s="42">
        <v>71.83</v>
      </c>
      <c r="H133" s="43">
        <v>900000</v>
      </c>
      <c r="I133" s="43">
        <v>870409</v>
      </c>
      <c r="J133" s="50">
        <f t="shared" si="1"/>
        <v>74000000</v>
      </c>
      <c r="K133" s="48">
        <v>45735.614443020801</v>
      </c>
      <c r="L133" s="13"/>
    </row>
    <row r="134" spans="1:12" ht="15" thickBot="1" x14ac:dyDescent="0.4">
      <c r="A134" s="16"/>
      <c r="B134" s="11" t="s">
        <v>11</v>
      </c>
      <c r="C134" s="4"/>
      <c r="D134" s="15"/>
      <c r="E134" s="4"/>
      <c r="F134" s="4"/>
      <c r="G134" s="4"/>
      <c r="H134" s="35">
        <f>SUM(H5:H133)</f>
        <v>74029591</v>
      </c>
      <c r="I134" s="36">
        <f>SUM(I5:I133)</f>
        <v>74000000</v>
      </c>
      <c r="J134" s="12"/>
    </row>
    <row r="135" spans="1:12" x14ac:dyDescent="0.35">
      <c r="B135" s="3"/>
    </row>
  </sheetData>
  <mergeCells count="3">
    <mergeCell ref="A2:K2"/>
    <mergeCell ref="A3:I3"/>
    <mergeCell ref="H1:K1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2024-05-29T07:09:23Z</cp:lastPrinted>
  <dcterms:created xsi:type="dcterms:W3CDTF">2021-05-20T07:09:22Z</dcterms:created>
  <dcterms:modified xsi:type="dcterms:W3CDTF">2025-06-13T08:44:17Z</dcterms:modified>
</cp:coreProperties>
</file>