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DOTAČNÍ ŘÍZENÍ 2024\Vypořádání dotace\"/>
    </mc:Choice>
  </mc:AlternateContent>
  <xr:revisionPtr revIDLastSave="0" documentId="13_ncr:1_{F1391C48-CCC7-45E0-9857-CF82E84C6062}" xr6:coauthVersionLast="47" xr6:coauthVersionMax="47" xr10:uidLastSave="{00000000-0000-0000-0000-000000000000}"/>
  <workbookProtection workbookAlgorithmName="SHA-512" workbookHashValue="aTibCGpB3RpPqIa0SYXXSGNCJ5Kn41thiyT94M+R/CtSfMKu1Ao3kR0FkoxoVZb7waBe96d3koWcNaDtj5ESkQ==" workbookSaltValue="ilFXN4kK3vM4gqxPV/W7tg==" workbookSpinCount="100000" lockStructure="1"/>
  <bookViews>
    <workbookView xWindow="-120" yWindow="-120" windowWidth="29040" windowHeight="15840" xr2:uid="{00000000-000D-0000-FFFF-FFFF00000000}"/>
  </bookViews>
  <sheets>
    <sheet name="List1" sheetId="1" r:id="rId1"/>
    <sheet name="Síť" sheetId="3" state="hidden" r:id="rId2"/>
    <sheet name="druh služby" sheetId="2" state="hidden" r:id="rId3"/>
  </sheets>
  <definedNames>
    <definedName name="_ftn1" localSheetId="0">List1!#REF!</definedName>
    <definedName name="_ftnref1" localSheetId="0">List1!$A$1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12" i="1"/>
  <c r="I13" i="1"/>
  <c r="I14" i="1"/>
  <c r="I17" i="1"/>
  <c r="I18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35" i="1"/>
  <c r="I11" i="1"/>
  <c r="B4" i="1"/>
  <c r="G10" i="1" l="1"/>
  <c r="F10" i="1" l="1"/>
  <c r="I10" i="1" s="1"/>
  <c r="E10" i="1"/>
  <c r="G16" i="1"/>
  <c r="F16" i="1"/>
  <c r="E16" i="1"/>
  <c r="G23" i="1"/>
  <c r="F23" i="1"/>
  <c r="E23" i="1"/>
  <c r="I23" i="1" l="1"/>
  <c r="I16" i="1"/>
  <c r="G15" i="1"/>
  <c r="E15" i="1"/>
  <c r="E9" i="1" s="1"/>
  <c r="F15" i="1"/>
  <c r="F9" i="1" s="1"/>
  <c r="G9" i="1" l="1"/>
  <c r="I15" i="1"/>
  <c r="H9" i="1" l="1"/>
  <c r="I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 případě změny rozpočtu uveďte rozpočet schválený Středočeským krajem - skrz hlášení změn</t>
        </r>
      </text>
    </comment>
  </commentList>
</comments>
</file>

<file path=xl/sharedStrings.xml><?xml version="1.0" encoding="utf-8"?>
<sst xmlns="http://schemas.openxmlformats.org/spreadsheetml/2006/main" count="407" uniqueCount="407">
  <si>
    <t>Druh finančních prostředků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</si>
  <si>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</si>
  <si>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</si>
  <si>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</si>
  <si>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</si>
  <si>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</si>
  <si>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</si>
  <si>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</si>
  <si>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</si>
  <si>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</si>
  <si>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</si>
  <si>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</si>
  <si>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</si>
  <si>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</si>
  <si>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</si>
  <si>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</si>
  <si>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</si>
  <si>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</si>
  <si>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</si>
  <si>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</si>
  <si>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</si>
  <si>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</si>
  <si>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</si>
  <si>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</si>
  <si>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</si>
  <si>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</si>
  <si>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</si>
  <si>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</si>
  <si>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</si>
  <si>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</si>
  <si>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</si>
  <si>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>Požadavek na položkové čerpání dotace dle žádosti</t>
  </si>
  <si>
    <t>Skutečně čerpané prostředky poskytnuté dotace</t>
  </si>
  <si>
    <t>Rozdíl - vratka poskytnuté dotace na základě čerpání</t>
  </si>
  <si>
    <t>Druh služby:</t>
  </si>
  <si>
    <t xml:space="preserve">Výše dotace poskytnutá Středočeským krajem </t>
  </si>
  <si>
    <t>Položkové čerpání dotace dle Smlouvy/Dodatku</t>
  </si>
  <si>
    <t>Viditelný digitální podpis statutárního zástupce: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</si>
  <si>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</si>
  <si>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</si>
  <si>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</si>
  <si>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</si>
  <si>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</si>
  <si>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</si>
  <si>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</si>
  <si>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</si>
  <si>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</si>
  <si>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</si>
  <si>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</si>
  <si>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</si>
  <si>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</si>
  <si>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</si>
  <si>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odborné sociální poradenství</t>
  </si>
  <si>
    <t>odlehčovací služby</t>
  </si>
  <si>
    <t>osobní asistence</t>
  </si>
  <si>
    <t>pečovatelská služba</t>
  </si>
  <si>
    <t>pečovatelská služba pro rodinu a děti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</si>
  <si>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</si>
  <si>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</si>
  <si>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</si>
  <si>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</si>
  <si>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</si>
  <si>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</si>
  <si>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</si>
  <si>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</si>
  <si>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</si>
  <si>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</si>
  <si>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</si>
  <si>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</si>
  <si>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</si>
  <si>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</si>
  <si>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t>NÁZEV POSKYTOVATELE</t>
  </si>
  <si>
    <t>ALKA, o.p.s.</t>
  </si>
  <si>
    <t>ALZHEIMER HOME z.ú.</t>
  </si>
  <si>
    <t>Alzheimercentrum Zlosyň, z.ú.</t>
  </si>
  <si>
    <t>ANIMA ČÁSLAV, o.p.s.</t>
  </si>
  <si>
    <t>ANNA Český Brod, sociální služby pro seniory</t>
  </si>
  <si>
    <t>ANTONIA senior services s.r.o.</t>
  </si>
  <si>
    <t>Arcidiecézní charita Praha</t>
  </si>
  <si>
    <t>Bellevue, poskytovatel sociálních služeb</t>
  </si>
  <si>
    <t>Centrin CZ s.r.o.</t>
  </si>
  <si>
    <t>Centrum 83, poskytovatel sociálních služeb</t>
  </si>
  <si>
    <t>Centrum ALMA, z.ú.</t>
  </si>
  <si>
    <t>Centrum pro zdravotně postižené a seniory Středočeského kraje, o.p.s.</t>
  </si>
  <si>
    <t>Centrum psychologicko-sociálního poradenství Středočeského kraje, příspěvková organizace</t>
  </si>
  <si>
    <t>CENTRUM ROŽMITÁL POD TŘEMŠÍNEM, poskytovatel sociálních služeb</t>
  </si>
  <si>
    <t>Centrum služeb Slunce všem, o.p.s.</t>
  </si>
  <si>
    <t>CENTRUM SOCIÁLNÍCH A ZDRAVOTNÍCH SLUŽEB MĚSTA PŘÍBRAM</t>
  </si>
  <si>
    <t>Centrum sociálních a zdravotních služeb Poděbrady o.p.s.</t>
  </si>
  <si>
    <t>Centrum sociálních služeb Hvozdy, o.p.s.</t>
  </si>
  <si>
    <t>Centrum sociálních služeb v Lysé nad Labem z.ú.</t>
  </si>
  <si>
    <t>CERPOS</t>
  </si>
  <si>
    <t>Cesta integrace, o.p.s.</t>
  </si>
  <si>
    <t>Clementas Mlékovice, s.r.o.</t>
  </si>
  <si>
    <t>ČERVENÝ MLÝN VŠESTUDY, poskytovatel sociálních služeb</t>
  </si>
  <si>
    <t>Člověk v tísni, o.p.s.</t>
  </si>
  <si>
    <t>Člověk zpět k člověku, z.s.</t>
  </si>
  <si>
    <t>Dementia I.O.V., z.ú.</t>
  </si>
  <si>
    <t>Dětské centrum Chocerady - centrum komplexní péče, příspěvková organizace</t>
  </si>
  <si>
    <t>Diakonie ČCE - Středisko celostátních programů a služeb</t>
  </si>
  <si>
    <t>Diakonie ČCE - středisko Střední Čechy</t>
  </si>
  <si>
    <t>Diecézní charita Litoměřice</t>
  </si>
  <si>
    <t>Digitus Mise, z. ú.</t>
  </si>
  <si>
    <t>Dítě a kůň, z.s. - Sdružení pro hipoterapii</t>
  </si>
  <si>
    <t>Dobromysl, z. ú.</t>
  </si>
  <si>
    <t>Domácí hospic Nablízku, z.ú.</t>
  </si>
  <si>
    <t>Domácí hospic Srdcem, z.ú.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</si>
  <si>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</si>
  <si>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</si>
  <si>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</si>
  <si>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</si>
  <si>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</si>
  <si>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</si>
  <si>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</si>
  <si>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</si>
  <si>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</si>
  <si>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</si>
  <si>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</si>
  <si>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</si>
  <si>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</si>
  <si>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Kytín,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</si>
  <si>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</si>
  <si>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</si>
  <si>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</si>
  <si>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</si>
  <si>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</si>
  <si>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</si>
  <si>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</si>
  <si>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</si>
  <si>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</si>
  <si>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</si>
  <si>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</si>
  <si>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</si>
  <si>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</si>
  <si>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</si>
  <si>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</si>
  <si>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</si>
  <si>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</si>
  <si>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</si>
  <si>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</si>
  <si>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</si>
  <si>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</si>
  <si>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</si>
  <si>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</si>
  <si>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</si>
  <si>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</si>
  <si>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</si>
  <si>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</si>
  <si>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</si>
  <si>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</si>
  <si>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</si>
  <si>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</si>
  <si>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</si>
  <si>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</si>
  <si>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</si>
  <si>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</si>
  <si>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</si>
  <si>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</si>
  <si>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</si>
  <si>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</si>
  <si>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DPS SENIOR a stacionář Olga Říčany, příspěvková organizace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</si>
  <si>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</si>
  <si>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</si>
  <si>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</si>
  <si>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seniorů Mladá Boleslav, poskytovatel sociálních služeb</t>
  </si>
  <si>
    <t>Důstojný odchod z.ú.</t>
  </si>
  <si>
    <t>EDA cz, z.ú.</t>
  </si>
  <si>
    <t>Farní charita Nymburk</t>
  </si>
  <si>
    <t>FIT SENIOR Příbram, z.s.</t>
  </si>
  <si>
    <t>FOKUS Mladá Boleslav z.s.</t>
  </si>
  <si>
    <t>Fokus Praha, z.ú.</t>
  </si>
  <si>
    <t>G-HELP z.ú.</t>
  </si>
  <si>
    <t>Handicap centrum Srdce, o.p.s.</t>
  </si>
  <si>
    <t>Helpicon, z.ú.</t>
  </si>
  <si>
    <t>HEWER, z.s.</t>
  </si>
  <si>
    <t>Hospic svaté Hedviky, o.p.s.</t>
  </si>
  <si>
    <t>HOSPIC TEMPUS, z.s.</t>
  </si>
  <si>
    <t>Charita Beroun</t>
  </si>
  <si>
    <t>Charita Kralupy nad Vltavou</t>
  </si>
  <si>
    <t>Charita Neratovice</t>
  </si>
  <si>
    <t>Charita Příbram</t>
  </si>
  <si>
    <t>Charita Starý Knín</t>
  </si>
  <si>
    <t>Charita Vlašim</t>
  </si>
  <si>
    <t>Jistoty Domova, z. ú.</t>
  </si>
  <si>
    <t>Josef Strouhal</t>
  </si>
  <si>
    <t>Klubíčko Beroun, z.ú.</t>
  </si>
  <si>
    <t>KOLPINGOVA RODINA SMEČNO</t>
  </si>
  <si>
    <t>Komunitní centrum Petrklíč, z.s.</t>
  </si>
  <si>
    <t>Komunitní centrum Říčany, o.p.s.</t>
  </si>
  <si>
    <t>Koniklec Suchomasty, poskytovatel sociálních služeb</t>
  </si>
  <si>
    <t>Křesťanský spolek Sedlčanska</t>
  </si>
  <si>
    <t>Kvalitní podzim života, z.ú.</t>
  </si>
  <si>
    <t>Laxus z. ú.</t>
  </si>
  <si>
    <t>LCC domácí péče, s.r.o.</t>
  </si>
  <si>
    <t>LECCOS, z.s.</t>
  </si>
  <si>
    <t>Lomikámen, z.ú.</t>
  </si>
  <si>
    <t>LUXOR Poděbrady, poskytovatel sociálních služeb</t>
  </si>
  <si>
    <t>Magdaléna, o.p.s.</t>
  </si>
  <si>
    <t>Maltézská pomoc, o.p.s.</t>
  </si>
  <si>
    <t>Malyra s.r.o.</t>
  </si>
  <si>
    <t>Město Březnice</t>
  </si>
  <si>
    <t>Město Černošice</t>
  </si>
  <si>
    <t>Město Hostivice</t>
  </si>
  <si>
    <t>Město Jílové u Prahy</t>
  </si>
  <si>
    <t>Město Kouřim</t>
  </si>
  <si>
    <t>Město Libčice nad Vltavou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</si>
  <si>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</si>
  <si>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</si>
  <si>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</si>
  <si>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</si>
  <si>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</si>
  <si>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</si>
  <si>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</si>
  <si>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</si>
  <si>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</si>
  <si>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</si>
  <si>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</si>
  <si>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</si>
  <si>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</si>
  <si>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</si>
  <si>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</si>
  <si>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</si>
  <si>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</si>
  <si>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</si>
  <si>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</si>
  <si>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</si>
  <si>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</si>
  <si>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Nezávislý život, z.ú.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</si>
  <si>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</si>
  <si>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</si>
  <si>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</si>
  <si>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</si>
  <si>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</si>
  <si>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</si>
  <si>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spolek ČČK Beroun</t>
  </si>
  <si>
    <t>Oblastní spolek Českého červeného kříže Kladno</t>
  </si>
  <si>
    <t>Okresní pečovatelská služba Nové Strašecí, o.p.s.</t>
  </si>
  <si>
    <t>Pečovatelská služba Čelákovice, příspěvková organizace</t>
  </si>
  <si>
    <t>Pečovatelská služba Kutná Hora, příspěvková organizace</t>
  </si>
  <si>
    <t>Pečovatelská služba města Dobříše</t>
  </si>
  <si>
    <t>Pečovatelská služba města Mladá Boleslav, příspěvková organizace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</si>
  <si>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</si>
  <si>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</si>
  <si>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</si>
  <si>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</si>
  <si>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Ponton, z.s.</t>
  </si>
  <si>
    <t>Portus Praha z.ú.</t>
  </si>
  <si>
    <t>Povídej, z. s.</t>
  </si>
  <si>
    <t>Pro zdraví 21 z.ú.</t>
  </si>
  <si>
    <t>proFem - centrum pro oběti domácího a sexuálního násilí, o.p.s.</t>
  </si>
  <si>
    <t>Prostor plus o.p.s.</t>
  </si>
  <si>
    <t>Proxima Sociale o.p.s.</t>
  </si>
  <si>
    <t>R - Mosty, z.s.</t>
  </si>
  <si>
    <t>Rainbow Productions spol. s r.o.</t>
  </si>
  <si>
    <t>Regionální sdružení zdravotně postižených Benešovska z. s. okresní organizace Benešov</t>
  </si>
  <si>
    <t>REMEDIUM Praha o.p.s.</t>
  </si>
  <si>
    <t>Respondeo, z. s.</t>
  </si>
  <si>
    <t>Romodrom o.p.s.</t>
  </si>
  <si>
    <t>RSOP z.s.</t>
  </si>
  <si>
    <t>RUAH o.p.s.</t>
  </si>
  <si>
    <t>Rybka, poskytovatel sociálních služeb</t>
  </si>
  <si>
    <t>Rytmus Střední Čechy, o.p.s.</t>
  </si>
  <si>
    <t>SEMIRAMIS z. ú.</t>
  </si>
  <si>
    <t>Senior-komplex s.r.o.</t>
  </si>
  <si>
    <t>Sociální služby města Kralupy nad Vltavou, příspěvková organizace</t>
  </si>
  <si>
    <t>SOS dětské vesničky, z.s.</t>
  </si>
  <si>
    <t>Speciální pečovatelská služba z. s.</t>
  </si>
  <si>
    <t>Spirála pomoci, o.p.s.</t>
  </si>
  <si>
    <t>Spokojený domov, o.p.s.</t>
  </si>
  <si>
    <t>Společenství Dobromysl</t>
  </si>
  <si>
    <t>Stacík Slunečnice Mělník, z. s.</t>
  </si>
  <si>
    <t>Statek Vlčkovice, o.p.s.</t>
  </si>
  <si>
    <t>Stéblo, z.s.</t>
  </si>
  <si>
    <t>Středisko komplexní sociální péče o.p.s.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</si>
  <si>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</si>
  <si>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</si>
  <si>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</si>
  <si>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</si>
  <si>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</si>
  <si>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Svaz zdravotně postižených Rakovník, zapsaný spolek</t>
  </si>
  <si>
    <t>Terapeutické centrum Modré dveře, z.ú.</t>
  </si>
  <si>
    <t>TŘI, z. ú.</t>
  </si>
  <si>
    <t>V.O.D.A. z.s.</t>
  </si>
  <si>
    <t>Villa Vallila, z.ú.</t>
  </si>
  <si>
    <t>Vítej ... o.p.s.</t>
  </si>
  <si>
    <t>VLTAWIA s.r.o.</t>
  </si>
  <si>
    <t>VOLNO, sdružení pro pomoc rodinám dětí s postižením, z. ú.</t>
  </si>
  <si>
    <t>Vyšší Hrádek, poskytovatel sociálních služeb</t>
  </si>
  <si>
    <t>Zahrada, poskytovatel sociálních služeb</t>
  </si>
  <si>
    <t>ZAHRADA, z. s.</t>
  </si>
  <si>
    <t>Zařízení sociální intervence Kladno</t>
  </si>
  <si>
    <t>Zdravotní ústav Most k domovu, z.ú.</t>
  </si>
  <si>
    <t>ZELENÁ LÍPA HOSTIVICE, poskytovatel sociálních služeb</t>
  </si>
  <si>
    <t>Zvoneček Bylany, poskytovatel sociálních služeb</t>
  </si>
  <si>
    <t>03593207</t>
  </si>
  <si>
    <t>00873713</t>
  </si>
  <si>
    <t>07809395</t>
  </si>
  <si>
    <t>00874680</t>
  </si>
  <si>
    <t>02636298</t>
  </si>
  <si>
    <t>06774750</t>
  </si>
  <si>
    <t>Centrum sociálních služeb Mělník, příspěvková organizace</t>
  </si>
  <si>
    <t>24153621</t>
  </si>
  <si>
    <t>27656535</t>
  </si>
  <si>
    <t>27044700</t>
  </si>
  <si>
    <t>43750672</t>
  </si>
  <si>
    <t>Dětský domov a Školní jídelna, Nové Strašecí</t>
  </si>
  <si>
    <t>48136093</t>
  </si>
  <si>
    <t>73634794</t>
  </si>
  <si>
    <t>48954845</t>
  </si>
  <si>
    <t>10877908</t>
  </si>
  <si>
    <t>04066502</t>
  </si>
  <si>
    <t>00873501</t>
  </si>
  <si>
    <t>00874728</t>
  </si>
  <si>
    <t>00873683</t>
  </si>
  <si>
    <t>00874663</t>
  </si>
  <si>
    <t>00873624</t>
  </si>
  <si>
    <t>03187276</t>
  </si>
  <si>
    <t>00874655</t>
  </si>
  <si>
    <t>00874671</t>
  </si>
  <si>
    <t>00874736</t>
  </si>
  <si>
    <t>00874647</t>
  </si>
  <si>
    <t>01510231</t>
  </si>
  <si>
    <t>04393066</t>
  </si>
  <si>
    <t>02319179</t>
  </si>
  <si>
    <t>05894271</t>
  </si>
  <si>
    <t>03058166</t>
  </si>
  <si>
    <t>00242004</t>
  </si>
  <si>
    <t>00241121</t>
  </si>
  <si>
    <t>00241237</t>
  </si>
  <si>
    <t>00241326</t>
  </si>
  <si>
    <t>00235482</t>
  </si>
  <si>
    <t>00241407</t>
  </si>
  <si>
    <t>00240478</t>
  </si>
  <si>
    <t>00241610</t>
  </si>
  <si>
    <t>00243221</t>
  </si>
  <si>
    <t>00241636</t>
  </si>
  <si>
    <t>00243272</t>
  </si>
  <si>
    <t>00232645</t>
  </si>
  <si>
    <t>00234877</t>
  </si>
  <si>
    <t>00234923</t>
  </si>
  <si>
    <t>00235831</t>
  </si>
  <si>
    <t>00236527</t>
  </si>
  <si>
    <t>00235075</t>
  </si>
  <si>
    <t>00240931</t>
  </si>
  <si>
    <t>00235105</t>
  </si>
  <si>
    <t>00236667</t>
  </si>
  <si>
    <t>00873667</t>
  </si>
  <si>
    <t>00235300</t>
  </si>
  <si>
    <t>00231690</t>
  </si>
  <si>
    <t>00570931</t>
  </si>
  <si>
    <t>00233234</t>
  </si>
  <si>
    <t>00236861</t>
  </si>
  <si>
    <t>00238163</t>
  </si>
  <si>
    <t>00237060</t>
  </si>
  <si>
    <t>00233901</t>
  </si>
  <si>
    <t>00425737</t>
  </si>
  <si>
    <t>00425745</t>
  </si>
  <si>
    <t>08592241</t>
  </si>
  <si>
    <t>06443851</t>
  </si>
  <si>
    <t>02737949</t>
  </si>
  <si>
    <t>07653808</t>
  </si>
  <si>
    <t>00472263</t>
  </si>
  <si>
    <t>00873497</t>
  </si>
  <si>
    <t>04251806</t>
  </si>
  <si>
    <t>Položkové čerpání neinvestiční dotace na sociální službu - na podporu sociálních služeb dle zák. č. 108/2006 Sb. o sociálních službách, ve znění pozdějších předpisů, pro rok 2024 – Středočeský kraj“</t>
  </si>
  <si>
    <t>ADITEA s.r.o.</t>
  </si>
  <si>
    <t>AHC Senior centrum Kolín s.r.o.</t>
  </si>
  <si>
    <t>AHC Senior centrum Pečičky o.p.s.</t>
  </si>
  <si>
    <t>AHC Senior centrum Příbram s.r.o.</t>
  </si>
  <si>
    <t>Azylový dům Kladno o.p.s.</t>
  </si>
  <si>
    <t>Camino San José, z.s.</t>
  </si>
  <si>
    <t>Centrum pro neslyšící a nedoslýchavé pro Prahu a Středočeský kraj, o.p.s</t>
  </si>
  <si>
    <t xml:space="preserve">Centrum pro rodinu PSS a klinické adiktologie, z.ú. </t>
  </si>
  <si>
    <t>Cesta životem bez bariér, z.s.</t>
  </si>
  <si>
    <t>Clementas Kolín, z.ú.</t>
  </si>
  <si>
    <t xml:space="preserve"> 06267688</t>
  </si>
  <si>
    <t>Denní centrum pro seniory JIZERA, z. s.</t>
  </si>
  <si>
    <t xml:space="preserve">Diakonie Apoštolské církve </t>
  </si>
  <si>
    <t>26521385</t>
  </si>
  <si>
    <t>DIGNO (důstojnost)z.s.</t>
  </si>
  <si>
    <t>Dobrovolnické centrum Kladno, z.s.</t>
  </si>
  <si>
    <t xml:space="preserve">DOMOV NA VERANDĚ BEROUN, z.ú </t>
  </si>
  <si>
    <t>Domov Pod Kavčí Skálou, poskytovatel sociálních služeb</t>
  </si>
  <si>
    <t>Domov seniorů Světice</t>
  </si>
  <si>
    <t>02057654</t>
  </si>
  <si>
    <t>Global Partner Péče, z.ú.</t>
  </si>
  <si>
    <t>09903046</t>
  </si>
  <si>
    <t>3776395</t>
  </si>
  <si>
    <t>03338878 </t>
  </si>
  <si>
    <t xml:space="preserve">LUMA MB, z.s. </t>
  </si>
  <si>
    <t>Mela, o.p.s.</t>
  </si>
  <si>
    <t>Město Zásmuky</t>
  </si>
  <si>
    <t>00235954</t>
  </si>
  <si>
    <t>Náruč, z.s.</t>
  </si>
  <si>
    <t>Oblastní nemocnice Příbram, a. s.</t>
  </si>
  <si>
    <t>POINT Milovice, z. ú.</t>
  </si>
  <si>
    <t>Poradna pro občanství/Občanská a lidská práva, z.s.</t>
  </si>
  <si>
    <t xml:space="preserve">Renata Nekolová </t>
  </si>
  <si>
    <t>Rezidence Vitalis z.ú.,</t>
  </si>
  <si>
    <t xml:space="preserve">Rodinné centrum ROUTA, z.s. </t>
  </si>
  <si>
    <t>SeneCura SeniorCentrum Kolín, s. r. o.</t>
  </si>
  <si>
    <t>Sociální služby města Brandýs nad Labem-Stará Boleslav</t>
  </si>
  <si>
    <t>Socius, z. ú.</t>
  </si>
  <si>
    <t>Spolek seniorů Ořech</t>
  </si>
  <si>
    <t>09562206</t>
  </si>
  <si>
    <t>Startujeme, o.p.s.</t>
  </si>
  <si>
    <t xml:space="preserve">Ústav sociální péče Brdy, z.ú.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</si>
</sst>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5" fillId="4" borderId="1" xfId="0" applyNumberFormat="1" applyFont="1" applyFill="1" applyBorder="1" applyAlignment="1" applyProtection="1">
      <alignment horizontal="right" vertical="center"/>
      <protection locked="0"/>
    </xf>
    <xf numFmtId="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9" xfId="0" applyFont="1" applyBorder="1" applyProtection="1">
      <protection locked="0"/>
    </xf>
    <xf numFmtId="4" fontId="5" fillId="0" borderId="1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3" fontId="5" fillId="3" borderId="1" xfId="0" applyNumberFormat="1" applyFont="1" applyFill="1" applyBorder="1" applyAlignment="1" applyProtection="1">
      <alignment vertical="center"/>
      <protection locked="0"/>
    </xf>
    <xf numFmtId="3" fontId="5" fillId="3" borderId="4" xfId="0" applyNumberFormat="1" applyFont="1" applyFill="1" applyBorder="1" applyAlignment="1" applyProtection="1">
      <alignment horizontal="left" vertical="center"/>
      <protection locked="0"/>
    </xf>
    <xf numFmtId="2" fontId="2" fillId="2" borderId="9" xfId="0" applyNumberFormat="1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2" fontId="2" fillId="2" borderId="7" xfId="0" applyNumberFormat="1" applyFont="1" applyFill="1" applyBorder="1" applyAlignment="1" applyProtection="1">
      <alignment vertical="center"/>
      <protection locked="0"/>
    </xf>
    <xf numFmtId="3" fontId="5" fillId="3" borderId="5" xfId="0" applyNumberFormat="1" applyFont="1" applyFill="1" applyBorder="1" applyAlignment="1" applyProtection="1">
      <alignment vertical="center"/>
      <protection locked="0"/>
    </xf>
    <xf numFmtId="3" fontId="5" fillId="3" borderId="6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49" fontId="9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0" fillId="4" borderId="21" xfId="0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4" borderId="14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22" xfId="0" applyFill="1" applyBorder="1" applyAlignment="1" applyProtection="1">
      <alignment horizontal="left"/>
      <protection locked="0"/>
    </xf>
    <xf numFmtId="0" fontId="0" fillId="4" borderId="20" xfId="0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left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>
      <selection activeCell="M10" sqref="M10"/>
    </sheetView>
  </sheetViews>
  <sheetFormatPr defaultColWidth="8.85546875" defaultRowHeight="15" x14ac:dyDescent="0.25"/>
  <cols>
    <col min="1" max="1" width="23.42578125" style="3" customWidth="1"/>
    <col min="2" max="2" width="10.42578125" style="3" customWidth="1"/>
    <col min="3" max="3" width="59.28515625" style="3" customWidth="1"/>
    <col min="4" max="4" width="18.42578125" style="3" customWidth="1"/>
    <col min="5" max="6" width="17.7109375" style="3" customWidth="1"/>
    <col min="7" max="7" width="18" style="3" customWidth="1"/>
    <col min="8" max="8" width="18.140625" style="3" customWidth="1"/>
    <col min="9" max="16384" width="8.85546875" style="3"/>
  </cols>
  <sheetData>
    <row r="1" spans="1:10" ht="48" customHeight="1" x14ac:dyDescent="0.25">
      <c r="A1" s="43" t="s">
        <v>364</v>
      </c>
      <c r="B1" s="43"/>
      <c r="C1" s="43"/>
      <c r="D1" s="43"/>
      <c r="E1" s="43"/>
      <c r="F1" s="43"/>
      <c r="G1" s="43"/>
      <c r="H1" s="43"/>
      <c r="I1" s="12"/>
      <c r="J1" s="12"/>
    </row>
    <row r="2" spans="1:10" x14ac:dyDescent="0.25">
      <c r="A2" s="4"/>
    </row>
    <row r="3" spans="1:10" x14ac:dyDescent="0.25">
      <c r="A3" s="8" t="s">
        <v>23</v>
      </c>
      <c r="B3" s="35"/>
      <c r="C3" s="36"/>
    </row>
    <row r="4" spans="1:10" x14ac:dyDescent="0.25">
      <c r="A4" s="7" t="s">
        <v>24</v>
      </c>
      <c r="B4" s="37" t="e">
        <f>VLOOKUP(B3,Síť!A:B,2,)</f>
        <v>#N/A</v>
      </c>
      <c r="C4" s="38"/>
    </row>
    <row r="5" spans="1:10" x14ac:dyDescent="0.25">
      <c r="A5" s="7" t="s">
        <v>34</v>
      </c>
      <c r="B5" s="39"/>
      <c r="C5" s="40"/>
    </row>
    <row r="6" spans="1:10" x14ac:dyDescent="0.25">
      <c r="A6" s="9" t="s">
        <v>25</v>
      </c>
      <c r="B6" s="41"/>
      <c r="C6" s="42"/>
    </row>
    <row r="7" spans="1:10" ht="15.75" thickBot="1" x14ac:dyDescent="0.3">
      <c r="A7" s="4"/>
    </row>
    <row r="8" spans="1:10" ht="75" customHeight="1" x14ac:dyDescent="0.25">
      <c r="A8" s="32" t="s">
        <v>0</v>
      </c>
      <c r="B8" s="33"/>
      <c r="C8" s="34"/>
      <c r="D8" s="13" t="s">
        <v>35</v>
      </c>
      <c r="E8" s="13" t="s">
        <v>31</v>
      </c>
      <c r="F8" s="13" t="s">
        <v>36</v>
      </c>
      <c r="G8" s="13" t="s">
        <v>32</v>
      </c>
      <c r="H8" s="14" t="s">
        <v>33</v>
      </c>
    </row>
    <row r="9" spans="1:10" x14ac:dyDescent="0.25">
      <c r="A9" s="31" t="s">
        <v>1</v>
      </c>
      <c r="B9" s="29"/>
      <c r="C9" s="30"/>
      <c r="D9" s="6"/>
      <c r="E9" s="10">
        <f>E10+E15</f>
        <v>0</v>
      </c>
      <c r="F9" s="10">
        <f>F10+F15</f>
        <v>0</v>
      </c>
      <c r="G9" s="10">
        <f>G10+G15</f>
        <v>0</v>
      </c>
      <c r="H9" s="11">
        <f>D9-G9</f>
        <v>0</v>
      </c>
      <c r="I9" s="24" t="str">
        <f t="shared" ref="I9:I10" si="0">IF(G9&gt;F9,"položka překračuje položkové čerpání dle smlouvy/dodatku","OK")</f>
        <v>OK</v>
      </c>
    </row>
    <row r="10" spans="1:10" x14ac:dyDescent="0.25">
      <c r="A10" s="31" t="s">
        <v>2</v>
      </c>
      <c r="B10" s="29"/>
      <c r="C10" s="30"/>
      <c r="D10" s="16"/>
      <c r="E10" s="10">
        <f>E11+E12+E13+E14</f>
        <v>0</v>
      </c>
      <c r="F10" s="10">
        <f>F11+F12+F13+F14</f>
        <v>0</v>
      </c>
      <c r="G10" s="10">
        <f>G11+G12+G13+G14</f>
        <v>0</v>
      </c>
      <c r="H10" s="17"/>
      <c r="I10" s="24" t="str">
        <f t="shared" si="0"/>
        <v>OK</v>
      </c>
    </row>
    <row r="11" spans="1:10" x14ac:dyDescent="0.25">
      <c r="A11" s="15"/>
      <c r="B11" s="29" t="s">
        <v>3</v>
      </c>
      <c r="C11" s="30"/>
      <c r="D11" s="16"/>
      <c r="E11" s="5"/>
      <c r="F11" s="5"/>
      <c r="G11" s="5"/>
      <c r="H11" s="17"/>
      <c r="I11" s="24" t="str">
        <f>IF(G11&gt;F11,"položka překračuje položkové čerpání dle smlouvy/dodatku","OK")</f>
        <v>OK</v>
      </c>
    </row>
    <row r="12" spans="1:10" x14ac:dyDescent="0.25">
      <c r="A12" s="15"/>
      <c r="B12" s="29" t="s">
        <v>4</v>
      </c>
      <c r="C12" s="30"/>
      <c r="D12" s="16"/>
      <c r="E12" s="5"/>
      <c r="F12" s="5"/>
      <c r="G12" s="5"/>
      <c r="H12" s="17"/>
      <c r="I12" s="24" t="str">
        <f t="shared" ref="I12:I35" si="1">IF(G12&gt;F12,"položka překračuje položkové čerpání dle smlouvy/dodatku","OK")</f>
        <v>OK</v>
      </c>
    </row>
    <row r="13" spans="1:10" x14ac:dyDescent="0.25">
      <c r="A13" s="15"/>
      <c r="B13" s="29" t="s">
        <v>5</v>
      </c>
      <c r="C13" s="30"/>
      <c r="D13" s="16"/>
      <c r="E13" s="5"/>
      <c r="F13" s="5"/>
      <c r="G13" s="5"/>
      <c r="H13" s="17"/>
      <c r="I13" s="24" t="str">
        <f t="shared" si="1"/>
        <v>OK</v>
      </c>
    </row>
    <row r="14" spans="1:10" x14ac:dyDescent="0.25">
      <c r="A14" s="15"/>
      <c r="B14" s="29" t="s">
        <v>6</v>
      </c>
      <c r="C14" s="30"/>
      <c r="D14" s="16"/>
      <c r="E14" s="5"/>
      <c r="F14" s="5"/>
      <c r="G14" s="5"/>
      <c r="H14" s="17"/>
      <c r="I14" s="24" t="str">
        <f t="shared" si="1"/>
        <v>OK</v>
      </c>
    </row>
    <row r="15" spans="1:10" ht="15.75" customHeight="1" x14ac:dyDescent="0.25">
      <c r="A15" s="31" t="s">
        <v>7</v>
      </c>
      <c r="B15" s="29"/>
      <c r="C15" s="30"/>
      <c r="D15" s="16"/>
      <c r="E15" s="10">
        <f>E16+E19+E20+E21+E22+E23+E34+E35</f>
        <v>0</v>
      </c>
      <c r="F15" s="10">
        <f>F16+F19+F20+F21+F22+F23+F34+F35</f>
        <v>0</v>
      </c>
      <c r="G15" s="10">
        <f>G16+G19+G20+G21+G22+G23+G34+G35</f>
        <v>0</v>
      </c>
      <c r="H15" s="17"/>
      <c r="I15" s="24" t="str">
        <f t="shared" si="1"/>
        <v>OK</v>
      </c>
    </row>
    <row r="16" spans="1:10" x14ac:dyDescent="0.25">
      <c r="A16" s="18"/>
      <c r="B16" s="29" t="s">
        <v>8</v>
      </c>
      <c r="C16" s="30"/>
      <c r="D16" s="16"/>
      <c r="E16" s="10">
        <f>E17+E18</f>
        <v>0</v>
      </c>
      <c r="F16" s="10">
        <f>F17+F18</f>
        <v>0</v>
      </c>
      <c r="G16" s="10">
        <f>G17+G18</f>
        <v>0</v>
      </c>
      <c r="H16" s="17"/>
      <c r="I16" s="24" t="str">
        <f t="shared" si="1"/>
        <v>OK</v>
      </c>
    </row>
    <row r="17" spans="1:9" x14ac:dyDescent="0.25">
      <c r="A17" s="18"/>
      <c r="B17" s="19" t="s">
        <v>9</v>
      </c>
      <c r="C17" s="20"/>
      <c r="D17" s="16"/>
      <c r="E17" s="5"/>
      <c r="F17" s="5"/>
      <c r="G17" s="5"/>
      <c r="H17" s="17"/>
      <c r="I17" s="24" t="str">
        <f t="shared" si="1"/>
        <v>OK</v>
      </c>
    </row>
    <row r="18" spans="1:9" x14ac:dyDescent="0.25">
      <c r="A18" s="18"/>
      <c r="B18" s="19" t="s">
        <v>10</v>
      </c>
      <c r="C18" s="20"/>
      <c r="D18" s="16"/>
      <c r="E18" s="5"/>
      <c r="F18" s="5"/>
      <c r="G18" s="5"/>
      <c r="H18" s="17"/>
      <c r="I18" s="24" t="str">
        <f t="shared" si="1"/>
        <v>OK</v>
      </c>
    </row>
    <row r="19" spans="1:9" x14ac:dyDescent="0.25">
      <c r="A19" s="18"/>
      <c r="B19" s="29" t="s">
        <v>11</v>
      </c>
      <c r="C19" s="30"/>
      <c r="D19" s="16"/>
      <c r="E19" s="5"/>
      <c r="F19" s="5"/>
      <c r="G19" s="5"/>
      <c r="H19" s="17"/>
      <c r="I19" s="24" t="str">
        <f t="shared" si="1"/>
        <v>OK</v>
      </c>
    </row>
    <row r="20" spans="1:9" x14ac:dyDescent="0.25">
      <c r="A20" s="18"/>
      <c r="B20" s="29" t="s">
        <v>12</v>
      </c>
      <c r="C20" s="30"/>
      <c r="D20" s="16"/>
      <c r="E20" s="5"/>
      <c r="F20" s="5"/>
      <c r="G20" s="5"/>
      <c r="H20" s="17"/>
      <c r="I20" s="24" t="str">
        <f t="shared" si="1"/>
        <v>OK</v>
      </c>
    </row>
    <row r="21" spans="1:9" x14ac:dyDescent="0.25">
      <c r="A21" s="18"/>
      <c r="B21" s="29" t="s">
        <v>13</v>
      </c>
      <c r="C21" s="30"/>
      <c r="D21" s="16"/>
      <c r="E21" s="5"/>
      <c r="F21" s="5"/>
      <c r="G21" s="5"/>
      <c r="H21" s="17"/>
      <c r="I21" s="24" t="str">
        <f t="shared" si="1"/>
        <v>OK</v>
      </c>
    </row>
    <row r="22" spans="1:9" x14ac:dyDescent="0.25">
      <c r="A22" s="18"/>
      <c r="B22" s="29" t="s">
        <v>14</v>
      </c>
      <c r="C22" s="30"/>
      <c r="D22" s="16"/>
      <c r="E22" s="5"/>
      <c r="F22" s="5"/>
      <c r="G22" s="5"/>
      <c r="H22" s="17"/>
      <c r="I22" s="24" t="str">
        <f t="shared" si="1"/>
        <v>OK</v>
      </c>
    </row>
    <row r="23" spans="1:9" x14ac:dyDescent="0.25">
      <c r="A23" s="18"/>
      <c r="B23" s="29" t="s">
        <v>15</v>
      </c>
      <c r="C23" s="30"/>
      <c r="D23" s="16"/>
      <c r="E23" s="10">
        <f>E24+E25+E26+E27+E28+E29+E30+E31+E32+E33</f>
        <v>0</v>
      </c>
      <c r="F23" s="10">
        <f>F24+F25+F26+F27+F28+F29+F30+F31+F32+F33</f>
        <v>0</v>
      </c>
      <c r="G23" s="10">
        <f>G24+G25+G26+G27+G28+G29+G30+G31+G32+G33</f>
        <v>0</v>
      </c>
      <c r="H23" s="17"/>
      <c r="I23" s="24" t="str">
        <f t="shared" si="1"/>
        <v>OK</v>
      </c>
    </row>
    <row r="24" spans="1:9" x14ac:dyDescent="0.25">
      <c r="A24" s="18"/>
      <c r="B24" s="19" t="s">
        <v>16</v>
      </c>
      <c r="C24" s="20"/>
      <c r="D24" s="16"/>
      <c r="E24" s="5"/>
      <c r="F24" s="5"/>
      <c r="G24" s="5"/>
      <c r="H24" s="17"/>
      <c r="I24" s="24" t="str">
        <f t="shared" si="1"/>
        <v>OK</v>
      </c>
    </row>
    <row r="25" spans="1:9" x14ac:dyDescent="0.25">
      <c r="A25" s="18"/>
      <c r="B25" s="19" t="s">
        <v>17</v>
      </c>
      <c r="C25" s="20"/>
      <c r="D25" s="16"/>
      <c r="E25" s="5"/>
      <c r="F25" s="5"/>
      <c r="G25" s="5"/>
      <c r="H25" s="17"/>
      <c r="I25" s="24" t="str">
        <f t="shared" si="1"/>
        <v>OK</v>
      </c>
    </row>
    <row r="26" spans="1:9" x14ac:dyDescent="0.25">
      <c r="A26" s="18"/>
      <c r="B26" s="19" t="s">
        <v>18</v>
      </c>
      <c r="C26" s="20"/>
      <c r="D26" s="16"/>
      <c r="E26" s="5"/>
      <c r="F26" s="5"/>
      <c r="G26" s="5"/>
      <c r="H26" s="17"/>
      <c r="I26" s="24" t="str">
        <f t="shared" si="1"/>
        <v>OK</v>
      </c>
    </row>
    <row r="27" spans="1:9" x14ac:dyDescent="0.25">
      <c r="A27" s="18"/>
      <c r="B27" s="19" t="s">
        <v>19</v>
      </c>
      <c r="C27" s="20"/>
      <c r="D27" s="16"/>
      <c r="E27" s="5"/>
      <c r="F27" s="5"/>
      <c r="G27" s="5"/>
      <c r="H27" s="17"/>
      <c r="I27" s="24" t="str">
        <f t="shared" si="1"/>
        <v>OK</v>
      </c>
    </row>
    <row r="28" spans="1:9" x14ac:dyDescent="0.25">
      <c r="A28" s="18"/>
      <c r="B28" s="19" t="s">
        <v>20</v>
      </c>
      <c r="C28" s="20"/>
      <c r="D28" s="16"/>
      <c r="E28" s="5"/>
      <c r="F28" s="5"/>
      <c r="G28" s="5"/>
      <c r="H28" s="17"/>
      <c r="I28" s="24" t="str">
        <f t="shared" si="1"/>
        <v>OK</v>
      </c>
    </row>
    <row r="29" spans="1:9" x14ac:dyDescent="0.25">
      <c r="A29" s="18"/>
      <c r="B29" s="19" t="s">
        <v>21</v>
      </c>
      <c r="C29" s="20"/>
      <c r="D29" s="16"/>
      <c r="E29" s="5"/>
      <c r="F29" s="5"/>
      <c r="G29" s="5"/>
      <c r="H29" s="17"/>
      <c r="I29" s="24" t="str">
        <f t="shared" si="1"/>
        <v>OK</v>
      </c>
    </row>
    <row r="30" spans="1:9" x14ac:dyDescent="0.25">
      <c r="A30" s="18"/>
      <c r="B30" s="19" t="s">
        <v>22</v>
      </c>
      <c r="C30" s="20"/>
      <c r="D30" s="16"/>
      <c r="E30" s="5"/>
      <c r="F30" s="5"/>
      <c r="G30" s="5"/>
      <c r="H30" s="17"/>
      <c r="I30" s="24" t="str">
        <f t="shared" si="1"/>
        <v>OK</v>
      </c>
    </row>
    <row r="31" spans="1:9" x14ac:dyDescent="0.25">
      <c r="A31" s="18"/>
      <c r="B31" s="19" t="s">
        <v>26</v>
      </c>
      <c r="C31" s="20"/>
      <c r="D31" s="16"/>
      <c r="E31" s="5"/>
      <c r="F31" s="5"/>
      <c r="G31" s="5"/>
      <c r="H31" s="17"/>
      <c r="I31" s="24" t="str">
        <f t="shared" si="1"/>
        <v>OK</v>
      </c>
    </row>
    <row r="32" spans="1:9" x14ac:dyDescent="0.25">
      <c r="A32" s="18"/>
      <c r="B32" s="19" t="s">
        <v>27</v>
      </c>
      <c r="C32" s="20"/>
      <c r="D32" s="16"/>
      <c r="E32" s="5"/>
      <c r="F32" s="5"/>
      <c r="G32" s="5"/>
      <c r="H32" s="17"/>
      <c r="I32" s="24" t="str">
        <f t="shared" si="1"/>
        <v>OK</v>
      </c>
    </row>
    <row r="33" spans="1:9" x14ac:dyDescent="0.25">
      <c r="A33" s="18"/>
      <c r="B33" s="19" t="s">
        <v>28</v>
      </c>
      <c r="C33" s="20"/>
      <c r="D33" s="16"/>
      <c r="E33" s="5"/>
      <c r="F33" s="5"/>
      <c r="G33" s="5"/>
      <c r="H33" s="17"/>
      <c r="I33" s="24" t="str">
        <f t="shared" si="1"/>
        <v>OK</v>
      </c>
    </row>
    <row r="34" spans="1:9" x14ac:dyDescent="0.25">
      <c r="A34" s="18"/>
      <c r="B34" s="29" t="s">
        <v>29</v>
      </c>
      <c r="C34" s="30"/>
      <c r="D34" s="16"/>
      <c r="E34" s="16"/>
      <c r="F34" s="16"/>
      <c r="G34" s="16"/>
      <c r="H34" s="17"/>
      <c r="I34" s="24" t="str">
        <f t="shared" si="1"/>
        <v>OK</v>
      </c>
    </row>
    <row r="35" spans="1:9" ht="15.75" thickBot="1" x14ac:dyDescent="0.3">
      <c r="A35" s="21"/>
      <c r="B35" s="45" t="s">
        <v>30</v>
      </c>
      <c r="C35" s="46"/>
      <c r="D35" s="22"/>
      <c r="E35" s="5"/>
      <c r="F35" s="5"/>
      <c r="G35" s="5"/>
      <c r="H35" s="23"/>
      <c r="I35" s="24" t="str">
        <f t="shared" si="1"/>
        <v>OK</v>
      </c>
    </row>
    <row r="37" spans="1:9" x14ac:dyDescent="0.25">
      <c r="A37" s="1" t="s">
        <v>37</v>
      </c>
      <c r="B37" s="2"/>
      <c r="D37" s="44"/>
      <c r="E37" s="44"/>
      <c r="F37" s="44"/>
    </row>
    <row r="38" spans="1:9" x14ac:dyDescent="0.25">
      <c r="A38" s="1"/>
      <c r="B38" s="2"/>
      <c r="D38" s="44"/>
      <c r="E38" s="44"/>
      <c r="F38" s="44"/>
    </row>
  </sheetData>
  <sheetProtection algorithmName="SHA-512" hashValue="zo9IZV+L3hfd3Dst/kXStx/rQknkDp5EgnGDMPj2bkK9ISpm4y55jz3lKj7aO+cOwEpGeS0sx4vv6GyqdU0DbQ==" saltValue="/Yh/87nvqKPIPAICfiOnmg==" spinCount="100000" sheet="1" formatCells="0" formatRows="0"/>
  <mergeCells count="23">
    <mergeCell ref="D37:F37"/>
    <mergeCell ref="D38:F38"/>
    <mergeCell ref="B19:C19"/>
    <mergeCell ref="B16:C16"/>
    <mergeCell ref="B35:C35"/>
    <mergeCell ref="B34:C34"/>
    <mergeCell ref="B23:C23"/>
    <mergeCell ref="B22:C22"/>
    <mergeCell ref="B21:C21"/>
    <mergeCell ref="B20:C20"/>
    <mergeCell ref="B3:C3"/>
    <mergeCell ref="B4:C4"/>
    <mergeCell ref="B5:C5"/>
    <mergeCell ref="B6:C6"/>
    <mergeCell ref="A1:H1"/>
    <mergeCell ref="B14:C14"/>
    <mergeCell ref="A15:C15"/>
    <mergeCell ref="B13:C13"/>
    <mergeCell ref="A8:C8"/>
    <mergeCell ref="A9:C9"/>
    <mergeCell ref="A10:C10"/>
    <mergeCell ref="B12:C12"/>
    <mergeCell ref="B11:C11"/>
  </mergeCells>
  <conditionalFormatting sqref="H9:H35">
    <cfRule type="cellIs" dxfId="0" priority="3" operator="greaterThan">
      <formula>E9</formula>
    </cfRule>
  </conditionalFormatting>
  <pageMargins left="0.7" right="0.7" top="0.78740157499999996" bottom="0.78740157499999996" header="0.3" footer="0.3"/>
  <pageSetup paperSize="9" scale="68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F5BB56-E4E8-496E-B489-E34C716C1F04}">
          <x14:formula1>
            <xm:f>'druh služby'!$A$1:$A$33</xm:f>
          </x14:formula1>
          <xm:sqref>B5:C5</xm:sqref>
        </x14:dataValidation>
        <x14:dataValidation type="list" allowBlank="1" showInputMessage="1" showErrorMessage="1" xr:uid="{ACC5A443-4D73-4D84-AB09-26ABB3540547}">
          <x14:formula1>
            <xm:f>Síť!$A$1:$A$598</xm:f>
          </x14:formula1>
          <xm:sqref>B3:C3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C4AD-0D42-4757-B91B-3EBED3785427}">
  <dimension ref="A1:B598"/>
  <sheetViews>
    <sheetView workbookViewId="0">
      <selection activeCell="C9" sqref="C9"/>
    </sheetView>
  </sheetViews>
  <sheetFormatPr defaultRowHeight="15" x14ac:dyDescent="0.25"/>
  <cols>
    <col min="1" max="1" width="50.42578125" customWidth="1"/>
    <col min="2" max="2" width="12.7109375" style="28" customWidth="1"/>
    <col min="3" max="3" width="17.5703125" customWidth="1"/>
    <col min="4" max="4" width="23.85546875" customWidth="1"/>
  </cols>
  <sheetData>
    <row r="1" spans="1:2" x14ac:dyDescent="0.25">
      <c r="A1" t="s">
        <v>71</v>
      </c>
      <c r="B1" s="27"/>
    </row>
    <row r="2" spans="1:2" x14ac:dyDescent="0.25">
      <c r="A2" t="s">
        <v>365</v>
      </c>
      <c r="B2" s="25">
        <v>24840602</v>
      </c>
    </row>
    <row r="3" spans="1:2" x14ac:dyDescent="0.25">
      <c r="A3" t="s">
        <v>366</v>
      </c>
      <c r="B3" s="27" t="s">
        <v>359</v>
      </c>
    </row>
    <row r="4" spans="1:2" x14ac:dyDescent="0.25">
      <c r="A4" t="s">
        <v>367</v>
      </c>
      <c r="B4" s="27">
        <v>22723757</v>
      </c>
    </row>
    <row r="5" spans="1:2" x14ac:dyDescent="0.25">
      <c r="A5" t="s">
        <v>368</v>
      </c>
      <c r="B5" s="27">
        <v>24297933</v>
      </c>
    </row>
    <row r="6" spans="1:2" x14ac:dyDescent="0.25">
      <c r="A6" t="s">
        <v>72</v>
      </c>
      <c r="B6" s="27">
        <v>27240185</v>
      </c>
    </row>
    <row r="7" spans="1:2" x14ac:dyDescent="0.25">
      <c r="A7" t="s">
        <v>73</v>
      </c>
      <c r="B7" s="27" t="s">
        <v>294</v>
      </c>
    </row>
    <row r="8" spans="1:2" x14ac:dyDescent="0.25">
      <c r="A8" t="s">
        <v>74</v>
      </c>
      <c r="B8" s="27">
        <v>28446003</v>
      </c>
    </row>
    <row r="9" spans="1:2" x14ac:dyDescent="0.25">
      <c r="A9" t="s">
        <v>75</v>
      </c>
      <c r="B9" s="27">
        <v>27226751</v>
      </c>
    </row>
    <row r="10" spans="1:2" x14ac:dyDescent="0.25">
      <c r="A10" t="s">
        <v>76</v>
      </c>
      <c r="B10" s="27" t="s">
        <v>295</v>
      </c>
    </row>
    <row r="11" spans="1:2" x14ac:dyDescent="0.25">
      <c r="A11" t="s">
        <v>77</v>
      </c>
      <c r="B11" s="27" t="s">
        <v>301</v>
      </c>
    </row>
    <row r="12" spans="1:2" x14ac:dyDescent="0.25">
      <c r="A12" t="s">
        <v>78</v>
      </c>
      <c r="B12" s="27">
        <v>43873499</v>
      </c>
    </row>
    <row r="13" spans="1:2" x14ac:dyDescent="0.25">
      <c r="A13" t="s">
        <v>369</v>
      </c>
      <c r="B13" s="27">
        <v>26115841</v>
      </c>
    </row>
    <row r="14" spans="1:2" x14ac:dyDescent="0.25">
      <c r="A14" t="s">
        <v>79</v>
      </c>
      <c r="B14" s="27">
        <v>71234438</v>
      </c>
    </row>
    <row r="15" spans="1:2" x14ac:dyDescent="0.25">
      <c r="A15" t="s">
        <v>370</v>
      </c>
      <c r="B15" s="27" t="s">
        <v>296</v>
      </c>
    </row>
    <row r="16" spans="1:2" x14ac:dyDescent="0.25">
      <c r="A16" t="s">
        <v>80</v>
      </c>
      <c r="B16" s="27" t="s">
        <v>302</v>
      </c>
    </row>
    <row r="17" spans="1:2" x14ac:dyDescent="0.25">
      <c r="A17" t="s">
        <v>81</v>
      </c>
      <c r="B17" s="27" t="s">
        <v>297</v>
      </c>
    </row>
    <row r="18" spans="1:2" x14ac:dyDescent="0.25">
      <c r="A18" t="s">
        <v>82</v>
      </c>
      <c r="B18" s="27">
        <v>22665005</v>
      </c>
    </row>
    <row r="19" spans="1:2" x14ac:dyDescent="0.25">
      <c r="A19" t="s">
        <v>371</v>
      </c>
      <c r="B19" s="27" t="s">
        <v>298</v>
      </c>
    </row>
    <row r="20" spans="1:2" x14ac:dyDescent="0.25">
      <c r="A20" t="s">
        <v>372</v>
      </c>
      <c r="B20" s="27" t="s">
        <v>299</v>
      </c>
    </row>
    <row r="21" spans="1:2" x14ac:dyDescent="0.25">
      <c r="A21" t="s">
        <v>83</v>
      </c>
      <c r="B21" s="27">
        <v>26594544</v>
      </c>
    </row>
    <row r="22" spans="1:2" x14ac:dyDescent="0.25">
      <c r="A22" t="s">
        <v>84</v>
      </c>
      <c r="B22" s="27">
        <v>71209948</v>
      </c>
    </row>
    <row r="23" spans="1:2" x14ac:dyDescent="0.25">
      <c r="A23" t="s">
        <v>85</v>
      </c>
      <c r="B23" s="27">
        <v>42727219</v>
      </c>
    </row>
    <row r="24" spans="1:2" x14ac:dyDescent="0.25">
      <c r="A24" t="s">
        <v>86</v>
      </c>
      <c r="B24" s="27">
        <v>27155064</v>
      </c>
    </row>
    <row r="25" spans="1:2" x14ac:dyDescent="0.25">
      <c r="A25" t="s">
        <v>87</v>
      </c>
      <c r="B25" s="27">
        <v>47067071</v>
      </c>
    </row>
    <row r="26" spans="1:2" x14ac:dyDescent="0.25">
      <c r="A26" t="s">
        <v>88</v>
      </c>
      <c r="B26" s="27">
        <v>27395286</v>
      </c>
    </row>
    <row r="27" spans="1:2" x14ac:dyDescent="0.25">
      <c r="A27" t="s">
        <v>89</v>
      </c>
      <c r="B27" s="27">
        <v>29128218</v>
      </c>
    </row>
    <row r="28" spans="1:2" x14ac:dyDescent="0.25">
      <c r="A28" t="s">
        <v>300</v>
      </c>
      <c r="B28" s="27">
        <v>70824282</v>
      </c>
    </row>
    <row r="29" spans="1:2" x14ac:dyDescent="0.25">
      <c r="A29" t="s">
        <v>90</v>
      </c>
      <c r="B29" s="27">
        <v>67982930</v>
      </c>
    </row>
    <row r="30" spans="1:2" x14ac:dyDescent="0.25">
      <c r="A30" t="s">
        <v>91</v>
      </c>
      <c r="B30" s="27">
        <v>27007537</v>
      </c>
    </row>
    <row r="31" spans="1:2" x14ac:dyDescent="0.25">
      <c r="A31" t="s">
        <v>92</v>
      </c>
      <c r="B31" s="27">
        <v>26619032</v>
      </c>
    </row>
    <row r="32" spans="1:2" x14ac:dyDescent="0.25">
      <c r="A32" t="s">
        <v>373</v>
      </c>
      <c r="B32" s="27" t="s">
        <v>303</v>
      </c>
    </row>
    <row r="33" spans="1:2" x14ac:dyDescent="0.25">
      <c r="A33" t="s">
        <v>374</v>
      </c>
      <c r="B33" s="27">
        <v>27023915</v>
      </c>
    </row>
    <row r="34" spans="1:2" x14ac:dyDescent="0.25">
      <c r="A34" t="s">
        <v>93</v>
      </c>
      <c r="B34" s="27">
        <v>25321307</v>
      </c>
    </row>
    <row r="35" spans="1:2" x14ac:dyDescent="0.25">
      <c r="A35" t="s">
        <v>94</v>
      </c>
      <c r="B35" s="27">
        <v>71209212</v>
      </c>
    </row>
    <row r="36" spans="1:2" x14ac:dyDescent="0.25">
      <c r="A36" t="s">
        <v>95</v>
      </c>
      <c r="B36" s="27">
        <v>25755277</v>
      </c>
    </row>
    <row r="37" spans="1:2" x14ac:dyDescent="0.25">
      <c r="A37" t="s">
        <v>96</v>
      </c>
      <c r="B37" s="27">
        <v>45770433</v>
      </c>
    </row>
    <row r="38" spans="1:2" x14ac:dyDescent="0.25">
      <c r="A38" t="s">
        <v>97</v>
      </c>
      <c r="B38" s="27" t="s">
        <v>375</v>
      </c>
    </row>
    <row r="39" spans="1:2" x14ac:dyDescent="0.25">
      <c r="A39" t="s">
        <v>376</v>
      </c>
      <c r="B39" s="27">
        <v>22838457</v>
      </c>
    </row>
    <row r="40" spans="1:2" x14ac:dyDescent="0.25">
      <c r="A40" t="s">
        <v>98</v>
      </c>
      <c r="B40" s="27" t="s">
        <v>304</v>
      </c>
    </row>
    <row r="41" spans="1:2" x14ac:dyDescent="0.25">
      <c r="A41" t="s">
        <v>305</v>
      </c>
      <c r="B41" s="27">
        <v>47019735</v>
      </c>
    </row>
    <row r="42" spans="1:2" x14ac:dyDescent="0.25">
      <c r="A42" t="s">
        <v>377</v>
      </c>
      <c r="B42" s="26" t="s">
        <v>378</v>
      </c>
    </row>
    <row r="43" spans="1:2" x14ac:dyDescent="0.25">
      <c r="A43" t="s">
        <v>99</v>
      </c>
      <c r="B43" s="27" t="s">
        <v>306</v>
      </c>
    </row>
    <row r="44" spans="1:2" x14ac:dyDescent="0.25">
      <c r="A44" t="s">
        <v>100</v>
      </c>
      <c r="B44" s="27">
        <v>42744326</v>
      </c>
    </row>
    <row r="45" spans="1:2" x14ac:dyDescent="0.25">
      <c r="A45" t="s">
        <v>101</v>
      </c>
      <c r="B45" s="27">
        <v>40229939</v>
      </c>
    </row>
    <row r="46" spans="1:2" x14ac:dyDescent="0.25">
      <c r="A46" t="s">
        <v>102</v>
      </c>
      <c r="B46" s="27">
        <v>24798983</v>
      </c>
    </row>
    <row r="47" spans="1:2" x14ac:dyDescent="0.25">
      <c r="A47" t="s">
        <v>379</v>
      </c>
      <c r="B47" s="27">
        <v>26543150</v>
      </c>
    </row>
    <row r="48" spans="1:2" x14ac:dyDescent="0.25">
      <c r="A48" t="s">
        <v>103</v>
      </c>
      <c r="B48" s="27">
        <v>61924261</v>
      </c>
    </row>
    <row r="49" spans="1:2" x14ac:dyDescent="0.25">
      <c r="A49" t="s">
        <v>104</v>
      </c>
      <c r="B49" s="27">
        <v>24198412</v>
      </c>
    </row>
    <row r="50" spans="1:2" x14ac:dyDescent="0.25">
      <c r="A50" t="s">
        <v>380</v>
      </c>
      <c r="B50" s="27">
        <v>26599481</v>
      </c>
    </row>
    <row r="51" spans="1:2" x14ac:dyDescent="0.25">
      <c r="A51" t="s">
        <v>105</v>
      </c>
      <c r="B51" s="27" t="s">
        <v>310</v>
      </c>
    </row>
    <row r="52" spans="1:2" x14ac:dyDescent="0.25">
      <c r="A52" t="s">
        <v>106</v>
      </c>
      <c r="B52" s="27">
        <v>7043732</v>
      </c>
    </row>
    <row r="53" spans="1:2" x14ac:dyDescent="0.25">
      <c r="A53" t="s">
        <v>107</v>
      </c>
      <c r="B53" s="27">
        <v>48677752</v>
      </c>
    </row>
    <row r="54" spans="1:2" x14ac:dyDescent="0.25">
      <c r="A54" t="s">
        <v>108</v>
      </c>
      <c r="B54" s="27">
        <v>61903302</v>
      </c>
    </row>
    <row r="55" spans="1:2" x14ac:dyDescent="0.25">
      <c r="A55" t="s">
        <v>109</v>
      </c>
      <c r="B55" s="27" t="s">
        <v>311</v>
      </c>
    </row>
    <row r="56" spans="1:2" x14ac:dyDescent="0.25">
      <c r="A56" t="s">
        <v>110</v>
      </c>
      <c r="B56" s="27" t="s">
        <v>312</v>
      </c>
    </row>
    <row r="57" spans="1:2" x14ac:dyDescent="0.25">
      <c r="A57" t="s">
        <v>111</v>
      </c>
      <c r="B57" s="27">
        <v>71209859</v>
      </c>
    </row>
    <row r="58" spans="1:2" x14ac:dyDescent="0.25">
      <c r="A58" t="s">
        <v>112</v>
      </c>
      <c r="B58" s="27">
        <v>48677787</v>
      </c>
    </row>
    <row r="59" spans="1:2" x14ac:dyDescent="0.25">
      <c r="A59" t="s">
        <v>113</v>
      </c>
      <c r="B59" s="27" t="s">
        <v>313</v>
      </c>
    </row>
    <row r="60" spans="1:2" x14ac:dyDescent="0.25">
      <c r="A60" t="s">
        <v>114</v>
      </c>
      <c r="B60" s="27">
        <v>75009871</v>
      </c>
    </row>
    <row r="61" spans="1:2" x14ac:dyDescent="0.25">
      <c r="A61" t="s">
        <v>115</v>
      </c>
      <c r="B61" s="27">
        <v>48677701</v>
      </c>
    </row>
    <row r="62" spans="1:2" x14ac:dyDescent="0.25">
      <c r="A62" t="s">
        <v>116</v>
      </c>
      <c r="B62" s="27">
        <v>44685173</v>
      </c>
    </row>
    <row r="63" spans="1:2" x14ac:dyDescent="0.25">
      <c r="A63" t="s">
        <v>117</v>
      </c>
      <c r="B63" s="27">
        <v>71234462</v>
      </c>
    </row>
    <row r="64" spans="1:2" x14ac:dyDescent="0.25">
      <c r="A64" t="s">
        <v>118</v>
      </c>
      <c r="B64" s="27">
        <v>71209905</v>
      </c>
    </row>
    <row r="65" spans="1:2" x14ac:dyDescent="0.25">
      <c r="A65" t="s">
        <v>119</v>
      </c>
      <c r="B65" s="27">
        <v>71209867</v>
      </c>
    </row>
    <row r="66" spans="1:2" x14ac:dyDescent="0.25">
      <c r="A66" t="s">
        <v>120</v>
      </c>
      <c r="B66" s="27">
        <v>69344035</v>
      </c>
    </row>
    <row r="67" spans="1:2" x14ac:dyDescent="0.25">
      <c r="A67" t="s">
        <v>121</v>
      </c>
      <c r="B67" s="27">
        <v>44685165</v>
      </c>
    </row>
    <row r="68" spans="1:2" x14ac:dyDescent="0.25">
      <c r="A68" t="s">
        <v>122</v>
      </c>
      <c r="B68" s="27">
        <v>24255874</v>
      </c>
    </row>
    <row r="69" spans="1:2" x14ac:dyDescent="0.25">
      <c r="A69" t="s">
        <v>123</v>
      </c>
      <c r="B69" s="27">
        <v>49534971</v>
      </c>
    </row>
    <row r="70" spans="1:2" x14ac:dyDescent="0.25">
      <c r="A70" t="s">
        <v>124</v>
      </c>
      <c r="B70" s="27" t="s">
        <v>314</v>
      </c>
    </row>
    <row r="71" spans="1:2" x14ac:dyDescent="0.25">
      <c r="A71" t="s">
        <v>125</v>
      </c>
      <c r="B71" s="27" t="s">
        <v>315</v>
      </c>
    </row>
    <row r="72" spans="1:2" x14ac:dyDescent="0.25">
      <c r="A72" t="s">
        <v>381</v>
      </c>
      <c r="B72" s="27" t="s">
        <v>316</v>
      </c>
    </row>
    <row r="73" spans="1:2" x14ac:dyDescent="0.25">
      <c r="A73" t="s">
        <v>126</v>
      </c>
      <c r="B73" s="27">
        <v>70539456</v>
      </c>
    </row>
    <row r="74" spans="1:2" x14ac:dyDescent="0.25">
      <c r="A74" t="s">
        <v>127</v>
      </c>
      <c r="B74" s="27">
        <v>49534963</v>
      </c>
    </row>
    <row r="75" spans="1:2" x14ac:dyDescent="0.25">
      <c r="A75" t="s">
        <v>128</v>
      </c>
      <c r="B75" s="27">
        <v>71209930</v>
      </c>
    </row>
    <row r="76" spans="1:2" x14ac:dyDescent="0.25">
      <c r="A76" t="s">
        <v>129</v>
      </c>
      <c r="B76" s="27">
        <v>47559969</v>
      </c>
    </row>
    <row r="77" spans="1:2" x14ac:dyDescent="0.25">
      <c r="A77" t="s">
        <v>382</v>
      </c>
      <c r="B77" s="27">
        <v>71229078</v>
      </c>
    </row>
    <row r="78" spans="1:2" x14ac:dyDescent="0.25">
      <c r="A78" t="s">
        <v>130</v>
      </c>
      <c r="B78" s="27">
        <v>71234454</v>
      </c>
    </row>
    <row r="79" spans="1:2" x14ac:dyDescent="0.25">
      <c r="A79" t="s">
        <v>131</v>
      </c>
      <c r="B79" s="27" t="s">
        <v>318</v>
      </c>
    </row>
    <row r="80" spans="1:2" x14ac:dyDescent="0.25">
      <c r="A80" t="s">
        <v>132</v>
      </c>
      <c r="B80" s="27" t="s">
        <v>317</v>
      </c>
    </row>
    <row r="81" spans="1:2" x14ac:dyDescent="0.25">
      <c r="A81" t="s">
        <v>133</v>
      </c>
      <c r="B81" s="27">
        <v>29139392</v>
      </c>
    </row>
    <row r="82" spans="1:2" x14ac:dyDescent="0.25">
      <c r="A82" t="s">
        <v>134</v>
      </c>
      <c r="B82" s="27">
        <v>66318475</v>
      </c>
    </row>
    <row r="83" spans="1:2" x14ac:dyDescent="0.25">
      <c r="A83" t="s">
        <v>135</v>
      </c>
      <c r="B83" s="27">
        <v>47002654</v>
      </c>
    </row>
    <row r="84" spans="1:2" x14ac:dyDescent="0.25">
      <c r="A84" t="s">
        <v>136</v>
      </c>
      <c r="B84" s="27">
        <v>27115071</v>
      </c>
    </row>
    <row r="85" spans="1:2" x14ac:dyDescent="0.25">
      <c r="A85" t="s">
        <v>137</v>
      </c>
      <c r="B85" s="27">
        <v>49534955</v>
      </c>
    </row>
    <row r="86" spans="1:2" x14ac:dyDescent="0.25">
      <c r="A86" t="s">
        <v>138</v>
      </c>
      <c r="B86" s="27">
        <v>42727227</v>
      </c>
    </row>
    <row r="87" spans="1:2" x14ac:dyDescent="0.25">
      <c r="A87" t="s">
        <v>139</v>
      </c>
      <c r="B87" s="27">
        <v>71229116</v>
      </c>
    </row>
    <row r="88" spans="1:2" x14ac:dyDescent="0.25">
      <c r="A88" t="s">
        <v>140</v>
      </c>
      <c r="B88" s="27">
        <v>42727201</v>
      </c>
    </row>
    <row r="89" spans="1:2" x14ac:dyDescent="0.25">
      <c r="A89" t="s">
        <v>141</v>
      </c>
      <c r="B89" s="27">
        <v>71229124</v>
      </c>
    </row>
    <row r="90" spans="1:2" x14ac:dyDescent="0.25">
      <c r="A90" t="s">
        <v>142</v>
      </c>
      <c r="B90" s="27">
        <v>71229108</v>
      </c>
    </row>
    <row r="91" spans="1:2" x14ac:dyDescent="0.25">
      <c r="A91" t="s">
        <v>143</v>
      </c>
      <c r="B91" s="27">
        <v>86595351</v>
      </c>
    </row>
    <row r="92" spans="1:2" x14ac:dyDescent="0.25">
      <c r="A92" t="s">
        <v>144</v>
      </c>
      <c r="B92" s="27">
        <v>71209921</v>
      </c>
    </row>
    <row r="93" spans="1:2" x14ac:dyDescent="0.25">
      <c r="A93" t="s">
        <v>145</v>
      </c>
      <c r="B93" s="27">
        <v>69785007</v>
      </c>
    </row>
    <row r="94" spans="1:2" x14ac:dyDescent="0.25">
      <c r="A94" t="s">
        <v>383</v>
      </c>
      <c r="B94" s="28" t="s">
        <v>384</v>
      </c>
    </row>
    <row r="95" spans="1:2" x14ac:dyDescent="0.25">
      <c r="A95" t="s">
        <v>146</v>
      </c>
      <c r="B95" s="27">
        <v>72541121</v>
      </c>
    </row>
    <row r="96" spans="1:2" x14ac:dyDescent="0.25">
      <c r="A96" t="s">
        <v>147</v>
      </c>
      <c r="B96" s="27">
        <v>48677744</v>
      </c>
    </row>
    <row r="97" spans="1:2" x14ac:dyDescent="0.25">
      <c r="A97" t="s">
        <v>148</v>
      </c>
      <c r="B97" s="27">
        <v>71229043</v>
      </c>
    </row>
    <row r="98" spans="1:2" x14ac:dyDescent="0.25">
      <c r="A98" t="s">
        <v>149</v>
      </c>
      <c r="B98" s="27">
        <v>71209271</v>
      </c>
    </row>
    <row r="99" spans="1:2" x14ac:dyDescent="0.25">
      <c r="A99" t="s">
        <v>150</v>
      </c>
      <c r="B99" s="27">
        <v>71229132</v>
      </c>
    </row>
    <row r="100" spans="1:2" x14ac:dyDescent="0.25">
      <c r="A100" t="s">
        <v>151</v>
      </c>
      <c r="B100" s="27">
        <v>71234390</v>
      </c>
    </row>
    <row r="101" spans="1:2" x14ac:dyDescent="0.25">
      <c r="A101" t="s">
        <v>152</v>
      </c>
      <c r="B101" s="27">
        <v>42727235</v>
      </c>
    </row>
    <row r="102" spans="1:2" x14ac:dyDescent="0.25">
      <c r="A102" t="s">
        <v>153</v>
      </c>
      <c r="B102" s="27" t="s">
        <v>319</v>
      </c>
    </row>
    <row r="103" spans="1:2" x14ac:dyDescent="0.25">
      <c r="A103" t="s">
        <v>154</v>
      </c>
      <c r="B103" s="27">
        <v>71234411</v>
      </c>
    </row>
    <row r="104" spans="1:2" x14ac:dyDescent="0.25">
      <c r="A104" t="s">
        <v>155</v>
      </c>
      <c r="B104" s="27">
        <v>75009897</v>
      </c>
    </row>
    <row r="105" spans="1:2" x14ac:dyDescent="0.25">
      <c r="A105" t="s">
        <v>156</v>
      </c>
      <c r="B105" s="27">
        <v>71229141</v>
      </c>
    </row>
    <row r="106" spans="1:2" x14ac:dyDescent="0.25">
      <c r="A106" t="s">
        <v>157</v>
      </c>
      <c r="B106" s="27">
        <v>71234403</v>
      </c>
    </row>
    <row r="107" spans="1:2" x14ac:dyDescent="0.25">
      <c r="A107" t="s">
        <v>158</v>
      </c>
      <c r="B107" s="27">
        <v>71234420</v>
      </c>
    </row>
    <row r="108" spans="1:2" x14ac:dyDescent="0.25">
      <c r="A108" t="s">
        <v>159</v>
      </c>
      <c r="B108" s="27">
        <v>69342288</v>
      </c>
    </row>
    <row r="109" spans="1:2" x14ac:dyDescent="0.25">
      <c r="A109" t="s">
        <v>160</v>
      </c>
      <c r="B109" s="27">
        <v>63834294</v>
      </c>
    </row>
    <row r="110" spans="1:2" x14ac:dyDescent="0.25">
      <c r="A110" t="s">
        <v>161</v>
      </c>
      <c r="B110" s="27">
        <v>24678961</v>
      </c>
    </row>
    <row r="111" spans="1:2" x14ac:dyDescent="0.25">
      <c r="A111" t="s">
        <v>162</v>
      </c>
      <c r="B111" s="27">
        <v>70566241</v>
      </c>
    </row>
    <row r="112" spans="1:2" x14ac:dyDescent="0.25">
      <c r="A112" t="s">
        <v>163</v>
      </c>
      <c r="B112" s="27">
        <v>47515147</v>
      </c>
    </row>
    <row r="113" spans="1:2" x14ac:dyDescent="0.25">
      <c r="A113" t="s">
        <v>164</v>
      </c>
      <c r="B113" s="27" t="s">
        <v>320</v>
      </c>
    </row>
    <row r="114" spans="1:2" x14ac:dyDescent="0.25">
      <c r="A114" t="s">
        <v>165</v>
      </c>
      <c r="B114" s="27">
        <v>7581751</v>
      </c>
    </row>
    <row r="115" spans="1:2" x14ac:dyDescent="0.25">
      <c r="A115" t="s">
        <v>166</v>
      </c>
      <c r="B115" s="27">
        <v>24743054</v>
      </c>
    </row>
    <row r="116" spans="1:2" x14ac:dyDescent="0.25">
      <c r="A116" t="s">
        <v>167</v>
      </c>
      <c r="B116" s="27" t="s">
        <v>307</v>
      </c>
    </row>
    <row r="117" spans="1:2" x14ac:dyDescent="0.25">
      <c r="A117" t="s">
        <v>168</v>
      </c>
      <c r="B117" s="27" t="s">
        <v>321</v>
      </c>
    </row>
    <row r="118" spans="1:2" x14ac:dyDescent="0.25">
      <c r="A118" t="s">
        <v>169</v>
      </c>
      <c r="B118" s="27">
        <v>48678767</v>
      </c>
    </row>
    <row r="119" spans="1:2" x14ac:dyDescent="0.25">
      <c r="A119" t="s">
        <v>170</v>
      </c>
      <c r="B119" s="27">
        <v>45701822</v>
      </c>
    </row>
    <row r="120" spans="1:2" x14ac:dyDescent="0.25">
      <c r="A120" t="s">
        <v>171</v>
      </c>
      <c r="B120" s="27">
        <v>27368921</v>
      </c>
    </row>
    <row r="121" spans="1:2" x14ac:dyDescent="0.25">
      <c r="A121" t="s">
        <v>385</v>
      </c>
      <c r="B121" s="26" t="s">
        <v>386</v>
      </c>
    </row>
    <row r="122" spans="1:2" x14ac:dyDescent="0.25">
      <c r="A122" t="s">
        <v>172</v>
      </c>
      <c r="B122" s="27">
        <v>27576612</v>
      </c>
    </row>
    <row r="123" spans="1:2" x14ac:dyDescent="0.25">
      <c r="A123" t="s">
        <v>173</v>
      </c>
      <c r="B123" s="27" t="s">
        <v>322</v>
      </c>
    </row>
    <row r="124" spans="1:2" x14ac:dyDescent="0.25">
      <c r="A124" t="s">
        <v>174</v>
      </c>
      <c r="B124" s="27">
        <v>66000653</v>
      </c>
    </row>
    <row r="125" spans="1:2" x14ac:dyDescent="0.25">
      <c r="A125" t="s">
        <v>175</v>
      </c>
      <c r="B125" s="27" t="s">
        <v>323</v>
      </c>
    </row>
    <row r="126" spans="1:2" x14ac:dyDescent="0.25">
      <c r="A126" t="s">
        <v>176</v>
      </c>
      <c r="B126" s="27" t="s">
        <v>324</v>
      </c>
    </row>
    <row r="127" spans="1:2" x14ac:dyDescent="0.25">
      <c r="A127" t="s">
        <v>177</v>
      </c>
      <c r="B127" s="27">
        <v>47514329</v>
      </c>
    </row>
    <row r="128" spans="1:2" x14ac:dyDescent="0.25">
      <c r="A128" t="s">
        <v>178</v>
      </c>
      <c r="B128" s="27">
        <v>26520800</v>
      </c>
    </row>
    <row r="129" spans="1:2" x14ac:dyDescent="0.25">
      <c r="A129" t="s">
        <v>179</v>
      </c>
      <c r="B129" s="27">
        <v>47009730</v>
      </c>
    </row>
    <row r="130" spans="1:2" x14ac:dyDescent="0.25">
      <c r="A130" t="s">
        <v>180</v>
      </c>
      <c r="B130" s="27">
        <v>47072989</v>
      </c>
    </row>
    <row r="131" spans="1:2" x14ac:dyDescent="0.25">
      <c r="A131" t="s">
        <v>181</v>
      </c>
      <c r="B131" s="27">
        <v>47068531</v>
      </c>
    </row>
    <row r="132" spans="1:2" x14ac:dyDescent="0.25">
      <c r="A132" t="s">
        <v>182</v>
      </c>
      <c r="B132" s="27">
        <v>47084359</v>
      </c>
    </row>
    <row r="133" spans="1:2" x14ac:dyDescent="0.25">
      <c r="A133" t="s">
        <v>183</v>
      </c>
      <c r="B133" s="27" t="s">
        <v>325</v>
      </c>
    </row>
    <row r="134" spans="1:2" x14ac:dyDescent="0.25">
      <c r="A134" t="s">
        <v>184</v>
      </c>
      <c r="B134" s="27">
        <v>69634246</v>
      </c>
    </row>
    <row r="135" spans="1:2" x14ac:dyDescent="0.25">
      <c r="A135" t="s">
        <v>185</v>
      </c>
      <c r="B135" s="27">
        <v>24151262</v>
      </c>
    </row>
    <row r="136" spans="1:2" x14ac:dyDescent="0.25">
      <c r="A136" t="s">
        <v>186</v>
      </c>
      <c r="B136" s="27">
        <v>70929688</v>
      </c>
    </row>
    <row r="137" spans="1:2" x14ac:dyDescent="0.25">
      <c r="A137" t="s">
        <v>187</v>
      </c>
      <c r="B137" s="27" t="s">
        <v>387</v>
      </c>
    </row>
    <row r="138" spans="1:2" x14ac:dyDescent="0.25">
      <c r="A138" t="s">
        <v>188</v>
      </c>
      <c r="B138" s="27">
        <v>27435610</v>
      </c>
    </row>
    <row r="139" spans="1:2" x14ac:dyDescent="0.25">
      <c r="A139" t="s">
        <v>189</v>
      </c>
      <c r="B139" s="27">
        <v>75009889</v>
      </c>
    </row>
    <row r="140" spans="1:2" x14ac:dyDescent="0.25">
      <c r="A140" t="s">
        <v>190</v>
      </c>
      <c r="B140" s="27">
        <v>42731500</v>
      </c>
    </row>
    <row r="141" spans="1:2" x14ac:dyDescent="0.25">
      <c r="A141" t="s">
        <v>191</v>
      </c>
      <c r="B141" s="27" t="s">
        <v>388</v>
      </c>
    </row>
    <row r="142" spans="1:2" x14ac:dyDescent="0.25">
      <c r="A142" t="s">
        <v>192</v>
      </c>
      <c r="B142" s="27">
        <v>62695487</v>
      </c>
    </row>
    <row r="143" spans="1:2" x14ac:dyDescent="0.25">
      <c r="A143" t="s">
        <v>193</v>
      </c>
      <c r="B143" s="27">
        <v>27628418</v>
      </c>
    </row>
    <row r="144" spans="1:2" x14ac:dyDescent="0.25">
      <c r="A144" t="s">
        <v>194</v>
      </c>
      <c r="B144" s="27">
        <v>70855811</v>
      </c>
    </row>
    <row r="145" spans="1:2" x14ac:dyDescent="0.25">
      <c r="A145" t="s">
        <v>195</v>
      </c>
      <c r="B145" s="27">
        <v>26541831</v>
      </c>
    </row>
    <row r="146" spans="1:2" x14ac:dyDescent="0.25">
      <c r="A146" t="s">
        <v>389</v>
      </c>
      <c r="B146" s="27">
        <v>26638398</v>
      </c>
    </row>
    <row r="147" spans="1:2" x14ac:dyDescent="0.25">
      <c r="A147" t="s">
        <v>196</v>
      </c>
      <c r="B147" s="27">
        <v>49534947</v>
      </c>
    </row>
    <row r="148" spans="1:2" x14ac:dyDescent="0.25">
      <c r="A148" t="s">
        <v>197</v>
      </c>
      <c r="B148" s="27">
        <v>25617401</v>
      </c>
    </row>
    <row r="149" spans="1:2" x14ac:dyDescent="0.25">
      <c r="A149" t="s">
        <v>198</v>
      </c>
      <c r="B149" s="27">
        <v>26708451</v>
      </c>
    </row>
    <row r="150" spans="1:2" x14ac:dyDescent="0.25">
      <c r="A150" t="s">
        <v>199</v>
      </c>
      <c r="B150" s="27">
        <v>29130140</v>
      </c>
    </row>
    <row r="151" spans="1:2" x14ac:dyDescent="0.25">
      <c r="A151" t="s">
        <v>390</v>
      </c>
      <c r="B151" s="27">
        <v>28376196</v>
      </c>
    </row>
    <row r="152" spans="1:2" x14ac:dyDescent="0.25">
      <c r="A152" t="s">
        <v>200</v>
      </c>
      <c r="B152" s="27" t="s">
        <v>326</v>
      </c>
    </row>
    <row r="153" spans="1:2" x14ac:dyDescent="0.25">
      <c r="A153" t="s">
        <v>201</v>
      </c>
      <c r="B153" s="27" t="s">
        <v>327</v>
      </c>
    </row>
    <row r="154" spans="1:2" x14ac:dyDescent="0.25">
      <c r="A154" t="s">
        <v>202</v>
      </c>
      <c r="B154" s="27" t="s">
        <v>328</v>
      </c>
    </row>
    <row r="155" spans="1:2" x14ac:dyDescent="0.25">
      <c r="A155" t="s">
        <v>203</v>
      </c>
      <c r="B155" s="27" t="s">
        <v>329</v>
      </c>
    </row>
    <row r="156" spans="1:2" x14ac:dyDescent="0.25">
      <c r="A156" t="s">
        <v>204</v>
      </c>
      <c r="B156" s="27" t="s">
        <v>330</v>
      </c>
    </row>
    <row r="157" spans="1:2" x14ac:dyDescent="0.25">
      <c r="A157" t="s">
        <v>205</v>
      </c>
      <c r="B157" s="27" t="s">
        <v>331</v>
      </c>
    </row>
    <row r="158" spans="1:2" x14ac:dyDescent="0.25">
      <c r="A158" t="s">
        <v>206</v>
      </c>
      <c r="B158" s="27" t="s">
        <v>332</v>
      </c>
    </row>
    <row r="159" spans="1:2" x14ac:dyDescent="0.25">
      <c r="A159" t="s">
        <v>207</v>
      </c>
      <c r="B159" s="27" t="s">
        <v>333</v>
      </c>
    </row>
    <row r="160" spans="1:2" x14ac:dyDescent="0.25">
      <c r="A160" t="s">
        <v>208</v>
      </c>
      <c r="B160" s="27" t="s">
        <v>334</v>
      </c>
    </row>
    <row r="161" spans="1:2" x14ac:dyDescent="0.25">
      <c r="A161" t="s">
        <v>209</v>
      </c>
      <c r="B161" s="27" t="s">
        <v>335</v>
      </c>
    </row>
    <row r="162" spans="1:2" x14ac:dyDescent="0.25">
      <c r="A162" t="s">
        <v>210</v>
      </c>
      <c r="B162" s="27" t="s">
        <v>336</v>
      </c>
    </row>
    <row r="163" spans="1:2" x14ac:dyDescent="0.25">
      <c r="A163" t="s">
        <v>211</v>
      </c>
      <c r="B163" s="27" t="s">
        <v>337</v>
      </c>
    </row>
    <row r="164" spans="1:2" x14ac:dyDescent="0.25">
      <c r="A164" t="s">
        <v>212</v>
      </c>
      <c r="B164" s="27" t="s">
        <v>338</v>
      </c>
    </row>
    <row r="165" spans="1:2" x14ac:dyDescent="0.25">
      <c r="A165" t="s">
        <v>213</v>
      </c>
      <c r="B165" s="27" t="s">
        <v>339</v>
      </c>
    </row>
    <row r="166" spans="1:2" x14ac:dyDescent="0.25">
      <c r="A166" t="s">
        <v>214</v>
      </c>
      <c r="B166" s="27" t="s">
        <v>340</v>
      </c>
    </row>
    <row r="167" spans="1:2" x14ac:dyDescent="0.25">
      <c r="A167" t="s">
        <v>215</v>
      </c>
      <c r="B167" s="27" t="s">
        <v>341</v>
      </c>
    </row>
    <row r="168" spans="1:2" x14ac:dyDescent="0.25">
      <c r="A168" t="s">
        <v>216</v>
      </c>
      <c r="B168" s="27" t="s">
        <v>342</v>
      </c>
    </row>
    <row r="169" spans="1:2" x14ac:dyDescent="0.25">
      <c r="A169" t="s">
        <v>217</v>
      </c>
      <c r="B169" s="27" t="s">
        <v>343</v>
      </c>
    </row>
    <row r="170" spans="1:2" x14ac:dyDescent="0.25">
      <c r="A170" t="s">
        <v>218</v>
      </c>
      <c r="B170" s="27" t="s">
        <v>344</v>
      </c>
    </row>
    <row r="171" spans="1:2" x14ac:dyDescent="0.25">
      <c r="A171" t="s">
        <v>391</v>
      </c>
      <c r="B171" s="27" t="s">
        <v>392</v>
      </c>
    </row>
    <row r="172" spans="1:2" x14ac:dyDescent="0.25">
      <c r="A172" t="s">
        <v>219</v>
      </c>
      <c r="B172" s="27" t="s">
        <v>345</v>
      </c>
    </row>
    <row r="173" spans="1:2" x14ac:dyDescent="0.25">
      <c r="A173" t="s">
        <v>220</v>
      </c>
      <c r="B173" s="27">
        <v>75154617</v>
      </c>
    </row>
    <row r="174" spans="1:2" x14ac:dyDescent="0.25">
      <c r="A174" t="s">
        <v>221</v>
      </c>
      <c r="B174" s="27" t="s">
        <v>346</v>
      </c>
    </row>
    <row r="175" spans="1:2" x14ac:dyDescent="0.25">
      <c r="A175" t="s">
        <v>222</v>
      </c>
      <c r="B175" s="27" t="s">
        <v>347</v>
      </c>
    </row>
    <row r="176" spans="1:2" x14ac:dyDescent="0.25">
      <c r="A176" t="s">
        <v>223</v>
      </c>
      <c r="B176" s="27" t="s">
        <v>348</v>
      </c>
    </row>
    <row r="177" spans="1:2" x14ac:dyDescent="0.25">
      <c r="A177" t="s">
        <v>224</v>
      </c>
      <c r="B177" s="27" t="s">
        <v>349</v>
      </c>
    </row>
    <row r="178" spans="1:2" x14ac:dyDescent="0.25">
      <c r="A178" t="s">
        <v>225</v>
      </c>
      <c r="B178" s="27">
        <v>42727243</v>
      </c>
    </row>
    <row r="179" spans="1:2" x14ac:dyDescent="0.25">
      <c r="A179" t="s">
        <v>226</v>
      </c>
      <c r="B179" s="27">
        <v>26623064</v>
      </c>
    </row>
    <row r="180" spans="1:2" x14ac:dyDescent="0.25">
      <c r="A180" t="s">
        <v>393</v>
      </c>
      <c r="B180" s="27">
        <v>70106339</v>
      </c>
    </row>
    <row r="181" spans="1:2" x14ac:dyDescent="0.25">
      <c r="A181" t="s">
        <v>227</v>
      </c>
      <c r="B181" s="27">
        <v>26679663</v>
      </c>
    </row>
    <row r="182" spans="1:2" x14ac:dyDescent="0.25">
      <c r="A182" t="s">
        <v>228</v>
      </c>
      <c r="B182" s="27" t="s">
        <v>350</v>
      </c>
    </row>
    <row r="183" spans="1:2" x14ac:dyDescent="0.25">
      <c r="A183" t="s">
        <v>229</v>
      </c>
      <c r="B183" s="27" t="s">
        <v>351</v>
      </c>
    </row>
    <row r="184" spans="1:2" x14ac:dyDescent="0.25">
      <c r="A184" t="s">
        <v>230</v>
      </c>
      <c r="B184" s="27" t="s">
        <v>352</v>
      </c>
    </row>
    <row r="185" spans="1:2" x14ac:dyDescent="0.25">
      <c r="A185" t="s">
        <v>231</v>
      </c>
      <c r="B185" s="27" t="s">
        <v>353</v>
      </c>
    </row>
    <row r="186" spans="1:2" x14ac:dyDescent="0.25">
      <c r="A186" t="s">
        <v>232</v>
      </c>
      <c r="B186" s="27" t="s">
        <v>354</v>
      </c>
    </row>
    <row r="187" spans="1:2" x14ac:dyDescent="0.25">
      <c r="A187" t="s">
        <v>233</v>
      </c>
      <c r="B187" s="27">
        <v>49543547</v>
      </c>
    </row>
    <row r="188" spans="1:2" x14ac:dyDescent="0.25">
      <c r="A188" t="s">
        <v>394</v>
      </c>
      <c r="B188" s="27">
        <v>27085031</v>
      </c>
    </row>
    <row r="189" spans="1:2" x14ac:dyDescent="0.25">
      <c r="A189" t="s">
        <v>234</v>
      </c>
      <c r="B189" s="27" t="s">
        <v>355</v>
      </c>
    </row>
    <row r="190" spans="1:2" x14ac:dyDescent="0.25">
      <c r="A190" t="s">
        <v>235</v>
      </c>
      <c r="B190" s="27" t="s">
        <v>356</v>
      </c>
    </row>
    <row r="191" spans="1:2" x14ac:dyDescent="0.25">
      <c r="A191" t="s">
        <v>236</v>
      </c>
      <c r="B191" s="27">
        <v>27641163</v>
      </c>
    </row>
    <row r="192" spans="1:2" x14ac:dyDescent="0.25">
      <c r="A192" t="s">
        <v>237</v>
      </c>
      <c r="B192" s="27">
        <v>71294481</v>
      </c>
    </row>
    <row r="193" spans="1:2" x14ac:dyDescent="0.25">
      <c r="A193" t="s">
        <v>238</v>
      </c>
      <c r="B193" s="27">
        <v>61926973</v>
      </c>
    </row>
    <row r="194" spans="1:2" x14ac:dyDescent="0.25">
      <c r="A194" t="s">
        <v>239</v>
      </c>
      <c r="B194" s="27" t="s">
        <v>308</v>
      </c>
    </row>
    <row r="195" spans="1:2" x14ac:dyDescent="0.25">
      <c r="A195" t="s">
        <v>240</v>
      </c>
      <c r="B195" s="27">
        <v>42718325</v>
      </c>
    </row>
    <row r="196" spans="1:2" x14ac:dyDescent="0.25">
      <c r="A196" t="s">
        <v>241</v>
      </c>
      <c r="B196" s="27">
        <v>61883532</v>
      </c>
    </row>
    <row r="197" spans="1:2" x14ac:dyDescent="0.25">
      <c r="A197" t="s">
        <v>242</v>
      </c>
      <c r="B197" s="27">
        <v>29010730</v>
      </c>
    </row>
    <row r="198" spans="1:2" x14ac:dyDescent="0.25">
      <c r="A198" t="s">
        <v>243</v>
      </c>
      <c r="B198" s="27">
        <v>71459251</v>
      </c>
    </row>
    <row r="199" spans="1:2" x14ac:dyDescent="0.25">
      <c r="A199" t="s">
        <v>244</v>
      </c>
      <c r="B199" s="27">
        <v>47012790</v>
      </c>
    </row>
    <row r="200" spans="1:2" x14ac:dyDescent="0.25">
      <c r="A200" t="s">
        <v>395</v>
      </c>
      <c r="B200" s="27" t="s">
        <v>309</v>
      </c>
    </row>
    <row r="201" spans="1:2" x14ac:dyDescent="0.25">
      <c r="A201" t="s">
        <v>245</v>
      </c>
      <c r="B201" s="27">
        <v>64355756</v>
      </c>
    </row>
    <row r="202" spans="1:2" x14ac:dyDescent="0.25">
      <c r="A202" t="s">
        <v>396</v>
      </c>
      <c r="B202" s="27">
        <v>70100691</v>
      </c>
    </row>
    <row r="203" spans="1:2" x14ac:dyDescent="0.25">
      <c r="A203" t="s">
        <v>246</v>
      </c>
      <c r="B203" s="27">
        <v>26525305</v>
      </c>
    </row>
    <row r="204" spans="1:2" x14ac:dyDescent="0.25">
      <c r="A204" t="s">
        <v>247</v>
      </c>
      <c r="B204" s="27">
        <v>67984860</v>
      </c>
    </row>
    <row r="205" spans="1:2" x14ac:dyDescent="0.25">
      <c r="A205" t="s">
        <v>248</v>
      </c>
      <c r="B205" s="27">
        <v>22844660</v>
      </c>
    </row>
    <row r="206" spans="1:2" x14ac:dyDescent="0.25">
      <c r="A206" t="s">
        <v>249</v>
      </c>
      <c r="B206" s="27">
        <v>25768255</v>
      </c>
    </row>
    <row r="207" spans="1:2" x14ac:dyDescent="0.25">
      <c r="A207" t="s">
        <v>250</v>
      </c>
      <c r="B207" s="27">
        <v>26594633</v>
      </c>
    </row>
    <row r="208" spans="1:2" x14ac:dyDescent="0.25">
      <c r="A208" t="s">
        <v>251</v>
      </c>
      <c r="B208" s="27">
        <v>49625624</v>
      </c>
    </row>
    <row r="209" spans="1:2" x14ac:dyDescent="0.25">
      <c r="A209" t="s">
        <v>252</v>
      </c>
      <c r="B209" s="27">
        <v>67776779</v>
      </c>
    </row>
    <row r="210" spans="1:2" x14ac:dyDescent="0.25">
      <c r="A210" t="s">
        <v>253</v>
      </c>
      <c r="B210" s="27">
        <v>47117940</v>
      </c>
    </row>
    <row r="211" spans="1:2" x14ac:dyDescent="0.25">
      <c r="A211" t="s">
        <v>254</v>
      </c>
      <c r="B211" s="27">
        <v>26610965</v>
      </c>
    </row>
    <row r="212" spans="1:2" x14ac:dyDescent="0.25">
      <c r="A212" t="s">
        <v>255</v>
      </c>
      <c r="B212" s="27">
        <v>68403186</v>
      </c>
    </row>
    <row r="213" spans="1:2" x14ac:dyDescent="0.25">
      <c r="A213" t="s">
        <v>397</v>
      </c>
      <c r="B213" s="27">
        <v>48683183</v>
      </c>
    </row>
    <row r="214" spans="1:2" x14ac:dyDescent="0.25">
      <c r="A214" t="s">
        <v>256</v>
      </c>
      <c r="B214" s="27">
        <v>26631628</v>
      </c>
    </row>
    <row r="215" spans="1:2" x14ac:dyDescent="0.25">
      <c r="A215" t="s">
        <v>398</v>
      </c>
      <c r="B215" s="27">
        <v>10899774</v>
      </c>
    </row>
    <row r="216" spans="1:2" x14ac:dyDescent="0.25">
      <c r="A216" t="s">
        <v>399</v>
      </c>
      <c r="B216" s="27">
        <v>22734155</v>
      </c>
    </row>
    <row r="217" spans="1:2" x14ac:dyDescent="0.25">
      <c r="A217" t="s">
        <v>257</v>
      </c>
      <c r="B217" s="27">
        <v>26537036</v>
      </c>
    </row>
    <row r="218" spans="1:2" x14ac:dyDescent="0.25">
      <c r="A218" t="s">
        <v>258</v>
      </c>
      <c r="B218" s="27">
        <v>68996543</v>
      </c>
    </row>
    <row r="219" spans="1:2" x14ac:dyDescent="0.25">
      <c r="A219" t="s">
        <v>259</v>
      </c>
      <c r="B219" s="27">
        <v>24312355</v>
      </c>
    </row>
    <row r="220" spans="1:2" x14ac:dyDescent="0.25">
      <c r="A220" t="s">
        <v>260</v>
      </c>
      <c r="B220" s="27">
        <v>71209310</v>
      </c>
    </row>
    <row r="221" spans="1:2" x14ac:dyDescent="0.25">
      <c r="A221" t="s">
        <v>261</v>
      </c>
      <c r="B221" s="27">
        <v>27903508</v>
      </c>
    </row>
    <row r="222" spans="1:2" x14ac:dyDescent="0.25">
      <c r="A222" t="s">
        <v>262</v>
      </c>
      <c r="B222" s="27">
        <v>70845387</v>
      </c>
    </row>
    <row r="223" spans="1:2" x14ac:dyDescent="0.25">
      <c r="A223" t="s">
        <v>400</v>
      </c>
      <c r="B223" s="27" t="s">
        <v>358</v>
      </c>
    </row>
    <row r="224" spans="1:2" x14ac:dyDescent="0.25">
      <c r="A224" t="s">
        <v>263</v>
      </c>
      <c r="B224" s="27">
        <v>24220868</v>
      </c>
    </row>
    <row r="225" spans="1:2" x14ac:dyDescent="0.25">
      <c r="A225" t="s">
        <v>401</v>
      </c>
      <c r="B225" s="27" t="s">
        <v>357</v>
      </c>
    </row>
    <row r="226" spans="1:2" x14ac:dyDescent="0.25">
      <c r="A226" t="s">
        <v>264</v>
      </c>
      <c r="B226" s="27">
        <v>71294325</v>
      </c>
    </row>
    <row r="227" spans="1:2" x14ac:dyDescent="0.25">
      <c r="A227" t="s">
        <v>402</v>
      </c>
      <c r="B227" s="27" t="s">
        <v>360</v>
      </c>
    </row>
    <row r="228" spans="1:2" x14ac:dyDescent="0.25">
      <c r="A228" t="s">
        <v>265</v>
      </c>
      <c r="B228" s="27">
        <v>407933</v>
      </c>
    </row>
    <row r="229" spans="1:2" x14ac:dyDescent="0.25">
      <c r="A229" t="s">
        <v>266</v>
      </c>
      <c r="B229" s="27">
        <v>48707783</v>
      </c>
    </row>
    <row r="230" spans="1:2" x14ac:dyDescent="0.25">
      <c r="A230" t="s">
        <v>267</v>
      </c>
      <c r="B230" s="27">
        <v>22689443</v>
      </c>
    </row>
    <row r="231" spans="1:2" x14ac:dyDescent="0.25">
      <c r="A231" t="s">
        <v>268</v>
      </c>
      <c r="B231" s="27">
        <v>29043913</v>
      </c>
    </row>
    <row r="232" spans="1:2" x14ac:dyDescent="0.25">
      <c r="A232" t="s">
        <v>269</v>
      </c>
      <c r="B232" s="27">
        <v>70107491</v>
      </c>
    </row>
    <row r="233" spans="1:2" x14ac:dyDescent="0.25">
      <c r="A233" t="s">
        <v>403</v>
      </c>
      <c r="B233" s="28" t="s">
        <v>404</v>
      </c>
    </row>
    <row r="234" spans="1:2" x14ac:dyDescent="0.25">
      <c r="A234" t="s">
        <v>270</v>
      </c>
      <c r="B234" s="27">
        <v>69766720</v>
      </c>
    </row>
    <row r="235" spans="1:2" x14ac:dyDescent="0.25">
      <c r="A235" t="s">
        <v>405</v>
      </c>
      <c r="B235" s="27">
        <v>28969839</v>
      </c>
    </row>
    <row r="236" spans="1:2" x14ac:dyDescent="0.25">
      <c r="A236" t="s">
        <v>271</v>
      </c>
      <c r="B236" s="27">
        <v>28453051</v>
      </c>
    </row>
    <row r="237" spans="1:2" x14ac:dyDescent="0.25">
      <c r="A237" t="s">
        <v>272</v>
      </c>
      <c r="B237" s="27">
        <v>26673622</v>
      </c>
    </row>
    <row r="238" spans="1:2" x14ac:dyDescent="0.25">
      <c r="A238" t="s">
        <v>273</v>
      </c>
      <c r="B238" s="27">
        <v>26480026</v>
      </c>
    </row>
    <row r="239" spans="1:2" x14ac:dyDescent="0.25">
      <c r="A239" t="s">
        <v>274</v>
      </c>
      <c r="B239" s="27">
        <v>46416463</v>
      </c>
    </row>
    <row r="240" spans="1:2" x14ac:dyDescent="0.25">
      <c r="A240" t="s">
        <v>275</v>
      </c>
      <c r="B240" s="27">
        <v>70951608</v>
      </c>
    </row>
    <row r="241" spans="1:2" x14ac:dyDescent="0.25">
      <c r="A241" t="s">
        <v>276</v>
      </c>
      <c r="B241" s="27">
        <v>61904252</v>
      </c>
    </row>
    <row r="242" spans="1:2" x14ac:dyDescent="0.25">
      <c r="A242" t="s">
        <v>277</v>
      </c>
      <c r="B242" s="27">
        <v>62468472</v>
      </c>
    </row>
    <row r="243" spans="1:2" x14ac:dyDescent="0.25">
      <c r="A243" t="s">
        <v>278</v>
      </c>
      <c r="B243" s="27">
        <v>61903086</v>
      </c>
    </row>
    <row r="244" spans="1:2" x14ac:dyDescent="0.25">
      <c r="A244" t="s">
        <v>279</v>
      </c>
      <c r="B244" s="27">
        <v>47013133</v>
      </c>
    </row>
    <row r="245" spans="1:2" x14ac:dyDescent="0.25">
      <c r="A245" t="s">
        <v>280</v>
      </c>
      <c r="B245" s="27">
        <v>22768602</v>
      </c>
    </row>
    <row r="246" spans="1:2" x14ac:dyDescent="0.25">
      <c r="A246" t="s">
        <v>281</v>
      </c>
      <c r="B246" s="27">
        <v>18623433</v>
      </c>
    </row>
    <row r="247" spans="1:2" x14ac:dyDescent="0.25">
      <c r="A247" t="s">
        <v>406</v>
      </c>
      <c r="B247" s="27" t="s">
        <v>363</v>
      </c>
    </row>
    <row r="248" spans="1:2" x14ac:dyDescent="0.25">
      <c r="A248" t="s">
        <v>282</v>
      </c>
      <c r="B248" s="27" t="s">
        <v>361</v>
      </c>
    </row>
    <row r="249" spans="1:2" x14ac:dyDescent="0.25">
      <c r="A249" t="s">
        <v>283</v>
      </c>
      <c r="B249" s="27">
        <v>67778399</v>
      </c>
    </row>
    <row r="250" spans="1:2" x14ac:dyDescent="0.25">
      <c r="A250" t="s">
        <v>284</v>
      </c>
      <c r="B250" s="27">
        <v>27407969</v>
      </c>
    </row>
    <row r="251" spans="1:2" x14ac:dyDescent="0.25">
      <c r="A251" t="s">
        <v>285</v>
      </c>
      <c r="B251" s="27">
        <v>28195850</v>
      </c>
    </row>
    <row r="252" spans="1:2" x14ac:dyDescent="0.25">
      <c r="A252" t="s">
        <v>286</v>
      </c>
      <c r="B252" s="27">
        <v>26661586</v>
      </c>
    </row>
    <row r="253" spans="1:2" x14ac:dyDescent="0.25">
      <c r="A253" t="s">
        <v>287</v>
      </c>
      <c r="B253" s="27">
        <v>71229051</v>
      </c>
    </row>
    <row r="254" spans="1:2" x14ac:dyDescent="0.25">
      <c r="A254" t="s">
        <v>288</v>
      </c>
      <c r="B254" s="27">
        <v>71234446</v>
      </c>
    </row>
    <row r="255" spans="1:2" x14ac:dyDescent="0.25">
      <c r="A255" t="s">
        <v>289</v>
      </c>
      <c r="B255" s="27">
        <v>60445963</v>
      </c>
    </row>
    <row r="256" spans="1:2" x14ac:dyDescent="0.25">
      <c r="A256" t="s">
        <v>290</v>
      </c>
      <c r="B256" s="27">
        <v>71234489</v>
      </c>
    </row>
    <row r="257" spans="1:2" x14ac:dyDescent="0.25">
      <c r="A257" t="s">
        <v>291</v>
      </c>
      <c r="B257" s="27">
        <v>22693661</v>
      </c>
    </row>
    <row r="258" spans="1:2" x14ac:dyDescent="0.25">
      <c r="A258" t="s">
        <v>292</v>
      </c>
      <c r="B258" s="27">
        <v>44685181</v>
      </c>
    </row>
    <row r="259" spans="1:2" x14ac:dyDescent="0.25">
      <c r="A259" t="s">
        <v>293</v>
      </c>
      <c r="B259" s="27" t="s">
        <v>362</v>
      </c>
    </row>
    <row r="260" spans="1:2" x14ac:dyDescent="0.25">
      <c r="B260" s="27"/>
    </row>
    <row r="261" spans="1:2" x14ac:dyDescent="0.25">
      <c r="B261" s="27"/>
    </row>
    <row r="262" spans="1:2" x14ac:dyDescent="0.25">
      <c r="B262" s="27"/>
    </row>
    <row r="263" spans="1:2" x14ac:dyDescent="0.25">
      <c r="B263" s="27"/>
    </row>
    <row r="264" spans="1:2" x14ac:dyDescent="0.25">
      <c r="B264" s="27"/>
    </row>
    <row r="265" spans="1:2" x14ac:dyDescent="0.25">
      <c r="B265" s="27"/>
    </row>
    <row r="266" spans="1:2" x14ac:dyDescent="0.25">
      <c r="B266" s="27"/>
    </row>
    <row r="267" spans="1:2" x14ac:dyDescent="0.25">
      <c r="B267" s="27"/>
    </row>
    <row r="268" spans="1:2" x14ac:dyDescent="0.25">
      <c r="B268" s="27"/>
    </row>
    <row r="269" spans="1:2" x14ac:dyDescent="0.25">
      <c r="B269" s="27"/>
    </row>
    <row r="270" spans="1:2" x14ac:dyDescent="0.25">
      <c r="B270" s="27"/>
    </row>
    <row r="271" spans="1:2" x14ac:dyDescent="0.25">
      <c r="B271" s="27"/>
    </row>
    <row r="272" spans="1:2" x14ac:dyDescent="0.25">
      <c r="B272" s="27"/>
    </row>
    <row r="273" spans="2:2" x14ac:dyDescent="0.25">
      <c r="B273" s="27"/>
    </row>
    <row r="274" spans="2:2" x14ac:dyDescent="0.25">
      <c r="B274" s="27"/>
    </row>
    <row r="275" spans="2:2" x14ac:dyDescent="0.25">
      <c r="B275" s="27"/>
    </row>
    <row r="276" spans="2:2" x14ac:dyDescent="0.25">
      <c r="B276" s="27"/>
    </row>
    <row r="277" spans="2:2" x14ac:dyDescent="0.25">
      <c r="B277" s="27"/>
    </row>
    <row r="278" spans="2:2" x14ac:dyDescent="0.25">
      <c r="B278" s="27"/>
    </row>
    <row r="279" spans="2:2" x14ac:dyDescent="0.25">
      <c r="B279" s="27"/>
    </row>
    <row r="280" spans="2:2" x14ac:dyDescent="0.25">
      <c r="B280" s="27"/>
    </row>
    <row r="281" spans="2:2" x14ac:dyDescent="0.25">
      <c r="B281" s="27"/>
    </row>
    <row r="282" spans="2:2" x14ac:dyDescent="0.25">
      <c r="B282" s="27"/>
    </row>
    <row r="283" spans="2:2" x14ac:dyDescent="0.25">
      <c r="B283" s="27"/>
    </row>
    <row r="284" spans="2:2" x14ac:dyDescent="0.25">
      <c r="B284" s="27"/>
    </row>
    <row r="285" spans="2:2" x14ac:dyDescent="0.25">
      <c r="B285" s="27"/>
    </row>
    <row r="286" spans="2:2" x14ac:dyDescent="0.25">
      <c r="B286" s="27"/>
    </row>
    <row r="287" spans="2:2" x14ac:dyDescent="0.25">
      <c r="B287" s="27"/>
    </row>
    <row r="288" spans="2:2" x14ac:dyDescent="0.25">
      <c r="B288" s="27"/>
    </row>
    <row r="289" spans="2:2" x14ac:dyDescent="0.25">
      <c r="B289" s="27"/>
    </row>
    <row r="290" spans="2:2" x14ac:dyDescent="0.25">
      <c r="B290" s="27"/>
    </row>
    <row r="291" spans="2:2" x14ac:dyDescent="0.25">
      <c r="B291" s="27"/>
    </row>
    <row r="292" spans="2:2" x14ac:dyDescent="0.25">
      <c r="B292" s="27"/>
    </row>
    <row r="293" spans="2:2" x14ac:dyDescent="0.25">
      <c r="B293" s="27"/>
    </row>
    <row r="294" spans="2:2" x14ac:dyDescent="0.25">
      <c r="B294" s="27"/>
    </row>
    <row r="295" spans="2:2" x14ac:dyDescent="0.25">
      <c r="B295" s="27"/>
    </row>
    <row r="296" spans="2:2" x14ac:dyDescent="0.25">
      <c r="B296" s="27"/>
    </row>
    <row r="297" spans="2:2" x14ac:dyDescent="0.25">
      <c r="B297" s="27"/>
    </row>
    <row r="298" spans="2:2" x14ac:dyDescent="0.25">
      <c r="B298" s="27"/>
    </row>
    <row r="299" spans="2:2" x14ac:dyDescent="0.25">
      <c r="B299" s="27"/>
    </row>
    <row r="300" spans="2:2" x14ac:dyDescent="0.25">
      <c r="B300" s="27"/>
    </row>
    <row r="301" spans="2:2" x14ac:dyDescent="0.25">
      <c r="B301" s="27"/>
    </row>
    <row r="302" spans="2:2" x14ac:dyDescent="0.25">
      <c r="B302" s="27"/>
    </row>
    <row r="303" spans="2:2" x14ac:dyDescent="0.25">
      <c r="B303" s="27"/>
    </row>
    <row r="304" spans="2:2" x14ac:dyDescent="0.25">
      <c r="B304" s="27"/>
    </row>
    <row r="305" spans="2:2" x14ac:dyDescent="0.25">
      <c r="B305" s="27"/>
    </row>
    <row r="306" spans="2:2" x14ac:dyDescent="0.25">
      <c r="B306" s="27"/>
    </row>
    <row r="307" spans="2:2" x14ac:dyDescent="0.25">
      <c r="B307" s="27"/>
    </row>
    <row r="308" spans="2:2" x14ac:dyDescent="0.25">
      <c r="B308" s="27"/>
    </row>
    <row r="309" spans="2:2" x14ac:dyDescent="0.25">
      <c r="B309" s="27"/>
    </row>
    <row r="310" spans="2:2" x14ac:dyDescent="0.25">
      <c r="B310" s="27"/>
    </row>
    <row r="311" spans="2:2" x14ac:dyDescent="0.25">
      <c r="B311" s="27"/>
    </row>
    <row r="312" spans="2:2" x14ac:dyDescent="0.25">
      <c r="B312" s="27"/>
    </row>
    <row r="313" spans="2:2" x14ac:dyDescent="0.25">
      <c r="B313" s="27"/>
    </row>
    <row r="314" spans="2:2" x14ac:dyDescent="0.25">
      <c r="B314" s="27"/>
    </row>
    <row r="315" spans="2:2" x14ac:dyDescent="0.25">
      <c r="B315" s="27"/>
    </row>
    <row r="316" spans="2:2" x14ac:dyDescent="0.25">
      <c r="B316" s="27"/>
    </row>
    <row r="317" spans="2:2" x14ac:dyDescent="0.25">
      <c r="B317" s="27"/>
    </row>
    <row r="318" spans="2:2" x14ac:dyDescent="0.25">
      <c r="B318" s="27"/>
    </row>
    <row r="319" spans="2:2" x14ac:dyDescent="0.25">
      <c r="B319" s="27"/>
    </row>
    <row r="320" spans="2:2" x14ac:dyDescent="0.25">
      <c r="B320" s="27"/>
    </row>
    <row r="321" spans="2:2" x14ac:dyDescent="0.25">
      <c r="B321" s="27"/>
    </row>
    <row r="322" spans="2:2" x14ac:dyDescent="0.25">
      <c r="B322" s="27"/>
    </row>
    <row r="323" spans="2:2" x14ac:dyDescent="0.25">
      <c r="B323" s="27"/>
    </row>
    <row r="324" spans="2:2" x14ac:dyDescent="0.25">
      <c r="B324" s="27"/>
    </row>
    <row r="325" spans="2:2" x14ac:dyDescent="0.25">
      <c r="B325" s="27"/>
    </row>
    <row r="326" spans="2:2" x14ac:dyDescent="0.25">
      <c r="B326" s="27"/>
    </row>
    <row r="327" spans="2:2" x14ac:dyDescent="0.25">
      <c r="B327" s="27"/>
    </row>
    <row r="328" spans="2:2" x14ac:dyDescent="0.25">
      <c r="B328" s="27"/>
    </row>
    <row r="329" spans="2:2" x14ac:dyDescent="0.25">
      <c r="B329" s="27"/>
    </row>
    <row r="330" spans="2:2" x14ac:dyDescent="0.25">
      <c r="B330" s="27"/>
    </row>
    <row r="331" spans="2:2" x14ac:dyDescent="0.25">
      <c r="B331" s="27"/>
    </row>
    <row r="332" spans="2:2" x14ac:dyDescent="0.25">
      <c r="B332" s="27"/>
    </row>
    <row r="333" spans="2:2" x14ac:dyDescent="0.25">
      <c r="B333" s="27"/>
    </row>
    <row r="334" spans="2:2" x14ac:dyDescent="0.25">
      <c r="B334" s="27"/>
    </row>
    <row r="335" spans="2:2" x14ac:dyDescent="0.25">
      <c r="B335" s="27"/>
    </row>
    <row r="336" spans="2:2" x14ac:dyDescent="0.25">
      <c r="B336" s="27"/>
    </row>
    <row r="337" spans="2:2" x14ac:dyDescent="0.25">
      <c r="B337" s="27"/>
    </row>
    <row r="338" spans="2:2" x14ac:dyDescent="0.25">
      <c r="B338" s="27"/>
    </row>
    <row r="339" spans="2:2" x14ac:dyDescent="0.25">
      <c r="B339" s="27"/>
    </row>
    <row r="340" spans="2:2" x14ac:dyDescent="0.25">
      <c r="B340" s="27"/>
    </row>
    <row r="341" spans="2:2" x14ac:dyDescent="0.25">
      <c r="B341" s="27"/>
    </row>
    <row r="342" spans="2:2" x14ac:dyDescent="0.25">
      <c r="B342" s="27"/>
    </row>
    <row r="343" spans="2:2" x14ac:dyDescent="0.25">
      <c r="B343" s="27"/>
    </row>
    <row r="344" spans="2:2" x14ac:dyDescent="0.25">
      <c r="B344" s="27"/>
    </row>
    <row r="345" spans="2:2" x14ac:dyDescent="0.25">
      <c r="B345" s="27"/>
    </row>
    <row r="346" spans="2:2" x14ac:dyDescent="0.25">
      <c r="B346" s="27"/>
    </row>
    <row r="347" spans="2:2" x14ac:dyDescent="0.25">
      <c r="B347" s="27"/>
    </row>
    <row r="348" spans="2:2" x14ac:dyDescent="0.25">
      <c r="B348" s="27"/>
    </row>
    <row r="349" spans="2:2" x14ac:dyDescent="0.25">
      <c r="B349" s="27"/>
    </row>
    <row r="350" spans="2:2" x14ac:dyDescent="0.25">
      <c r="B350" s="27"/>
    </row>
    <row r="351" spans="2:2" x14ac:dyDescent="0.25">
      <c r="B351" s="27"/>
    </row>
    <row r="352" spans="2:2" x14ac:dyDescent="0.25">
      <c r="B352" s="27"/>
    </row>
    <row r="353" spans="2:2" x14ac:dyDescent="0.25">
      <c r="B353" s="27"/>
    </row>
    <row r="354" spans="2:2" x14ac:dyDescent="0.25">
      <c r="B354" s="27"/>
    </row>
    <row r="355" spans="2:2" x14ac:dyDescent="0.25">
      <c r="B355" s="27"/>
    </row>
    <row r="356" spans="2:2" x14ac:dyDescent="0.25">
      <c r="B356" s="27"/>
    </row>
    <row r="357" spans="2:2" x14ac:dyDescent="0.25">
      <c r="B357" s="27"/>
    </row>
    <row r="358" spans="2:2" x14ac:dyDescent="0.25">
      <c r="B358" s="27"/>
    </row>
    <row r="359" spans="2:2" x14ac:dyDescent="0.25">
      <c r="B359" s="27"/>
    </row>
    <row r="360" spans="2:2" x14ac:dyDescent="0.25">
      <c r="B360" s="27"/>
    </row>
    <row r="361" spans="2:2" x14ac:dyDescent="0.25">
      <c r="B361" s="27"/>
    </row>
    <row r="362" spans="2:2" x14ac:dyDescent="0.25">
      <c r="B362" s="27"/>
    </row>
    <row r="363" spans="2:2" x14ac:dyDescent="0.25">
      <c r="B363" s="27"/>
    </row>
    <row r="364" spans="2:2" x14ac:dyDescent="0.25">
      <c r="B364" s="27"/>
    </row>
    <row r="365" spans="2:2" x14ac:dyDescent="0.25">
      <c r="B365" s="27"/>
    </row>
    <row r="366" spans="2:2" x14ac:dyDescent="0.25">
      <c r="B366" s="27"/>
    </row>
    <row r="367" spans="2:2" x14ac:dyDescent="0.25">
      <c r="B367" s="27"/>
    </row>
    <row r="368" spans="2:2" x14ac:dyDescent="0.25">
      <c r="B368" s="27"/>
    </row>
    <row r="369" spans="2:2" x14ac:dyDescent="0.25">
      <c r="B369" s="27"/>
    </row>
    <row r="370" spans="2:2" x14ac:dyDescent="0.25">
      <c r="B370" s="27"/>
    </row>
    <row r="371" spans="2:2" x14ac:dyDescent="0.25">
      <c r="B371" s="27"/>
    </row>
    <row r="372" spans="2:2" x14ac:dyDescent="0.25">
      <c r="B372" s="27"/>
    </row>
    <row r="373" spans="2:2" x14ac:dyDescent="0.25">
      <c r="B373" s="27"/>
    </row>
    <row r="374" spans="2:2" x14ac:dyDescent="0.25">
      <c r="B374" s="27"/>
    </row>
    <row r="375" spans="2:2" x14ac:dyDescent="0.25">
      <c r="B375" s="27"/>
    </row>
    <row r="376" spans="2:2" x14ac:dyDescent="0.25">
      <c r="B376" s="27"/>
    </row>
    <row r="377" spans="2:2" x14ac:dyDescent="0.25">
      <c r="B377" s="27"/>
    </row>
    <row r="378" spans="2:2" x14ac:dyDescent="0.25">
      <c r="B378" s="27"/>
    </row>
    <row r="379" spans="2:2" x14ac:dyDescent="0.25">
      <c r="B379" s="27"/>
    </row>
    <row r="380" spans="2:2" x14ac:dyDescent="0.25">
      <c r="B380" s="27"/>
    </row>
    <row r="381" spans="2:2" x14ac:dyDescent="0.25">
      <c r="B381" s="27"/>
    </row>
    <row r="382" spans="2:2" x14ac:dyDescent="0.25">
      <c r="B382" s="27"/>
    </row>
    <row r="383" spans="2:2" x14ac:dyDescent="0.25">
      <c r="B383" s="27"/>
    </row>
    <row r="384" spans="2:2" x14ac:dyDescent="0.25">
      <c r="B384" s="27"/>
    </row>
    <row r="385" spans="2:2" x14ac:dyDescent="0.25">
      <c r="B385" s="27"/>
    </row>
    <row r="386" spans="2:2" x14ac:dyDescent="0.25">
      <c r="B386" s="27"/>
    </row>
    <row r="387" spans="2:2" x14ac:dyDescent="0.25">
      <c r="B387" s="27"/>
    </row>
    <row r="388" spans="2:2" x14ac:dyDescent="0.25">
      <c r="B388" s="27"/>
    </row>
    <row r="389" spans="2:2" x14ac:dyDescent="0.25">
      <c r="B389" s="27"/>
    </row>
    <row r="390" spans="2:2" x14ac:dyDescent="0.25">
      <c r="B390" s="27"/>
    </row>
    <row r="391" spans="2:2" x14ac:dyDescent="0.25">
      <c r="B391" s="27"/>
    </row>
    <row r="392" spans="2:2" x14ac:dyDescent="0.25">
      <c r="B392" s="27"/>
    </row>
    <row r="393" spans="2:2" x14ac:dyDescent="0.25">
      <c r="B393" s="27"/>
    </row>
    <row r="394" spans="2:2" x14ac:dyDescent="0.25">
      <c r="B394" s="27"/>
    </row>
    <row r="395" spans="2:2" x14ac:dyDescent="0.25">
      <c r="B395" s="27"/>
    </row>
    <row r="396" spans="2:2" x14ac:dyDescent="0.25">
      <c r="B396" s="27"/>
    </row>
    <row r="397" spans="2:2" x14ac:dyDescent="0.25">
      <c r="B397" s="27"/>
    </row>
    <row r="398" spans="2:2" x14ac:dyDescent="0.25">
      <c r="B398" s="27"/>
    </row>
    <row r="399" spans="2:2" x14ac:dyDescent="0.25">
      <c r="B399" s="27"/>
    </row>
    <row r="400" spans="2:2" x14ac:dyDescent="0.25">
      <c r="B400" s="27"/>
    </row>
    <row r="401" spans="2:2" x14ac:dyDescent="0.25">
      <c r="B401" s="27"/>
    </row>
    <row r="402" spans="2:2" x14ac:dyDescent="0.25">
      <c r="B402" s="27"/>
    </row>
    <row r="403" spans="2:2" x14ac:dyDescent="0.25">
      <c r="B403" s="27"/>
    </row>
    <row r="404" spans="2:2" x14ac:dyDescent="0.25">
      <c r="B404" s="27"/>
    </row>
    <row r="405" spans="2:2" x14ac:dyDescent="0.25">
      <c r="B405" s="27"/>
    </row>
    <row r="406" spans="2:2" x14ac:dyDescent="0.25">
      <c r="B406" s="27"/>
    </row>
    <row r="407" spans="2:2" x14ac:dyDescent="0.25">
      <c r="B407" s="27"/>
    </row>
    <row r="408" spans="2:2" x14ac:dyDescent="0.25">
      <c r="B408" s="27"/>
    </row>
    <row r="409" spans="2:2" x14ac:dyDescent="0.25">
      <c r="B409" s="27"/>
    </row>
    <row r="410" spans="2:2" x14ac:dyDescent="0.25">
      <c r="B410" s="27"/>
    </row>
    <row r="411" spans="2:2" x14ac:dyDescent="0.25">
      <c r="B411" s="27"/>
    </row>
    <row r="412" spans="2:2" x14ac:dyDescent="0.25">
      <c r="B412" s="27"/>
    </row>
    <row r="413" spans="2:2" x14ac:dyDescent="0.25">
      <c r="B413" s="27"/>
    </row>
    <row r="414" spans="2:2" x14ac:dyDescent="0.25">
      <c r="B414" s="27"/>
    </row>
    <row r="415" spans="2:2" x14ac:dyDescent="0.25">
      <c r="B415" s="27"/>
    </row>
    <row r="416" spans="2:2" x14ac:dyDescent="0.25">
      <c r="B416" s="27"/>
    </row>
    <row r="417" spans="2:2" x14ac:dyDescent="0.25">
      <c r="B417" s="27"/>
    </row>
    <row r="418" spans="2:2" x14ac:dyDescent="0.25">
      <c r="B418" s="27"/>
    </row>
    <row r="419" spans="2:2" x14ac:dyDescent="0.25">
      <c r="B419" s="27"/>
    </row>
    <row r="420" spans="2:2" x14ac:dyDescent="0.25">
      <c r="B420" s="27"/>
    </row>
    <row r="421" spans="2:2" x14ac:dyDescent="0.25">
      <c r="B421" s="27"/>
    </row>
    <row r="422" spans="2:2" x14ac:dyDescent="0.25">
      <c r="B422" s="27"/>
    </row>
    <row r="423" spans="2:2" x14ac:dyDescent="0.25">
      <c r="B423" s="27"/>
    </row>
    <row r="424" spans="2:2" x14ac:dyDescent="0.25">
      <c r="B424" s="27"/>
    </row>
    <row r="425" spans="2:2" x14ac:dyDescent="0.25">
      <c r="B425" s="27"/>
    </row>
    <row r="426" spans="2:2" x14ac:dyDescent="0.25">
      <c r="B426" s="27"/>
    </row>
    <row r="427" spans="2:2" x14ac:dyDescent="0.25">
      <c r="B427" s="27"/>
    </row>
    <row r="428" spans="2:2" x14ac:dyDescent="0.25">
      <c r="B428" s="27"/>
    </row>
    <row r="429" spans="2:2" x14ac:dyDescent="0.25">
      <c r="B429" s="27"/>
    </row>
    <row r="430" spans="2:2" x14ac:dyDescent="0.25">
      <c r="B430" s="27"/>
    </row>
    <row r="431" spans="2:2" x14ac:dyDescent="0.25">
      <c r="B431" s="27"/>
    </row>
    <row r="432" spans="2:2" x14ac:dyDescent="0.25">
      <c r="B432" s="27"/>
    </row>
    <row r="433" spans="2:2" x14ac:dyDescent="0.25">
      <c r="B433" s="27"/>
    </row>
    <row r="434" spans="2:2" x14ac:dyDescent="0.25">
      <c r="B434" s="27"/>
    </row>
    <row r="435" spans="2:2" x14ac:dyDescent="0.25">
      <c r="B435" s="27"/>
    </row>
    <row r="436" spans="2:2" x14ac:dyDescent="0.25">
      <c r="B436" s="27"/>
    </row>
    <row r="437" spans="2:2" x14ac:dyDescent="0.25">
      <c r="B437" s="27"/>
    </row>
    <row r="438" spans="2:2" x14ac:dyDescent="0.25">
      <c r="B438" s="27"/>
    </row>
    <row r="439" spans="2:2" x14ac:dyDescent="0.25">
      <c r="B439" s="27"/>
    </row>
    <row r="440" spans="2:2" x14ac:dyDescent="0.25">
      <c r="B440" s="27"/>
    </row>
    <row r="441" spans="2:2" x14ac:dyDescent="0.25">
      <c r="B441" s="27"/>
    </row>
    <row r="442" spans="2:2" x14ac:dyDescent="0.25">
      <c r="B442" s="27"/>
    </row>
    <row r="443" spans="2:2" x14ac:dyDescent="0.25">
      <c r="B443" s="27"/>
    </row>
    <row r="444" spans="2:2" x14ac:dyDescent="0.25">
      <c r="B444" s="27"/>
    </row>
    <row r="445" spans="2:2" x14ac:dyDescent="0.25">
      <c r="B445" s="27"/>
    </row>
    <row r="446" spans="2:2" x14ac:dyDescent="0.25">
      <c r="B446" s="27"/>
    </row>
    <row r="447" spans="2:2" x14ac:dyDescent="0.25">
      <c r="B447" s="27"/>
    </row>
    <row r="448" spans="2:2" x14ac:dyDescent="0.25">
      <c r="B448" s="27"/>
    </row>
    <row r="449" spans="2:2" x14ac:dyDescent="0.25">
      <c r="B449" s="27"/>
    </row>
    <row r="450" spans="2:2" x14ac:dyDescent="0.25">
      <c r="B450" s="27"/>
    </row>
    <row r="451" spans="2:2" x14ac:dyDescent="0.25">
      <c r="B451" s="27"/>
    </row>
    <row r="452" spans="2:2" x14ac:dyDescent="0.25">
      <c r="B452" s="27"/>
    </row>
    <row r="453" spans="2:2" x14ac:dyDescent="0.25">
      <c r="B453" s="27"/>
    </row>
    <row r="454" spans="2:2" x14ac:dyDescent="0.25">
      <c r="B454" s="27"/>
    </row>
    <row r="455" spans="2:2" x14ac:dyDescent="0.25">
      <c r="B455" s="27"/>
    </row>
    <row r="456" spans="2:2" x14ac:dyDescent="0.25">
      <c r="B456" s="27"/>
    </row>
    <row r="457" spans="2:2" x14ac:dyDescent="0.25">
      <c r="B457" s="27"/>
    </row>
    <row r="458" spans="2:2" x14ac:dyDescent="0.25">
      <c r="B458" s="27"/>
    </row>
    <row r="459" spans="2:2" x14ac:dyDescent="0.25">
      <c r="B459" s="27"/>
    </row>
    <row r="460" spans="2:2" x14ac:dyDescent="0.25">
      <c r="B460" s="27"/>
    </row>
    <row r="461" spans="2:2" x14ac:dyDescent="0.25">
      <c r="B461" s="27"/>
    </row>
    <row r="462" spans="2:2" x14ac:dyDescent="0.25">
      <c r="B462" s="27"/>
    </row>
    <row r="463" spans="2:2" x14ac:dyDescent="0.25">
      <c r="B463" s="27"/>
    </row>
    <row r="464" spans="2:2" x14ac:dyDescent="0.25">
      <c r="B464" s="27"/>
    </row>
    <row r="465" spans="2:2" x14ac:dyDescent="0.25">
      <c r="B465" s="27"/>
    </row>
    <row r="466" spans="2:2" x14ac:dyDescent="0.25">
      <c r="B466" s="27"/>
    </row>
    <row r="467" spans="2:2" x14ac:dyDescent="0.25">
      <c r="B467" s="27"/>
    </row>
    <row r="468" spans="2:2" x14ac:dyDescent="0.25">
      <c r="B468" s="27"/>
    </row>
    <row r="469" spans="2:2" x14ac:dyDescent="0.25">
      <c r="B469" s="27"/>
    </row>
    <row r="470" spans="2:2" x14ac:dyDescent="0.25">
      <c r="B470" s="27"/>
    </row>
    <row r="471" spans="2:2" x14ac:dyDescent="0.25">
      <c r="B471" s="27"/>
    </row>
    <row r="472" spans="2:2" x14ac:dyDescent="0.25">
      <c r="B472" s="27"/>
    </row>
    <row r="473" spans="2:2" x14ac:dyDescent="0.25">
      <c r="B473" s="27"/>
    </row>
    <row r="474" spans="2:2" x14ac:dyDescent="0.25">
      <c r="B474" s="27"/>
    </row>
    <row r="475" spans="2:2" x14ac:dyDescent="0.25">
      <c r="B475" s="27"/>
    </row>
    <row r="476" spans="2:2" x14ac:dyDescent="0.25">
      <c r="B476" s="27"/>
    </row>
    <row r="477" spans="2:2" x14ac:dyDescent="0.25">
      <c r="B477" s="27"/>
    </row>
    <row r="478" spans="2:2" x14ac:dyDescent="0.25">
      <c r="B478" s="27"/>
    </row>
    <row r="479" spans="2:2" x14ac:dyDescent="0.25">
      <c r="B479" s="27"/>
    </row>
    <row r="480" spans="2:2" x14ac:dyDescent="0.25">
      <c r="B480" s="27"/>
    </row>
    <row r="481" spans="2:2" x14ac:dyDescent="0.25">
      <c r="B481" s="27"/>
    </row>
    <row r="482" spans="2:2" x14ac:dyDescent="0.25">
      <c r="B482" s="27"/>
    </row>
    <row r="483" spans="2:2" x14ac:dyDescent="0.25">
      <c r="B483" s="27"/>
    </row>
    <row r="484" spans="2:2" x14ac:dyDescent="0.25">
      <c r="B484" s="27"/>
    </row>
    <row r="485" spans="2:2" x14ac:dyDescent="0.25">
      <c r="B485" s="27"/>
    </row>
    <row r="486" spans="2:2" x14ac:dyDescent="0.25">
      <c r="B486" s="27"/>
    </row>
    <row r="487" spans="2:2" x14ac:dyDescent="0.25">
      <c r="B487" s="27"/>
    </row>
    <row r="488" spans="2:2" x14ac:dyDescent="0.25">
      <c r="B488" s="27"/>
    </row>
    <row r="489" spans="2:2" x14ac:dyDescent="0.25">
      <c r="B489" s="27"/>
    </row>
    <row r="490" spans="2:2" x14ac:dyDescent="0.25">
      <c r="B490" s="27"/>
    </row>
    <row r="491" spans="2:2" x14ac:dyDescent="0.25">
      <c r="B491" s="27"/>
    </row>
    <row r="492" spans="2:2" x14ac:dyDescent="0.25">
      <c r="B492" s="27"/>
    </row>
    <row r="493" spans="2:2" x14ac:dyDescent="0.25">
      <c r="B493" s="27"/>
    </row>
    <row r="494" spans="2:2" x14ac:dyDescent="0.25">
      <c r="B494" s="27"/>
    </row>
    <row r="495" spans="2:2" x14ac:dyDescent="0.25">
      <c r="B495" s="27"/>
    </row>
    <row r="496" spans="2:2" x14ac:dyDescent="0.25">
      <c r="B496" s="27"/>
    </row>
    <row r="497" spans="2:2" x14ac:dyDescent="0.25">
      <c r="B497" s="27"/>
    </row>
    <row r="498" spans="2:2" x14ac:dyDescent="0.25">
      <c r="B498" s="27"/>
    </row>
    <row r="499" spans="2:2" x14ac:dyDescent="0.25">
      <c r="B499" s="27"/>
    </row>
    <row r="500" spans="2:2" x14ac:dyDescent="0.25">
      <c r="B500" s="27"/>
    </row>
    <row r="501" spans="2:2" x14ac:dyDescent="0.25">
      <c r="B501" s="27"/>
    </row>
    <row r="502" spans="2:2" x14ac:dyDescent="0.25">
      <c r="B502" s="27"/>
    </row>
    <row r="503" spans="2:2" x14ac:dyDescent="0.25">
      <c r="B503" s="27"/>
    </row>
    <row r="504" spans="2:2" x14ac:dyDescent="0.25">
      <c r="B504" s="27"/>
    </row>
    <row r="505" spans="2:2" x14ac:dyDescent="0.25">
      <c r="B505" s="27"/>
    </row>
    <row r="506" spans="2:2" x14ac:dyDescent="0.25">
      <c r="B506" s="27"/>
    </row>
    <row r="507" spans="2:2" x14ac:dyDescent="0.25">
      <c r="B507" s="27"/>
    </row>
    <row r="508" spans="2:2" x14ac:dyDescent="0.25">
      <c r="B508" s="27"/>
    </row>
    <row r="509" spans="2:2" x14ac:dyDescent="0.25">
      <c r="B509" s="27"/>
    </row>
    <row r="510" spans="2:2" x14ac:dyDescent="0.25">
      <c r="B510" s="27"/>
    </row>
    <row r="511" spans="2:2" x14ac:dyDescent="0.25">
      <c r="B511" s="27"/>
    </row>
    <row r="512" spans="2:2" x14ac:dyDescent="0.25">
      <c r="B512" s="27"/>
    </row>
    <row r="513" spans="2:2" x14ac:dyDescent="0.25">
      <c r="B513" s="27"/>
    </row>
    <row r="514" spans="2:2" x14ac:dyDescent="0.25">
      <c r="B514" s="27"/>
    </row>
    <row r="515" spans="2:2" x14ac:dyDescent="0.25">
      <c r="B515" s="27"/>
    </row>
    <row r="516" spans="2:2" x14ac:dyDescent="0.25">
      <c r="B516" s="27"/>
    </row>
    <row r="517" spans="2:2" x14ac:dyDescent="0.25">
      <c r="B517" s="27"/>
    </row>
    <row r="518" spans="2:2" x14ac:dyDescent="0.25">
      <c r="B518" s="27"/>
    </row>
    <row r="519" spans="2:2" x14ac:dyDescent="0.25">
      <c r="B519" s="27"/>
    </row>
    <row r="520" spans="2:2" x14ac:dyDescent="0.25">
      <c r="B520" s="27"/>
    </row>
    <row r="521" spans="2:2" x14ac:dyDescent="0.25">
      <c r="B521" s="27"/>
    </row>
    <row r="522" spans="2:2" x14ac:dyDescent="0.25">
      <c r="B522" s="27"/>
    </row>
    <row r="523" spans="2:2" x14ac:dyDescent="0.25">
      <c r="B523" s="27"/>
    </row>
    <row r="524" spans="2:2" x14ac:dyDescent="0.25">
      <c r="B524" s="27"/>
    </row>
    <row r="525" spans="2:2" x14ac:dyDescent="0.25">
      <c r="B525" s="27"/>
    </row>
    <row r="526" spans="2:2" x14ac:dyDescent="0.25">
      <c r="B526" s="27"/>
    </row>
    <row r="527" spans="2:2" x14ac:dyDescent="0.25">
      <c r="B527" s="27"/>
    </row>
    <row r="528" spans="2:2" x14ac:dyDescent="0.25">
      <c r="B528" s="27"/>
    </row>
    <row r="529" spans="2:2" x14ac:dyDescent="0.25">
      <c r="B529" s="27"/>
    </row>
    <row r="530" spans="2:2" x14ac:dyDescent="0.25">
      <c r="B530" s="27"/>
    </row>
    <row r="531" spans="2:2" x14ac:dyDescent="0.25">
      <c r="B531" s="27"/>
    </row>
    <row r="532" spans="2:2" x14ac:dyDescent="0.25">
      <c r="B532" s="27"/>
    </row>
    <row r="533" spans="2:2" x14ac:dyDescent="0.25">
      <c r="B533" s="27"/>
    </row>
    <row r="534" spans="2:2" x14ac:dyDescent="0.25">
      <c r="B534" s="27"/>
    </row>
    <row r="535" spans="2:2" x14ac:dyDescent="0.25">
      <c r="B535" s="27"/>
    </row>
    <row r="536" spans="2:2" x14ac:dyDescent="0.25">
      <c r="B536" s="27"/>
    </row>
    <row r="537" spans="2:2" x14ac:dyDescent="0.25">
      <c r="B537" s="27"/>
    </row>
    <row r="538" spans="2:2" x14ac:dyDescent="0.25">
      <c r="B538" s="27"/>
    </row>
    <row r="539" spans="2:2" x14ac:dyDescent="0.25">
      <c r="B539" s="27"/>
    </row>
    <row r="540" spans="2:2" x14ac:dyDescent="0.25">
      <c r="B540" s="27"/>
    </row>
    <row r="541" spans="2:2" x14ac:dyDescent="0.25">
      <c r="B541" s="27"/>
    </row>
    <row r="542" spans="2:2" x14ac:dyDescent="0.25">
      <c r="B542" s="27"/>
    </row>
    <row r="543" spans="2:2" x14ac:dyDescent="0.25">
      <c r="B543" s="27"/>
    </row>
    <row r="544" spans="2:2" x14ac:dyDescent="0.25">
      <c r="B544" s="27"/>
    </row>
    <row r="545" spans="2:2" x14ac:dyDescent="0.25">
      <c r="B545" s="27"/>
    </row>
    <row r="546" spans="2:2" x14ac:dyDescent="0.25">
      <c r="B546" s="27"/>
    </row>
    <row r="547" spans="2:2" x14ac:dyDescent="0.25">
      <c r="B547" s="27"/>
    </row>
    <row r="548" spans="2:2" x14ac:dyDescent="0.25">
      <c r="B548" s="27"/>
    </row>
    <row r="549" spans="2:2" x14ac:dyDescent="0.25">
      <c r="B549" s="27"/>
    </row>
    <row r="550" spans="2:2" x14ac:dyDescent="0.25">
      <c r="B550" s="27"/>
    </row>
    <row r="551" spans="2:2" x14ac:dyDescent="0.25">
      <c r="B551" s="27"/>
    </row>
    <row r="552" spans="2:2" x14ac:dyDescent="0.25">
      <c r="B552" s="27"/>
    </row>
    <row r="553" spans="2:2" x14ac:dyDescent="0.25">
      <c r="B553" s="27"/>
    </row>
    <row r="554" spans="2:2" x14ac:dyDescent="0.25">
      <c r="B554" s="27"/>
    </row>
    <row r="555" spans="2:2" x14ac:dyDescent="0.25">
      <c r="B555" s="27"/>
    </row>
    <row r="556" spans="2:2" x14ac:dyDescent="0.25">
      <c r="B556" s="27"/>
    </row>
    <row r="557" spans="2:2" x14ac:dyDescent="0.25">
      <c r="B557" s="27"/>
    </row>
    <row r="558" spans="2:2" x14ac:dyDescent="0.25">
      <c r="B558" s="27"/>
    </row>
    <row r="559" spans="2:2" x14ac:dyDescent="0.25">
      <c r="B559" s="27"/>
    </row>
    <row r="560" spans="2:2" x14ac:dyDescent="0.25">
      <c r="B560" s="27"/>
    </row>
    <row r="561" spans="2:2" x14ac:dyDescent="0.25">
      <c r="B561" s="27"/>
    </row>
    <row r="562" spans="2:2" x14ac:dyDescent="0.25">
      <c r="B562" s="27"/>
    </row>
    <row r="563" spans="2:2" x14ac:dyDescent="0.25">
      <c r="B563" s="27"/>
    </row>
    <row r="564" spans="2:2" x14ac:dyDescent="0.25">
      <c r="B564" s="27"/>
    </row>
    <row r="565" spans="2:2" x14ac:dyDescent="0.25">
      <c r="B565" s="27"/>
    </row>
    <row r="566" spans="2:2" x14ac:dyDescent="0.25">
      <c r="B566" s="27"/>
    </row>
    <row r="567" spans="2:2" x14ac:dyDescent="0.25">
      <c r="B567" s="27"/>
    </row>
    <row r="568" spans="2:2" x14ac:dyDescent="0.25">
      <c r="B568" s="27"/>
    </row>
    <row r="569" spans="2:2" x14ac:dyDescent="0.25">
      <c r="B569" s="27"/>
    </row>
    <row r="570" spans="2:2" x14ac:dyDescent="0.25">
      <c r="B570" s="27"/>
    </row>
    <row r="571" spans="2:2" x14ac:dyDescent="0.25">
      <c r="B571" s="27"/>
    </row>
    <row r="572" spans="2:2" x14ac:dyDescent="0.25">
      <c r="B572" s="27"/>
    </row>
    <row r="573" spans="2:2" x14ac:dyDescent="0.25">
      <c r="B573" s="27"/>
    </row>
    <row r="574" spans="2:2" x14ac:dyDescent="0.25">
      <c r="B574" s="27"/>
    </row>
    <row r="575" spans="2:2" x14ac:dyDescent="0.25">
      <c r="B575" s="27"/>
    </row>
    <row r="576" spans="2:2" x14ac:dyDescent="0.25">
      <c r="B576" s="27"/>
    </row>
    <row r="577" spans="2:2" x14ac:dyDescent="0.25">
      <c r="B577" s="27"/>
    </row>
    <row r="578" spans="2:2" x14ac:dyDescent="0.25">
      <c r="B578" s="27"/>
    </row>
    <row r="579" spans="2:2" x14ac:dyDescent="0.25">
      <c r="B579" s="27"/>
    </row>
    <row r="580" spans="2:2" x14ac:dyDescent="0.25">
      <c r="B580" s="27"/>
    </row>
    <row r="581" spans="2:2" x14ac:dyDescent="0.25">
      <c r="B581" s="27"/>
    </row>
    <row r="582" spans="2:2" x14ac:dyDescent="0.25">
      <c r="B582" s="27"/>
    </row>
    <row r="583" spans="2:2" x14ac:dyDescent="0.25">
      <c r="B583" s="27"/>
    </row>
    <row r="584" spans="2:2" x14ac:dyDescent="0.25">
      <c r="B584" s="27"/>
    </row>
    <row r="585" spans="2:2" x14ac:dyDescent="0.25">
      <c r="B585" s="27"/>
    </row>
    <row r="586" spans="2:2" x14ac:dyDescent="0.25">
      <c r="B586" s="27"/>
    </row>
    <row r="587" spans="2:2" x14ac:dyDescent="0.25">
      <c r="B587" s="27"/>
    </row>
    <row r="588" spans="2:2" x14ac:dyDescent="0.25">
      <c r="B588" s="27"/>
    </row>
    <row r="589" spans="2:2" x14ac:dyDescent="0.25">
      <c r="B589" s="27"/>
    </row>
    <row r="590" spans="2:2" x14ac:dyDescent="0.25">
      <c r="B590" s="27"/>
    </row>
    <row r="591" spans="2:2" x14ac:dyDescent="0.25">
      <c r="B591" s="27"/>
    </row>
    <row r="592" spans="2:2" x14ac:dyDescent="0.25">
      <c r="B592" s="27"/>
    </row>
    <row r="593" spans="2:2" x14ac:dyDescent="0.25">
      <c r="B593" s="27"/>
    </row>
    <row r="594" spans="2:2" x14ac:dyDescent="0.25">
      <c r="B594" s="27"/>
    </row>
    <row r="595" spans="2:2" x14ac:dyDescent="0.25">
      <c r="B595" s="27"/>
    </row>
    <row r="596" spans="2:2" x14ac:dyDescent="0.25">
      <c r="B596" s="27"/>
    </row>
    <row r="597" spans="2:2" x14ac:dyDescent="0.25">
      <c r="B597" s="27"/>
    </row>
    <row r="598" spans="2:2" x14ac:dyDescent="0.25">
      <c r="B598" s="27"/>
    </row>
  </sheetData>
  <phoneticPr fontId="8" type="noConversion"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026C-A041-4D4F-976B-F6B6FFAB7BF3}">
  <dimension ref="A1:A33"/>
  <sheetViews>
    <sheetView workbookViewId="0">
      <selection activeCell="D30" sqref="D30"/>
    </sheetView>
  </sheetViews>
  <sheetFormatPr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  <row r="33" spans="1:1" x14ac:dyDescent="0.25">
      <c r="A33" t="s">
        <v>70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Síť</vt:lpstr>
      <vt:lpstr>druh služby</vt:lpstr>
      <vt:lpstr>List1!_ftnref1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Divoký Jan</cp:lastModifiedBy>
  <cp:lastPrinted>2016-01-04T14:29:00Z</cp:lastPrinted>
  <dcterms:created xsi:type="dcterms:W3CDTF">2015-09-10T11:07:17Z</dcterms:created>
  <dcterms:modified xsi:type="dcterms:W3CDTF">2024-12-30T05:52:45Z</dcterms:modified>
</cp:coreProperties>
</file>