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rstredocesky-my.sharepoint.com/personal/berankovak_kr-s_cz/Documents/KUSK/RF, IF, HUF/HUF/HUF 2024/5) zveřejnění na webu/"/>
    </mc:Choice>
  </mc:AlternateContent>
  <xr:revisionPtr revIDLastSave="1" documentId="8_{AF77F413-D68C-4FFE-B946-B5539D602A3D}" xr6:coauthVersionLast="47" xr6:coauthVersionMax="47" xr10:uidLastSave="{78305531-8C39-4ACB-B1EA-F7A83517E246}"/>
  <bookViews>
    <workbookView xWindow="-120" yWindow="-120" windowWidth="29040" windowHeight="15840" xr2:uid="{38E0F427-C45E-4BF5-96C4-33326FBD4D76}"/>
  </bookViews>
  <sheets>
    <sheet name="poskytnutí dotace PSA" sheetId="2" r:id="rId1"/>
  </sheets>
  <definedNames>
    <definedName name="_xlnm._FilterDatabase" localSheetId="0" hidden="1">'poskytnutí dotace PSA'!$A$4:$K$4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7" i="2"/>
  <c r="J6" i="2"/>
  <c r="J5" i="2"/>
</calcChain>
</file>

<file path=xl/sharedStrings.xml><?xml version="1.0" encoding="utf-8"?>
<sst xmlns="http://schemas.openxmlformats.org/spreadsheetml/2006/main" count="343" uniqueCount="260">
  <si>
    <t>Poskytnutí dotací z Programu 2024 pro poskytování dotací z rozpočtu Středočeského kraje 
ze Středočeského Humanitárního fondu
v rámci tematického zadání: "Podpora sociálních aktivit"</t>
  </si>
  <si>
    <t>Celkový předpokládaný objem peněžních prostředků z rozpočtu SK pro rok 2024</t>
  </si>
  <si>
    <t>Poř. číslo</t>
  </si>
  <si>
    <t>Číslo žádosti</t>
  </si>
  <si>
    <t>Název žadatele</t>
  </si>
  <si>
    <t>ORP</t>
  </si>
  <si>
    <t>Název projektu</t>
  </si>
  <si>
    <t>Oblast podpory</t>
  </si>
  <si>
    <t>Průměr bodového ohodnocení</t>
  </si>
  <si>
    <t xml:space="preserve">Požadovaná dotace v Kč </t>
  </si>
  <si>
    <t xml:space="preserve">Navrhovaná dotace v Kč </t>
  </si>
  <si>
    <t>Kumulativní součet</t>
  </si>
  <si>
    <t>Datum a čas elektronického podání žádosti*</t>
  </si>
  <si>
    <t>1.</t>
  </si>
  <si>
    <t>HUF/PSA/055587/2024</t>
  </si>
  <si>
    <t>Centrum pro rodinu Náruč, z.ú.</t>
  </si>
  <si>
    <t>Turnov</t>
  </si>
  <si>
    <t>NÁRUČ RODINÁM V MNICHOVĚ HRADIŠTI 2024</t>
  </si>
  <si>
    <t>Podpora rodinné politiky</t>
  </si>
  <si>
    <t>2.</t>
  </si>
  <si>
    <t>HUF/PSA/055571/2024</t>
  </si>
  <si>
    <t>Rodinné centrum Chloumek</t>
  </si>
  <si>
    <t>Mělník</t>
  </si>
  <si>
    <t>Jsme v tom spolu - 2024</t>
  </si>
  <si>
    <t>3.</t>
  </si>
  <si>
    <t>HUF/PSA/055653/2024</t>
  </si>
  <si>
    <t>Středisko ROSA, z. s.</t>
  </si>
  <si>
    <t>Kladno</t>
  </si>
  <si>
    <t>Psychologické a pedagogické služby pro rodiny s dětmi</t>
  </si>
  <si>
    <t>4.</t>
  </si>
  <si>
    <t>HUF/PSA/055626/2024</t>
  </si>
  <si>
    <t>Rodinné centrum Klíček, z.s.</t>
  </si>
  <si>
    <t>Podpora rozvoje rodičovských kompetencí</t>
  </si>
  <si>
    <t>5.</t>
  </si>
  <si>
    <t>HUF/PSA/055787/2024</t>
  </si>
  <si>
    <t>Rodinné centrum Parníček, z.s.</t>
  </si>
  <si>
    <t>Lysá nad Labem</t>
  </si>
  <si>
    <t>SLUŽBY PRO RODINU</t>
  </si>
  <si>
    <t>6.</t>
  </si>
  <si>
    <t>HUF/PSA/055854/2024</t>
  </si>
  <si>
    <t>CHARITA HVĚZDA z.s.</t>
  </si>
  <si>
    <t>Černošice</t>
  </si>
  <si>
    <t>Základní provoz skladu s humanitární pomocí ohroženým rodinám</t>
  </si>
  <si>
    <t>Podpora dalších aktivit navazujících na poskytování sociálních služeb</t>
  </si>
  <si>
    <t>7.</t>
  </si>
  <si>
    <t>HUF/PSA/055633/2024</t>
  </si>
  <si>
    <t>Rodinné centrum Slunečnice, z.ú.</t>
  </si>
  <si>
    <t>Beroun</t>
  </si>
  <si>
    <t>Komplexní podpora rodiny</t>
  </si>
  <si>
    <t>8.</t>
  </si>
  <si>
    <t>HUF/PSA/055580/2024</t>
  </si>
  <si>
    <t>Maminky dětem, z. s.</t>
  </si>
  <si>
    <t>Podpora rodin v Milovicích</t>
  </si>
  <si>
    <t>9.</t>
  </si>
  <si>
    <t>HUF/PSA/055773/2024</t>
  </si>
  <si>
    <t>Nadační fond VRBA</t>
  </si>
  <si>
    <t>Nedvědice</t>
  </si>
  <si>
    <t xml:space="preserve">Komplexní pomoc ovdovělým rodinám s dětmi </t>
  </si>
  <si>
    <t>10.</t>
  </si>
  <si>
    <t>HUF/PSA/055994/2024</t>
  </si>
  <si>
    <t>Centrum pro komunitní práci střední Čechy</t>
  </si>
  <si>
    <t>Praha</t>
  </si>
  <si>
    <t>Pečovat a žít doma je normální 2024</t>
  </si>
  <si>
    <t>11.</t>
  </si>
  <si>
    <t>HUF/PSA/055667/2024</t>
  </si>
  <si>
    <t>Rodinné centrum ZaHRÁTka, z.s.</t>
  </si>
  <si>
    <t>Podpora rodin v Hostivicích a okolí</t>
  </si>
  <si>
    <t>12.</t>
  </si>
  <si>
    <t>HUF/PSA/055924/2024</t>
  </si>
  <si>
    <t>Brandýský Matýsek z.s.</t>
  </si>
  <si>
    <t>Brandýs nad Labem - Stará Boleslav</t>
  </si>
  <si>
    <t>Společnou cestou 2024</t>
  </si>
  <si>
    <t>13.</t>
  </si>
  <si>
    <t>HUF/PSA/056043/2024</t>
  </si>
  <si>
    <t>Radost Příbramáčkům, zapsaný spolek</t>
  </si>
  <si>
    <t>Příbram</t>
  </si>
  <si>
    <t>Aktivity projektu Radost Příbramáčkům</t>
  </si>
  <si>
    <t>14.</t>
  </si>
  <si>
    <t>HUF/PSA/055791/2024</t>
  </si>
  <si>
    <t>Spirála pomoci o.p.s.</t>
  </si>
  <si>
    <t>Kolín</t>
  </si>
  <si>
    <t>Kompenzační pomůcky pomáhají potřebným</t>
  </si>
  <si>
    <t>15.</t>
  </si>
  <si>
    <t>HUF/PSA/055660/2024</t>
  </si>
  <si>
    <t>POINT Milovice z. ú.</t>
  </si>
  <si>
    <t>POINT Rodina - podpora práce s dětmi a rodinami v rámci SPOD 2024</t>
  </si>
  <si>
    <t>Podpora aktivit v oblasti sociálně právní ochrany dětí</t>
  </si>
  <si>
    <t>16.</t>
  </si>
  <si>
    <t>HUF/PSA/055896/2024</t>
  </si>
  <si>
    <t>Tosara, z.s.</t>
  </si>
  <si>
    <t>Podpora kompetencí v oblasti vzdělávání v rodinách ze sociálně nepříznivého prostředí ve Slaném</t>
  </si>
  <si>
    <t>17.</t>
  </si>
  <si>
    <t>HUF/PSA/055839/2024</t>
  </si>
  <si>
    <t>Centrum pro rodinu Rudňáček, z.s.</t>
  </si>
  <si>
    <t>Podpora rodiny v rámci CPR Rudňáček</t>
  </si>
  <si>
    <t>18.</t>
  </si>
  <si>
    <t>HUF/PSA/055844/2024</t>
  </si>
  <si>
    <t>CENTRUM PRO VŠECHNY, spolek</t>
  </si>
  <si>
    <t>Nymburk</t>
  </si>
  <si>
    <t>Aktivity pro všechny</t>
  </si>
  <si>
    <t>19.</t>
  </si>
  <si>
    <t>HUF/PSA/055611/2024</t>
  </si>
  <si>
    <t>Slaný</t>
  </si>
  <si>
    <t>Psychologická práce s dětmi v péči OSPOD Slaný</t>
  </si>
  <si>
    <t>20.</t>
  </si>
  <si>
    <t>HUF/PSA/055745/2024</t>
  </si>
  <si>
    <t>RC Radost o.p.s.</t>
  </si>
  <si>
    <t>Votice</t>
  </si>
  <si>
    <t>Radostné dětství, podpora a ochrana pro budoucnost dětí</t>
  </si>
  <si>
    <t>21.</t>
  </si>
  <si>
    <t>HUF/PSA/055941/2024</t>
  </si>
  <si>
    <t>Můžeme pomoci - J.F.2020 z.ú.</t>
  </si>
  <si>
    <t>Mladá Boleslav</t>
  </si>
  <si>
    <t>Živá maringotka – podpora znevýhodněných rodin</t>
  </si>
  <si>
    <t>22.</t>
  </si>
  <si>
    <t>HUF/PSA/056038/2024</t>
  </si>
  <si>
    <t>Farní charita Kolín</t>
  </si>
  <si>
    <t>Humanitární, komunitní a dobrovolnická pomoc v Kolíně</t>
  </si>
  <si>
    <t>23.</t>
  </si>
  <si>
    <t>HUF/PSA/055845/2024</t>
  </si>
  <si>
    <t>Rodinné centrum Oříšek, z.s.</t>
  </si>
  <si>
    <t>Votice: Koordinátor rodinného centra Oříšek 2024</t>
  </si>
  <si>
    <t>24.</t>
  </si>
  <si>
    <t>HUF/PSA/055578/2024</t>
  </si>
  <si>
    <t>Mezi námi, o.p.s.</t>
  </si>
  <si>
    <t>Mezigenerační programy pro děti a seniory ve Středočeském kraji</t>
  </si>
  <si>
    <t>25.</t>
  </si>
  <si>
    <t>HUF/PSA/055665/2024</t>
  </si>
  <si>
    <t>Rodinné centrum Buštěhradský pelíšek, z.s.</t>
  </si>
  <si>
    <t>Personální zajištění provozu rodinného centra</t>
  </si>
  <si>
    <t>26.</t>
  </si>
  <si>
    <t>HUF/PSA/055906/2024</t>
  </si>
  <si>
    <t>Respondeo, z. s.</t>
  </si>
  <si>
    <t>Podpora rodin s dětmi</t>
  </si>
  <si>
    <t>27.</t>
  </si>
  <si>
    <t>HUF/PSA/055881/2024</t>
  </si>
  <si>
    <t>Dobrá rodina o.p.s.</t>
  </si>
  <si>
    <t>Hlavní město Praha</t>
  </si>
  <si>
    <t>Jsme rodina náhradní! Podpora rodin se svěřenými dětmi ve Středočeském kraji</t>
  </si>
  <si>
    <t>28.</t>
  </si>
  <si>
    <t>HUF/PSA/055989/2024</t>
  </si>
  <si>
    <t>Rodinné centrum Sluníčko, z. s.</t>
  </si>
  <si>
    <t>Brandýs n/Lab.-St. Bol.</t>
  </si>
  <si>
    <t>Provoz rodinného centra</t>
  </si>
  <si>
    <t>29.</t>
  </si>
  <si>
    <t>HUF/PSA/056042/2024</t>
  </si>
  <si>
    <t>Dobrovolnické centrum Kladno, z. s.</t>
  </si>
  <si>
    <t>30.</t>
  </si>
  <si>
    <t>HUF/PSA/055905/2024</t>
  </si>
  <si>
    <t>Diakonie Apoštolské církve</t>
  </si>
  <si>
    <t>Český těšín</t>
  </si>
  <si>
    <t>Mateřské centrum KidzTown v Kolíně: Výchovně-vzdělávací volnočasové aktivity 2024</t>
  </si>
  <si>
    <t>31.</t>
  </si>
  <si>
    <t>HUF/PSA/055808/2024</t>
  </si>
  <si>
    <t>Čtyřlístek dětem z.s.</t>
  </si>
  <si>
    <t>Čtyřlístek pro štěstí</t>
  </si>
  <si>
    <t>32.</t>
  </si>
  <si>
    <t>HUF/PSA/055724/2024</t>
  </si>
  <si>
    <t>Statutární město Mladá Boleslav</t>
  </si>
  <si>
    <t>Boleslavský ošatník 2024</t>
  </si>
  <si>
    <t>33.</t>
  </si>
  <si>
    <t>HUF/PSA/055988/2024</t>
  </si>
  <si>
    <t>ZeMě, spolek</t>
  </si>
  <si>
    <t>Práce s rodinou v komunitním centru ZeMě</t>
  </si>
  <si>
    <t>34.</t>
  </si>
  <si>
    <t>HUF/PSA/055615/2024</t>
  </si>
  <si>
    <t>Svaz tělesně postižených v České republice z. s. okresní organizace Příbram</t>
  </si>
  <si>
    <t>Provoz půjčovny kompenzačních pomůcek</t>
  </si>
  <si>
    <t>35.</t>
  </si>
  <si>
    <t>HUF/PSA/055573/2024</t>
  </si>
  <si>
    <t>Rozum a Cit, z.s.</t>
  </si>
  <si>
    <t>Říčany</t>
  </si>
  <si>
    <t>Vzdělávací pobyt pro pěstounské rodiny</t>
  </si>
  <si>
    <t>36.</t>
  </si>
  <si>
    <t>HUF/PSA/055970/2024</t>
  </si>
  <si>
    <t>Komunitní centrum Petrklíč, z.s.</t>
  </si>
  <si>
    <t>Česká Třebová</t>
  </si>
  <si>
    <t>Archa pomoci</t>
  </si>
  <si>
    <t>37.</t>
  </si>
  <si>
    <t>HUF/PSA/055934/2024</t>
  </si>
  <si>
    <t>Město Sedlčany</t>
  </si>
  <si>
    <t>Sedlčany</t>
  </si>
  <si>
    <t>Senior taxi Sedlčany</t>
  </si>
  <si>
    <t>38.</t>
  </si>
  <si>
    <t>HUF/PSA/056011/2024</t>
  </si>
  <si>
    <t>Statek Vlčkovice, o.p.s.</t>
  </si>
  <si>
    <t>Podpora duševního zdraví pro obyvatele Voticka a Benešovska</t>
  </si>
  <si>
    <t>HUF/PSA/055636/2024</t>
  </si>
  <si>
    <t>LECCOS, z. s.</t>
  </si>
  <si>
    <t>Český Brod</t>
  </si>
  <si>
    <t>Sanace rodin</t>
  </si>
  <si>
    <t>HUF/PSA/055977/2024</t>
  </si>
  <si>
    <t>Charita Beroun</t>
  </si>
  <si>
    <t>Centrum rodinné podpory Charity Beroun</t>
  </si>
  <si>
    <t>HUF/PSA/056001/2024</t>
  </si>
  <si>
    <t>HOSPIC TEMPUS, z.s.</t>
  </si>
  <si>
    <t>Rozšíření půjčovny kompenzačních pomůcek</t>
  </si>
  <si>
    <t>HUF/PSA/055855/2024</t>
  </si>
  <si>
    <t>ALKA, o.p.s.</t>
  </si>
  <si>
    <t>Multikomunitní propojení subjektů a včasná podpora rodin dětí s postižením</t>
  </si>
  <si>
    <t>HUF/PSA/055933/2024</t>
  </si>
  <si>
    <t>Centrum LOCIKA, z.ú.</t>
  </si>
  <si>
    <t>Dětství bez násilí: Specializovaná pomoc pro děti ohrožené domácím násilím ve Středočeském kraji</t>
  </si>
  <si>
    <t>HUF/PSA/055661/2024</t>
  </si>
  <si>
    <t>Domácí hospic Nablízku, z. ú.</t>
  </si>
  <si>
    <t>Půjčovna kompenzačních pomůcek</t>
  </si>
  <si>
    <t>HUF/PSA/055908/2024</t>
  </si>
  <si>
    <t>Domácí hospic Srdcem, z.ú.</t>
  </si>
  <si>
    <t>HUF/PSA/055938/2024</t>
  </si>
  <si>
    <t>Diakonie Českobratrské církve evangelické - Středisko celostátních programů a služeb</t>
  </si>
  <si>
    <t>Praha 3</t>
  </si>
  <si>
    <t>Pečuj doma</t>
  </si>
  <si>
    <t>HUF/PSA/055609/2024</t>
  </si>
  <si>
    <t>Kolpingova rodina Smečno</t>
  </si>
  <si>
    <t>Preventivně terapeutické programy pro rodiče a partnery</t>
  </si>
  <si>
    <t>HUF/PSA/055600/2024</t>
  </si>
  <si>
    <t>Kvalitní podzim života, z.ú.</t>
  </si>
  <si>
    <t>Půjčovna kompenzačních pomůcek KPŽ</t>
  </si>
  <si>
    <t>HUF/PSA/055945/2024</t>
  </si>
  <si>
    <t>Pečovatelská služba města Pečky</t>
  </si>
  <si>
    <t>Vybudování půjčovny kompenzačních pomůcek</t>
  </si>
  <si>
    <t>HUF/PSA/056072/2024</t>
  </si>
  <si>
    <t>Charita Příbram</t>
  </si>
  <si>
    <t>Podpora humanitární pomoci ohroženým rodinám</t>
  </si>
  <si>
    <t>HUF/PSA/055960/2024</t>
  </si>
  <si>
    <t>TŘI, z.ú.</t>
  </si>
  <si>
    <t>Benešov</t>
  </si>
  <si>
    <t>Vybavení a provoz půjčoven kompenzačních pomůcek na Benešovsku</t>
  </si>
  <si>
    <t>HUF/PSA/055709/2024</t>
  </si>
  <si>
    <t>Diecézní charita Litoměřice</t>
  </si>
  <si>
    <t>Litoměřice</t>
  </si>
  <si>
    <t>Půjčovna kompenzačních pomůcek II.</t>
  </si>
  <si>
    <t>HUF/PSA/055605/2024</t>
  </si>
  <si>
    <t>Oblastní charita Kutná Hora</t>
  </si>
  <si>
    <t>Kutná Hora</t>
  </si>
  <si>
    <t>Rodinné centrum Kopretina</t>
  </si>
  <si>
    <t>HUF/PSA/055806/2024</t>
  </si>
  <si>
    <t>Prostor plus o.p.s.</t>
  </si>
  <si>
    <t>Podpora stabilizace duševního zdraví dětí a mládeže</t>
  </si>
  <si>
    <t>HUF/PSA/055953/2024</t>
  </si>
  <si>
    <t>Centrum pro neslyšící a nedoslýchavé pro Prahu a Středočeský kraj, o.p.s.</t>
  </si>
  <si>
    <t>Praha 8</t>
  </si>
  <si>
    <t>Tábor pro neslyšící rodiny s dětmi a vodácký tábor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</si>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</sst>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yyyy\-mm\-dd\ h:mm:ss"/>
  </numFmts>
  <fonts count="10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theme="4"/>
      <name val="Arial"/>
      <family val="2"/>
      <charset val="238"/>
    </font>
    <font>
      <sz val="10"/>
      <name val="Arial"/>
      <family val="2"/>
      <charset val="238"/>
    </font>
    <font>
      <sz val="1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164" fontId="5" fillId="0" borderId="2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2" fontId="2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8" fillId="2" borderId="8" xfId="1" applyNumberFormat="1" applyFont="1" applyFill="1" applyBorder="1" applyAlignment="1">
      <alignment horizontal="center" vertical="center"/>
    </xf>
    <xf numFmtId="165" fontId="7" fillId="0" borderId="9" xfId="1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8" fillId="2" borderId="10" xfId="1" applyNumberFormat="1" applyFont="1" applyFill="1" applyBorder="1" applyAlignment="1">
      <alignment horizontal="center" vertical="center"/>
    </xf>
    <xf numFmtId="165" fontId="7" fillId="0" borderId="11" xfId="1" applyNumberFormat="1" applyFont="1" applyFill="1" applyBorder="1" applyAlignment="1">
      <alignment horizontal="right" vertical="center"/>
    </xf>
    <xf numFmtId="3" fontId="0" fillId="0" borderId="0" xfId="0" applyNumberFormat="1"/>
    <xf numFmtId="0" fontId="2" fillId="3" borderId="1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4" fontId="2" fillId="3" borderId="10" xfId="0" applyNumberFormat="1" applyFont="1" applyFill="1" applyBorder="1" applyAlignment="1">
      <alignment horizontal="center" vertical="center"/>
    </xf>
    <xf numFmtId="4" fontId="8" fillId="3" borderId="10" xfId="1" applyNumberFormat="1" applyFont="1" applyFill="1" applyBorder="1" applyAlignment="1">
      <alignment horizontal="center" vertical="center"/>
    </xf>
    <xf numFmtId="165" fontId="7" fillId="3" borderId="11" xfId="1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4" fontId="7" fillId="0" borderId="10" xfId="1" applyNumberFormat="1" applyFont="1" applyFill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4" fontId="0" fillId="0" borderId="8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165" fontId="7" fillId="0" borderId="12" xfId="1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2" fontId="2" fillId="0" borderId="13" xfId="0" applyNumberFormat="1" applyFont="1" applyBorder="1" applyAlignment="1">
      <alignment horizontal="center" vertical="center"/>
    </xf>
    <xf numFmtId="4" fontId="7" fillId="0" borderId="8" xfId="1" applyNumberFormat="1" applyFont="1" applyFill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8" fillId="2" borderId="13" xfId="1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4" xfId="0" applyBorder="1"/>
    <xf numFmtId="0" fontId="7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4" fontId="8" fillId="3" borderId="2" xfId="1" applyNumberFormat="1" applyFont="1" applyFill="1" applyBorder="1" applyAlignment="1">
      <alignment horizontal="center" vertical="center"/>
    </xf>
    <xf numFmtId="165" fontId="7" fillId="3" borderId="15" xfId="1" applyNumberFormat="1" applyFont="1" applyFill="1" applyBorder="1" applyAlignment="1">
      <alignment horizontal="right" vertical="center"/>
    </xf>
  </cellXfs>
  <cellStyles count="2">
    <cellStyle name="Normální" xfId="0" builtinId="0"/>
    <cellStyle name="Normální 2 2" xfId="1" xr:uid="{C0BDE735-B0EC-4211-B4FF-89E7CC8BE0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F8D50-B9F2-4ED6-A1C5-B8F64624B537}">
  <sheetPr>
    <pageSetUpPr fitToPage="1"/>
  </sheetPr>
  <dimension ref="A1:M59"/>
  <sheetViews>
    <sheetView tabSelected="1" topLeftCell="A41" zoomScale="70" zoomScaleNormal="70" workbookViewId="0">
      <selection activeCell="J70" sqref="J70"/>
    </sheetView>
  </sheetViews>
  <sheetFormatPr defaultRowHeight="15" x14ac:dyDescent="0.25"/>
  <cols>
    <col min="1" max="1" width="6.28515625" style="1" customWidth="1"/>
    <col min="2" max="2" width="23.42578125" customWidth="1"/>
    <col min="3" max="3" width="47.85546875" style="2" customWidth="1"/>
    <col min="4" max="4" width="17.85546875" style="2" customWidth="1"/>
    <col min="5" max="5" width="50.42578125" customWidth="1"/>
    <col min="6" max="6" width="53.42578125" customWidth="1"/>
    <col min="7" max="7" width="12.28515625" customWidth="1"/>
    <col min="8" max="9" width="14.7109375" customWidth="1"/>
    <col min="10" max="10" width="15.7109375" customWidth="1"/>
    <col min="11" max="11" width="22.85546875" style="2" customWidth="1"/>
    <col min="13" max="13" width="9.140625" customWidth="1"/>
  </cols>
  <sheetData>
    <row r="1" spans="1:11" x14ac:dyDescent="0.25">
      <c r="H1" s="3"/>
      <c r="I1" s="3"/>
      <c r="J1" s="3"/>
      <c r="K1" s="3"/>
    </row>
    <row r="2" spans="1:11" ht="57.75" customHeight="1" x14ac:dyDescent="0.2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ht="15.75" thickBot="1" x14ac:dyDescent="0.3">
      <c r="A3" s="7" t="s">
        <v>1</v>
      </c>
      <c r="B3" s="8"/>
      <c r="C3" s="8"/>
      <c r="D3" s="8"/>
      <c r="E3" s="8"/>
      <c r="F3" s="8"/>
      <c r="G3" s="8"/>
      <c r="H3" s="8"/>
      <c r="I3" s="8"/>
      <c r="J3" s="9">
        <v>11000000</v>
      </c>
      <c r="K3" s="10"/>
    </row>
    <row r="4" spans="1:11" ht="39" thickBot="1" x14ac:dyDescent="0.3">
      <c r="A4" s="11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3" t="s">
        <v>10</v>
      </c>
      <c r="J4" s="12" t="s">
        <v>11</v>
      </c>
      <c r="K4" s="14" t="s">
        <v>12</v>
      </c>
    </row>
    <row r="5" spans="1:11" ht="30.75" customHeight="1" x14ac:dyDescent="0.25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8">
        <v>85.428571428599994</v>
      </c>
      <c r="H5" s="19">
        <v>200000</v>
      </c>
      <c r="I5" s="20">
        <v>200000</v>
      </c>
      <c r="J5" s="19">
        <f>I5</f>
        <v>200000</v>
      </c>
      <c r="K5" s="21">
        <v>45406.719027777777</v>
      </c>
    </row>
    <row r="6" spans="1:11" ht="30.75" customHeight="1" x14ac:dyDescent="0.25">
      <c r="A6" s="50" t="s">
        <v>19</v>
      </c>
      <c r="B6" s="35" t="s">
        <v>187</v>
      </c>
      <c r="C6" s="36" t="s">
        <v>188</v>
      </c>
      <c r="D6" s="35" t="s">
        <v>189</v>
      </c>
      <c r="E6" s="36" t="s">
        <v>190</v>
      </c>
      <c r="F6" s="36" t="s">
        <v>86</v>
      </c>
      <c r="G6" s="37">
        <v>84</v>
      </c>
      <c r="H6" s="38">
        <v>250000</v>
      </c>
      <c r="I6" s="26">
        <v>250000</v>
      </c>
      <c r="J6" s="38">
        <f>I6+J5</f>
        <v>450000</v>
      </c>
      <c r="K6" s="27">
        <v>45400.602777777778</v>
      </c>
    </row>
    <row r="7" spans="1:11" ht="30.75" customHeight="1" x14ac:dyDescent="0.25">
      <c r="A7" s="15" t="s">
        <v>24</v>
      </c>
      <c r="B7" s="22" t="s">
        <v>20</v>
      </c>
      <c r="C7" s="23" t="s">
        <v>21</v>
      </c>
      <c r="D7" s="23" t="s">
        <v>22</v>
      </c>
      <c r="E7" s="23" t="s">
        <v>23</v>
      </c>
      <c r="F7" s="23" t="s">
        <v>18</v>
      </c>
      <c r="G7" s="24">
        <v>82.714285714300004</v>
      </c>
      <c r="H7" s="25">
        <v>190000</v>
      </c>
      <c r="I7" s="26">
        <v>190000</v>
      </c>
      <c r="J7" s="25">
        <f>J6+I7</f>
        <v>640000</v>
      </c>
      <c r="K7" s="27">
        <v>45393.400625000002</v>
      </c>
    </row>
    <row r="8" spans="1:11" ht="30.75" customHeight="1" x14ac:dyDescent="0.25">
      <c r="A8" s="50" t="s">
        <v>29</v>
      </c>
      <c r="B8" s="22" t="s">
        <v>25</v>
      </c>
      <c r="C8" s="23" t="s">
        <v>26</v>
      </c>
      <c r="D8" s="23" t="s">
        <v>27</v>
      </c>
      <c r="E8" s="23" t="s">
        <v>28</v>
      </c>
      <c r="F8" s="23" t="s">
        <v>18</v>
      </c>
      <c r="G8" s="24">
        <v>81.857142857100001</v>
      </c>
      <c r="H8" s="25">
        <v>199334</v>
      </c>
      <c r="I8" s="26">
        <v>199334</v>
      </c>
      <c r="J8" s="38">
        <f t="shared" ref="J8" si="0">I8+J7</f>
        <v>839334</v>
      </c>
      <c r="K8" s="27">
        <v>45407.542627314811</v>
      </c>
    </row>
    <row r="9" spans="1:11" ht="30.75" customHeight="1" x14ac:dyDescent="0.25">
      <c r="A9" s="15" t="s">
        <v>33</v>
      </c>
      <c r="B9" s="35" t="s">
        <v>191</v>
      </c>
      <c r="C9" s="36" t="s">
        <v>192</v>
      </c>
      <c r="D9" s="35" t="s">
        <v>47</v>
      </c>
      <c r="E9" s="36" t="s">
        <v>193</v>
      </c>
      <c r="F9" s="36" t="s">
        <v>18</v>
      </c>
      <c r="G9" s="37">
        <v>81.571428571400006</v>
      </c>
      <c r="H9" s="38">
        <v>200000</v>
      </c>
      <c r="I9" s="26">
        <v>200000</v>
      </c>
      <c r="J9" s="25">
        <f t="shared" ref="J9" si="1">J8+I9</f>
        <v>1039334</v>
      </c>
      <c r="K9" s="27">
        <v>45407.546053240738</v>
      </c>
    </row>
    <row r="10" spans="1:11" ht="30.75" customHeight="1" x14ac:dyDescent="0.25">
      <c r="A10" s="50" t="s">
        <v>38</v>
      </c>
      <c r="B10" s="35" t="s">
        <v>194</v>
      </c>
      <c r="C10" s="36" t="s">
        <v>195</v>
      </c>
      <c r="D10" s="35" t="s">
        <v>22</v>
      </c>
      <c r="E10" s="36" t="s">
        <v>196</v>
      </c>
      <c r="F10" s="36" t="s">
        <v>43</v>
      </c>
      <c r="G10" s="37">
        <v>80</v>
      </c>
      <c r="H10" s="38">
        <v>200000</v>
      </c>
      <c r="I10" s="26">
        <v>200000</v>
      </c>
      <c r="J10" s="38">
        <f t="shared" ref="J10" si="2">I10+J9</f>
        <v>1239334</v>
      </c>
      <c r="K10" s="27">
        <v>45407.256076388891</v>
      </c>
    </row>
    <row r="11" spans="1:11" ht="30.75" customHeight="1" x14ac:dyDescent="0.25">
      <c r="A11" s="15" t="s">
        <v>44</v>
      </c>
      <c r="B11" s="22" t="s">
        <v>30</v>
      </c>
      <c r="C11" s="23" t="s">
        <v>31</v>
      </c>
      <c r="D11" s="23" t="s">
        <v>27</v>
      </c>
      <c r="E11" s="23" t="s">
        <v>32</v>
      </c>
      <c r="F11" s="23" t="s">
        <v>18</v>
      </c>
      <c r="G11" s="24">
        <v>79.857142857100001</v>
      </c>
      <c r="H11" s="25">
        <v>199920</v>
      </c>
      <c r="I11" s="26">
        <v>199920</v>
      </c>
      <c r="J11" s="25">
        <f t="shared" ref="J11" si="3">J10+I11</f>
        <v>1439254</v>
      </c>
      <c r="K11" s="27">
        <v>45406.443287037036</v>
      </c>
    </row>
    <row r="12" spans="1:11" ht="30.75" customHeight="1" x14ac:dyDescent="0.25">
      <c r="A12" s="50" t="s">
        <v>49</v>
      </c>
      <c r="B12" s="22" t="s">
        <v>34</v>
      </c>
      <c r="C12" s="23" t="s">
        <v>35</v>
      </c>
      <c r="D12" s="23" t="s">
        <v>36</v>
      </c>
      <c r="E12" s="23" t="s">
        <v>37</v>
      </c>
      <c r="F12" s="23" t="s">
        <v>18</v>
      </c>
      <c r="G12" s="24">
        <v>78</v>
      </c>
      <c r="H12" s="25">
        <v>200000</v>
      </c>
      <c r="I12" s="26">
        <v>200000</v>
      </c>
      <c r="J12" s="38">
        <f t="shared" ref="J12" si="4">I12+J11</f>
        <v>1639254</v>
      </c>
      <c r="K12" s="27">
        <v>45401.694479166668</v>
      </c>
    </row>
    <row r="13" spans="1:11" ht="30.75" customHeight="1" x14ac:dyDescent="0.25">
      <c r="A13" s="15" t="s">
        <v>53</v>
      </c>
      <c r="B13" s="22" t="s">
        <v>39</v>
      </c>
      <c r="C13" s="23" t="s">
        <v>40</v>
      </c>
      <c r="D13" s="23" t="s">
        <v>41</v>
      </c>
      <c r="E13" s="23" t="s">
        <v>42</v>
      </c>
      <c r="F13" s="23" t="s">
        <v>43</v>
      </c>
      <c r="G13" s="24">
        <v>78</v>
      </c>
      <c r="H13" s="25">
        <v>229788</v>
      </c>
      <c r="I13" s="26">
        <v>229788</v>
      </c>
      <c r="J13" s="25">
        <f t="shared" ref="J13" si="5">J12+I13</f>
        <v>1869042</v>
      </c>
      <c r="K13" s="27">
        <v>45403.630879629629</v>
      </c>
    </row>
    <row r="14" spans="1:11" ht="30.75" customHeight="1" x14ac:dyDescent="0.25">
      <c r="A14" s="50" t="s">
        <v>58</v>
      </c>
      <c r="B14" s="35" t="s">
        <v>197</v>
      </c>
      <c r="C14" s="36" t="s">
        <v>198</v>
      </c>
      <c r="D14" s="36" t="s">
        <v>75</v>
      </c>
      <c r="E14" s="36" t="s">
        <v>199</v>
      </c>
      <c r="F14" s="36" t="s">
        <v>18</v>
      </c>
      <c r="G14" s="42">
        <v>77.714285714300004</v>
      </c>
      <c r="H14" s="38">
        <v>200000</v>
      </c>
      <c r="I14" s="26">
        <v>200000</v>
      </c>
      <c r="J14" s="38">
        <f t="shared" ref="J14" si="6">I14+J13</f>
        <v>2069042</v>
      </c>
      <c r="K14" s="27">
        <v>45401.488009259258</v>
      </c>
    </row>
    <row r="15" spans="1:11" ht="30.75" customHeight="1" x14ac:dyDescent="0.25">
      <c r="A15" s="15" t="s">
        <v>63</v>
      </c>
      <c r="B15" s="35" t="s">
        <v>200</v>
      </c>
      <c r="C15" s="36" t="s">
        <v>201</v>
      </c>
      <c r="D15" s="36" t="s">
        <v>61</v>
      </c>
      <c r="E15" s="36" t="s">
        <v>202</v>
      </c>
      <c r="F15" s="36" t="s">
        <v>86</v>
      </c>
      <c r="G15" s="42">
        <v>77.714285714300004</v>
      </c>
      <c r="H15" s="38">
        <v>250000</v>
      </c>
      <c r="I15" s="26">
        <v>250000</v>
      </c>
      <c r="J15" s="25">
        <f t="shared" ref="J15" si="7">J14+I15</f>
        <v>2319042</v>
      </c>
      <c r="K15" s="27">
        <v>45406.649861111109</v>
      </c>
    </row>
    <row r="16" spans="1:11" ht="30.75" customHeight="1" x14ac:dyDescent="0.25">
      <c r="A16" s="50" t="s">
        <v>67</v>
      </c>
      <c r="B16" s="35" t="s">
        <v>203</v>
      </c>
      <c r="C16" s="36" t="s">
        <v>204</v>
      </c>
      <c r="D16" s="35" t="s">
        <v>36</v>
      </c>
      <c r="E16" s="36" t="s">
        <v>205</v>
      </c>
      <c r="F16" s="36" t="s">
        <v>43</v>
      </c>
      <c r="G16" s="37">
        <v>77.571428571400006</v>
      </c>
      <c r="H16" s="38">
        <v>230000</v>
      </c>
      <c r="I16" s="26">
        <v>230000</v>
      </c>
      <c r="J16" s="38">
        <f t="shared" ref="J16" si="8">I16+J15</f>
        <v>2549042</v>
      </c>
      <c r="K16" s="27">
        <v>45397.855937499997</v>
      </c>
    </row>
    <row r="17" spans="1:13" ht="30.75" customHeight="1" x14ac:dyDescent="0.25">
      <c r="A17" s="15" t="s">
        <v>72</v>
      </c>
      <c r="B17" s="22" t="s">
        <v>45</v>
      </c>
      <c r="C17" s="23" t="s">
        <v>46</v>
      </c>
      <c r="D17" s="23" t="s">
        <v>47</v>
      </c>
      <c r="E17" s="23" t="s">
        <v>48</v>
      </c>
      <c r="F17" s="23" t="s">
        <v>18</v>
      </c>
      <c r="G17" s="24">
        <v>77.428571428599994</v>
      </c>
      <c r="H17" s="25">
        <v>150000</v>
      </c>
      <c r="I17" s="26">
        <v>150000</v>
      </c>
      <c r="J17" s="25">
        <f t="shared" ref="J17" si="9">J16+I17</f>
        <v>2699042</v>
      </c>
      <c r="K17" s="27">
        <v>45402.470578703702</v>
      </c>
    </row>
    <row r="18" spans="1:13" ht="30.75" customHeight="1" x14ac:dyDescent="0.25">
      <c r="A18" s="50" t="s">
        <v>77</v>
      </c>
      <c r="B18" s="22" t="s">
        <v>50</v>
      </c>
      <c r="C18" s="23" t="s">
        <v>51</v>
      </c>
      <c r="D18" s="23" t="s">
        <v>36</v>
      </c>
      <c r="E18" s="23" t="s">
        <v>52</v>
      </c>
      <c r="F18" s="23" t="s">
        <v>18</v>
      </c>
      <c r="G18" s="24">
        <v>76.857142857100001</v>
      </c>
      <c r="H18" s="25">
        <v>200000</v>
      </c>
      <c r="I18" s="26">
        <v>200000</v>
      </c>
      <c r="J18" s="38">
        <f t="shared" ref="J18" si="10">I18+J17</f>
        <v>2899042</v>
      </c>
      <c r="K18" s="27">
        <v>45405.458981481483</v>
      </c>
    </row>
    <row r="19" spans="1:13" ht="30.75" customHeight="1" x14ac:dyDescent="0.25">
      <c r="A19" s="15" t="s">
        <v>82</v>
      </c>
      <c r="B19" s="35" t="s">
        <v>206</v>
      </c>
      <c r="C19" s="36" t="s">
        <v>207</v>
      </c>
      <c r="D19" s="35" t="s">
        <v>80</v>
      </c>
      <c r="E19" s="36" t="s">
        <v>205</v>
      </c>
      <c r="F19" s="36" t="s">
        <v>43</v>
      </c>
      <c r="G19" s="37">
        <v>76.857142857100001</v>
      </c>
      <c r="H19" s="38">
        <v>230000</v>
      </c>
      <c r="I19" s="26">
        <v>230000</v>
      </c>
      <c r="J19" s="25">
        <f t="shared" ref="J19" si="11">J18+I19</f>
        <v>3129042</v>
      </c>
      <c r="K19" s="27">
        <v>45406.536840277775</v>
      </c>
    </row>
    <row r="20" spans="1:13" ht="30.75" customHeight="1" x14ac:dyDescent="0.25">
      <c r="A20" s="50" t="s">
        <v>87</v>
      </c>
      <c r="B20" s="22" t="s">
        <v>54</v>
      </c>
      <c r="C20" s="23" t="s">
        <v>55</v>
      </c>
      <c r="D20" s="23" t="s">
        <v>56</v>
      </c>
      <c r="E20" s="23" t="s">
        <v>57</v>
      </c>
      <c r="F20" s="23" t="s">
        <v>43</v>
      </c>
      <c r="G20" s="24">
        <v>76.857142857100001</v>
      </c>
      <c r="H20" s="25">
        <v>230000</v>
      </c>
      <c r="I20" s="26">
        <v>230000</v>
      </c>
      <c r="J20" s="38">
        <f t="shared" ref="J20" si="12">I20+J19</f>
        <v>3359042</v>
      </c>
      <c r="K20" s="27">
        <v>45406.932800925926</v>
      </c>
    </row>
    <row r="21" spans="1:13" ht="30.75" customHeight="1" x14ac:dyDescent="0.25">
      <c r="A21" s="15" t="s">
        <v>91</v>
      </c>
      <c r="B21" s="35" t="s">
        <v>208</v>
      </c>
      <c r="C21" s="36" t="s">
        <v>209</v>
      </c>
      <c r="D21" s="35" t="s">
        <v>210</v>
      </c>
      <c r="E21" s="36" t="s">
        <v>211</v>
      </c>
      <c r="F21" s="36" t="s">
        <v>18</v>
      </c>
      <c r="G21" s="37">
        <v>76.857142857100001</v>
      </c>
      <c r="H21" s="38">
        <v>200000</v>
      </c>
      <c r="I21" s="26">
        <v>200000</v>
      </c>
      <c r="J21" s="25">
        <f t="shared" ref="J21" si="13">J20+I21</f>
        <v>3559042</v>
      </c>
      <c r="K21" s="27">
        <v>45407.492604166669</v>
      </c>
      <c r="M21" s="28"/>
    </row>
    <row r="22" spans="1:13" ht="30.75" customHeight="1" x14ac:dyDescent="0.25">
      <c r="A22" s="50" t="s">
        <v>95</v>
      </c>
      <c r="B22" s="22" t="s">
        <v>59</v>
      </c>
      <c r="C22" s="23" t="s">
        <v>60</v>
      </c>
      <c r="D22" s="23" t="s">
        <v>61</v>
      </c>
      <c r="E22" s="23" t="s">
        <v>62</v>
      </c>
      <c r="F22" s="23" t="s">
        <v>18</v>
      </c>
      <c r="G22" s="24">
        <v>76.714285714300004</v>
      </c>
      <c r="H22" s="25">
        <v>200000</v>
      </c>
      <c r="I22" s="26">
        <v>200000</v>
      </c>
      <c r="J22" s="38">
        <f t="shared" ref="J22" si="14">I22+J21</f>
        <v>3759042</v>
      </c>
      <c r="K22" s="27">
        <v>45406.467731481483</v>
      </c>
      <c r="M22" s="28"/>
    </row>
    <row r="23" spans="1:13" ht="30.75" customHeight="1" x14ac:dyDescent="0.25">
      <c r="A23" s="15" t="s">
        <v>100</v>
      </c>
      <c r="B23" s="22" t="s">
        <v>64</v>
      </c>
      <c r="C23" s="23" t="s">
        <v>65</v>
      </c>
      <c r="D23" s="23" t="s">
        <v>41</v>
      </c>
      <c r="E23" s="23" t="s">
        <v>66</v>
      </c>
      <c r="F23" s="23" t="s">
        <v>18</v>
      </c>
      <c r="G23" s="24">
        <v>76.285714285699996</v>
      </c>
      <c r="H23" s="25">
        <v>200000</v>
      </c>
      <c r="I23" s="26">
        <v>200000</v>
      </c>
      <c r="J23" s="25">
        <f t="shared" ref="J23" si="15">J22+I23</f>
        <v>3959042</v>
      </c>
      <c r="K23" s="27">
        <v>45404.911446759259</v>
      </c>
      <c r="M23" s="28"/>
    </row>
    <row r="24" spans="1:13" ht="30.75" customHeight="1" x14ac:dyDescent="0.25">
      <c r="A24" s="50" t="s">
        <v>104</v>
      </c>
      <c r="B24" s="22" t="s">
        <v>68</v>
      </c>
      <c r="C24" s="23" t="s">
        <v>69</v>
      </c>
      <c r="D24" s="23" t="s">
        <v>70</v>
      </c>
      <c r="E24" s="23" t="s">
        <v>71</v>
      </c>
      <c r="F24" s="23" t="s">
        <v>18</v>
      </c>
      <c r="G24" s="24">
        <v>76.285714285699996</v>
      </c>
      <c r="H24" s="25">
        <v>199600</v>
      </c>
      <c r="I24" s="20">
        <v>199600</v>
      </c>
      <c r="J24" s="38">
        <f t="shared" ref="J24" si="16">I24+J23</f>
        <v>4158642</v>
      </c>
      <c r="K24" s="21">
        <v>45405.477638888886</v>
      </c>
      <c r="M24" s="28"/>
    </row>
    <row r="25" spans="1:13" ht="30.75" customHeight="1" x14ac:dyDescent="0.25">
      <c r="A25" s="15" t="s">
        <v>109</v>
      </c>
      <c r="B25" s="22" t="s">
        <v>73</v>
      </c>
      <c r="C25" s="23" t="s">
        <v>74</v>
      </c>
      <c r="D25" s="23" t="s">
        <v>75</v>
      </c>
      <c r="E25" s="23" t="s">
        <v>76</v>
      </c>
      <c r="F25" s="23" t="s">
        <v>18</v>
      </c>
      <c r="G25" s="24">
        <v>76.142857142899999</v>
      </c>
      <c r="H25" s="25">
        <v>200000</v>
      </c>
      <c r="I25" s="26">
        <v>200000</v>
      </c>
      <c r="J25" s="25">
        <f t="shared" ref="J25" si="17">J24+I25</f>
        <v>4358642</v>
      </c>
      <c r="K25" s="27">
        <v>45406.992442129631</v>
      </c>
      <c r="M25" s="28"/>
    </row>
    <row r="26" spans="1:13" ht="30.75" customHeight="1" x14ac:dyDescent="0.25">
      <c r="A26" s="50" t="s">
        <v>114</v>
      </c>
      <c r="B26" s="22" t="s">
        <v>78</v>
      </c>
      <c r="C26" s="23" t="s">
        <v>79</v>
      </c>
      <c r="D26" s="23" t="s">
        <v>80</v>
      </c>
      <c r="E26" s="23" t="s">
        <v>81</v>
      </c>
      <c r="F26" s="23" t="s">
        <v>43</v>
      </c>
      <c r="G26" s="24">
        <v>75.857142857100001</v>
      </c>
      <c r="H26" s="25">
        <v>230000</v>
      </c>
      <c r="I26" s="26">
        <v>230000</v>
      </c>
      <c r="J26" s="38">
        <f t="shared" ref="J26" si="18">I26+J25</f>
        <v>4588642</v>
      </c>
      <c r="K26" s="27">
        <v>45405.727152777778</v>
      </c>
      <c r="M26" s="28"/>
    </row>
    <row r="27" spans="1:13" ht="30.75" customHeight="1" x14ac:dyDescent="0.25">
      <c r="A27" s="15" t="s">
        <v>118</v>
      </c>
      <c r="B27" s="22" t="s">
        <v>83</v>
      </c>
      <c r="C27" s="23" t="s">
        <v>84</v>
      </c>
      <c r="D27" s="23" t="s">
        <v>36</v>
      </c>
      <c r="E27" s="23" t="s">
        <v>85</v>
      </c>
      <c r="F27" s="23" t="s">
        <v>86</v>
      </c>
      <c r="G27" s="24">
        <v>75.714285714300004</v>
      </c>
      <c r="H27" s="25">
        <v>250000</v>
      </c>
      <c r="I27" s="26">
        <v>250000</v>
      </c>
      <c r="J27" s="25">
        <f t="shared" ref="J27" si="19">J26+I27</f>
        <v>4838642</v>
      </c>
      <c r="K27" s="27">
        <v>45396.853692129633</v>
      </c>
      <c r="M27" s="28"/>
    </row>
    <row r="28" spans="1:13" ht="30.75" customHeight="1" x14ac:dyDescent="0.25">
      <c r="A28" s="50" t="s">
        <v>122</v>
      </c>
      <c r="B28" s="35" t="s">
        <v>212</v>
      </c>
      <c r="C28" s="36" t="s">
        <v>213</v>
      </c>
      <c r="D28" s="35" t="s">
        <v>102</v>
      </c>
      <c r="E28" s="36" t="s">
        <v>214</v>
      </c>
      <c r="F28" s="36" t="s">
        <v>18</v>
      </c>
      <c r="G28" s="37">
        <v>75.714285714300004</v>
      </c>
      <c r="H28" s="38">
        <v>200000</v>
      </c>
      <c r="I28" s="26">
        <v>200000</v>
      </c>
      <c r="J28" s="38">
        <f t="shared" ref="J28" si="20">I28+J27</f>
        <v>5038642</v>
      </c>
      <c r="K28" s="27">
        <v>45407.380185185182</v>
      </c>
      <c r="M28" s="28"/>
    </row>
    <row r="29" spans="1:13" ht="30.75" customHeight="1" x14ac:dyDescent="0.25">
      <c r="A29" s="15" t="s">
        <v>126</v>
      </c>
      <c r="B29" s="22" t="s">
        <v>88</v>
      </c>
      <c r="C29" s="23" t="s">
        <v>89</v>
      </c>
      <c r="D29" s="23" t="s">
        <v>61</v>
      </c>
      <c r="E29" s="23" t="s">
        <v>90</v>
      </c>
      <c r="F29" s="23" t="s">
        <v>18</v>
      </c>
      <c r="G29" s="24">
        <v>75.571428571400006</v>
      </c>
      <c r="H29" s="25">
        <v>200000</v>
      </c>
      <c r="I29" s="26">
        <v>200000</v>
      </c>
      <c r="J29" s="25">
        <f t="shared" ref="J29" si="21">J28+I29</f>
        <v>5238642</v>
      </c>
      <c r="K29" s="27">
        <v>45407.534201388888</v>
      </c>
      <c r="M29" s="28"/>
    </row>
    <row r="30" spans="1:13" ht="30.75" customHeight="1" x14ac:dyDescent="0.25">
      <c r="A30" s="50" t="s">
        <v>130</v>
      </c>
      <c r="B30" s="22" t="s">
        <v>92</v>
      </c>
      <c r="C30" s="23" t="s">
        <v>93</v>
      </c>
      <c r="D30" s="23" t="s">
        <v>41</v>
      </c>
      <c r="E30" s="23" t="s">
        <v>94</v>
      </c>
      <c r="F30" s="23" t="s">
        <v>18</v>
      </c>
      <c r="G30" s="24">
        <v>75.428571428599994</v>
      </c>
      <c r="H30" s="25">
        <v>200000</v>
      </c>
      <c r="I30" s="26">
        <v>200000</v>
      </c>
      <c r="J30" s="38">
        <f t="shared" ref="J30" si="22">I30+J29</f>
        <v>5438642</v>
      </c>
      <c r="K30" s="27">
        <v>45405.422881944447</v>
      </c>
      <c r="M30" s="28"/>
    </row>
    <row r="31" spans="1:13" ht="30.75" customHeight="1" x14ac:dyDescent="0.25">
      <c r="A31" s="15" t="s">
        <v>134</v>
      </c>
      <c r="B31" s="22" t="s">
        <v>96</v>
      </c>
      <c r="C31" s="23" t="s">
        <v>97</v>
      </c>
      <c r="D31" s="23" t="s">
        <v>98</v>
      </c>
      <c r="E31" s="23" t="s">
        <v>99</v>
      </c>
      <c r="F31" s="23" t="s">
        <v>18</v>
      </c>
      <c r="G31" s="24">
        <v>75.285714285699996</v>
      </c>
      <c r="H31" s="25">
        <v>200000</v>
      </c>
      <c r="I31" s="26">
        <v>200000</v>
      </c>
      <c r="J31" s="25">
        <f t="shared" ref="J31" si="23">J30+I31</f>
        <v>5638642</v>
      </c>
      <c r="K31" s="27">
        <v>45406.928576388891</v>
      </c>
      <c r="M31" s="28"/>
    </row>
    <row r="32" spans="1:13" ht="30.75" customHeight="1" x14ac:dyDescent="0.25">
      <c r="A32" s="50" t="s">
        <v>139</v>
      </c>
      <c r="B32" s="22" t="s">
        <v>101</v>
      </c>
      <c r="C32" s="23" t="s">
        <v>102</v>
      </c>
      <c r="D32" s="23" t="s">
        <v>102</v>
      </c>
      <c r="E32" s="23" t="s">
        <v>103</v>
      </c>
      <c r="F32" s="23" t="s">
        <v>18</v>
      </c>
      <c r="G32" s="24">
        <v>75</v>
      </c>
      <c r="H32" s="25">
        <v>88560</v>
      </c>
      <c r="I32" s="26">
        <v>88560</v>
      </c>
      <c r="J32" s="38">
        <f t="shared" ref="J32" si="24">I32+J31</f>
        <v>5727202</v>
      </c>
      <c r="K32" s="27">
        <v>45406.434062499997</v>
      </c>
      <c r="M32" s="28"/>
    </row>
    <row r="33" spans="1:13" ht="30.75" customHeight="1" x14ac:dyDescent="0.25">
      <c r="A33" s="15" t="s">
        <v>144</v>
      </c>
      <c r="B33" s="29" t="s">
        <v>105</v>
      </c>
      <c r="C33" s="30" t="s">
        <v>106</v>
      </c>
      <c r="D33" s="30" t="s">
        <v>107</v>
      </c>
      <c r="E33" s="30" t="s">
        <v>108</v>
      </c>
      <c r="F33" s="30" t="s">
        <v>86</v>
      </c>
      <c r="G33" s="31">
        <v>74.142857142899999</v>
      </c>
      <c r="H33" s="32">
        <v>250000</v>
      </c>
      <c r="I33" s="33">
        <v>214400</v>
      </c>
      <c r="J33" s="32">
        <f t="shared" ref="J33" si="25">J32+I33</f>
        <v>5941602</v>
      </c>
      <c r="K33" s="34">
        <v>45406.397974537038</v>
      </c>
      <c r="M33" s="28"/>
    </row>
    <row r="34" spans="1:13" ht="30.75" customHeight="1" x14ac:dyDescent="0.25">
      <c r="A34" s="50" t="s">
        <v>147</v>
      </c>
      <c r="B34" s="35" t="s">
        <v>215</v>
      </c>
      <c r="C34" s="36" t="s">
        <v>216</v>
      </c>
      <c r="D34" s="35" t="s">
        <v>171</v>
      </c>
      <c r="E34" s="36" t="s">
        <v>217</v>
      </c>
      <c r="F34" s="36" t="s">
        <v>43</v>
      </c>
      <c r="G34" s="37">
        <v>74</v>
      </c>
      <c r="H34" s="38">
        <v>230000</v>
      </c>
      <c r="I34" s="26">
        <v>230000</v>
      </c>
      <c r="J34" s="38">
        <f t="shared" ref="J34" si="26">I34+J33</f>
        <v>6171602</v>
      </c>
      <c r="K34" s="27">
        <v>45399.352199074077</v>
      </c>
      <c r="M34" s="28"/>
    </row>
    <row r="35" spans="1:13" ht="30.75" customHeight="1" x14ac:dyDescent="0.25">
      <c r="A35" s="15" t="s">
        <v>152</v>
      </c>
      <c r="B35" s="35" t="s">
        <v>218</v>
      </c>
      <c r="C35" s="36" t="s">
        <v>219</v>
      </c>
      <c r="D35" s="35" t="s">
        <v>80</v>
      </c>
      <c r="E35" s="36" t="s">
        <v>220</v>
      </c>
      <c r="F35" s="36" t="s">
        <v>43</v>
      </c>
      <c r="G35" s="37">
        <v>73.571428571400006</v>
      </c>
      <c r="H35" s="38">
        <v>150000</v>
      </c>
      <c r="I35" s="26">
        <v>150000</v>
      </c>
      <c r="J35" s="25">
        <f t="shared" ref="J35" si="27">J34+I35</f>
        <v>6321602</v>
      </c>
      <c r="K35" s="27">
        <v>45406.500115740739</v>
      </c>
      <c r="M35" s="28"/>
    </row>
    <row r="36" spans="1:13" ht="30.75" customHeight="1" x14ac:dyDescent="0.25">
      <c r="A36" s="50" t="s">
        <v>156</v>
      </c>
      <c r="B36" s="35" t="s">
        <v>221</v>
      </c>
      <c r="C36" s="36" t="s">
        <v>222</v>
      </c>
      <c r="D36" s="35" t="s">
        <v>75</v>
      </c>
      <c r="E36" s="36" t="s">
        <v>223</v>
      </c>
      <c r="F36" s="36" t="s">
        <v>43</v>
      </c>
      <c r="G36" s="37">
        <v>73.571428571400006</v>
      </c>
      <c r="H36" s="38">
        <v>230000</v>
      </c>
      <c r="I36" s="26">
        <v>230000</v>
      </c>
      <c r="J36" s="38">
        <f t="shared" ref="J36" si="28">I36+J35</f>
        <v>6551602</v>
      </c>
      <c r="K36" s="27">
        <v>45407.575821759259</v>
      </c>
    </row>
    <row r="37" spans="1:13" ht="30.75" customHeight="1" x14ac:dyDescent="0.25">
      <c r="A37" s="15" t="s">
        <v>160</v>
      </c>
      <c r="B37" s="22" t="s">
        <v>110</v>
      </c>
      <c r="C37" s="23" t="s">
        <v>111</v>
      </c>
      <c r="D37" s="23" t="s">
        <v>112</v>
      </c>
      <c r="E37" s="23" t="s">
        <v>113</v>
      </c>
      <c r="F37" s="23" t="s">
        <v>18</v>
      </c>
      <c r="G37" s="24">
        <v>72.857142857100001</v>
      </c>
      <c r="H37" s="25">
        <v>200000</v>
      </c>
      <c r="I37" s="26">
        <v>200000</v>
      </c>
      <c r="J37" s="25">
        <f t="shared" ref="J37" si="29">J36+I37</f>
        <v>6751602</v>
      </c>
      <c r="K37" s="27">
        <v>45405.585509259261</v>
      </c>
    </row>
    <row r="38" spans="1:13" ht="30.75" customHeight="1" x14ac:dyDescent="0.25">
      <c r="A38" s="50" t="s">
        <v>164</v>
      </c>
      <c r="B38" s="35" t="s">
        <v>224</v>
      </c>
      <c r="C38" s="36" t="s">
        <v>225</v>
      </c>
      <c r="D38" s="35" t="s">
        <v>226</v>
      </c>
      <c r="E38" s="36" t="s">
        <v>227</v>
      </c>
      <c r="F38" s="36" t="s">
        <v>43</v>
      </c>
      <c r="G38" s="37">
        <v>72.714285714300004</v>
      </c>
      <c r="H38" s="38">
        <v>230000</v>
      </c>
      <c r="I38" s="26">
        <v>230000</v>
      </c>
      <c r="J38" s="38">
        <f t="shared" ref="J38" si="30">I38+J37</f>
        <v>6981602</v>
      </c>
      <c r="K38" s="27">
        <v>45405.68378472222</v>
      </c>
    </row>
    <row r="39" spans="1:13" ht="30.75" customHeight="1" x14ac:dyDescent="0.25">
      <c r="A39" s="15" t="s">
        <v>168</v>
      </c>
      <c r="B39" s="22" t="s">
        <v>115</v>
      </c>
      <c r="C39" s="23" t="s">
        <v>116</v>
      </c>
      <c r="D39" s="23" t="s">
        <v>80</v>
      </c>
      <c r="E39" s="23" t="s">
        <v>117</v>
      </c>
      <c r="F39" s="23" t="s">
        <v>43</v>
      </c>
      <c r="G39" s="24">
        <v>72.571428571400006</v>
      </c>
      <c r="H39" s="25">
        <v>179000</v>
      </c>
      <c r="I39" s="26">
        <v>179000</v>
      </c>
      <c r="J39" s="25">
        <f t="shared" ref="J39" si="31">J38+I39</f>
        <v>7160602</v>
      </c>
      <c r="K39" s="27">
        <v>45407.022141203706</v>
      </c>
    </row>
    <row r="40" spans="1:13" ht="30.75" customHeight="1" x14ac:dyDescent="0.25">
      <c r="A40" s="50" t="s">
        <v>173</v>
      </c>
      <c r="B40" s="35" t="s">
        <v>228</v>
      </c>
      <c r="C40" s="36" t="s">
        <v>229</v>
      </c>
      <c r="D40" s="35" t="s">
        <v>230</v>
      </c>
      <c r="E40" s="36" t="s">
        <v>231</v>
      </c>
      <c r="F40" s="36" t="s">
        <v>43</v>
      </c>
      <c r="G40" s="37">
        <v>72.571428571400006</v>
      </c>
      <c r="H40" s="38">
        <v>230000</v>
      </c>
      <c r="I40" s="26">
        <v>230000</v>
      </c>
      <c r="J40" s="38">
        <f t="shared" ref="J40" si="32">I40+J39</f>
        <v>7390602</v>
      </c>
      <c r="K40" s="27">
        <v>45407.481192129628</v>
      </c>
    </row>
    <row r="41" spans="1:13" ht="30.75" customHeight="1" x14ac:dyDescent="0.25">
      <c r="A41" s="15" t="s">
        <v>178</v>
      </c>
      <c r="B41" s="35" t="s">
        <v>232</v>
      </c>
      <c r="C41" s="36" t="s">
        <v>233</v>
      </c>
      <c r="D41" s="35" t="s">
        <v>234</v>
      </c>
      <c r="E41" s="36" t="s">
        <v>235</v>
      </c>
      <c r="F41" s="36" t="s">
        <v>18</v>
      </c>
      <c r="G41" s="37">
        <v>72.285714285699996</v>
      </c>
      <c r="H41" s="38">
        <v>200000</v>
      </c>
      <c r="I41" s="26">
        <v>200000</v>
      </c>
      <c r="J41" s="25">
        <f t="shared" ref="J41" si="33">J40+I41</f>
        <v>7590602</v>
      </c>
      <c r="K41" s="21">
        <v>45406.756643518522</v>
      </c>
    </row>
    <row r="42" spans="1:13" ht="30.75" customHeight="1" x14ac:dyDescent="0.25">
      <c r="A42" s="50" t="s">
        <v>183</v>
      </c>
      <c r="B42" s="44" t="s">
        <v>119</v>
      </c>
      <c r="C42" s="45" t="s">
        <v>120</v>
      </c>
      <c r="D42" s="45" t="s">
        <v>107</v>
      </c>
      <c r="E42" s="45" t="s">
        <v>121</v>
      </c>
      <c r="F42" s="45" t="s">
        <v>18</v>
      </c>
      <c r="G42" s="46">
        <v>71.714285714300004</v>
      </c>
      <c r="H42" s="48">
        <v>200000</v>
      </c>
      <c r="I42" s="49">
        <v>200000</v>
      </c>
      <c r="J42" s="38">
        <f t="shared" ref="J42" si="34">I42+J41</f>
        <v>7790602</v>
      </c>
      <c r="K42" s="43">
        <v>45407.517916666664</v>
      </c>
    </row>
    <row r="43" spans="1:13" ht="30.75" customHeight="1" x14ac:dyDescent="0.25">
      <c r="A43" s="15" t="s">
        <v>243</v>
      </c>
      <c r="B43" s="22" t="s">
        <v>123</v>
      </c>
      <c r="C43" s="23" t="s">
        <v>124</v>
      </c>
      <c r="D43" s="23" t="s">
        <v>61</v>
      </c>
      <c r="E43" s="23" t="s">
        <v>125</v>
      </c>
      <c r="F43" s="23" t="s">
        <v>18</v>
      </c>
      <c r="G43" s="24">
        <v>71.428571428599994</v>
      </c>
      <c r="H43" s="25">
        <v>200000</v>
      </c>
      <c r="I43" s="26">
        <v>200000</v>
      </c>
      <c r="J43" s="25">
        <f t="shared" ref="J43" si="35">J42+I43</f>
        <v>7990602</v>
      </c>
      <c r="K43" s="27">
        <v>45399.634421296294</v>
      </c>
    </row>
    <row r="44" spans="1:13" ht="30.75" customHeight="1" x14ac:dyDescent="0.25">
      <c r="A44" s="50" t="s">
        <v>244</v>
      </c>
      <c r="B44" s="22" t="s">
        <v>127</v>
      </c>
      <c r="C44" s="23" t="s">
        <v>128</v>
      </c>
      <c r="D44" s="23" t="s">
        <v>27</v>
      </c>
      <c r="E44" s="23" t="s">
        <v>129</v>
      </c>
      <c r="F44" s="23" t="s">
        <v>18</v>
      </c>
      <c r="G44" s="24">
        <v>71.428571428599994</v>
      </c>
      <c r="H44" s="25">
        <v>200000</v>
      </c>
      <c r="I44" s="26">
        <v>200000</v>
      </c>
      <c r="J44" s="38">
        <f t="shared" ref="J44" si="36">I44+J43</f>
        <v>8190602</v>
      </c>
      <c r="K44" s="27">
        <v>45405.908425925925</v>
      </c>
    </row>
    <row r="45" spans="1:13" ht="30.75" customHeight="1" x14ac:dyDescent="0.25">
      <c r="A45" s="15" t="s">
        <v>245</v>
      </c>
      <c r="B45" s="22" t="s">
        <v>131</v>
      </c>
      <c r="C45" s="23" t="s">
        <v>132</v>
      </c>
      <c r="D45" s="23" t="s">
        <v>98</v>
      </c>
      <c r="E45" s="23" t="s">
        <v>133</v>
      </c>
      <c r="F45" s="23" t="s">
        <v>86</v>
      </c>
      <c r="G45" s="24">
        <v>71.285714285699996</v>
      </c>
      <c r="H45" s="25">
        <v>250000</v>
      </c>
      <c r="I45" s="26">
        <v>250000</v>
      </c>
      <c r="J45" s="25">
        <f t="shared" ref="J45" si="37">J44+I45</f>
        <v>8440602</v>
      </c>
      <c r="K45" s="27">
        <v>45405.582870370374</v>
      </c>
    </row>
    <row r="46" spans="1:13" ht="30.75" customHeight="1" x14ac:dyDescent="0.25">
      <c r="A46" s="50" t="s">
        <v>246</v>
      </c>
      <c r="B46" s="39" t="s">
        <v>236</v>
      </c>
      <c r="C46" s="40" t="s">
        <v>237</v>
      </c>
      <c r="D46" s="39" t="s">
        <v>80</v>
      </c>
      <c r="E46" s="40" t="s">
        <v>238</v>
      </c>
      <c r="F46" s="40" t="s">
        <v>18</v>
      </c>
      <c r="G46" s="47">
        <v>71.285714285699996</v>
      </c>
      <c r="H46" s="41">
        <v>200000</v>
      </c>
      <c r="I46" s="20">
        <v>200000</v>
      </c>
      <c r="J46" s="38">
        <f t="shared" ref="J46" si="38">I46+J45</f>
        <v>8640602</v>
      </c>
      <c r="K46" s="27">
        <v>45406.658680555556</v>
      </c>
    </row>
    <row r="47" spans="1:13" ht="30.75" customHeight="1" x14ac:dyDescent="0.25">
      <c r="A47" s="15" t="s">
        <v>247</v>
      </c>
      <c r="B47" s="22" t="s">
        <v>135</v>
      </c>
      <c r="C47" s="23" t="s">
        <v>136</v>
      </c>
      <c r="D47" s="23" t="s">
        <v>137</v>
      </c>
      <c r="E47" s="23" t="s">
        <v>138</v>
      </c>
      <c r="F47" s="23" t="s">
        <v>86</v>
      </c>
      <c r="G47" s="24">
        <v>70.428571428599994</v>
      </c>
      <c r="H47" s="25">
        <v>192171</v>
      </c>
      <c r="I47" s="26">
        <v>192171</v>
      </c>
      <c r="J47" s="25">
        <f t="shared" ref="J47" si="39">J46+I47</f>
        <v>8832773</v>
      </c>
      <c r="K47" s="27">
        <v>45406.947291666664</v>
      </c>
    </row>
    <row r="48" spans="1:13" ht="30.75" customHeight="1" x14ac:dyDescent="0.25">
      <c r="A48" s="50" t="s">
        <v>248</v>
      </c>
      <c r="B48" s="22" t="s">
        <v>140</v>
      </c>
      <c r="C48" s="23" t="s">
        <v>141</v>
      </c>
      <c r="D48" s="23" t="s">
        <v>142</v>
      </c>
      <c r="E48" s="23" t="s">
        <v>143</v>
      </c>
      <c r="F48" s="23" t="s">
        <v>18</v>
      </c>
      <c r="G48" s="24">
        <v>69.857142857100001</v>
      </c>
      <c r="H48" s="25">
        <v>200000</v>
      </c>
      <c r="I48" s="26">
        <v>200000</v>
      </c>
      <c r="J48" s="38">
        <f t="shared" ref="J48" si="40">I48+J47</f>
        <v>9032773</v>
      </c>
      <c r="K48" s="27">
        <v>45406.414074074077</v>
      </c>
    </row>
    <row r="49" spans="1:12" ht="30.75" customHeight="1" x14ac:dyDescent="0.25">
      <c r="A49" s="15" t="s">
        <v>249</v>
      </c>
      <c r="B49" s="22" t="s">
        <v>145</v>
      </c>
      <c r="C49" s="23" t="s">
        <v>146</v>
      </c>
      <c r="D49" s="23" t="s">
        <v>27</v>
      </c>
      <c r="E49" s="23" t="s">
        <v>43</v>
      </c>
      <c r="F49" s="23" t="s">
        <v>43</v>
      </c>
      <c r="G49" s="24">
        <v>69.857142857100001</v>
      </c>
      <c r="H49" s="25">
        <v>230000</v>
      </c>
      <c r="I49" s="26">
        <v>230000</v>
      </c>
      <c r="J49" s="25">
        <f t="shared" ref="J49" si="41">J48+I49</f>
        <v>9262773</v>
      </c>
      <c r="K49" s="27">
        <v>45407.561493055553</v>
      </c>
    </row>
    <row r="50" spans="1:12" ht="30.75" customHeight="1" x14ac:dyDescent="0.25">
      <c r="A50" s="50" t="s">
        <v>250</v>
      </c>
      <c r="B50" s="22" t="s">
        <v>148</v>
      </c>
      <c r="C50" s="23" t="s">
        <v>149</v>
      </c>
      <c r="D50" s="23" t="s">
        <v>150</v>
      </c>
      <c r="E50" s="23" t="s">
        <v>151</v>
      </c>
      <c r="F50" s="23" t="s">
        <v>18</v>
      </c>
      <c r="G50" s="24">
        <v>69.428571428599994</v>
      </c>
      <c r="H50" s="25">
        <v>200000</v>
      </c>
      <c r="I50" s="26">
        <v>200000</v>
      </c>
      <c r="J50" s="38">
        <f t="shared" ref="J50" si="42">I50+J49</f>
        <v>9462773</v>
      </c>
      <c r="K50" s="27">
        <v>45404.958796296298</v>
      </c>
    </row>
    <row r="51" spans="1:12" ht="30.75" customHeight="1" x14ac:dyDescent="0.25">
      <c r="A51" s="15" t="s">
        <v>251</v>
      </c>
      <c r="B51" s="29" t="s">
        <v>153</v>
      </c>
      <c r="C51" s="30" t="s">
        <v>154</v>
      </c>
      <c r="D51" s="30" t="s">
        <v>142</v>
      </c>
      <c r="E51" s="30" t="s">
        <v>155</v>
      </c>
      <c r="F51" s="30" t="s">
        <v>43</v>
      </c>
      <c r="G51" s="31">
        <v>69.428571428599994</v>
      </c>
      <c r="H51" s="32">
        <v>226444</v>
      </c>
      <c r="I51" s="33">
        <v>120472</v>
      </c>
      <c r="J51" s="32">
        <f t="shared" ref="J51" si="43">J50+I51</f>
        <v>9583245</v>
      </c>
      <c r="K51" s="34">
        <v>45406.574293981481</v>
      </c>
    </row>
    <row r="52" spans="1:12" ht="30.75" customHeight="1" x14ac:dyDescent="0.25">
      <c r="A52" s="50" t="s">
        <v>252</v>
      </c>
      <c r="B52" s="35" t="s">
        <v>239</v>
      </c>
      <c r="C52" s="36" t="s">
        <v>240</v>
      </c>
      <c r="D52" s="36" t="s">
        <v>241</v>
      </c>
      <c r="E52" s="36" t="s">
        <v>242</v>
      </c>
      <c r="F52" s="36" t="s">
        <v>18</v>
      </c>
      <c r="G52" s="42">
        <v>69.142857142899999</v>
      </c>
      <c r="H52" s="38">
        <v>150510</v>
      </c>
      <c r="I52" s="26">
        <v>150510</v>
      </c>
      <c r="J52" s="38">
        <f t="shared" ref="J52" si="44">I52+J51</f>
        <v>9733755</v>
      </c>
      <c r="K52" s="27">
        <v>45406.545590277776</v>
      </c>
    </row>
    <row r="53" spans="1:12" ht="30.75" customHeight="1" x14ac:dyDescent="0.25">
      <c r="A53" s="15" t="s">
        <v>253</v>
      </c>
      <c r="B53" s="22" t="s">
        <v>157</v>
      </c>
      <c r="C53" s="23" t="s">
        <v>158</v>
      </c>
      <c r="D53" s="23" t="s">
        <v>112</v>
      </c>
      <c r="E53" s="23" t="s">
        <v>159</v>
      </c>
      <c r="F53" s="23" t="s">
        <v>43</v>
      </c>
      <c r="G53" s="24">
        <v>69</v>
      </c>
      <c r="H53" s="25">
        <v>230000</v>
      </c>
      <c r="I53" s="26">
        <v>230000</v>
      </c>
      <c r="J53" s="25">
        <f t="shared" ref="J53" si="45">J52+I53</f>
        <v>9963755</v>
      </c>
      <c r="K53" s="27">
        <v>45404.605081018519</v>
      </c>
    </row>
    <row r="54" spans="1:12" ht="30.75" customHeight="1" x14ac:dyDescent="0.25">
      <c r="A54" s="50" t="s">
        <v>254</v>
      </c>
      <c r="B54" s="22" t="s">
        <v>161</v>
      </c>
      <c r="C54" s="23" t="s">
        <v>162</v>
      </c>
      <c r="D54" s="23" t="s">
        <v>41</v>
      </c>
      <c r="E54" s="23" t="s">
        <v>163</v>
      </c>
      <c r="F54" s="23" t="s">
        <v>18</v>
      </c>
      <c r="G54" s="24">
        <v>68.571428571400006</v>
      </c>
      <c r="H54" s="25">
        <v>200000</v>
      </c>
      <c r="I54" s="26">
        <v>200000</v>
      </c>
      <c r="J54" s="38">
        <f t="shared" ref="J54" si="46">I54+J53</f>
        <v>10163755</v>
      </c>
      <c r="K54" s="27">
        <v>45405.875891203701</v>
      </c>
    </row>
    <row r="55" spans="1:12" ht="30.75" customHeight="1" x14ac:dyDescent="0.25">
      <c r="A55" s="15" t="s">
        <v>255</v>
      </c>
      <c r="B55" s="22" t="s">
        <v>165</v>
      </c>
      <c r="C55" s="23" t="s">
        <v>166</v>
      </c>
      <c r="D55" s="23" t="s">
        <v>75</v>
      </c>
      <c r="E55" s="23" t="s">
        <v>167</v>
      </c>
      <c r="F55" s="23" t="s">
        <v>43</v>
      </c>
      <c r="G55" s="24">
        <v>68.428571428599994</v>
      </c>
      <c r="H55" s="25">
        <v>230000</v>
      </c>
      <c r="I55" s="26">
        <v>230000</v>
      </c>
      <c r="J55" s="25">
        <f t="shared" ref="J55" si="47">J54+I55</f>
        <v>10393755</v>
      </c>
      <c r="K55" s="27">
        <v>45393.521539351852</v>
      </c>
    </row>
    <row r="56" spans="1:12" ht="30.75" customHeight="1" x14ac:dyDescent="0.25">
      <c r="A56" s="50" t="s">
        <v>256</v>
      </c>
      <c r="B56" s="22" t="s">
        <v>169</v>
      </c>
      <c r="C56" s="23" t="s">
        <v>170</v>
      </c>
      <c r="D56" s="23" t="s">
        <v>171</v>
      </c>
      <c r="E56" s="23" t="s">
        <v>172</v>
      </c>
      <c r="F56" s="23" t="s">
        <v>86</v>
      </c>
      <c r="G56" s="24">
        <v>68.285714285699996</v>
      </c>
      <c r="H56" s="25">
        <v>250000</v>
      </c>
      <c r="I56" s="26">
        <v>250000</v>
      </c>
      <c r="J56" s="38">
        <f t="shared" ref="J56" si="48">I56+J55</f>
        <v>10643755</v>
      </c>
      <c r="K56" s="27">
        <v>45404.508263888885</v>
      </c>
    </row>
    <row r="57" spans="1:12" ht="30.75" customHeight="1" x14ac:dyDescent="0.25">
      <c r="A57" s="15" t="s">
        <v>257</v>
      </c>
      <c r="B57" s="22" t="s">
        <v>174</v>
      </c>
      <c r="C57" s="23" t="s">
        <v>175</v>
      </c>
      <c r="D57" s="23" t="s">
        <v>176</v>
      </c>
      <c r="E57" s="23" t="s">
        <v>177</v>
      </c>
      <c r="F57" s="23" t="s">
        <v>18</v>
      </c>
      <c r="G57" s="24">
        <v>68</v>
      </c>
      <c r="H57" s="25">
        <v>180000</v>
      </c>
      <c r="I57" s="26">
        <v>180000</v>
      </c>
      <c r="J57" s="25">
        <f t="shared" ref="J57" si="49">J56+I57</f>
        <v>10823755</v>
      </c>
      <c r="K57" s="27">
        <v>45407.032534722224</v>
      </c>
    </row>
    <row r="58" spans="1:12" ht="30.75" customHeight="1" x14ac:dyDescent="0.25">
      <c r="A58" s="50" t="s">
        <v>258</v>
      </c>
      <c r="B58" s="22" t="s">
        <v>179</v>
      </c>
      <c r="C58" s="23" t="s">
        <v>180</v>
      </c>
      <c r="D58" s="23" t="s">
        <v>181</v>
      </c>
      <c r="E58" s="23" t="s">
        <v>182</v>
      </c>
      <c r="F58" s="23" t="s">
        <v>18</v>
      </c>
      <c r="G58" s="24">
        <v>67.571428571400006</v>
      </c>
      <c r="H58" s="25">
        <v>126000</v>
      </c>
      <c r="I58" s="26">
        <v>126000</v>
      </c>
      <c r="J58" s="38">
        <f t="shared" ref="J58" si="50">I58+J57</f>
        <v>10949755</v>
      </c>
      <c r="K58" s="27">
        <v>45407.480497685188</v>
      </c>
    </row>
    <row r="59" spans="1:12" ht="30.75" customHeight="1" thickBot="1" x14ac:dyDescent="0.3">
      <c r="A59" s="52" t="s">
        <v>259</v>
      </c>
      <c r="B59" s="53" t="s">
        <v>184</v>
      </c>
      <c r="C59" s="54" t="s">
        <v>185</v>
      </c>
      <c r="D59" s="54" t="s">
        <v>107</v>
      </c>
      <c r="E59" s="54" t="s">
        <v>186</v>
      </c>
      <c r="F59" s="54" t="s">
        <v>18</v>
      </c>
      <c r="G59" s="55">
        <v>66.714285714300004</v>
      </c>
      <c r="H59" s="56">
        <v>145300</v>
      </c>
      <c r="I59" s="57">
        <v>50245</v>
      </c>
      <c r="J59" s="56">
        <f t="shared" ref="J59" si="51">J58+I59</f>
        <v>11000000</v>
      </c>
      <c r="K59" s="58">
        <v>45407.435023148151</v>
      </c>
      <c r="L59" s="51"/>
    </row>
  </sheetData>
  <autoFilter ref="A4:K4" xr:uid="{CD9F8D50-B9F2-4ED6-A1C5-B8F64624B537}"/>
  <sortState xmlns:xlrd2="http://schemas.microsoft.com/office/spreadsheetml/2017/richdata2" ref="A5:K59">
    <sortCondition descending="1" ref="G5:G59"/>
    <sortCondition ref="K5:K59"/>
  </sortState>
  <mergeCells count="3">
    <mergeCell ref="H1:K1"/>
    <mergeCell ref="A2:K2"/>
    <mergeCell ref="A3:I3"/>
  </mergeCells>
  <phoneticPr fontId="9" type="noConversion"/>
  <pageMargins left="0.70866141732283472" right="0.70866141732283472" top="0.78740157480314965" bottom="0.78740157480314965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poskytnutí dotace PSA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Beránková Kateřina</dc:creator>
  <cp:lastModifiedBy>Beránková Kateřina</cp:lastModifiedBy>
  <dcterms:created xsi:type="dcterms:W3CDTF">2024-06-24T14:07:57Z</dcterms:created>
  <dcterms:modified xsi:type="dcterms:W3CDTF">2024-06-24T14:17:39Z</dcterms:modified>
</cp:coreProperties>
</file>