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uscz.sharepoint.com/sites/Investice/Shared Documents/General/"/>
    </mc:Choice>
  </mc:AlternateContent>
  <xr:revisionPtr revIDLastSave="0" documentId="8_{A2A877EF-A89D-4CE7-8190-6545F361CA71}" xr6:coauthVersionLast="47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-108" yWindow="-108" windowWidth="23256" windowHeight="12456" firstSheet="1" activeTab="1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přípravu'!$A$1:$N$301</definedName>
    <definedName name="_xlnm._FilterDatabase" localSheetId="0" hidden="1">'v přípravě a připraveno'!$A$1:$R$497</definedName>
    <definedName name="_Hlk155348537">'v přípravě a připraveno'!$A$352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5" i="1" l="1"/>
  <c r="O355" i="1"/>
  <c r="O99" i="1"/>
  <c r="O242" i="1"/>
  <c r="P242" i="1" s="1"/>
  <c r="N153" i="2"/>
  <c r="O166" i="1"/>
  <c r="O327" i="1"/>
  <c r="P327" i="1" s="1"/>
  <c r="O321" i="1"/>
  <c r="Q279" i="1" l="1"/>
  <c r="O164" i="1" l="1"/>
  <c r="P164" i="1" s="1"/>
  <c r="O233" i="1"/>
  <c r="O71" i="1"/>
  <c r="O252" i="1"/>
  <c r="O149" i="1"/>
  <c r="O225" i="1"/>
  <c r="O103" i="1"/>
  <c r="O234" i="1"/>
  <c r="O200" i="1"/>
  <c r="O89" i="1"/>
  <c r="O113" i="1"/>
  <c r="O266" i="1"/>
  <c r="O282" i="1"/>
  <c r="O232" i="1"/>
  <c r="O167" i="1"/>
  <c r="O33" i="1"/>
  <c r="O318" i="1"/>
  <c r="O156" i="1"/>
  <c r="O168" i="1"/>
  <c r="O213" i="1"/>
  <c r="P213" i="1" s="1"/>
  <c r="O249" i="1"/>
  <c r="P249" i="1" s="1"/>
  <c r="O76" i="1"/>
  <c r="O85" i="1"/>
  <c r="O296" i="1" l="1"/>
  <c r="P296" i="1" s="1"/>
  <c r="O158" i="1" l="1"/>
  <c r="P158" i="1" s="1"/>
  <c r="O223" i="1" l="1"/>
  <c r="P223" i="1" s="1"/>
  <c r="O269" i="1"/>
  <c r="P269" i="1" s="1"/>
  <c r="M136" i="2" l="1"/>
  <c r="N136" i="2" s="1"/>
  <c r="Q1" i="2" l="1"/>
  <c r="O145" i="1" l="1"/>
  <c r="P145" i="1" s="1"/>
  <c r="O28" i="1"/>
  <c r="P28" i="1" s="1"/>
  <c r="O253" i="1"/>
  <c r="P253" i="1" s="1"/>
  <c r="O214" i="1"/>
  <c r="P214" i="1" s="1"/>
  <c r="O139" i="1"/>
  <c r="P139" i="1" s="1"/>
  <c r="O339" i="1"/>
  <c r="P339" i="1" s="1"/>
  <c r="O207" i="1"/>
  <c r="P207" i="1" s="1"/>
  <c r="O205" i="1"/>
  <c r="P205" i="1" s="1"/>
  <c r="O218" i="1"/>
  <c r="P218" i="1" s="1"/>
  <c r="O52" i="1"/>
  <c r="P52" i="1" s="1"/>
  <c r="O237" i="1"/>
  <c r="P237" i="1" s="1"/>
  <c r="O319" i="1"/>
  <c r="P319" i="1" s="1"/>
  <c r="O272" i="1"/>
  <c r="P272" i="1" s="1"/>
  <c r="O73" i="1"/>
  <c r="P73" i="1" s="1"/>
  <c r="O90" i="1"/>
  <c r="P90" i="1" s="1"/>
  <c r="O50" i="1"/>
  <c r="P50" i="1" s="1"/>
  <c r="O22" i="1"/>
  <c r="P22" i="1" s="1"/>
  <c r="O20" i="1"/>
  <c r="P20" i="1" s="1"/>
  <c r="O67" i="1"/>
  <c r="P67" i="1" s="1"/>
  <c r="O51" i="1"/>
  <c r="P51" i="1" s="1"/>
  <c r="O53" i="1"/>
  <c r="P53" i="1" s="1"/>
  <c r="O185" i="1"/>
  <c r="P185" i="1" s="1"/>
  <c r="O19" i="1"/>
  <c r="P19" i="1" s="1"/>
  <c r="O112" i="1"/>
  <c r="P112" i="1" s="1"/>
  <c r="O110" i="1"/>
  <c r="P110" i="1" s="1"/>
  <c r="O109" i="1"/>
  <c r="P109" i="1" s="1"/>
  <c r="O106" i="1"/>
  <c r="P106" i="1" s="1"/>
  <c r="O276" i="1"/>
  <c r="P276" i="1" s="1"/>
  <c r="O226" i="1"/>
  <c r="P226" i="1" s="1"/>
  <c r="O274" i="1"/>
  <c r="P274" i="1" s="1"/>
  <c r="O246" i="1"/>
  <c r="P246" i="1" s="1"/>
  <c r="O26" i="1"/>
  <c r="P26" i="1" s="1"/>
  <c r="O143" i="1"/>
  <c r="P143" i="1" s="1"/>
  <c r="O291" i="1"/>
  <c r="P291" i="1" s="1"/>
  <c r="O278" i="1"/>
  <c r="P278" i="1" s="1"/>
  <c r="O265" i="1"/>
  <c r="P265" i="1" s="1"/>
  <c r="O152" i="1"/>
  <c r="P152" i="1" s="1"/>
  <c r="P321" i="1"/>
  <c r="O295" i="1"/>
  <c r="P295" i="1" s="1"/>
  <c r="O312" i="1"/>
  <c r="P312" i="1" s="1"/>
  <c r="O251" i="1"/>
  <c r="P251" i="1" s="1"/>
  <c r="O221" i="1"/>
  <c r="P221" i="1" s="1"/>
  <c r="O95" i="1"/>
  <c r="P95" i="1" s="1"/>
  <c r="O181" i="1"/>
  <c r="P181" i="1" s="1"/>
  <c r="O163" i="1"/>
  <c r="P163" i="1" s="1"/>
  <c r="O228" i="1"/>
  <c r="P228" i="1" s="1"/>
  <c r="O206" i="1"/>
  <c r="P206" i="1" s="1"/>
  <c r="O216" i="1"/>
  <c r="P216" i="1" s="1"/>
  <c r="O96" i="1"/>
  <c r="P96" i="1" s="1"/>
  <c r="O39" i="1"/>
  <c r="P39" i="1" s="1"/>
  <c r="O36" i="1"/>
  <c r="P36" i="1" s="1"/>
  <c r="O43" i="1"/>
  <c r="P43" i="1" s="1"/>
  <c r="O35" i="1"/>
  <c r="P35" i="1" s="1"/>
  <c r="O49" i="1"/>
  <c r="P49" i="1" s="1"/>
  <c r="O161" i="1"/>
  <c r="P161" i="1" s="1"/>
  <c r="O42" i="1"/>
  <c r="P42" i="1" s="1"/>
  <c r="O10" i="1"/>
  <c r="P10" i="1" s="1"/>
  <c r="O98" i="1"/>
  <c r="P98" i="1" s="1"/>
  <c r="O160" i="1"/>
  <c r="P160" i="1" s="1"/>
  <c r="O40" i="1"/>
  <c r="P40" i="1" s="1"/>
  <c r="O111" i="1"/>
  <c r="P111" i="1"/>
  <c r="O81" i="1"/>
  <c r="P81" i="1" s="1"/>
  <c r="O88" i="1"/>
  <c r="P88" i="1" s="1"/>
  <c r="O68" i="1"/>
  <c r="P68" i="1" s="1"/>
  <c r="O190" i="1"/>
  <c r="P190" i="1" s="1"/>
  <c r="O15" i="1"/>
  <c r="P15" i="1" s="1"/>
  <c r="O104" i="1"/>
  <c r="P104" i="1" s="1"/>
  <c r="O250" i="1"/>
  <c r="P250" i="1" s="1"/>
  <c r="O23" i="1"/>
  <c r="P23" i="1"/>
  <c r="O165" i="1"/>
  <c r="P165" i="1" s="1"/>
  <c r="O262" i="1"/>
  <c r="P262" i="1" s="1"/>
  <c r="O102" i="1"/>
  <c r="P102" i="1" s="1"/>
  <c r="O256" i="1"/>
  <c r="P256" i="1" s="1"/>
  <c r="O38" i="1"/>
  <c r="P38" i="1" s="1"/>
  <c r="O6" i="1"/>
  <c r="P6" i="1" s="1"/>
  <c r="O31" i="1"/>
  <c r="P31" i="1" s="1"/>
  <c r="O137" i="1"/>
  <c r="P137" i="1" s="1"/>
  <c r="O37" i="1"/>
  <c r="P37" i="1" s="1"/>
  <c r="O65" i="1"/>
  <c r="P65" i="1"/>
  <c r="O47" i="1"/>
  <c r="P47" i="1" s="1"/>
  <c r="O64" i="1"/>
  <c r="P64" i="1" s="1"/>
  <c r="O63" i="1"/>
  <c r="P63" i="1" s="1"/>
  <c r="O130" i="1"/>
  <c r="P130" i="1" s="1"/>
  <c r="O57" i="1"/>
  <c r="P57" i="1" s="1"/>
  <c r="O100" i="1"/>
  <c r="P100" i="1" s="1"/>
  <c r="O114" i="1"/>
  <c r="P114" i="1" s="1"/>
  <c r="O124" i="1"/>
  <c r="P124" i="1" s="1"/>
  <c r="O170" i="1"/>
  <c r="P170" i="1" s="1"/>
  <c r="O173" i="1"/>
  <c r="P173" i="1" s="1"/>
  <c r="O119" i="1"/>
  <c r="P119" i="1" s="1"/>
  <c r="O105" i="1"/>
  <c r="P105" i="1" s="1"/>
  <c r="P166" i="1"/>
  <c r="O133" i="1"/>
  <c r="P133" i="1"/>
  <c r="O290" i="1"/>
  <c r="P290" i="1"/>
  <c r="O180" i="1"/>
  <c r="P180" i="1"/>
  <c r="O16" i="1"/>
  <c r="P16" i="1"/>
  <c r="O286" i="1"/>
  <c r="P286" i="1"/>
  <c r="O107" i="1"/>
  <c r="P107" i="1"/>
  <c r="O27" i="1"/>
  <c r="P27" i="1"/>
  <c r="O32" i="1"/>
  <c r="P32" i="1"/>
  <c r="O305" i="1"/>
  <c r="P305" i="1"/>
  <c r="O11" i="1"/>
  <c r="P11" i="1"/>
  <c r="O171" i="1"/>
  <c r="P171" i="1"/>
  <c r="O215" i="1"/>
  <c r="P215" i="1"/>
  <c r="O332" i="1"/>
  <c r="P332" i="1"/>
  <c r="O4" i="1"/>
  <c r="P4" i="1"/>
  <c r="O354" i="1"/>
  <c r="P354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153" i="1" l="1"/>
  <c r="O325" i="1"/>
  <c r="P325" i="1" s="1"/>
  <c r="M67" i="2" l="1"/>
  <c r="N67" i="2" s="1"/>
  <c r="M21" i="2"/>
  <c r="N21" i="2" s="1"/>
  <c r="M47" i="2"/>
  <c r="N47" i="2" s="1"/>
  <c r="M7" i="2"/>
  <c r="N7" i="2" s="1"/>
  <c r="M10" i="2"/>
  <c r="N10" i="2" s="1"/>
  <c r="M54" i="2"/>
  <c r="N54" i="2" s="1"/>
  <c r="M48" i="2"/>
  <c r="N48" i="2" s="1"/>
  <c r="M103" i="2"/>
  <c r="N103" i="2" s="1"/>
  <c r="M119" i="2"/>
  <c r="N119" i="2" s="1"/>
  <c r="M109" i="2"/>
  <c r="N109" i="2" s="1"/>
  <c r="M64" i="2"/>
  <c r="N64" i="2" s="1"/>
  <c r="M92" i="2"/>
  <c r="N92" i="2" s="1"/>
  <c r="M140" i="2"/>
  <c r="N140" i="2" s="1"/>
  <c r="M62" i="2"/>
  <c r="N62" i="2" s="1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O268" i="1"/>
  <c r="P268" i="1" s="1"/>
  <c r="O267" i="1"/>
  <c r="P267" i="1" s="1"/>
  <c r="P168" i="1"/>
  <c r="O154" i="1"/>
  <c r="P154" i="1" s="1"/>
  <c r="O197" i="1"/>
  <c r="P197" i="1" s="1"/>
  <c r="O159" i="1"/>
  <c r="P159" i="1" s="1"/>
  <c r="O211" i="1"/>
  <c r="P211" i="1" s="1"/>
  <c r="O284" i="1"/>
  <c r="P284" i="1" s="1"/>
  <c r="P200" i="1"/>
  <c r="O72" i="1"/>
  <c r="P72" i="1" s="1"/>
  <c r="O294" i="1"/>
  <c r="P294" i="1" s="1"/>
  <c r="O188" i="1"/>
  <c r="P188" i="1" s="1"/>
  <c r="O187" i="1"/>
  <c r="P187" i="1" s="1"/>
  <c r="O203" i="1"/>
  <c r="P203" i="1" s="1"/>
  <c r="O314" i="1"/>
  <c r="P314" i="1" s="1"/>
  <c r="O84" i="1"/>
  <c r="P84" i="1" s="1"/>
  <c r="O260" i="1"/>
  <c r="P260" i="1" s="1"/>
  <c r="O5" i="1"/>
  <c r="P5" i="1" s="1"/>
  <c r="O8" i="1"/>
  <c r="P8" i="1" s="1"/>
  <c r="O177" i="1"/>
  <c r="P177" i="1" s="1"/>
  <c r="O248" i="1"/>
  <c r="P248" i="1" s="1"/>
  <c r="O273" i="1"/>
  <c r="P273" i="1" s="1"/>
  <c r="O271" i="1"/>
  <c r="P271" i="1" s="1"/>
  <c r="O310" i="1"/>
  <c r="P310" i="1" s="1"/>
  <c r="O345" i="1"/>
  <c r="P345" i="1" s="1"/>
  <c r="O175" i="1"/>
  <c r="P175" i="1" s="1"/>
  <c r="O224" i="1"/>
  <c r="P224" i="1" s="1"/>
  <c r="O335" i="1" l="1"/>
  <c r="P335" i="1" s="1"/>
  <c r="M61" i="2" l="1"/>
  <c r="N61" i="2" s="1"/>
  <c r="M59" i="2"/>
  <c r="N59" i="2" s="1"/>
  <c r="M56" i="2"/>
  <c r="N56" i="2" s="1"/>
  <c r="M46" i="2"/>
  <c r="N46" i="2" s="1"/>
  <c r="M52" i="2"/>
  <c r="N52" i="2" s="1"/>
  <c r="M55" i="2"/>
  <c r="N55" i="2" s="1"/>
  <c r="M38" i="2"/>
  <c r="N38" i="2" s="1"/>
  <c r="M74" i="2"/>
  <c r="N74" i="2" s="1"/>
  <c r="O340" i="1" l="1"/>
  <c r="P340" i="1" s="1"/>
  <c r="O212" i="1"/>
  <c r="P212" i="1" s="1"/>
  <c r="Q101" i="1" l="1"/>
  <c r="T1" i="1" s="1"/>
  <c r="M3" i="2" l="1"/>
  <c r="N3" i="2" s="1"/>
  <c r="O259" i="1"/>
  <c r="P259" i="1" s="1"/>
  <c r="O281" i="1"/>
  <c r="P281" i="1" s="1"/>
  <c r="O138" i="1"/>
  <c r="P138" i="1" s="1"/>
  <c r="O77" i="1"/>
  <c r="P77" i="1" s="1"/>
  <c r="O241" i="1"/>
  <c r="P241" i="1" s="1"/>
  <c r="O82" i="1"/>
  <c r="P82" i="1" s="1"/>
  <c r="O80" i="1"/>
  <c r="P80" i="1" s="1"/>
  <c r="O150" i="1"/>
  <c r="P150" i="1" s="1"/>
  <c r="O117" i="1"/>
  <c r="P117" i="1" s="1"/>
  <c r="O115" i="1"/>
  <c r="P115" i="1" s="1"/>
  <c r="O135" i="1"/>
  <c r="P135" i="1" s="1"/>
  <c r="O74" i="1"/>
  <c r="P74" i="1" s="1"/>
  <c r="O210" i="1"/>
  <c r="P210" i="1" s="1"/>
  <c r="O34" i="1"/>
  <c r="P34" i="1" s="1"/>
  <c r="O55" i="1"/>
  <c r="P55" i="1" s="1"/>
  <c r="O25" i="1"/>
  <c r="P25" i="1" s="1"/>
  <c r="O24" i="1"/>
  <c r="P24" i="1" s="1"/>
  <c r="O227" i="1"/>
  <c r="P227" i="1" s="1"/>
  <c r="O101" i="1"/>
  <c r="P101" i="1" s="1"/>
  <c r="O59" i="1"/>
  <c r="P59" i="1" s="1"/>
  <c r="P33" i="1"/>
  <c r="O279" i="1"/>
  <c r="P279" i="1" s="1"/>
  <c r="O56" i="1"/>
  <c r="P56" i="1" s="1"/>
  <c r="O134" i="1"/>
  <c r="P134" i="1" s="1"/>
  <c r="O54" i="1"/>
  <c r="P54" i="1" s="1"/>
  <c r="O264" i="1"/>
  <c r="P264" i="1" s="1"/>
  <c r="O12" i="1"/>
  <c r="P12" i="1" s="1"/>
  <c r="O263" i="1"/>
  <c r="P263" i="1" s="1"/>
  <c r="O45" i="1"/>
  <c r="P45" i="1" s="1"/>
  <c r="O29" i="1"/>
  <c r="P29" i="1" s="1"/>
  <c r="O13" i="1"/>
  <c r="P13" i="1" s="1"/>
  <c r="O202" i="1"/>
  <c r="P202" i="1" s="1"/>
  <c r="O7" i="1"/>
  <c r="P7" i="1" s="1"/>
  <c r="O3" i="1"/>
  <c r="P3" i="1" s="1"/>
  <c r="O2" i="1"/>
  <c r="P2" i="1" s="1"/>
  <c r="O229" i="1"/>
  <c r="P229" i="1" s="1"/>
  <c r="O322" i="1"/>
  <c r="P322" i="1" s="1"/>
  <c r="O179" i="1"/>
  <c r="P179" i="1" s="1"/>
  <c r="O254" i="1"/>
  <c r="P254" i="1" s="1"/>
  <c r="O255" i="1"/>
  <c r="P255" i="1" s="1"/>
  <c r="O240" i="1"/>
  <c r="P240" i="1" s="1"/>
  <c r="O247" i="1"/>
  <c r="P247" i="1" s="1"/>
  <c r="O219" i="1"/>
  <c r="P219" i="1" s="1"/>
  <c r="O245" i="1"/>
  <c r="P245" i="1" s="1"/>
  <c r="O257" i="1"/>
  <c r="P257" i="1" s="1"/>
  <c r="O209" i="1"/>
  <c r="P209" i="1" s="1"/>
  <c r="O196" i="1"/>
  <c r="P196" i="1" s="1"/>
  <c r="O243" i="1"/>
  <c r="P243" i="1" s="1"/>
  <c r="O126" i="1"/>
  <c r="P126" i="1" s="1"/>
  <c r="P153" i="1"/>
  <c r="O146" i="1"/>
  <c r="P146" i="1" s="1"/>
  <c r="O182" i="1"/>
  <c r="P182" i="1" s="1"/>
  <c r="O147" i="1"/>
  <c r="P147" i="1" s="1"/>
  <c r="O144" i="1"/>
  <c r="P144" i="1" s="1"/>
  <c r="O148" i="1"/>
  <c r="P148" i="1" s="1"/>
  <c r="O176" i="1"/>
  <c r="P176" i="1" s="1"/>
  <c r="O108" i="1"/>
  <c r="P108" i="1" s="1"/>
  <c r="O9" i="1"/>
  <c r="P9" i="1" s="1"/>
  <c r="O118" i="1"/>
  <c r="P118" i="1" s="1"/>
  <c r="O128" i="1"/>
  <c r="P128" i="1" s="1"/>
  <c r="O129" i="1"/>
  <c r="P129" i="1" s="1"/>
  <c r="O174" i="1"/>
  <c r="P174" i="1" s="1"/>
  <c r="O184" i="1"/>
  <c r="P184" i="1" s="1"/>
  <c r="O183" i="1"/>
  <c r="P183" i="1" s="1"/>
  <c r="O132" i="1"/>
  <c r="P132" i="1" s="1"/>
  <c r="O41" i="1"/>
  <c r="P41" i="1" s="1"/>
  <c r="O306" i="1"/>
  <c r="P306" i="1" s="1"/>
  <c r="O333" i="1"/>
  <c r="P333" i="1" s="1"/>
  <c r="O315" i="1"/>
  <c r="P315" i="1" s="1"/>
  <c r="O330" i="1"/>
  <c r="P330" i="1" s="1"/>
  <c r="O328" i="1"/>
  <c r="P328" i="1" s="1"/>
  <c r="O329" i="1"/>
  <c r="P329" i="1" s="1"/>
  <c r="O307" i="1"/>
  <c r="P307" i="1" s="1"/>
  <c r="O309" i="1"/>
  <c r="P309" i="1" s="1"/>
  <c r="O292" i="1"/>
  <c r="P292" i="1" s="1"/>
  <c r="O302" i="1"/>
  <c r="P302" i="1" s="1"/>
  <c r="O301" i="1"/>
  <c r="P301" i="1" s="1"/>
  <c r="O344" i="1"/>
  <c r="P344" i="1" s="1"/>
  <c r="O298" i="1"/>
  <c r="P298" i="1" s="1"/>
  <c r="O297" i="1"/>
  <c r="P297" i="1" s="1"/>
  <c r="P282" i="1"/>
  <c r="O313" i="1"/>
  <c r="P313" i="1" s="1"/>
  <c r="O288" i="1"/>
  <c r="P288" i="1" s="1"/>
  <c r="P266" i="1"/>
  <c r="O287" i="1"/>
  <c r="P287" i="1" s="1"/>
  <c r="O337" i="1"/>
  <c r="P337" i="1" s="1"/>
  <c r="O341" i="1"/>
  <c r="P341" i="1" s="1"/>
  <c r="O222" i="1"/>
  <c r="P222" i="1" s="1"/>
  <c r="P252" i="1"/>
  <c r="O336" i="1"/>
  <c r="P336" i="1" s="1"/>
  <c r="O92" i="1"/>
  <c r="P92" i="1" s="1"/>
  <c r="O231" i="1"/>
  <c r="P231" i="1" s="1"/>
  <c r="O338" i="1"/>
  <c r="P338" i="1" s="1"/>
  <c r="O346" i="1"/>
  <c r="P346" i="1" s="1"/>
  <c r="O236" i="1"/>
  <c r="P236" i="1" s="1"/>
  <c r="O220" i="1"/>
  <c r="P220" i="1" s="1"/>
  <c r="O285" i="1"/>
  <c r="P285" i="1" s="1"/>
  <c r="O141" i="1"/>
  <c r="P141" i="1" s="1"/>
  <c r="O280" i="1"/>
  <c r="P280" i="1" s="1"/>
  <c r="O238" i="1"/>
  <c r="P238" i="1" s="1"/>
  <c r="O208" i="1"/>
  <c r="P208" i="1" s="1"/>
  <c r="O201" i="1"/>
  <c r="P201" i="1" s="1"/>
  <c r="O303" i="1"/>
  <c r="P303" i="1" s="1"/>
  <c r="O192" i="1"/>
  <c r="P192" i="1" s="1"/>
  <c r="O193" i="1"/>
  <c r="P193" i="1" s="1"/>
  <c r="O326" i="1"/>
  <c r="P326" i="1" s="1"/>
  <c r="O283" i="1"/>
  <c r="P283" i="1" s="1"/>
  <c r="O162" i="1"/>
  <c r="P162" i="1" s="1"/>
  <c r="O293" i="1"/>
  <c r="P293" i="1" s="1"/>
  <c r="O198" i="1"/>
  <c r="P198" i="1" s="1"/>
  <c r="O217" i="1"/>
  <c r="P217" i="1" s="1"/>
  <c r="O94" i="1"/>
  <c r="P94" i="1" s="1"/>
  <c r="O195" i="1"/>
  <c r="P195" i="1" s="1"/>
  <c r="O270" i="1"/>
  <c r="P270" i="1" s="1"/>
  <c r="O244" i="1"/>
  <c r="P244" i="1" s="1"/>
  <c r="O157" i="1"/>
  <c r="P157" i="1" s="1"/>
  <c r="O334" i="1"/>
  <c r="P334" i="1" s="1"/>
  <c r="O317" i="1"/>
  <c r="P317" i="1" s="1"/>
  <c r="O178" i="1"/>
  <c r="P178" i="1" s="1"/>
  <c r="O199" i="1"/>
  <c r="P199" i="1" s="1"/>
  <c r="O120" i="1"/>
  <c r="P120" i="1" s="1"/>
  <c r="O140" i="1"/>
  <c r="P140" i="1" s="1"/>
  <c r="O155" i="1"/>
  <c r="P155" i="1" s="1"/>
  <c r="O230" i="1"/>
  <c r="P230" i="1" s="1"/>
  <c r="O83" i="1"/>
  <c r="P83" i="1" s="1"/>
  <c r="O304" i="1"/>
  <c r="P304" i="1" s="1"/>
  <c r="O300" i="1"/>
  <c r="P300" i="1" s="1"/>
  <c r="O142" i="1"/>
  <c r="P142" i="1" s="1"/>
  <c r="O93" i="1"/>
  <c r="P93" i="1" s="1"/>
  <c r="O91" i="1"/>
  <c r="P91" i="1" s="1"/>
  <c r="O261" i="1"/>
  <c r="P261" i="1" s="1"/>
  <c r="O86" i="1"/>
  <c r="P86" i="1" s="1"/>
  <c r="O169" i="1"/>
  <c r="P169" i="1" s="1"/>
  <c r="O87" i="1"/>
  <c r="P87" i="1" s="1"/>
  <c r="O75" i="1"/>
  <c r="P75" i="1" s="1"/>
  <c r="P99" i="1"/>
  <c r="O275" i="1"/>
  <c r="P275" i="1" s="1"/>
  <c r="O311" i="1"/>
  <c r="P311" i="1" s="1"/>
  <c r="O277" i="1"/>
  <c r="P277" i="1" s="1"/>
  <c r="O239" i="1"/>
  <c r="P239" i="1" s="1"/>
  <c r="O44" i="1"/>
  <c r="P44" i="1" s="1"/>
  <c r="O331" i="1"/>
  <c r="P331" i="1" s="1"/>
  <c r="O58" i="1"/>
  <c r="P58" i="1" s="1"/>
  <c r="O61" i="1"/>
  <c r="P61" i="1" s="1"/>
  <c r="O60" i="1"/>
  <c r="P60" i="1" s="1"/>
  <c r="O48" i="1"/>
  <c r="P48" i="1" s="1"/>
  <c r="O46" i="1"/>
  <c r="P46" i="1" s="1"/>
  <c r="O151" i="1"/>
  <c r="P151" i="1" s="1"/>
  <c r="O136" i="1"/>
  <c r="P136" i="1" s="1"/>
  <c r="O320" i="1"/>
  <c r="P320" i="1" s="1"/>
  <c r="O349" i="1"/>
  <c r="P349" i="1" s="1"/>
  <c r="O348" i="1"/>
  <c r="P348" i="1" s="1"/>
  <c r="O347" i="1"/>
  <c r="P347" i="1" s="1"/>
  <c r="O308" i="1"/>
  <c r="P308" i="1" s="1"/>
  <c r="O324" i="1"/>
  <c r="P324" i="1" s="1"/>
  <c r="O289" i="1"/>
  <c r="P289" i="1" s="1"/>
  <c r="O316" i="1"/>
  <c r="P316" i="1" s="1"/>
  <c r="O343" i="1"/>
  <c r="P343" i="1" s="1"/>
  <c r="O299" i="1"/>
  <c r="P299" i="1" s="1"/>
  <c r="P318" i="1"/>
  <c r="O323" i="1"/>
  <c r="P323" i="1" s="1"/>
  <c r="O123" i="1"/>
  <c r="P123" i="1" s="1"/>
  <c r="O121" i="1"/>
  <c r="P121" i="1" s="1"/>
  <c r="O66" i="1"/>
  <c r="P66" i="1" s="1"/>
  <c r="O204" i="1"/>
  <c r="P204" i="1" s="1"/>
  <c r="P71" i="1"/>
  <c r="O69" i="1"/>
  <c r="P69" i="1" s="1"/>
  <c r="O62" i="1"/>
  <c r="P62" i="1" s="1"/>
  <c r="O131" i="1"/>
  <c r="P131" i="1" s="1"/>
  <c r="O191" i="1"/>
  <c r="P191" i="1" s="1"/>
  <c r="O235" i="1"/>
  <c r="P235" i="1" s="1"/>
  <c r="O189" i="1"/>
  <c r="P189" i="1" s="1"/>
  <c r="O350" i="1"/>
  <c r="P350" i="1" s="1"/>
  <c r="O351" i="1"/>
  <c r="P351" i="1" s="1"/>
  <c r="O342" i="1"/>
  <c r="P342" i="1" s="1"/>
  <c r="O18" i="1"/>
  <c r="P18" i="1" s="1"/>
  <c r="O14" i="1"/>
  <c r="P14" i="1" s="1"/>
  <c r="O30" i="1"/>
  <c r="P30" i="1" s="1"/>
  <c r="O125" i="1"/>
  <c r="P125" i="1" s="1"/>
  <c r="O172" i="1"/>
  <c r="P172" i="1" s="1"/>
  <c r="O78" i="1"/>
  <c r="P78" i="1" s="1"/>
  <c r="O79" i="1"/>
  <c r="P79" i="1" s="1"/>
  <c r="M4" i="2"/>
  <c r="N4" i="2" s="1"/>
  <c r="M6" i="2"/>
  <c r="N6" i="2" s="1"/>
  <c r="M12" i="2"/>
  <c r="N12" i="2" s="1"/>
  <c r="M53" i="2"/>
  <c r="N53" i="2" s="1"/>
  <c r="M16" i="2"/>
  <c r="N16" i="2" s="1"/>
  <c r="M17" i="2"/>
  <c r="N17" i="2" s="1"/>
  <c r="M18" i="2"/>
  <c r="N18" i="2" s="1"/>
  <c r="M19" i="2"/>
  <c r="N19" i="2" s="1"/>
  <c r="M65" i="2"/>
  <c r="N65" i="2" s="1"/>
  <c r="M66" i="2"/>
  <c r="N66" i="2" s="1"/>
  <c r="M68" i="2"/>
  <c r="N68" i="2" s="1"/>
  <c r="M69" i="2"/>
  <c r="N69" i="2" s="1"/>
  <c r="M71" i="2"/>
  <c r="N71" i="2" s="1"/>
  <c r="M72" i="2"/>
  <c r="N72" i="2" s="1"/>
  <c r="M73" i="2"/>
  <c r="N73" i="2" s="1"/>
  <c r="M70" i="2"/>
  <c r="N70" i="2" s="1"/>
  <c r="M75" i="2"/>
  <c r="N75" i="2" s="1"/>
  <c r="M23" i="2"/>
  <c r="N23" i="2" s="1"/>
  <c r="M24" i="2"/>
  <c r="N24" i="2" s="1"/>
  <c r="M80" i="2"/>
  <c r="N80" i="2" s="1"/>
  <c r="M26" i="2"/>
  <c r="N26" i="2" s="1"/>
  <c r="M76" i="2"/>
  <c r="N76" i="2" s="1"/>
  <c r="M27" i="2"/>
  <c r="N27" i="2" s="1"/>
  <c r="M77" i="2"/>
  <c r="N77" i="2" s="1"/>
  <c r="M28" i="2"/>
  <c r="N28" i="2" s="1"/>
  <c r="M82" i="2"/>
  <c r="N82" i="2" s="1"/>
  <c r="M83" i="2"/>
  <c r="N83" i="2" s="1"/>
  <c r="M84" i="2"/>
  <c r="N84" i="2" s="1"/>
  <c r="M78" i="2"/>
  <c r="N78" i="2" s="1"/>
  <c r="M79" i="2"/>
  <c r="N79" i="2" s="1"/>
  <c r="M81" i="2"/>
  <c r="N81" i="2" s="1"/>
  <c r="M29" i="2"/>
  <c r="N29" i="2" s="1"/>
  <c r="M30" i="2"/>
  <c r="N30" i="2" s="1"/>
  <c r="M31" i="2"/>
  <c r="N31" i="2" s="1"/>
  <c r="M32" i="2"/>
  <c r="N32" i="2" s="1"/>
  <c r="M36" i="2"/>
  <c r="N36" i="2" s="1"/>
  <c r="M87" i="2"/>
  <c r="N87" i="2" s="1"/>
  <c r="M88" i="2"/>
  <c r="N88" i="2" s="1"/>
  <c r="M85" i="2"/>
  <c r="N85" i="2" s="1"/>
  <c r="M33" i="2"/>
  <c r="N33" i="2" s="1"/>
  <c r="M34" i="2"/>
  <c r="N34" i="2" s="1"/>
  <c r="M35" i="2"/>
  <c r="N35" i="2" s="1"/>
  <c r="M90" i="2"/>
  <c r="N90" i="2" s="1"/>
  <c r="M86" i="2"/>
  <c r="N86" i="2" s="1"/>
  <c r="M94" i="2"/>
  <c r="N94" i="2" s="1"/>
  <c r="M39" i="2"/>
  <c r="N39" i="2" s="1"/>
  <c r="M93" i="2"/>
  <c r="N93" i="2" s="1"/>
  <c r="M102" i="2"/>
  <c r="N102" i="2" s="1"/>
  <c r="M89" i="2"/>
  <c r="N89" i="2" s="1"/>
  <c r="M99" i="2"/>
  <c r="N99" i="2" s="1"/>
  <c r="M37" i="2"/>
  <c r="N37" i="2" s="1"/>
  <c r="M100" i="2"/>
  <c r="N100" i="2" s="1"/>
  <c r="M101" i="2"/>
  <c r="N101" i="2" s="1"/>
  <c r="M91" i="2"/>
  <c r="N91" i="2" s="1"/>
  <c r="M40" i="2"/>
  <c r="N40" i="2" s="1"/>
  <c r="M95" i="2"/>
  <c r="N95" i="2" s="1"/>
  <c r="M96" i="2"/>
  <c r="N96" i="2" s="1"/>
  <c r="M97" i="2"/>
  <c r="N97" i="2" s="1"/>
  <c r="M98" i="2"/>
  <c r="N98" i="2" s="1"/>
  <c r="M104" i="2"/>
  <c r="N104" i="2" s="1"/>
  <c r="M105" i="2"/>
  <c r="N105" i="2" s="1"/>
  <c r="M42" i="2"/>
  <c r="N42" i="2" s="1"/>
  <c r="M106" i="2"/>
  <c r="N106" i="2" s="1"/>
  <c r="M111" i="2"/>
  <c r="N111" i="2" s="1"/>
  <c r="M41" i="2"/>
  <c r="N41" i="2" s="1"/>
  <c r="M117" i="2"/>
  <c r="N117" i="2" s="1"/>
  <c r="M43" i="2"/>
  <c r="N43" i="2" s="1"/>
  <c r="M113" i="2"/>
  <c r="N113" i="2" s="1"/>
  <c r="M114" i="2"/>
  <c r="N114" i="2" s="1"/>
  <c r="M107" i="2"/>
  <c r="N107" i="2" s="1"/>
  <c r="M108" i="2"/>
  <c r="N108" i="2" s="1"/>
  <c r="M115" i="2"/>
  <c r="N115" i="2" s="1"/>
  <c r="M118" i="2"/>
  <c r="N118" i="2" s="1"/>
  <c r="M110" i="2"/>
  <c r="N110" i="2" s="1"/>
  <c r="M44" i="2"/>
  <c r="N44" i="2" s="1"/>
  <c r="M45" i="2"/>
  <c r="N45" i="2" s="1"/>
  <c r="M112" i="2"/>
  <c r="N112" i="2" s="1"/>
  <c r="M116" i="2"/>
  <c r="N116" i="2" s="1"/>
  <c r="M120" i="2"/>
  <c r="N120" i="2" s="1"/>
  <c r="M121" i="2"/>
  <c r="N121" i="2" s="1"/>
  <c r="M123" i="2"/>
  <c r="N123" i="2" s="1"/>
  <c r="M128" i="2"/>
  <c r="N128" i="2" s="1"/>
  <c r="M124" i="2"/>
  <c r="N124" i="2" s="1"/>
  <c r="M125" i="2"/>
  <c r="N125" i="2" s="1"/>
  <c r="M126" i="2"/>
  <c r="N126" i="2" s="1"/>
  <c r="M127" i="2"/>
  <c r="N127" i="2" s="1"/>
  <c r="M129" i="2"/>
  <c r="N129" i="2" s="1"/>
  <c r="M130" i="2"/>
  <c r="N130" i="2" s="1"/>
  <c r="M131" i="2"/>
  <c r="N131" i="2" s="1"/>
  <c r="M132" i="2"/>
  <c r="N132" i="2" s="1"/>
  <c r="M133" i="2"/>
  <c r="N133" i="2" s="1"/>
  <c r="M122" i="2"/>
  <c r="N122" i="2" s="1"/>
  <c r="M134" i="2"/>
  <c r="N134" i="2" s="1"/>
  <c r="M135" i="2"/>
  <c r="N135" i="2" s="1"/>
  <c r="M137" i="2"/>
  <c r="N137" i="2" s="1"/>
  <c r="M51" i="2"/>
  <c r="N51" i="2" s="1"/>
  <c r="M139" i="2"/>
  <c r="N139" i="2" s="1"/>
  <c r="M138" i="2"/>
  <c r="N138" i="2" s="1"/>
  <c r="M57" i="2"/>
  <c r="N57" i="2" s="1"/>
  <c r="M58" i="2"/>
  <c r="N58" i="2" s="1"/>
  <c r="M60" i="2"/>
  <c r="N60" i="2" s="1"/>
  <c r="M49" i="2"/>
  <c r="N49" i="2" s="1"/>
  <c r="M22" i="2"/>
  <c r="N22" i="2" s="1"/>
  <c r="M14" i="2"/>
  <c r="N14" i="2" s="1"/>
  <c r="M2" i="2"/>
  <c r="N2" i="2" s="1"/>
  <c r="M50" i="2"/>
  <c r="N50" i="2" s="1"/>
  <c r="M13" i="2"/>
  <c r="N13" i="2" s="1"/>
  <c r="M8" i="2"/>
  <c r="N8" i="2" s="1"/>
  <c r="M11" i="2"/>
  <c r="N11" i="2" s="1"/>
  <c r="M9" i="2"/>
  <c r="N9" i="2" s="1"/>
  <c r="M5" i="2"/>
  <c r="N5" i="2" s="1"/>
  <c r="M63" i="2"/>
  <c r="N63" i="2" s="1"/>
  <c r="M20" i="2"/>
  <c r="N20" i="2" s="1"/>
  <c r="M15" i="2"/>
  <c r="N15" i="2" s="1"/>
  <c r="AD2" i="3" l="1"/>
  <c r="AC2" i="3"/>
  <c r="L2" i="3"/>
  <c r="M2" i="3"/>
</calcChain>
</file>

<file path=xl/sharedStrings.xml><?xml version="1.0" encoding="utf-8"?>
<sst xmlns="http://schemas.openxmlformats.org/spreadsheetml/2006/main" count="1640" uniqueCount="580">
  <si>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</si>
  <si>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</si>
  <si>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</si>
  <si>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</si>
  <si>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</si>
  <si>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</si>
  <si>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</si>
  <si>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</si>
  <si>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</si>
  <si>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</si>
  <si>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</si>
  <si>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</si>
  <si>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</si>
  <si>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</si>
  <si>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</si>
  <si>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</si>
  <si>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</si>
  <si>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</si>
  <si>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</si>
  <si>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</si>
  <si>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2423-1 Úholičky</t>
  </si>
  <si>
    <t>mostní objekty a propustky</t>
  </si>
  <si>
    <t>Most</t>
  </si>
  <si>
    <t>III/23645 Drnov, oprava komunikace a rekonstrukce mostu ev.č. 23645-1</t>
  </si>
  <si>
    <t>Realizace možná až po opravě sil. II/244 (most na obj. trase)</t>
  </si>
  <si>
    <t>SFDI mosty</t>
  </si>
  <si>
    <t>Provizorní most přes řeku Berounku</t>
  </si>
  <si>
    <t>IROP 2</t>
  </si>
  <si>
    <t>II/240 Černuc, rekonstrukce mostu ev. č. 240-027 pro přívalové vody</t>
  </si>
  <si>
    <t>-</t>
  </si>
  <si>
    <t>SFDI (chybějící SOKP)</t>
  </si>
  <si>
    <t>II/101 Neratovice - Jiřice</t>
  </si>
  <si>
    <t>oprava a rekonstrukce</t>
  </si>
  <si>
    <t>Rekonstrukce</t>
  </si>
  <si>
    <t xml:space="preserve">III/10125, Nučice   most ev. č. 10125 - 1 </t>
  </si>
  <si>
    <t>II/611 Poděbrady, most ev.č. 611-014</t>
  </si>
  <si>
    <t>II/125 Vlašim - Pavlovice</t>
  </si>
  <si>
    <t>novostavba (obchvat, přeložka, propojka)</t>
  </si>
  <si>
    <t>V projekční přípravě (DÚR)</t>
  </si>
  <si>
    <t>III/33016, III/32917 Křečkov</t>
  </si>
  <si>
    <t>V projekční přípravě. Bylo nutné přepracování PD (zařazen do kulturních památek)</t>
  </si>
  <si>
    <t>III/11216 Chmelná, havárie dvou propustků - PD</t>
  </si>
  <si>
    <t>Propustek</t>
  </si>
  <si>
    <t>PD zahájena 2024 - financováno z Kapitoly 12</t>
  </si>
  <si>
    <t>IROP</t>
  </si>
  <si>
    <t xml:space="preserve"> III/1024 a III/1025 Čisovice, mosty ev.č. 1024-2, 1024-4 a 1025-2</t>
  </si>
  <si>
    <t>III/0054 Hostivice, most ev. č. 0054 – 1 přes potok v obci Hostivice</t>
  </si>
  <si>
    <t>SFDI NZ 2022 - tendrovat, rezerva</t>
  </si>
  <si>
    <t>II/ 329 Pečky, úprava křižovatky</t>
  </si>
  <si>
    <t>řešení bodové závady a/nebo bezpečnostního rizika (křižovatky, opěrné zdi, skalní masivy)</t>
  </si>
  <si>
    <t>účelová dotace SFDI (MLADOBOLESLAVSKO)</t>
  </si>
  <si>
    <t>III/27937 Dolní Bousov, rekonstrukce</t>
  </si>
  <si>
    <t>Zatím není rozpočet- projekční odhad</t>
  </si>
  <si>
    <t>II/236, III 23638, III/23640, III/23641 Smečno - Přelíc</t>
  </si>
  <si>
    <t>Souvislá údržba</t>
  </si>
  <si>
    <t>III/0093 Zlonín - rekonstrukce silnice</t>
  </si>
  <si>
    <t>III/1138 Tismice - Vrátkov</t>
  </si>
  <si>
    <t>II/227 Kněževes - Svojetín (most ev. č. 221-002)</t>
  </si>
  <si>
    <t>II/201 Roztoky, most ev. č.  201-011</t>
  </si>
  <si>
    <t>IIII27224 Bříství</t>
  </si>
  <si>
    <t>Rekontrukce</t>
  </si>
  <si>
    <t>140 000 000,00</t>
  </si>
  <si>
    <t>II/107 Říčany, most ev. č. 107-002</t>
  </si>
  <si>
    <t xml:space="preserve">III/33011 Zvěřínek most ev.č. 33011-2 přes Výrovku </t>
  </si>
  <si>
    <t>III/33420 Molitorov, most ev.č.33420-1</t>
  </si>
  <si>
    <t xml:space="preserve">III/0056 Břve , most ev. č. 0056 – 1 přes výpusť z rybníka v obci Břve  </t>
  </si>
  <si>
    <t>SFDI</t>
  </si>
  <si>
    <t>II/605 v obci Bavoryně,rekonstrukce křižovatky II/605, II/118 a MÚK EXIT 28 dálnice D5</t>
  </si>
  <si>
    <t>III/25923 Sovínky - Bezno, rekonstrukce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</si>
  <si>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</si>
  <si>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Mstětice - Jirny - Úvaly</t>
  </si>
  <si>
    <t>III/27513 Mladá Boleslav, most ev.č. 27513-1a přes dálnici D10 u Mladé Boleslavi</t>
  </si>
  <si>
    <t>II/113 Ostředek - Třemošnice - PD</t>
  </si>
  <si>
    <t>III/3321 Milovice, rekonstrukce</t>
  </si>
  <si>
    <t>SFDI NZ 2022 - tendrovat</t>
  </si>
  <si>
    <t>III/27919 Žďár, Doubrava - rekonstrukce</t>
  </si>
  <si>
    <t>II/327 Krakovany, most ev.č. 327-005</t>
  </si>
  <si>
    <t>II/610 Svijany, most ev.č. 610-035 přes Jizeru před obcí Svijany</t>
  </si>
  <si>
    <t>III/12540 Lošany</t>
  </si>
  <si>
    <t>III/3284 Sendražice, ul. Hlavní</t>
  </si>
  <si>
    <t>II/259 Dalovice, rekonstrukce</t>
  </si>
  <si>
    <t>II/268 Mnichovo Hradiště - bodové závady před a za mostem 268-006</t>
  </si>
  <si>
    <t>Předpokládaný termmín realizace 06/2023-06/2025</t>
  </si>
  <si>
    <t>SFDI ( Nymburk)</t>
  </si>
  <si>
    <t>II/336 Zruč n.S., ul. 1.máje</t>
  </si>
  <si>
    <t>Realizace nutná společně s 276-001</t>
  </si>
  <si>
    <t xml:space="preserve">III/10513 Podělusy, opěrná zeď a komunikace </t>
  </si>
  <si>
    <t>Předpokládaný termmín realizace 06/2023-06/2025, přesun stromů v období vegetačního klidu</t>
  </si>
  <si>
    <t>II/332 Zbožíčko, obchvat</t>
  </si>
  <si>
    <t>I/38 x II/125 x III/33345 Okružní křižovatka</t>
  </si>
  <si>
    <t>III/33418 Kouřim</t>
  </si>
  <si>
    <t>II/331 Brandýs nad Labem - I/9, rekonstrukce silnice
etapa V</t>
  </si>
  <si>
    <t>III/2451 Stará Boleslav, most ev.č.2451-1</t>
  </si>
  <si>
    <t>II/110 Ostředek - Sázava etapa 2</t>
  </si>
  <si>
    <t>III/2755 Němčice, rekonstrukce</t>
  </si>
  <si>
    <t>III/1025 Čísovice - Bojov, havarijní stav silnice - PD</t>
  </si>
  <si>
    <t>III/6031 Turkovice</t>
  </si>
  <si>
    <t>II/113 Struhařov- Ondřejov</t>
  </si>
  <si>
    <t>II/334 Kouřim - Milčice</t>
  </si>
  <si>
    <t>Předpokládaný termmín realizace 03/2024-12/2025</t>
  </si>
  <si>
    <t>II/174 Březnice - Hudčice, hr. kraje</t>
  </si>
  <si>
    <t>III/24210 Dolínek - Panenské Břežany</t>
  </si>
  <si>
    <t>III/10614 Konopiště, most ev.č. 10614-2</t>
  </si>
  <si>
    <t>III/1101 Benešov, most ev.č. 1101-2 přes přepad rybníku u Benešova</t>
  </si>
  <si>
    <t>III/11423, Dobříš oprava sinice a mosty ev.č. 11423-1 a 11423-2</t>
  </si>
  <si>
    <t>Předpoklad realizace nejdříve 2023</t>
  </si>
  <si>
    <t>III/24211 Odolena Voda, opěrná zeď</t>
  </si>
  <si>
    <t>III/11413 Koněprusy - křiž. III/11531</t>
  </si>
  <si>
    <t xml:space="preserve">III/11513 Jíloviště, most ev. č. 11513 – 1 přes D4 v obci Jíloviště  </t>
  </si>
  <si>
    <t>III/3319 Kostomlaty nad Labem, ul. Doubravská - zklidnění dopravy II. etapa</t>
  </si>
  <si>
    <t>III/6031 Senohraby, průtah (etapa 1)</t>
  </si>
  <si>
    <t xml:space="preserve">III/10169 Škvorec </t>
  </si>
  <si>
    <t>III/2687 Kněžmost (ul. Branžežská), rekonstrukce</t>
  </si>
  <si>
    <t>Předpoklad SFDI nebo IROP dle možností v době dokončení</t>
  </si>
  <si>
    <t>III/2766 Ml. Boleslav, Debř - rekonstrukce</t>
  </si>
  <si>
    <t>III/26813 Mnichovo Hradiště - Podolí, rekonstrukce</t>
  </si>
  <si>
    <t>vytendrováno - před podpisem 2.-5. etapa, 1. etapa bez tendru ponechat do realizace</t>
  </si>
  <si>
    <t>II-116 Srbsko, II/201 Velké Buková, havárie sklalního masivu</t>
  </si>
  <si>
    <t>II/335 Sázava – Staňkovice</t>
  </si>
  <si>
    <t xml:space="preserve">Předpokládaný termmín realizace 03/2024-12/2024. </t>
  </si>
  <si>
    <t>II/611 Přední Lhota - Poděbrady</t>
  </si>
  <si>
    <t>III/24417 Lhota</t>
  </si>
  <si>
    <t>II/116 most ev.č.116-023 Nový Knín</t>
  </si>
  <si>
    <t>III/24424 Konětopy</t>
  </si>
  <si>
    <t>III/25919 Kovanec - Horní Cetno</t>
  </si>
  <si>
    <t>II/114, III/1148 Hořovice, průtah</t>
  </si>
  <si>
    <t>,,II/276 Bakov, most ev.č. 276-006 přes Jizeru před Bakovem n/J “</t>
  </si>
  <si>
    <t>II/106 Týnec nad Sázavou - Benešov - PD</t>
  </si>
  <si>
    <t>III/3366 Jiřice - Řendějov</t>
  </si>
  <si>
    <t>III/00332 Manělovice, most ev.č. 00332-1 přes odpad před obcí Manělovice</t>
  </si>
  <si>
    <t>Předpokládaný termmín realizace 03/2025-12/2025</t>
  </si>
  <si>
    <t>III/10136 Unhošť -Svárov</t>
  </si>
  <si>
    <t>III/10226 Daleké Dušníky - Skalice</t>
  </si>
  <si>
    <t>III/24513 Rostoklaty, most ev.č. 24513-1 přes trať</t>
  </si>
  <si>
    <t>III/27234A Bělá pod Bezdězem - oprava opěrné zdi</t>
  </si>
  <si>
    <t>Předpokládaný termmín realizace 03/2024-12/2024</t>
  </si>
  <si>
    <t>III/27922 Loukov, most ev.č. 27922-1a přes D10 u obce Loukov</t>
  </si>
  <si>
    <t>II/101 Třebotov - Rudná, rekonstrukce II. Etapa</t>
  </si>
  <si>
    <t>III/26823 Klášter nad Jizerou - Rečkov</t>
  </si>
  <si>
    <t>III/22911 Hvozd - Panoší Újezd</t>
  </si>
  <si>
    <t>Nutné realizovat s Lysá obchvat 2. stavba</t>
  </si>
  <si>
    <t>II/331 Brandýs nad Labem - I/9, rekonstrukce silnice
etapa VI</t>
  </si>
  <si>
    <t>III/1021 a III/1024 Hvozdnice-Bratřínov</t>
  </si>
  <si>
    <t>III/24217 Netřeba, sanace svahu</t>
  </si>
  <si>
    <t>Předpokládaný termmín realizace 03/2024-06/2025</t>
  </si>
  <si>
    <t>III/11526 Nesvačily</t>
  </si>
  <si>
    <t>II/335 Ondřejov- Stříbrná Skalice</t>
  </si>
  <si>
    <t>III/2445 Veliký Brázdim</t>
  </si>
  <si>
    <t>II/118 Krašovice – most ev.č. 118-001 a opěrná zeď - PD</t>
  </si>
  <si>
    <t>Drahelčice, ulice Polní</t>
  </si>
  <si>
    <t>II/603 Sulice - Želivec, rekonstrukce silnice a mostů - PD</t>
  </si>
  <si>
    <t>III/1027, III/10212, III/10214, III/10217 Slapy-Korkyně</t>
  </si>
  <si>
    <t>III/1247 Miličín od kř. I/3 - hr. kraje</t>
  </si>
  <si>
    <t>III/24426 Košátky, rekonstrukce</t>
  </si>
  <si>
    <t>III/27528 Dymokury</t>
  </si>
  <si>
    <t>II/115 Praha - Lety, rekonstrukce - 2. úsek</t>
  </si>
  <si>
    <t>III/0082 Kozomín, průtah</t>
  </si>
  <si>
    <t>SFDI – NZ – národní zdroje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</si>
  <si>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</si>
  <si>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</si>
  <si>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III/24637 Vliněves, průtah</t>
  </si>
  <si>
    <t>III/23922 Dolín,nestabilní svah</t>
  </si>
  <si>
    <t>III/27215 Zdětín, rekonstrukce</t>
  </si>
  <si>
    <t>III/11127 Blanice - kř.II/111</t>
  </si>
  <si>
    <t>II/127 od OK Zdislavice - Pravonín - Buková</t>
  </si>
  <si>
    <t>II/120 Sedlec - Prčice - kř. s II/105</t>
  </si>
  <si>
    <t>II/106 Krňany, obchvat</t>
  </si>
  <si>
    <t>II/127 Trhový Štěpánov - Zdislavice</t>
  </si>
  <si>
    <t>II/338 Žehušice - silnice I/17</t>
  </si>
  <si>
    <t>III/27314 Hleďsebe - havárie zemního tělesa komunikace</t>
  </si>
  <si>
    <t>III/3314 Předměřice nad Jizerou - Čihadla</t>
  </si>
  <si>
    <t>III/24210 Bašť</t>
  </si>
  <si>
    <t>SFDI (SOKP)</t>
  </si>
  <si>
    <t>III/13027 Dunice</t>
  </si>
  <si>
    <t>II/101 Kostelec nad Labem,  most ev.č.  101-072 přes potok v obci Kostelec nad Labem</t>
  </si>
  <si>
    <t>II/113 Třemošnice - Divišov</t>
  </si>
  <si>
    <t>,,II/610 Stará Boleslav, most ev.č. 610-018 přes D10 za obcí St.Boleslav"</t>
  </si>
  <si>
    <t>II/111 Divišov obchvat, PD</t>
  </si>
  <si>
    <t>III/1911 Příbram - Červená</t>
  </si>
  <si>
    <t>II/111 Struhařov - Divišov</t>
  </si>
  <si>
    <t>III/1011 Tehov, odstranění bodové závady  - PD</t>
  </si>
  <si>
    <t>III/27217 a III/27218 Sedlec, rekonstrukce</t>
  </si>
  <si>
    <t>II/101 Břežanské údolí, sanace skalního svahu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</si>
  <si>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</si>
  <si>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ÏII/10222 Nový Knín - Kozí Hory</t>
  </si>
  <si>
    <t xml:space="preserve">II/120 Sedlec - Prčice - hr. Kraje 16,976-11,566 km </t>
  </si>
  <si>
    <t>Chrášťany, přeložka II. etapa</t>
  </si>
  <si>
    <t>III/2454, III/2724 Přerov nad Labem, rekonstrukce</t>
  </si>
  <si>
    <t>51,6</t>
  </si>
  <si>
    <t>II/101 Brandýs nad Labem, přeložka - II.etapa</t>
  </si>
  <si>
    <t>Lysá nad Labem, obchvat – 3. etapa</t>
  </si>
  <si>
    <t>III/2451 Nový Vestec, rekonstrukce</t>
  </si>
  <si>
    <t>II/116 Jinočany - Hlásná Třebáň, přeložka silnice</t>
  </si>
  <si>
    <t>plán investic KU, tendrovat</t>
  </si>
  <si>
    <t>II/117 a III/23511 Žebrák, zlepšení dopravní obslužnosti</t>
  </si>
  <si>
    <t>plán investic KU</t>
  </si>
  <si>
    <t>II/118 Slaný, havárie odvodnění</t>
  </si>
  <si>
    <t>III/12144 Střezimíř, most ev.č. 12144-3</t>
  </si>
  <si>
    <t>V koordinačních situacích chybí kóty s šířkou komunikace</t>
  </si>
  <si>
    <t>k 11/2022 Odhad našich nákladů- projektanta soutěží město</t>
  </si>
  <si>
    <t>III/6111 Jirny, most ev.č. 6111-1</t>
  </si>
  <si>
    <t>III-00315,III-10113 Radlík-Kostelec u Křížků - II. etapa</t>
  </si>
  <si>
    <t>II/274 Chorušice - Velký Újezd, rekonstrukce</t>
  </si>
  <si>
    <t>II/503 Nymburk, mosty ev.č. 503-004 přes Labe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</si>
  <si>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</si>
  <si>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II/605 Beroun, mosty ev.č. 605 - 026 a 027 přes řeku Berounku</t>
  </si>
  <si>
    <t>III/0075 Hostouň - Běloky</t>
  </si>
  <si>
    <t>III/2388 Brandýsek,havarijní stav silnice-PD</t>
  </si>
  <si>
    <t>III/3321 Milovice (ul. Družstevní), rekonstrukce komunikace</t>
  </si>
  <si>
    <t xml:space="preserve">
III/0086, III/24213, III/0095 Předboj, rekonstrukce</t>
  </si>
  <si>
    <t>II/603 Jesenice, obchvat</t>
  </si>
  <si>
    <t>Lysá nad Labem propojení II/272 a III/2725</t>
  </si>
  <si>
    <t>Obchvat obce Ořech - silnice III třídy</t>
  </si>
  <si>
    <t>Severovýchodní obchvat Benešova I + II etapa</t>
  </si>
  <si>
    <t>Velké Přílepy, obchvat</t>
  </si>
  <si>
    <t>Předpokládaný termmín realizace 03/2024-12/2024. V případě dovyřešení smlouvy s vlastníkem možné zahájení 2023.</t>
  </si>
  <si>
    <t>III/10248 Zalužany-konec obce</t>
  </si>
  <si>
    <t>Rozpočet je 50 mil. dohromady s obcí, nyní je rozdělován projektantem, přepoklad pro nás je 39 mil., bude upřesněno</t>
  </si>
  <si>
    <t>II/105 Kamenný Přívoz mosty ev.č. 105-008 a 105-009</t>
  </si>
  <si>
    <t>II/275 Zábrdovice - Dymokury</t>
  </si>
  <si>
    <t>II/125 Kolín, most ev.č. 125-035 přes ŽDC a silnici II/322</t>
  </si>
  <si>
    <t>II/331 Sojovice, obchvat</t>
  </si>
  <si>
    <t>Předpokládaný termmín realizace 04/2024-12/2024, v případě dokončení vodoprávního řízení možnost zahájení 06/2023</t>
  </si>
  <si>
    <t xml:space="preserve">II/610 Kosmonosy, obchvat - III. etapa </t>
  </si>
  <si>
    <t>III/00715, III/00722, III/00723, III/24010, oprava II. etapa</t>
  </si>
  <si>
    <t>III/00722 Hole, havárie</t>
  </si>
  <si>
    <t>Předpokládaný termmín realizace 04/2024-12/2024</t>
  </si>
  <si>
    <t>III/11614 Srbsko - Tetín</t>
  </si>
  <si>
    <t>II/101 x III/33312 Okružní křižovatka, Říčany</t>
  </si>
  <si>
    <t xml:space="preserve">II/111 Líšno, most ev.č. 111-003 </t>
  </si>
  <si>
    <t>II/336 Dolní Pohleď</t>
  </si>
  <si>
    <t>III/33338 Chmeliště - Uhl. Janovice</t>
  </si>
  <si>
    <t>III/33420 Oleška - Nučice</t>
  </si>
  <si>
    <t>III/1068 Brodce - Zbořený Kostelec</t>
  </si>
  <si>
    <t>PD v přípravě</t>
  </si>
  <si>
    <t>III/23626 Stochov</t>
  </si>
  <si>
    <t>Předpokládaný termmín realizace 04/2024-12/2024. V případě dořešení majetkoprávních smluv lze zahájit 06/2023</t>
  </si>
  <si>
    <t>III/2733 Kokořín</t>
  </si>
  <si>
    <t>III/24022 Olovnice</t>
  </si>
  <si>
    <t>Předpokládaný termmín realizace 04/2023-12/2023</t>
  </si>
  <si>
    <t>III/26827 Rokytá II.</t>
  </si>
  <si>
    <t>II/279 Rabakov – Prodašice, II. etapa</t>
  </si>
  <si>
    <t>II/119 od odb.Smilovice k mostu Cholín</t>
  </si>
  <si>
    <t>III/2408 Úholičky</t>
  </si>
  <si>
    <t>II/116 Hostim a Nižbor a II/201 Višňová - Nezabudice, nestabilní skalní masiv</t>
  </si>
  <si>
    <t>Pravděpodobně ukončení projektu bez náhrady novým mostem (úspora nákladů)</t>
  </si>
  <si>
    <t>II/176 Březnice - Budovice - Zlív</t>
  </si>
  <si>
    <t xml:space="preserve">II/240 a II/101, přeložka silnic v úseku D7 - D8, II. etapa - Obchvat Kralup nad Vltavou   </t>
  </si>
  <si>
    <t>Přeložka sil. II/125 Vlašim - Jinošov</t>
  </si>
  <si>
    <t>Předpokládaný termmín realizace 04/2023-12/2023. Investiční odd.</t>
  </si>
  <si>
    <t>II/106 přeložka k sjezdu z D3 u Hostěradic - PD</t>
  </si>
  <si>
    <t>Pyšely – okružní křižovatka III/6031 × III/1096</t>
  </si>
  <si>
    <t>III/6031 Senohraby, průtah  (etapa 2)</t>
  </si>
  <si>
    <t>Beroun obchvat - V. etapa nové autobusové nádraží - sjezd na D5 exit 14</t>
  </si>
  <si>
    <t>II/101, III/10145, III/00712 Stehelčeves, Dřetovice</t>
  </si>
  <si>
    <t>180,000,000,00</t>
  </si>
  <si>
    <t>III/33310 Zeleneč - Svémyslice</t>
  </si>
  <si>
    <t>II/101 Úvaly - Říčany</t>
  </si>
  <si>
    <t>PDPS 01/2024 předpoklad, PUDIS, předpoklad realizace 05/2024 - 12/2024</t>
  </si>
  <si>
    <t xml:space="preserve">II/240 a II/101, přeložka silnic v úseku D7 - D8, I. etapa - D7 MÚK Středokluky - Obchvat Kralup nad Vltavou      </t>
  </si>
  <si>
    <t>SFDI – UD – účelová dotace</t>
  </si>
  <si>
    <t>II/611 Nehvizdy, obchvat</t>
  </si>
  <si>
    <t>Propojení Vinařice- Bernardov</t>
  </si>
  <si>
    <t>III/10148 Kralupy nad Vltavou, V Růžovém údolí</t>
  </si>
  <si>
    <t>III/24016 Debrno</t>
  </si>
  <si>
    <t>III/11444 kř. 11438 - Strnadice</t>
  </si>
  <si>
    <t>realizace Škody po zimě 2024 (11/2024)</t>
  </si>
  <si>
    <t>II/272  Litol-Lysá nad Labem, 2.stavba</t>
  </si>
  <si>
    <t>III/2451 Káraný</t>
  </si>
  <si>
    <t>Vestecká spojka II. etapa</t>
  </si>
  <si>
    <t>lze zařadit do ÚD-SOKP</t>
  </si>
  <si>
    <t>III/1016 Kunice</t>
  </si>
  <si>
    <t>III/12537 Sobočice - Zásmuky</t>
  </si>
  <si>
    <t>ÚPRAVA KŘIŽOVATKY V KNĚŽÍVCE X KE KOPANINĚ</t>
  </si>
  <si>
    <t>II/105 Velběhy - Spolí</t>
  </si>
  <si>
    <t>II/244 Přezletice, přeložka včetně napojení na dálnici D0</t>
  </si>
  <si>
    <t>Netvořice, obchvat</t>
  </si>
  <si>
    <t>II/118 Želevčice - Zlonice</t>
  </si>
  <si>
    <t>II/228 Jesenice - Rakovník, rekonstrukce - PD</t>
  </si>
  <si>
    <t xml:space="preserve">III/0126a Sibřina </t>
  </si>
  <si>
    <t>Předpokládaný termmín realizace 04/2024-12/2024, Investice KÚ</t>
  </si>
  <si>
    <t>III/1025 Bojov Klínec, rekonstrukce silnice etapa 2</t>
  </si>
  <si>
    <t>III/10515 Jablonná, mosty ev.č. 10515-2,3</t>
  </si>
  <si>
    <t>III/24015 Holubice</t>
  </si>
  <si>
    <t>III/27216 Sušno</t>
  </si>
  <si>
    <t>II/246, Cítov, obchvat včetně úpravy silnice |II/246 a III/24636, Horní Pčaply - obchvat I.etapa</t>
  </si>
  <si>
    <t>III/10222 Nový Knín, ul. Kozohorská</t>
  </si>
  <si>
    <t>KONTROLA PŘEPOČTU</t>
  </si>
  <si>
    <t xml:space="preserve"> III/0066, III/00711, III/00716 Hřebeč, rekonstrukce silnic II.etapa</t>
  </si>
  <si>
    <t>II/329 Pečky, severní obchvat</t>
  </si>
  <si>
    <t xml:space="preserve">II/101 Chlumín, most ev.č. 101-064 za obcí Chlumín </t>
  </si>
  <si>
    <t>Realizace je možná až v roce 2023</t>
  </si>
  <si>
    <t>Okružní křižovatka silnic II/112 a II/127 Zdislavice - PD</t>
  </si>
  <si>
    <t>Oprava silnic II/116  a II/236, kruhový objezd Lány, mikrokoberec</t>
  </si>
  <si>
    <t>III/2444 a III/105a Přezletice, průtah III etapa</t>
  </si>
  <si>
    <t xml:space="preserve">II/114 Dobříš, kom. a opěrné zdi na hrázi rybníka Koryto </t>
  </si>
  <si>
    <t>II/118 Kladno, Švermov-průtah - PD</t>
  </si>
  <si>
    <t>III/11553 Pičín - rek. opěrné zdi</t>
  </si>
  <si>
    <t>II/110 Ostředek - Sázava etapa 3</t>
  </si>
  <si>
    <t>III/24050, Horní Počaply-obchvat II. etapa, včetně napojení Rigips a ZEVO</t>
  </si>
  <si>
    <t>II/229 Rakovník, obchvat, část B1, PD</t>
  </si>
  <si>
    <t>III/2444 a III/0105a Přezletice, průtah II etapa</t>
  </si>
  <si>
    <t>II/105 Všetice - Neveklov</t>
  </si>
  <si>
    <t>300,000,000,00</t>
  </si>
  <si>
    <t>III/1025 Bojov Klínec, rekonstrukce silnice _x000D_
etapa 3</t>
  </si>
  <si>
    <t>II/101 Jirny, most ev.č. 101-076 most přes Jirenský potok za obcí Jirny</t>
  </si>
  <si>
    <t>II/150 Loket - Brzotice</t>
  </si>
  <si>
    <t>II/240 Malá Bučina</t>
  </si>
  <si>
    <t>III/1166 Zdejcina-havárie zemního tělesa</t>
  </si>
  <si>
    <t>III/23619 Beřovice, rekonstrukce mostu ev.č. 23919-3 přes potok</t>
  </si>
  <si>
    <t>II/116 Řevnice, havárie zemního tělesa</t>
  </si>
  <si>
    <t xml:space="preserve">II/240 a II/101, přeložka silnic v úseku D7 - D8, III. etapa - Obchvat Kralup nad Vltavou - D8 MÚK Úžice   </t>
  </si>
  <si>
    <t>II/331 Dvorce - Lysá nad Labem, rekonstrukce, PD</t>
  </si>
  <si>
    <t>II/331 Brandýs nad Labem - I/9, rekonstrukce silnice
etapa IV</t>
  </si>
  <si>
    <t xml:space="preserve">II/324 Městec Králové - křiž. II/328 </t>
  </si>
  <si>
    <t>II/101 Kralupy nad Vltavou, ul. 28. října</t>
  </si>
  <si>
    <t>II/150 Bezděkov</t>
  </si>
  <si>
    <t>II/276 Bělá pod Bezdězem, ul. Pražská - propustek</t>
  </si>
  <si>
    <t>II/335,II/508,III/1014 a III/1012 Mnichovice průtah II. etapa</t>
  </si>
  <si>
    <t>II/116 Beroun - Srbsko</t>
  </si>
  <si>
    <t>II/111 Bystřice – křižovatka s III/11112</t>
  </si>
  <si>
    <t xml:space="preserve">III/1057 Oprava komunikace na hrázi Dunávického rybníka, PD </t>
  </si>
  <si>
    <t>Obchvat Králův Dvůr - III. etapa (napojení ul. Fučíkova)</t>
  </si>
  <si>
    <t>III/22913 Olešná, rekonstrukce mostu ev.č. 22913-1 přes potok Olešná</t>
  </si>
  <si>
    <t>II/338 Žehušice - hr. Obl.</t>
  </si>
  <si>
    <t>II/101 Brandýs nad Labem, přeložka - I. etapa 2. část</t>
  </si>
  <si>
    <t>II/115 Řevnice - Vižina, rekonstrukce I. Etapa 2. část.  - PD</t>
  </si>
  <si>
    <t>II/121 Heřmaničky - obchvat, PD</t>
  </si>
  <si>
    <t>II/236 Kačice-Stochov</t>
  </si>
  <si>
    <t>Obchvat Králův Dvůr - IV. etapa vrátnice ČMC až katastr Beroun (C2)</t>
  </si>
  <si>
    <t>Zlepšení dopravní obslužnosti území Říčansko – jih, TES, EIA, TPA</t>
  </si>
  <si>
    <t>III/03317 kř. II/126 - Želivec I</t>
  </si>
  <si>
    <t xml:space="preserve">III/2741 Kropáčova Vrutice – opěrná zeď </t>
  </si>
  <si>
    <t>II/114 Živohošť most - Chotilsko</t>
  </si>
  <si>
    <t>III/2274 Kněževes - Chrášťany</t>
  </si>
  <si>
    <t>II/229 Lišany - obchvat, PD</t>
  </si>
  <si>
    <t>II/240 Velvary, obchvat</t>
  </si>
  <si>
    <t>III/10159 Brandýs nad Labem, průtah</t>
  </si>
  <si>
    <t>III/0031 Dolní Břežany - obchvat</t>
  </si>
  <si>
    <t>Křižovatka II/110 x III/1103h, Benešov</t>
  </si>
  <si>
    <t>II/111 Český Šternberk, most ev.č. 111-010 přes Sázavu v Českém Šternberku</t>
  </si>
  <si>
    <t>II/118 Třebichovice, průtah</t>
  </si>
  <si>
    <t>III/00325 Jažlovice</t>
  </si>
  <si>
    <t>II/259 Bukovno, průtah</t>
  </si>
  <si>
    <t>III/11410, Rpety mosty ev.č. 11410 - 1,2,3,</t>
  </si>
  <si>
    <t>III/11816 Dolní Hbity, most ev.č. 11816-1</t>
  </si>
  <si>
    <t>III/32812 Pátek, most ev.č. 32812-4 přes Sánský kanál</t>
  </si>
  <si>
    <t>III/24623 Ledčice, průtah</t>
  </si>
  <si>
    <t>II/245 Český Brod - Žižkova ulice - celková rekonstrukce ulice II etapa</t>
  </si>
  <si>
    <t>III00710 Lichoceves, havarijní stav komunikace</t>
  </si>
  <si>
    <t>II/101 Dolní Břežany – Zbraslav</t>
  </si>
  <si>
    <t>III/11510 Všenory, průtah - PD</t>
  </si>
  <si>
    <t xml:space="preserve">II/116, III/11626 a III/11624 Mníšek pod Brdy  </t>
  </si>
  <si>
    <t>II/125 Červený Hrádek - Uhlířské Janovice</t>
  </si>
  <si>
    <t>III/11447 Libohošť - Maršovice</t>
  </si>
  <si>
    <t>II/106, III/1061, III/1062 Hradištko-Třebsín</t>
  </si>
  <si>
    <t>II/242, III/2421, III/2422 Roztoky, rekonstrukce silnic</t>
  </si>
  <si>
    <t>II/336 Zruč nad Sázavou - Čenovice</t>
  </si>
  <si>
    <t>Předpokládaný termín realizace 04/2024-12/2024</t>
  </si>
  <si>
    <t>III-24011 - III-24010 – Kozinec – III-24015</t>
  </si>
  <si>
    <t>II/330 Netřebice, most ev.č. 330-011 přes potok</t>
  </si>
  <si>
    <t>II/273 Střemy, most ev.č. 273-005 přes potok před obcí Střemy</t>
  </si>
  <si>
    <t>II/110 Benešov - Ostředek II.tepa</t>
  </si>
  <si>
    <t>II/605 Levín, rekonstrukde mostu ev.č. 605-034</t>
  </si>
  <si>
    <t>III/10222 Dražetice, průtah, 2 úseky</t>
  </si>
  <si>
    <t>Okružní křižovatka II/110 a II/112 a silnice II/112</t>
  </si>
  <si>
    <t>III/00312 Říčany, ul. Rooseveltova, havarijní oprava</t>
  </si>
  <si>
    <t>Propojení MÚK Kosmonosy a MÚK Bezděčín - chybějící úsek II/610</t>
  </si>
  <si>
    <t>III/27226 Strenice, havárie zemního tělesa komunikace</t>
  </si>
  <si>
    <t>II/275 Luštěnice průtah, rekonstrukce</t>
  </si>
  <si>
    <t>III/0190 Věšín -Buková</t>
  </si>
  <si>
    <t>II/112 Struhařov, okružní křižovatka a silnice, II. etapa (okružní křižovatka)</t>
  </si>
  <si>
    <t>II/137 Načeradec - Daměnice, hr. kraje</t>
  </si>
  <si>
    <t>160,000,000,00</t>
  </si>
  <si>
    <t>III/1157 Černošice, Karlštejnská - PD</t>
  </si>
  <si>
    <t>II/608 – rekonstrukce silnice I. etapa, II. část</t>
  </si>
  <si>
    <t>II/108 Kostelec nad Černými lesy</t>
  </si>
  <si>
    <t>III/2458 Vyšehořovice</t>
  </si>
  <si>
    <t>II/121 Votice kř. s III/12148 - konec obce Heřmaničky</t>
  </si>
  <si>
    <t>165,000,000,00</t>
  </si>
  <si>
    <t>II/327 Záboří nad Labem</t>
  </si>
  <si>
    <t>koordinováno s ŘSD</t>
  </si>
  <si>
    <t>Hostivice – rekonstrukce silnice III/0064, ul. Litovická</t>
  </si>
  <si>
    <t>III/0098 Byškovice - Korycany</t>
  </si>
  <si>
    <t>II/105 Kamenný Přívoz, opěrná zeď-PD</t>
  </si>
  <si>
    <t>II/125 Louňovice - Kamberk</t>
  </si>
  <si>
    <t>II/229 Rakovník, ul. Lišanská</t>
  </si>
  <si>
    <t>II/334 Sadská - Milčice</t>
  </si>
  <si>
    <t>II/107 Kamenice, II. etapa</t>
  </si>
  <si>
    <t>II/608 – rekonstrukce silnice II. etapa</t>
  </si>
  <si>
    <t>II/272, II/332 Lysá nad Labem, křižovatka - zvýšení bezpečnosti</t>
  </si>
  <si>
    <t>II/118 Hluboš – hr. Okr. Příbram a Lochovice – Rejkovice</t>
  </si>
  <si>
    <t>II/245 Český Brod - Žižkova ulice - celková rekonstrukce ulice I etapa</t>
  </si>
  <si>
    <t>V koo situaci od km cca 5,7 chybí po levé straně délka nově zřizovaného dlážděného rigolu</t>
  </si>
  <si>
    <t>III/2365 Trubská,nestabilní svah-PD</t>
  </si>
  <si>
    <t>II/174 Lazsko - Tochovice - PD</t>
  </si>
  <si>
    <t>III/10138 Velké Přítočno – úprava svahu</t>
  </si>
  <si>
    <t>III/3399 a III/33914 Vlastějovice - Pavlovice</t>
  </si>
  <si>
    <t>II/109 Vranov - Chocerady</t>
  </si>
  <si>
    <t>70,000,000,00</t>
  </si>
  <si>
    <t>II/110 Benešov - Ostředek I.tepa</t>
  </si>
  <si>
    <t>III/00323, III/00322 Říčany - Voděrádky, PD</t>
  </si>
  <si>
    <t>II/110 Ostředek - Sázava etapa 1</t>
  </si>
  <si>
    <t>Okružní křižovatka sil. III/10148 ulic Přemyslova s Lidovým náměstím v Kralupech nad Vltavou</t>
  </si>
  <si>
    <t>II/237 N. Strašecí - Mšec, rekonstrukce, II. etapa</t>
  </si>
  <si>
    <t>II/605 Zdice, okružní křižovatka</t>
  </si>
  <si>
    <t>III/3284 Kolín, Sendražice - propustek</t>
  </si>
  <si>
    <t>II/240,III/2404 Horoměřice-PD</t>
  </si>
  <si>
    <t>III/2411 Únětice</t>
  </si>
  <si>
    <t>II/272 Kounice, obchvat</t>
  </si>
  <si>
    <t>Měšice, křižovatka silnic II/244 x III/2443 – vybudování SSZ</t>
  </si>
  <si>
    <t>II/240 Černý Vůl, opěrná zeď</t>
  </si>
  <si>
    <t>II/272 Lysá  nad Labem, průtah (ul. Jedličkova)</t>
  </si>
  <si>
    <t>III/11120 Třebešice</t>
  </si>
  <si>
    <t>II/111 Šternov - Český Šternbek</t>
  </si>
  <si>
    <t>II/244 Měšice I/9 – Byšice I/16 II. etapa</t>
  </si>
  <si>
    <t>VZ-455/23 na zhotovitele</t>
  </si>
  <si>
    <t>II/331 Brandýs nad Labem - I/9, rekonstrukce silnice
etapa I - III</t>
  </si>
  <si>
    <t>II/240, III/2404 Horoměřice, dešťová a splašková kanalizace - PD</t>
  </si>
  <si>
    <t>VZ-457/23 na zhotovitele</t>
  </si>
  <si>
    <t>II/201 Zbečno, odstranění havárie opěrné zdi</t>
  </si>
  <si>
    <t>II/611 Kostelní Lhota - Přední Lhota</t>
  </si>
  <si>
    <t>Obec Postřižín – rekonstrukce povrchů komunikací včetně chodníků – ulice Pražská, ulice Máslovická</t>
  </si>
  <si>
    <t>II/115 Řevnice - Vižina, rekonstrukce II. etapa - PD</t>
  </si>
  <si>
    <t>II/111 křižovatka s III/11112 - křižovatka s II/112</t>
  </si>
  <si>
    <t xml:space="preserve">„III/27938 Obrubce – Dolní Bousov“, </t>
  </si>
  <si>
    <t>II/111 Nechyba I - Český Šternberk</t>
  </si>
  <si>
    <t>III/00715, III/00718, III/00719 Buštěhrad, průtah - PD</t>
  </si>
  <si>
    <t>II/261 a III/26124 Liběchov - hr. Kraje</t>
  </si>
  <si>
    <t>II/608 Nová Ves, obchvat</t>
  </si>
  <si>
    <t>III/1158 Solopisky, nestabilní svah</t>
  </si>
  <si>
    <t xml:space="preserve">II/126 – Propojení D1 se sil. I/2, II. etapa </t>
  </si>
  <si>
    <t>Okružní křižovatka II/608 Nelahozeves</t>
  </si>
  <si>
    <t>III/1021 Měchenice, rekonstrukce silnice</t>
  </si>
  <si>
    <t>II/101 Kováry - Zákolany a III/00710 Lichoceves, úprava podjezdů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</si>
  <si>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</si>
  <si>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 xml:space="preserve"> II/610 x II/245 Brandýs nad Labem, křižovatka </t>
  </si>
  <si>
    <t>Okružní křižovatka II/610 x II/275 Horky nad Jizerou_PD</t>
  </si>
  <si>
    <t>II/116, III/11626 a III/11624 Mníšek pod Brdy II. část</t>
  </si>
  <si>
    <t xml:space="preserve">Okružní křižovatka II/608 Veltrusy </t>
  </si>
  <si>
    <t>II/150 Louňovice p.Blaníkem - Načeradec</t>
  </si>
  <si>
    <t>26,7</t>
  </si>
  <si>
    <t>41,72</t>
  </si>
  <si>
    <t>II/150 Načeradec - Horní Lhota - hr. kraje</t>
  </si>
  <si>
    <t>Dolní Bousov – rekonstrukce náměstí T. G. Masaryka a Dolní Bousov – náměstí T.G. Masaryka - odvodnění</t>
  </si>
  <si>
    <t>5667670,43</t>
  </si>
  <si>
    <t>Smlouva o spolupráci s Městem Dolní Bousov, celková cena stavby: 38 289 059,00</t>
  </si>
  <si>
    <t>II/107 Všechromy, okružní křižovatka</t>
  </si>
  <si>
    <t>II/126 Soutice a II/116 Nový Knín, rekonstrukce dvou propustků - PD</t>
  </si>
  <si>
    <t>III/10230 Solopysky a III/00411 Svojšice, rekonstrukce dvou propustků - PD</t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</si>
  <si>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</si>
  <si>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</si>
  <si>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</si>
  <si>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</si>
  <si>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</si>
  <si>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</si>
  <si>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</si>
  <si>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</si>
  <si>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</si>
  <si>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</si>
  <si>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II/101 Kostelec nad Labem - Brandýs nad Labem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</si>
  <si>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</si>
  <si>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</si>
  <si>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</si>
  <si>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</si>
  <si>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</si>
  <si>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II/327 Týnec nad Labem</t>
  </si>
  <si>
    <t>II/125 Uhlířské Janovice</t>
  </si>
  <si>
    <t>III/01214 Úvaly</t>
  </si>
  <si>
    <t>II/330 Zvěřinek - Nymburk</t>
  </si>
  <si>
    <t>II/334 Milčice - Chotouň - křiž. II/335</t>
  </si>
  <si>
    <t>II/327 Uhlířská Lhota - Hradišťko II</t>
  </si>
  <si>
    <t>II/327 Svatá Kateřina</t>
  </si>
  <si>
    <t>II/324, II/328 Městec Králové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</si>
  <si>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</si>
  <si>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</si>
  <si>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</si>
  <si>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</si>
  <si>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</si>
  <si>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</si>
  <si>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</si>
  <si>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</si>
  <si>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</si>
  <si>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</si>
  <si>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</si>
  <si>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</si>
  <si>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</si>
  <si>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</si>
  <si>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</si>
  <si>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</si>
  <si>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</si>
  <si>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II/125 Ratboř, úprava křižovatky s III/12545</t>
  </si>
  <si>
    <t>II/101 Kladno,Vrapická – havárie odvodnění - PD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</si>
  <si>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</si>
  <si>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</si>
  <si>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</si>
  <si>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</si>
  <si>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</si>
  <si>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</si>
  <si>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</si>
  <si>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</si>
  <si>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</si>
  <si>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</si>
  <si>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</si>
  <si>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</si>
  <si>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</si>
  <si>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</si>
  <si>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</si>
  <si>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</si>
  <si>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</si>
  <si>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</si>
  <si>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</si>
  <si>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III/3386 Zbyslav, most ev.č. 3386-4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</si>
  <si>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</si>
  <si>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</si>
  <si>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</si>
  <si>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</si>
  <si>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</si>
  <si>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</si>
  <si>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</si>
  <si>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</si>
  <si>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</si>
  <si>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</si>
  <si>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</si>
  <si>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</si>
  <si>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</si>
  <si>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</si>
  <si>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</si>
  <si>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</si>
  <si>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</si>
  <si>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</si>
  <si>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</si>
  <si>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</si>
  <si>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</si>
  <si>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</si>
  <si>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</si>
  <si>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</si>
  <si>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</si>
  <si>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</si>
  <si>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</si>
  <si>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</si>
  <si>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</si>
  <si>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</si>
  <si>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</si>
  <si>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</si>
  <si>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</si>
  <si>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1"/>
        <color rgb="FF333333"/>
        <rFont val="Calibri"/>
        <scheme val="minor"/>
      </rPr>
      <t xml:space="preserve"> 338–002 </t>
    </r>
    <r>
      <rPr>
        <sz val="11"/>
        <color rgb="FF000000"/>
        <rFont val="Calibri"/>
        <scheme val="minor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</si>
  <si>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</si>
  <si>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</si>
  <si>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</si>
  <si>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</si>
  <si>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1"/>
        <color rgb="FF333333"/>
        <rFont val="Calibri"/>
        <scheme val="minor"/>
      </rPr>
      <t>32827 - 4</t>
    </r>
    <r>
      <rPr>
        <sz val="11"/>
        <color rgb="FF000000"/>
        <rFont val="Calibri"/>
        <scheme val="minor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</si>
  <si>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</si>
  <si>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</si>
  <si>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</si>
  <si>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</si>
  <si>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</si>
  <si>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</si>
  <si>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</si>
  <si>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</si>
  <si>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</si>
  <si>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</si>
  <si>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</si>
  <si>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</si>
  <si>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</si>
  <si>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</si>
  <si>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</si>
  <si>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</si>
  <si>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</si>
  <si>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</si>
  <si>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</si>
  <si>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</si>
  <si>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</si>
  <si>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</si>
  <si>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</si>
  <si>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</si>
  <si>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</si>
  <si>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KÚ – zásobník investic kap. 12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</si>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</sst>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scheme val="minor"/>
    </font>
    <font>
      <sz val="11"/>
      <color rgb="FF333333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</font>
    <font>
      <strike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4" fillId="3" borderId="1" xfId="2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0" fontId="11" fillId="0" borderId="1" xfId="0" applyFont="1" applyBorder="1"/>
    <xf numFmtId="4" fontId="0" fillId="2" borderId="2" xfId="0" applyNumberForma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12" fillId="0" borderId="1" xfId="0" applyFont="1" applyBorder="1"/>
    <xf numFmtId="0" fontId="3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/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15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4" fontId="0" fillId="5" borderId="2" xfId="0" applyNumberForma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 wrapText="1"/>
    </xf>
    <xf numFmtId="0" fontId="0" fillId="3" borderId="10" xfId="0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3" fontId="11" fillId="0" borderId="2" xfId="0" applyNumberFormat="1" applyFont="1" applyBorder="1"/>
    <xf numFmtId="0" fontId="16" fillId="0" borderId="10" xfId="0" applyFont="1" applyBorder="1"/>
    <xf numFmtId="0" fontId="0" fillId="3" borderId="0" xfId="0" applyFill="1" applyAlignment="1">
      <alignment horizontal="left" vertical="center" wrapText="1"/>
    </xf>
    <xf numFmtId="0" fontId="16" fillId="0" borderId="1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4" fillId="3" borderId="1" xfId="3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6" fillId="0" borderId="12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10" fillId="0" borderId="1" xfId="0" applyNumberFormat="1" applyFont="1" applyBorder="1" applyAlignment="1">
      <alignment vertical="center"/>
    </xf>
    <xf numFmtId="0" fontId="0" fillId="5" borderId="8" xfId="0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0" fillId="5" borderId="8" xfId="0" applyNumberFormat="1" applyFill="1" applyBorder="1" applyAlignment="1">
      <alignment vertical="center"/>
    </xf>
    <xf numFmtId="0" fontId="20" fillId="0" borderId="10" xfId="0" applyFont="1" applyBorder="1" applyAlignment="1">
      <alignment wrapText="1"/>
    </xf>
    <xf numFmtId="165" fontId="0" fillId="0" borderId="2" xfId="0" applyNumberForma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2"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02"/>
  <sheetViews>
    <sheetView view="pageBreakPreview" zoomScale="70" zoomScaleNormal="80" zoomScaleSheetLayoutView="70" workbookViewId="0">
      <pane xSplit="1" ySplit="1" topLeftCell="B122" activePane="bottomRight" state="frozen"/>
      <selection pane="bottomRight" activeCell="A11" sqref="A11"/>
      <selection pane="bottomLeft" activeCell="A2" sqref="A2"/>
      <selection pane="topRight" activeCell="B1" sqref="B1"/>
    </sheetView>
  </sheetViews>
  <sheetFormatPr defaultColWidth="9" defaultRowHeight="39.950000000000003" customHeight="1"/>
  <cols>
    <col min="1" max="1" width="45.7109375" style="20" customWidth="1"/>
    <col min="2" max="2" width="21.28515625" style="2" customWidth="1"/>
    <col min="3" max="3" width="23.28515625" style="2" customWidth="1"/>
    <col min="4" max="4" width="17.28515625" style="2" customWidth="1"/>
    <col min="5" max="5" width="17.140625" style="2" customWidth="1"/>
    <col min="6" max="6" width="17.28515625" style="2" customWidth="1"/>
    <col min="7" max="7" width="14.7109375" style="2" customWidth="1"/>
    <col min="8" max="8" width="13.7109375" style="2" customWidth="1"/>
    <col min="9" max="9" width="16.85546875" style="2" customWidth="1"/>
    <col min="10" max="10" width="17.85546875" style="2" customWidth="1"/>
    <col min="11" max="11" width="22.7109375" style="2" customWidth="1"/>
    <col min="12" max="12" width="13.28515625" style="2" customWidth="1"/>
    <col min="13" max="13" width="19" style="2" customWidth="1"/>
    <col min="14" max="14" width="17.85546875" style="2" customWidth="1"/>
    <col min="15" max="15" width="20.28515625" style="2" customWidth="1"/>
    <col min="16" max="16" width="14" style="2" customWidth="1"/>
    <col min="17" max="17" width="18.7109375" style="70" customWidth="1"/>
    <col min="18" max="18" width="32" style="71" customWidth="1"/>
    <col min="19" max="19" width="46.140625" style="2" customWidth="1"/>
    <col min="20" max="20" width="23.28515625" style="55" customWidth="1"/>
    <col min="21" max="21" width="32" style="72" customWidth="1"/>
    <col min="22" max="28" width="10.7109375" style="55" customWidth="1"/>
    <col min="29" max="77" width="9" style="55"/>
    <col min="78" max="16384" width="9" style="2"/>
  </cols>
  <sheetData>
    <row r="1" spans="1:77" s="4" customFormat="1" ht="57.75" customHeight="1">
      <c r="A1" s="10" t="s">
        <v>0</v>
      </c>
      <c r="B1" s="1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0" t="s">
        <v>13</v>
      </c>
      <c r="O1" s="50" t="s">
        <v>14</v>
      </c>
      <c r="P1" s="1" t="s">
        <v>15</v>
      </c>
      <c r="Q1" s="78" t="s">
        <v>16</v>
      </c>
      <c r="R1" s="1" t="s">
        <v>17</v>
      </c>
      <c r="S1" s="51" t="s">
        <v>18</v>
      </c>
      <c r="T1" s="35">
        <f>SUM(Q2:Q229)</f>
        <v>25082990168.209995</v>
      </c>
      <c r="U1" s="52" t="s">
        <v>19</v>
      </c>
    </row>
    <row r="2" spans="1:77" ht="39.950000000000003" customHeight="1">
      <c r="A2" s="26" t="s">
        <v>20</v>
      </c>
      <c r="B2" s="5" t="s">
        <v>21</v>
      </c>
      <c r="C2" s="48" t="s">
        <v>22</v>
      </c>
      <c r="D2" s="7">
        <v>4</v>
      </c>
      <c r="E2" s="7">
        <v>0</v>
      </c>
      <c r="F2" s="7">
        <v>5</v>
      </c>
      <c r="G2" s="7">
        <v>6</v>
      </c>
      <c r="H2" s="7">
        <v>6</v>
      </c>
      <c r="I2" s="7">
        <v>0</v>
      </c>
      <c r="J2" s="7">
        <v>0</v>
      </c>
      <c r="K2" s="7">
        <v>0</v>
      </c>
      <c r="L2" s="7">
        <v>2</v>
      </c>
      <c r="M2" s="7">
        <v>0</v>
      </c>
      <c r="N2" s="28">
        <v>0</v>
      </c>
      <c r="O2" s="28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10.5</v>
      </c>
      <c r="P2" s="8">
        <f>IF(B2=data!$B$2,(O2*10)/6.4,IF(B2=data!$B$3,(O2*10)/4.8,IF(B2=data!$B$4,(O2*10)/7.1,IF(B2=data!$B$5,(O2*10)/5.2,"zvolte typ stavby"))))</f>
        <v>21.875</v>
      </c>
      <c r="Q2" s="29">
        <v>3630000</v>
      </c>
      <c r="R2" s="58"/>
      <c r="U2" s="44"/>
    </row>
    <row r="3" spans="1:77" ht="39.950000000000003" customHeight="1">
      <c r="A3" s="11" t="s">
        <v>23</v>
      </c>
      <c r="B3" s="5" t="s">
        <v>21</v>
      </c>
      <c r="C3" s="48" t="s">
        <v>22</v>
      </c>
      <c r="D3" s="7">
        <v>3</v>
      </c>
      <c r="E3" s="7">
        <v>0</v>
      </c>
      <c r="F3" s="7">
        <v>5</v>
      </c>
      <c r="G3" s="7">
        <v>6</v>
      </c>
      <c r="H3" s="7">
        <v>6</v>
      </c>
      <c r="I3" s="7">
        <v>0</v>
      </c>
      <c r="J3" s="7">
        <v>2</v>
      </c>
      <c r="K3" s="7">
        <v>0</v>
      </c>
      <c r="L3" s="7">
        <v>2</v>
      </c>
      <c r="M3" s="7">
        <v>0</v>
      </c>
      <c r="N3" s="28">
        <v>0</v>
      </c>
      <c r="O3" s="28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12.4</v>
      </c>
      <c r="P3" s="8">
        <f>IF(B3=data!$B$2,(O3*10)/6.4,IF(B3=data!$B$3,(O3*10)/4.8,IF(B3=data!$B$4,(O3*10)/7.1,IF(B3=data!$B$5,(O3*10)/5.2,"zvolte typ stavby"))))</f>
        <v>25.833333333333336</v>
      </c>
      <c r="Q3" s="29">
        <v>12705000</v>
      </c>
      <c r="R3" s="58"/>
      <c r="S3" s="5" t="s">
        <v>24</v>
      </c>
      <c r="U3" s="44" t="s">
        <v>25</v>
      </c>
    </row>
    <row r="4" spans="1:77" ht="39.950000000000003" customHeight="1">
      <c r="A4" s="131" t="s">
        <v>26</v>
      </c>
      <c r="B4" s="5" t="s">
        <v>21</v>
      </c>
      <c r="C4" s="48" t="s">
        <v>22</v>
      </c>
      <c r="D4" s="7">
        <v>2</v>
      </c>
      <c r="E4" s="7">
        <v>0</v>
      </c>
      <c r="F4" s="7">
        <v>8</v>
      </c>
      <c r="G4" s="7">
        <v>0</v>
      </c>
      <c r="H4" s="7">
        <v>0</v>
      </c>
      <c r="I4" s="7">
        <v>10</v>
      </c>
      <c r="J4" s="7">
        <v>7</v>
      </c>
      <c r="K4" s="7">
        <v>0</v>
      </c>
      <c r="L4" s="7">
        <v>2</v>
      </c>
      <c r="M4" s="7">
        <v>10</v>
      </c>
      <c r="N4" s="28">
        <v>0</v>
      </c>
      <c r="O4" s="28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15.6</v>
      </c>
      <c r="P4" s="8">
        <f>IF(B4=data!$B$2,(O4*10)/6.4,IF(B4=data!$B$3,(O4*10)/4.8,IF(B4=data!$B$4,(O4*10)/7.1,IF(B4=data!$B$5,(O4*10)/5.2,"zvolte typ stavby"))))</f>
        <v>32.5</v>
      </c>
      <c r="Q4" s="29">
        <v>40000000</v>
      </c>
      <c r="R4" s="58"/>
      <c r="S4" s="5"/>
      <c r="U4" s="44" t="s">
        <v>27</v>
      </c>
    </row>
    <row r="5" spans="1:77" ht="39.950000000000003" customHeight="1">
      <c r="A5" s="6" t="s">
        <v>28</v>
      </c>
      <c r="B5" s="5" t="s">
        <v>21</v>
      </c>
      <c r="C5" s="48" t="s">
        <v>22</v>
      </c>
      <c r="D5" s="7">
        <v>3</v>
      </c>
      <c r="E5" s="7">
        <v>8</v>
      </c>
      <c r="F5" s="7">
        <v>8</v>
      </c>
      <c r="G5" s="7">
        <v>3</v>
      </c>
      <c r="H5" s="7">
        <v>10</v>
      </c>
      <c r="I5" s="7">
        <v>0</v>
      </c>
      <c r="J5" s="7">
        <v>2</v>
      </c>
      <c r="K5" s="7">
        <v>0</v>
      </c>
      <c r="L5" s="7">
        <v>0</v>
      </c>
      <c r="M5" s="7">
        <v>0</v>
      </c>
      <c r="N5" s="28">
        <v>0</v>
      </c>
      <c r="O5" s="28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18.2</v>
      </c>
      <c r="P5" s="8">
        <f>IF(B5=data!$B$2,(O5*10)/6.4,IF(B5=data!$B$3,(O5*10)/4.8,IF(B5=data!$B$4,(O5*10)/7.1,IF(B5=data!$B$5,(O5*10)/5.2,"zvolte typ stavby"))))</f>
        <v>37.916666666666671</v>
      </c>
      <c r="Q5" s="29">
        <v>10000000</v>
      </c>
      <c r="R5" s="58" t="s">
        <v>29</v>
      </c>
      <c r="S5" s="5"/>
      <c r="U5" s="44" t="s">
        <v>30</v>
      </c>
    </row>
    <row r="6" spans="1:77" ht="39.950000000000003" customHeight="1">
      <c r="A6" s="6" t="s">
        <v>31</v>
      </c>
      <c r="B6" s="5" t="s">
        <v>32</v>
      </c>
      <c r="C6" s="48" t="s">
        <v>33</v>
      </c>
      <c r="D6" s="7">
        <v>2</v>
      </c>
      <c r="E6" s="7">
        <v>0</v>
      </c>
      <c r="F6" s="7">
        <v>7</v>
      </c>
      <c r="G6" s="7">
        <v>3</v>
      </c>
      <c r="H6" s="7">
        <v>6</v>
      </c>
      <c r="I6" s="7">
        <v>10</v>
      </c>
      <c r="J6" s="7">
        <v>4</v>
      </c>
      <c r="K6" s="7">
        <v>0</v>
      </c>
      <c r="L6" s="7">
        <v>2</v>
      </c>
      <c r="M6" s="7">
        <v>0</v>
      </c>
      <c r="N6" s="28">
        <v>4</v>
      </c>
      <c r="O6" s="28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20</v>
      </c>
      <c r="P6" s="8">
        <f>IF(B6=data!$B$2,(O6*10)/6.4,IF(B6=data!$B$3,(O6*10)/4.8,IF(B6=data!$B$4,(O6*10)/7.1,IF(B6=data!$B$5,(O6*10)/5.2,"zvolte typ stavby"))))</f>
        <v>31.25</v>
      </c>
      <c r="Q6" s="74">
        <v>62920000</v>
      </c>
      <c r="R6" s="58"/>
      <c r="S6" s="5"/>
      <c r="U6" s="44" t="s">
        <v>25</v>
      </c>
    </row>
    <row r="7" spans="1:77" s="61" customFormat="1" ht="39.950000000000003" customHeight="1">
      <c r="A7" s="24" t="s">
        <v>34</v>
      </c>
      <c r="B7" s="5" t="s">
        <v>21</v>
      </c>
      <c r="C7" s="48" t="s">
        <v>22</v>
      </c>
      <c r="D7" s="7">
        <v>3</v>
      </c>
      <c r="E7" s="7">
        <v>0</v>
      </c>
      <c r="F7" s="7">
        <v>5</v>
      </c>
      <c r="G7" s="7">
        <v>6</v>
      </c>
      <c r="H7" s="7">
        <v>6</v>
      </c>
      <c r="I7" s="7">
        <v>0</v>
      </c>
      <c r="J7" s="7">
        <v>4</v>
      </c>
      <c r="K7" s="7">
        <v>0</v>
      </c>
      <c r="L7" s="7">
        <v>8</v>
      </c>
      <c r="M7" s="7">
        <v>0</v>
      </c>
      <c r="N7" s="28">
        <v>0</v>
      </c>
      <c r="O7" s="28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20.399999999999999</v>
      </c>
      <c r="P7" s="8">
        <f>IF(B7=data!$B$2,(O7*10)/6.4,IF(B7=data!$B$3,(O7*10)/4.8,IF(B7=data!$B$4,(O7*10)/7.1,IF(B7=data!$B$5,(O7*10)/5.2,"zvolte typ stavby"))))</f>
        <v>42.5</v>
      </c>
      <c r="Q7" s="29">
        <v>3900000</v>
      </c>
      <c r="R7" s="58"/>
      <c r="S7" s="5"/>
      <c r="T7" s="55"/>
      <c r="U7" s="44" t="s">
        <v>30</v>
      </c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</row>
    <row r="8" spans="1:77" ht="39.950000000000003" customHeight="1">
      <c r="A8" s="6" t="s">
        <v>35</v>
      </c>
      <c r="B8" s="5" t="s">
        <v>21</v>
      </c>
      <c r="C8" s="48" t="s">
        <v>22</v>
      </c>
      <c r="D8" s="7">
        <v>7</v>
      </c>
      <c r="E8" s="7">
        <v>8</v>
      </c>
      <c r="F8" s="7">
        <v>10</v>
      </c>
      <c r="G8" s="7">
        <v>6</v>
      </c>
      <c r="H8" s="7">
        <v>10</v>
      </c>
      <c r="I8" s="7">
        <v>10</v>
      </c>
      <c r="J8" s="7">
        <v>10</v>
      </c>
      <c r="K8" s="7">
        <v>0</v>
      </c>
      <c r="L8" s="7">
        <v>10</v>
      </c>
      <c r="M8" s="7">
        <v>10</v>
      </c>
      <c r="N8" s="28">
        <v>0</v>
      </c>
      <c r="O8" s="28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41.5</v>
      </c>
      <c r="P8" s="8">
        <f>IF(B8=data!$B$2,(O8*10)/6.4,IF(B8=data!$B$3,(O8*10)/4.8,IF(B8=data!$B$4,(O8*10)/7.1,IF(B8=data!$B$5,(O8*10)/5.2,"zvolte typ stavby"))))</f>
        <v>86.458333333333343</v>
      </c>
      <c r="Q8" s="29">
        <v>30000000</v>
      </c>
      <c r="R8" s="58"/>
      <c r="S8" s="5"/>
      <c r="U8" s="44" t="s">
        <v>25</v>
      </c>
    </row>
    <row r="9" spans="1:77" ht="39.950000000000003" customHeight="1">
      <c r="A9" s="11" t="s">
        <v>36</v>
      </c>
      <c r="B9" s="5" t="s">
        <v>37</v>
      </c>
      <c r="C9" s="48" t="s">
        <v>29</v>
      </c>
      <c r="D9" s="7">
        <v>3</v>
      </c>
      <c r="E9" s="7">
        <v>9</v>
      </c>
      <c r="F9" s="7">
        <v>9</v>
      </c>
      <c r="G9" s="7">
        <v>0</v>
      </c>
      <c r="H9" s="7">
        <v>0</v>
      </c>
      <c r="I9" s="7">
        <v>1</v>
      </c>
      <c r="J9" s="7">
        <v>2</v>
      </c>
      <c r="K9" s="7">
        <v>0</v>
      </c>
      <c r="L9" s="7">
        <v>0</v>
      </c>
      <c r="M9" s="7">
        <v>0</v>
      </c>
      <c r="N9" s="28">
        <v>0</v>
      </c>
      <c r="O9" s="28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21</v>
      </c>
      <c r="P9" s="8">
        <f>IF(B9=data!$B$2,(O9*10)/6.4,IF(B9=data!$B$3,(O9*10)/4.8,IF(B9=data!$B$4,(O9*10)/7.1,IF(B9=data!$B$5,(O9*10)/5.2,"zvolte typ stavby"))))</f>
        <v>40.38461538461538</v>
      </c>
      <c r="Q9" s="29">
        <v>33000000</v>
      </c>
      <c r="R9" s="58" t="s">
        <v>29</v>
      </c>
      <c r="S9" s="5" t="s">
        <v>38</v>
      </c>
      <c r="U9" s="44"/>
    </row>
    <row r="10" spans="1:77" ht="39.950000000000003" customHeight="1">
      <c r="A10" s="6" t="s">
        <v>39</v>
      </c>
      <c r="B10" s="5" t="s">
        <v>32</v>
      </c>
      <c r="C10" s="48" t="s">
        <v>33</v>
      </c>
      <c r="D10" s="7">
        <v>2</v>
      </c>
      <c r="E10" s="7">
        <v>0</v>
      </c>
      <c r="F10" s="7">
        <v>4</v>
      </c>
      <c r="G10" s="7">
        <v>6</v>
      </c>
      <c r="H10" s="7">
        <v>6</v>
      </c>
      <c r="I10" s="7">
        <v>10</v>
      </c>
      <c r="J10" s="7">
        <v>4</v>
      </c>
      <c r="K10" s="7">
        <v>0</v>
      </c>
      <c r="L10" s="7">
        <v>2</v>
      </c>
      <c r="M10" s="7">
        <v>0</v>
      </c>
      <c r="N10" s="28"/>
      <c r="O10" s="28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21</v>
      </c>
      <c r="P10" s="8">
        <f>IF(B10=data!$B$2,(O10*10)/6.4,IF(B10=data!$B$3,(O10*10)/4.8,IF(B10=data!$B$4,(O10*10)/7.1,IF(B10=data!$B$5,(O10*10)/5.2,"zvolte typ stavby"))))</f>
        <v>32.8125</v>
      </c>
      <c r="Q10" s="29"/>
      <c r="R10" s="58"/>
      <c r="S10" s="5" t="s">
        <v>40</v>
      </c>
      <c r="U10" s="44"/>
    </row>
    <row r="11" spans="1:77" ht="39.950000000000003" customHeight="1">
      <c r="A11" s="6" t="s">
        <v>41</v>
      </c>
      <c r="B11" s="5" t="s">
        <v>21</v>
      </c>
      <c r="C11" s="48" t="s">
        <v>42</v>
      </c>
      <c r="D11" s="7">
        <v>1</v>
      </c>
      <c r="E11" s="7">
        <v>0</v>
      </c>
      <c r="F11" s="7">
        <v>5</v>
      </c>
      <c r="G11" s="7">
        <v>6</v>
      </c>
      <c r="H11" s="7">
        <v>6</v>
      </c>
      <c r="I11" s="7">
        <v>10</v>
      </c>
      <c r="J11" s="7">
        <v>7</v>
      </c>
      <c r="K11" s="7">
        <v>0</v>
      </c>
      <c r="L11" s="7">
        <v>2</v>
      </c>
      <c r="M11" s="7">
        <v>10</v>
      </c>
      <c r="N11" s="28">
        <v>0</v>
      </c>
      <c r="O11" s="28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21.2</v>
      </c>
      <c r="P11" s="8">
        <f>IF(B11=data!$B$2,(O11*10)/6.4,IF(B11=data!$B$3,(O11*10)/4.8,IF(B11=data!$B$4,(O11*10)/7.1,IF(B11=data!$B$5,(O11*10)/5.2,"zvolte typ stavby"))))</f>
        <v>44.166666666666671</v>
      </c>
      <c r="Q11" s="29">
        <v>4000000</v>
      </c>
      <c r="R11" s="58"/>
      <c r="S11" s="5" t="s">
        <v>43</v>
      </c>
      <c r="T11" s="2"/>
      <c r="U11" s="44" t="s">
        <v>44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39.950000000000003" customHeight="1">
      <c r="A12" s="11" t="s">
        <v>45</v>
      </c>
      <c r="B12" s="5" t="s">
        <v>21</v>
      </c>
      <c r="C12" s="48" t="s">
        <v>22</v>
      </c>
      <c r="D12" s="7">
        <v>2</v>
      </c>
      <c r="E12" s="7">
        <v>0</v>
      </c>
      <c r="F12" s="7">
        <v>5</v>
      </c>
      <c r="G12" s="7">
        <v>6</v>
      </c>
      <c r="H12" s="7">
        <v>6</v>
      </c>
      <c r="I12" s="7">
        <v>0</v>
      </c>
      <c r="J12" s="7">
        <v>4</v>
      </c>
      <c r="K12" s="7">
        <v>0</v>
      </c>
      <c r="L12" s="7">
        <v>5</v>
      </c>
      <c r="M12" s="7">
        <v>10</v>
      </c>
      <c r="N12" s="28">
        <v>0</v>
      </c>
      <c r="O12" s="28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21.3</v>
      </c>
      <c r="P12" s="8">
        <f>IF(B12=data!$B$2,(O12*10)/6.4,IF(B12=data!$B$3,(O12*10)/4.8,IF(B12=data!$B$4,(O12*10)/7.1,IF(B12=data!$B$5,(O12*10)/5.2,"zvolte typ stavby"))))</f>
        <v>44.375</v>
      </c>
      <c r="Q12" s="29">
        <v>65000000</v>
      </c>
      <c r="R12" s="58"/>
      <c r="S12" s="5"/>
      <c r="U12" s="44" t="s">
        <v>30</v>
      </c>
    </row>
    <row r="13" spans="1:77" ht="39.950000000000003" customHeight="1">
      <c r="A13" s="11" t="s">
        <v>46</v>
      </c>
      <c r="B13" s="5" t="s">
        <v>21</v>
      </c>
      <c r="C13" s="48" t="s">
        <v>22</v>
      </c>
      <c r="D13" s="7">
        <v>4</v>
      </c>
      <c r="E13" s="7">
        <v>0</v>
      </c>
      <c r="F13" s="7">
        <v>5</v>
      </c>
      <c r="G13" s="7">
        <v>6</v>
      </c>
      <c r="H13" s="7">
        <v>6</v>
      </c>
      <c r="I13" s="7">
        <v>0</v>
      </c>
      <c r="J13" s="7">
        <v>7</v>
      </c>
      <c r="K13" s="7">
        <v>0</v>
      </c>
      <c r="L13" s="7">
        <v>2</v>
      </c>
      <c r="M13" s="7">
        <v>10</v>
      </c>
      <c r="N13" s="28">
        <v>0</v>
      </c>
      <c r="O13" s="28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21.5</v>
      </c>
      <c r="P13" s="8">
        <f>IF(B13=data!$B$2,(O13*10)/6.4,IF(B13=data!$B$3,(O13*10)/4.8,IF(B13=data!$B$4,(O13*10)/7.1,IF(B13=data!$B$5,(O13*10)/5.2,"zvolte typ stavby"))))</f>
        <v>44.791666666666671</v>
      </c>
      <c r="Q13" s="29">
        <v>17000000</v>
      </c>
      <c r="R13" s="58"/>
      <c r="S13" s="5"/>
      <c r="T13" s="63"/>
      <c r="U13" s="44" t="s">
        <v>47</v>
      </c>
    </row>
    <row r="14" spans="1:77" ht="39.950000000000003" customHeight="1">
      <c r="A14" s="6" t="s">
        <v>48</v>
      </c>
      <c r="B14" s="5" t="s">
        <v>49</v>
      </c>
      <c r="C14" s="48" t="s">
        <v>29</v>
      </c>
      <c r="D14" s="7">
        <v>3</v>
      </c>
      <c r="E14" s="7">
        <v>0</v>
      </c>
      <c r="F14" s="7">
        <v>4</v>
      </c>
      <c r="G14" s="7">
        <v>0</v>
      </c>
      <c r="H14" s="7">
        <v>3</v>
      </c>
      <c r="I14" s="7">
        <v>0</v>
      </c>
      <c r="J14" s="7">
        <v>4</v>
      </c>
      <c r="K14" s="7">
        <v>0</v>
      </c>
      <c r="L14" s="7">
        <v>10</v>
      </c>
      <c r="M14" s="7">
        <v>10</v>
      </c>
      <c r="N14" s="28">
        <v>0</v>
      </c>
      <c r="O14" s="28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21.6</v>
      </c>
      <c r="P14" s="8">
        <f>IF(B14=data!$B$2,(O14*10)/6.4,IF(B14=data!$B$3,(O14*10)/4.8,IF(B14=data!$B$4,(O14*10)/7.1,IF(B14=data!$B$5,(O14*10)/5.2,"zvolte typ stavby"))))</f>
        <v>30.422535211267608</v>
      </c>
      <c r="Q14" s="29">
        <v>620459</v>
      </c>
      <c r="R14" s="58"/>
      <c r="S14" s="5"/>
      <c r="U14" s="64" t="s">
        <v>50</v>
      </c>
      <c r="V14" s="63"/>
      <c r="W14" s="63"/>
      <c r="X14" s="63"/>
      <c r="Y14" s="63"/>
      <c r="Z14" s="63"/>
      <c r="AA14" s="63"/>
      <c r="AB14" s="63"/>
      <c r="AC14" s="63"/>
    </row>
    <row r="15" spans="1:77" ht="39.950000000000003" customHeight="1">
      <c r="A15" s="6" t="s">
        <v>51</v>
      </c>
      <c r="B15" s="5" t="s">
        <v>32</v>
      </c>
      <c r="C15" s="48" t="s">
        <v>33</v>
      </c>
      <c r="D15" s="7">
        <v>2</v>
      </c>
      <c r="E15" s="7">
        <v>0</v>
      </c>
      <c r="F15" s="7">
        <v>5</v>
      </c>
      <c r="G15" s="7">
        <v>6</v>
      </c>
      <c r="H15" s="7">
        <v>6</v>
      </c>
      <c r="I15" s="7">
        <v>10</v>
      </c>
      <c r="J15" s="7">
        <v>4</v>
      </c>
      <c r="K15" s="7">
        <v>0</v>
      </c>
      <c r="L15" s="7">
        <v>2</v>
      </c>
      <c r="M15" s="7">
        <v>0</v>
      </c>
      <c r="N15" s="28">
        <v>2</v>
      </c>
      <c r="O15" s="28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21.6</v>
      </c>
      <c r="P15" s="8">
        <f>IF(B15=data!$B$2,(O15*10)/6.4,IF(B15=data!$B$3,(O15*10)/4.8,IF(B15=data!$B$4,(O15*10)/7.1,IF(B15=data!$B$5,(O15*10)/5.2,"zvolte typ stavby"))))</f>
        <v>33.75</v>
      </c>
      <c r="Q15" s="74">
        <v>18876000</v>
      </c>
      <c r="R15" s="58"/>
      <c r="S15" s="5" t="s">
        <v>52</v>
      </c>
      <c r="U15" s="44" t="s">
        <v>30</v>
      </c>
    </row>
    <row r="16" spans="1:77" s="61" customFormat="1" ht="39.950000000000003" customHeight="1">
      <c r="A16" s="6" t="s">
        <v>53</v>
      </c>
      <c r="B16" s="5" t="s">
        <v>32</v>
      </c>
      <c r="C16" s="48" t="s">
        <v>54</v>
      </c>
      <c r="D16" s="7">
        <v>1</v>
      </c>
      <c r="E16" s="7">
        <v>0</v>
      </c>
      <c r="F16" s="7">
        <v>3</v>
      </c>
      <c r="G16" s="7">
        <v>3</v>
      </c>
      <c r="H16" s="7">
        <v>3</v>
      </c>
      <c r="I16" s="7">
        <v>1</v>
      </c>
      <c r="J16" s="7">
        <v>2</v>
      </c>
      <c r="K16" s="7">
        <v>10</v>
      </c>
      <c r="L16" s="7">
        <v>5</v>
      </c>
      <c r="M16" s="7">
        <v>10</v>
      </c>
      <c r="N16" s="28">
        <v>0</v>
      </c>
      <c r="O16" s="28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21.9</v>
      </c>
      <c r="P16" s="8">
        <f>IF(B16=data!$B$2,(O16*10)/6.4,IF(B16=data!$B$3,(O16*10)/4.8,IF(B16=data!$B$4,(O16*10)/7.1,IF(B16=data!$B$5,(O16*10)/5.2,"zvolte typ stavby"))))</f>
        <v>34.21875</v>
      </c>
      <c r="Q16" s="29">
        <v>8900000</v>
      </c>
      <c r="R16" s="58"/>
      <c r="S16" s="5"/>
      <c r="T16" s="55"/>
      <c r="U16" s="44" t="s">
        <v>25</v>
      </c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</row>
    <row r="17" spans="1:77" ht="39.950000000000003" customHeight="1">
      <c r="A17" s="6" t="s">
        <v>55</v>
      </c>
      <c r="B17" s="5" t="s">
        <v>32</v>
      </c>
      <c r="C17" s="48" t="s">
        <v>33</v>
      </c>
      <c r="D17" s="7">
        <v>1</v>
      </c>
      <c r="E17" s="7">
        <v>0</v>
      </c>
      <c r="F17" s="7">
        <v>1</v>
      </c>
      <c r="G17" s="7">
        <v>6</v>
      </c>
      <c r="H17" s="7">
        <v>6</v>
      </c>
      <c r="I17" s="7">
        <v>10</v>
      </c>
      <c r="J17" s="7">
        <v>2</v>
      </c>
      <c r="K17" s="7">
        <v>0</v>
      </c>
      <c r="L17" s="7">
        <v>2</v>
      </c>
      <c r="M17" s="7">
        <v>10</v>
      </c>
      <c r="N17" s="28">
        <v>0</v>
      </c>
      <c r="O17" s="28">
        <v>22.700000000000003</v>
      </c>
      <c r="P17" s="8">
        <v>35.47</v>
      </c>
      <c r="Q17" s="29">
        <v>45794805</v>
      </c>
      <c r="R17" s="58"/>
      <c r="S17" s="5"/>
      <c r="U17" s="44"/>
    </row>
    <row r="18" spans="1:77" ht="39.950000000000003" customHeight="1">
      <c r="A18" s="11" t="s">
        <v>56</v>
      </c>
      <c r="B18" s="5" t="s">
        <v>32</v>
      </c>
      <c r="C18" s="48" t="s">
        <v>54</v>
      </c>
      <c r="D18" s="7">
        <v>4</v>
      </c>
      <c r="E18" s="7">
        <v>0</v>
      </c>
      <c r="F18" s="7">
        <v>4</v>
      </c>
      <c r="G18" s="7">
        <v>3</v>
      </c>
      <c r="H18" s="7">
        <v>3</v>
      </c>
      <c r="I18" s="7">
        <v>0</v>
      </c>
      <c r="J18" s="7">
        <v>4</v>
      </c>
      <c r="K18" s="7">
        <v>0</v>
      </c>
      <c r="L18" s="7">
        <v>10</v>
      </c>
      <c r="M18" s="7">
        <v>0</v>
      </c>
      <c r="N18" s="28">
        <v>2</v>
      </c>
      <c r="O18" s="28">
        <f>IF(B18=data!$B$2,D18*0.7+E18*0.5+F18*0.2+G18*0.8+H18+I18*0.2+J18+K18*0.3+L18+M18*0.5+N18*0.2,IF(B18=data!$B$3,D18*0.1+E18*0.4+F18*0.3+G18*0.1+H18+J18+K18*0.5+L18+M18*0.4,IF(B18=data!$B$4,D18*0.6+E18*0.8+F18*0.7+G18+H18+J18+L18+N18,IF(B18=data!$B$5,D18*0.7+E18*0.8+F18+I18*0.7+J18+L18,"zvolte typ stavby"))))</f>
        <v>23.4</v>
      </c>
      <c r="P18" s="8">
        <f>IF(B18=data!$B$2,(O18*10)/6.4,IF(B18=data!$B$3,(O18*10)/4.8,IF(B18=data!$B$4,(O18*10)/7.1,IF(B18=data!$B$5,(O18*10)/5.2,"zvolte typ stavby"))))</f>
        <v>36.5625</v>
      </c>
      <c r="Q18" s="29">
        <v>13433695.880000001</v>
      </c>
      <c r="R18" s="58"/>
      <c r="S18" s="5"/>
      <c r="U18" s="44" t="s">
        <v>47</v>
      </c>
    </row>
    <row r="19" spans="1:77" ht="39.950000000000003" customHeight="1">
      <c r="A19" s="6" t="s">
        <v>57</v>
      </c>
      <c r="B19" s="5" t="s">
        <v>21</v>
      </c>
      <c r="C19" s="48" t="s">
        <v>22</v>
      </c>
      <c r="D19" s="7">
        <v>3</v>
      </c>
      <c r="E19" s="7">
        <v>10</v>
      </c>
      <c r="F19" s="7">
        <v>10</v>
      </c>
      <c r="G19" s="7">
        <v>3</v>
      </c>
      <c r="H19" s="7">
        <v>3</v>
      </c>
      <c r="I19" s="7">
        <v>10</v>
      </c>
      <c r="J19" s="7">
        <v>4</v>
      </c>
      <c r="K19" s="7">
        <v>0</v>
      </c>
      <c r="L19" s="7">
        <v>10</v>
      </c>
      <c r="M19" s="7">
        <v>10</v>
      </c>
      <c r="N19" s="28">
        <v>0</v>
      </c>
      <c r="O19" s="28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28.6</v>
      </c>
      <c r="P19" s="8">
        <f>IF(B19=data!$B$2,(O19*10)/6.4,IF(B19=data!$B$3,(O19*10)/4.8,IF(B19=data!$B$4,(O19*10)/7.1,IF(B19=data!$B$5,(O19*10)/5.2,"zvolte typ stavby"))))</f>
        <v>59.583333333333336</v>
      </c>
      <c r="Q19" s="29">
        <v>15000000</v>
      </c>
      <c r="R19" s="58"/>
      <c r="S19" s="5"/>
      <c r="T19" s="63"/>
      <c r="U19" s="44"/>
    </row>
    <row r="20" spans="1:77" ht="39.950000000000003" customHeight="1">
      <c r="A20" s="6" t="s">
        <v>58</v>
      </c>
      <c r="B20" s="5" t="s">
        <v>21</v>
      </c>
      <c r="C20" s="48" t="s">
        <v>22</v>
      </c>
      <c r="D20" s="7">
        <v>5</v>
      </c>
      <c r="E20" s="7">
        <v>10</v>
      </c>
      <c r="F20" s="7">
        <v>10</v>
      </c>
      <c r="G20" s="7">
        <v>3</v>
      </c>
      <c r="H20" s="7">
        <v>3</v>
      </c>
      <c r="I20" s="7">
        <v>10</v>
      </c>
      <c r="J20" s="7">
        <v>7</v>
      </c>
      <c r="K20" s="7">
        <v>0</v>
      </c>
      <c r="L20" s="7">
        <v>2</v>
      </c>
      <c r="M20" s="7">
        <v>10</v>
      </c>
      <c r="N20" s="28">
        <v>0</v>
      </c>
      <c r="O20" s="28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23.8</v>
      </c>
      <c r="P20" s="8">
        <f>IF(B20=data!$B$2,(O20*10)/6.4,IF(B20=data!$B$3,(O20*10)/4.8,IF(B20=data!$B$4,(O20*10)/7.1,IF(B20=data!$B$5,(O20*10)/5.2,"zvolte typ stavby"))))</f>
        <v>49.583333333333336</v>
      </c>
      <c r="Q20" s="29">
        <v>10285000</v>
      </c>
      <c r="R20" s="58"/>
      <c r="S20" s="5"/>
      <c r="U20" s="44" t="s">
        <v>25</v>
      </c>
    </row>
    <row r="21" spans="1:77" ht="39.950000000000003" customHeight="1">
      <c r="A21" s="113" t="s">
        <v>59</v>
      </c>
      <c r="B21" s="43" t="s">
        <v>32</v>
      </c>
      <c r="C21" s="117" t="s">
        <v>60</v>
      </c>
      <c r="D21" s="58">
        <v>2</v>
      </c>
      <c r="E21" s="58">
        <v>10</v>
      </c>
      <c r="F21" s="58">
        <v>3</v>
      </c>
      <c r="G21" s="58">
        <v>6</v>
      </c>
      <c r="H21" s="58">
        <v>6</v>
      </c>
      <c r="I21" s="58">
        <v>10</v>
      </c>
      <c r="J21" s="58">
        <v>4</v>
      </c>
      <c r="K21" s="58">
        <v>10</v>
      </c>
      <c r="L21" s="58">
        <v>2</v>
      </c>
      <c r="M21" s="58">
        <v>10</v>
      </c>
      <c r="N21" s="120">
        <v>2</v>
      </c>
      <c r="O21" s="122">
        <v>23.8</v>
      </c>
      <c r="P21" s="123">
        <v>49.6</v>
      </c>
      <c r="Q21" s="89" t="s">
        <v>61</v>
      </c>
      <c r="R21" s="58"/>
      <c r="S21" s="5"/>
      <c r="U21" s="44"/>
    </row>
    <row r="22" spans="1:77" ht="39.950000000000003" customHeight="1">
      <c r="A22" s="6" t="s">
        <v>62</v>
      </c>
      <c r="B22" s="5" t="s">
        <v>21</v>
      </c>
      <c r="C22" s="48" t="s">
        <v>22</v>
      </c>
      <c r="D22" s="7">
        <v>6</v>
      </c>
      <c r="E22" s="7">
        <v>10</v>
      </c>
      <c r="F22" s="7">
        <v>10</v>
      </c>
      <c r="G22" s="7">
        <v>3</v>
      </c>
      <c r="H22" s="7">
        <v>3</v>
      </c>
      <c r="I22" s="7">
        <v>10</v>
      </c>
      <c r="J22" s="7">
        <v>7</v>
      </c>
      <c r="K22" s="7">
        <v>0</v>
      </c>
      <c r="L22" s="7">
        <v>2</v>
      </c>
      <c r="M22" s="7">
        <v>10</v>
      </c>
      <c r="N22" s="28">
        <v>0</v>
      </c>
      <c r="O22" s="28">
        <f>IF(B22=data!$B$2,D22*0.7+E22*0.5+F22*0.2+G22*0.8+H22+I22*0.2+J22+K22*0.3+L22+M22*0.5+N22*0.2,IF(B22=data!$B$3,D22*0.1+E22*0.4+F22*0.3+G22*0.1+H22+J22+K22*0.5+L22+M22*0.4,IF(B22=data!$B$4,D22*0.6+E22*0.8+F22*0.7+G22+H22+J22+L22+N22,IF(B22=data!$B$5,D22*0.7+E22*0.8+F22+I22*0.7+J22+L22,"zvolte typ stavby"))))</f>
        <v>23.9</v>
      </c>
      <c r="P22" s="8">
        <f>IF(B22=data!$B$2,(O22*10)/6.4,IF(B22=data!$B$3,(O22*10)/4.8,IF(B22=data!$B$4,(O22*10)/7.1,IF(B22=data!$B$5,(O22*10)/5.2,"zvolte typ stavby"))))</f>
        <v>49.791666666666671</v>
      </c>
      <c r="Q22" s="29">
        <v>10890000</v>
      </c>
      <c r="R22" s="58"/>
      <c r="S22" s="5"/>
      <c r="U22" s="44" t="s">
        <v>25</v>
      </c>
    </row>
    <row r="23" spans="1:77" ht="39.950000000000003" customHeight="1">
      <c r="A23" s="6" t="s">
        <v>63</v>
      </c>
      <c r="B23" s="5" t="s">
        <v>21</v>
      </c>
      <c r="C23" s="48" t="s">
        <v>22</v>
      </c>
      <c r="D23" s="7">
        <v>4</v>
      </c>
      <c r="E23" s="7">
        <v>0</v>
      </c>
      <c r="F23" s="7">
        <v>10</v>
      </c>
      <c r="G23" s="7">
        <v>6</v>
      </c>
      <c r="H23" s="7">
        <v>10</v>
      </c>
      <c r="I23" s="7">
        <v>0</v>
      </c>
      <c r="J23" s="7">
        <v>4</v>
      </c>
      <c r="K23" s="7">
        <v>0</v>
      </c>
      <c r="L23" s="7">
        <v>2</v>
      </c>
      <c r="M23" s="7">
        <v>10</v>
      </c>
      <c r="N23" s="28">
        <v>2</v>
      </c>
      <c r="O23" s="28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24</v>
      </c>
      <c r="P23" s="8">
        <f>IF(B23=data!$B$2,(O23*10)/6.4,IF(B23=data!$B$3,(O23*10)/4.8,IF(B23=data!$B$4,(O23*10)/7.1,IF(B23=data!$B$5,(O23*10)/5.2,"zvolte typ stavby"))))</f>
        <v>50</v>
      </c>
      <c r="Q23" s="74">
        <v>6292000.3499999996</v>
      </c>
      <c r="R23" s="58"/>
      <c r="S23" s="5"/>
      <c r="U23" s="44" t="s">
        <v>25</v>
      </c>
    </row>
    <row r="24" spans="1:77" s="61" customFormat="1" ht="39.950000000000003" customHeight="1">
      <c r="A24" s="24" t="s">
        <v>64</v>
      </c>
      <c r="B24" s="5" t="s">
        <v>21</v>
      </c>
      <c r="C24" s="48" t="s">
        <v>22</v>
      </c>
      <c r="D24" s="7">
        <v>2</v>
      </c>
      <c r="E24" s="7">
        <v>0</v>
      </c>
      <c r="F24" s="7">
        <v>5</v>
      </c>
      <c r="G24" s="7">
        <v>6</v>
      </c>
      <c r="H24" s="7">
        <v>6</v>
      </c>
      <c r="I24" s="7">
        <v>0</v>
      </c>
      <c r="J24" s="7">
        <v>4</v>
      </c>
      <c r="K24" s="7">
        <v>0</v>
      </c>
      <c r="L24" s="7">
        <v>8</v>
      </c>
      <c r="M24" s="7">
        <v>10</v>
      </c>
      <c r="N24" s="28">
        <v>0</v>
      </c>
      <c r="O24" s="28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24.3</v>
      </c>
      <c r="P24" s="8">
        <f>IF(B24=data!$B$2,(O24*10)/6.4,IF(B24=data!$B$3,(O24*10)/4.8,IF(B24=data!$B$4,(O24*10)/7.1,IF(B24=data!$B$5,(O24*10)/5.2,"zvolte typ stavby"))))</f>
        <v>50.625</v>
      </c>
      <c r="Q24" s="29">
        <v>7511342</v>
      </c>
      <c r="R24" s="58"/>
      <c r="S24" s="5"/>
      <c r="T24" s="55"/>
      <c r="U24" s="44" t="s">
        <v>25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</row>
    <row r="25" spans="1:77" ht="39.950000000000003" customHeight="1">
      <c r="A25" s="11" t="s">
        <v>65</v>
      </c>
      <c r="B25" s="5" t="s">
        <v>21</v>
      </c>
      <c r="C25" s="48" t="s">
        <v>22</v>
      </c>
      <c r="D25" s="7">
        <v>3</v>
      </c>
      <c r="E25" s="7">
        <v>0</v>
      </c>
      <c r="F25" s="7">
        <v>5</v>
      </c>
      <c r="G25" s="7">
        <v>6</v>
      </c>
      <c r="H25" s="7">
        <v>6</v>
      </c>
      <c r="I25" s="7">
        <v>0</v>
      </c>
      <c r="J25" s="7">
        <v>4</v>
      </c>
      <c r="K25" s="7">
        <v>0</v>
      </c>
      <c r="L25" s="7">
        <v>8</v>
      </c>
      <c r="M25" s="7">
        <v>10</v>
      </c>
      <c r="N25" s="28">
        <v>0</v>
      </c>
      <c r="O25" s="28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24.4</v>
      </c>
      <c r="P25" s="8">
        <f>IF(B25=data!$B$2,(O25*10)/6.4,IF(B25=data!$B$3,(O25*10)/4.8,IF(B25=data!$B$4,(O25*10)/7.1,IF(B25=data!$B$5,(O25*10)/5.2,"zvolte typ stavby"))))</f>
        <v>50.833333333333336</v>
      </c>
      <c r="Q25" s="29">
        <v>20000000</v>
      </c>
      <c r="R25" s="58"/>
      <c r="S25" s="5"/>
      <c r="U25" s="44" t="s">
        <v>66</v>
      </c>
    </row>
    <row r="26" spans="1:77" ht="39.950000000000003" customHeight="1">
      <c r="A26" s="6" t="s">
        <v>67</v>
      </c>
      <c r="B26" s="5" t="s">
        <v>32</v>
      </c>
      <c r="C26" s="48" t="s">
        <v>33</v>
      </c>
      <c r="D26" s="7">
        <v>3</v>
      </c>
      <c r="E26" s="7">
        <v>0</v>
      </c>
      <c r="F26" s="7">
        <v>5</v>
      </c>
      <c r="G26" s="7">
        <v>6</v>
      </c>
      <c r="H26" s="7">
        <v>6</v>
      </c>
      <c r="I26" s="7">
        <v>10</v>
      </c>
      <c r="J26" s="7">
        <v>2</v>
      </c>
      <c r="K26" s="7">
        <v>0</v>
      </c>
      <c r="L26" s="7">
        <v>2</v>
      </c>
      <c r="M26" s="7">
        <v>10</v>
      </c>
      <c r="N26" s="28">
        <v>0</v>
      </c>
      <c r="O26" s="28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24.9</v>
      </c>
      <c r="P26" s="8">
        <f>IF(B26=data!$B$2,(O26*10)/6.4,IF(B26=data!$B$3,(O26*10)/4.8,IF(B26=data!$B$4,(O26*10)/7.1,IF(B26=data!$B$5,(O26*10)/5.2,"zvolte typ stavby"))))</f>
        <v>38.90625</v>
      </c>
      <c r="Q26" s="29">
        <v>48400000</v>
      </c>
      <c r="R26" s="58"/>
      <c r="S26" s="5"/>
      <c r="U26" s="44"/>
    </row>
    <row r="27" spans="1:77" ht="39.950000000000003" customHeight="1">
      <c r="A27" s="108" t="s">
        <v>68</v>
      </c>
      <c r="B27" s="5" t="s">
        <v>32</v>
      </c>
      <c r="C27" s="48" t="s">
        <v>33</v>
      </c>
      <c r="D27" s="7">
        <v>1</v>
      </c>
      <c r="E27" s="7">
        <v>0</v>
      </c>
      <c r="F27" s="7">
        <v>6</v>
      </c>
      <c r="G27" s="7">
        <v>10</v>
      </c>
      <c r="H27" s="7">
        <v>6</v>
      </c>
      <c r="I27" s="7">
        <v>10</v>
      </c>
      <c r="J27" s="7">
        <v>2</v>
      </c>
      <c r="K27" s="7">
        <v>0</v>
      </c>
      <c r="L27" s="7">
        <v>0</v>
      </c>
      <c r="M27" s="7">
        <v>10</v>
      </c>
      <c r="N27" s="28">
        <v>2</v>
      </c>
      <c r="O27" s="28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25.299999999999997</v>
      </c>
      <c r="P27" s="8">
        <f>IF(B27=data!$B$2,(O27*10)/6.4,IF(B27=data!$B$3,(O27*10)/4.8,IF(B27=data!$B$4,(O27*10)/7.1,IF(B27=data!$B$5,(O27*10)/5.2,"zvolte typ stavby"))))</f>
        <v>39.531249999999993</v>
      </c>
      <c r="Q27" s="74">
        <v>40000000</v>
      </c>
      <c r="R27" s="58"/>
      <c r="S27" s="5"/>
      <c r="U27" s="44" t="s">
        <v>69</v>
      </c>
      <c r="V27" s="63"/>
      <c r="W27" s="63"/>
      <c r="X27" s="63"/>
      <c r="Y27" s="63"/>
      <c r="Z27" s="63"/>
      <c r="AA27" s="63"/>
      <c r="AB27" s="63"/>
      <c r="AC27" s="63"/>
    </row>
    <row r="28" spans="1:77" s="61" customFormat="1" ht="39.950000000000003" customHeight="1">
      <c r="A28" s="11" t="s">
        <v>70</v>
      </c>
      <c r="B28" s="5" t="s">
        <v>37</v>
      </c>
      <c r="C28" s="48" t="s">
        <v>29</v>
      </c>
      <c r="D28" s="7">
        <v>2</v>
      </c>
      <c r="E28" s="7">
        <v>0</v>
      </c>
      <c r="F28" s="7">
        <v>10</v>
      </c>
      <c r="G28" s="7">
        <v>0</v>
      </c>
      <c r="H28" s="7">
        <v>0</v>
      </c>
      <c r="I28" s="7">
        <v>10</v>
      </c>
      <c r="J28" s="7">
        <v>7</v>
      </c>
      <c r="K28" s="7">
        <v>0</v>
      </c>
      <c r="L28" s="7">
        <v>0</v>
      </c>
      <c r="M28" s="7">
        <v>0</v>
      </c>
      <c r="N28" s="28">
        <v>0</v>
      </c>
      <c r="O28" s="28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25.4</v>
      </c>
      <c r="P28" s="8">
        <f>IF(B28=data!$B$2,(O28*10)/6.4,IF(B28=data!$B$3,(O28*10)/4.8,IF(B28=data!$B$4,(O28*10)/7.1,IF(B28=data!$B$5,(O28*10)/5.2,"zvolte typ stavby"))))</f>
        <v>48.846153846153847</v>
      </c>
      <c r="Q28" s="29">
        <v>387200000</v>
      </c>
      <c r="R28" s="58"/>
      <c r="S28" s="5"/>
      <c r="T28" s="55"/>
      <c r="U28" s="64" t="s">
        <v>50</v>
      </c>
      <c r="V28" s="63"/>
      <c r="W28" s="63"/>
      <c r="X28" s="63"/>
      <c r="Y28" s="63"/>
      <c r="Z28" s="63"/>
      <c r="AA28" s="63"/>
      <c r="AB28" s="63"/>
      <c r="AC28" s="63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</row>
    <row r="29" spans="1:77" ht="39.950000000000003" customHeight="1">
      <c r="A29" s="11" t="s">
        <v>71</v>
      </c>
      <c r="B29" s="5" t="s">
        <v>21</v>
      </c>
      <c r="C29" s="48" t="s">
        <v>22</v>
      </c>
      <c r="D29" s="7">
        <v>3</v>
      </c>
      <c r="E29" s="7">
        <v>10</v>
      </c>
      <c r="F29" s="7">
        <v>5</v>
      </c>
      <c r="G29" s="7">
        <v>6</v>
      </c>
      <c r="H29" s="7">
        <v>6</v>
      </c>
      <c r="I29" s="7">
        <v>0</v>
      </c>
      <c r="J29" s="7">
        <v>4</v>
      </c>
      <c r="K29" s="7">
        <v>0</v>
      </c>
      <c r="L29" s="7">
        <v>5</v>
      </c>
      <c r="M29" s="7">
        <v>10</v>
      </c>
      <c r="N29" s="28">
        <v>0</v>
      </c>
      <c r="O29" s="28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25.4</v>
      </c>
      <c r="P29" s="8">
        <f>IF(B29=data!$B$2,(O29*10)/6.4,IF(B29=data!$B$3,(O29*10)/4.8,IF(B29=data!$B$4,(O29*10)/7.1,IF(B29=data!$B$5,(O29*10)/5.2,"zvolte typ stavby"))))</f>
        <v>52.916666666666671</v>
      </c>
      <c r="Q29" s="29">
        <v>48000000</v>
      </c>
      <c r="R29" s="58"/>
      <c r="S29" s="5"/>
      <c r="T29" s="2"/>
      <c r="U29" s="44" t="s">
        <v>25</v>
      </c>
      <c r="V29" s="67"/>
      <c r="W29" s="67"/>
      <c r="X29" s="67"/>
      <c r="Y29" s="67"/>
      <c r="Z29" s="67"/>
      <c r="AA29" s="67"/>
      <c r="AB29" s="67"/>
      <c r="AC29" s="67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39.950000000000003" customHeight="1">
      <c r="A30" s="6" t="s">
        <v>72</v>
      </c>
      <c r="B30" s="5" t="s">
        <v>32</v>
      </c>
      <c r="C30" s="48" t="s">
        <v>33</v>
      </c>
      <c r="D30" s="7">
        <v>1</v>
      </c>
      <c r="E30" s="7">
        <v>10</v>
      </c>
      <c r="F30" s="7">
        <v>5</v>
      </c>
      <c r="G30" s="7">
        <v>6</v>
      </c>
      <c r="H30" s="7">
        <v>3</v>
      </c>
      <c r="I30" s="7">
        <v>0</v>
      </c>
      <c r="J30" s="7">
        <v>4</v>
      </c>
      <c r="K30" s="7">
        <v>0</v>
      </c>
      <c r="L30" s="7">
        <v>10</v>
      </c>
      <c r="M30" s="7">
        <v>0</v>
      </c>
      <c r="N30" s="28">
        <v>10</v>
      </c>
      <c r="O30" s="28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30.5</v>
      </c>
      <c r="P30" s="8">
        <f>IF(B30=data!$B$2,(O30*10)/6.4,IF(B30=data!$B$3,(O30*10)/4.8,IF(B30=data!$B$4,(O30*10)/7.1,IF(B30=data!$B$5,(O30*10)/5.2,"zvolte typ stavby"))))</f>
        <v>47.65625</v>
      </c>
      <c r="Q30" s="29">
        <v>40000000</v>
      </c>
      <c r="R30" s="58"/>
      <c r="S30" s="5"/>
      <c r="U30" s="44" t="s">
        <v>25</v>
      </c>
    </row>
    <row r="31" spans="1:77" ht="39.950000000000003" customHeight="1">
      <c r="A31" s="6" t="s">
        <v>73</v>
      </c>
      <c r="B31" s="5" t="s">
        <v>32</v>
      </c>
      <c r="C31" s="48" t="s">
        <v>33</v>
      </c>
      <c r="D31" s="7">
        <v>2</v>
      </c>
      <c r="E31" s="7">
        <v>0</v>
      </c>
      <c r="F31" s="7">
        <v>9</v>
      </c>
      <c r="G31" s="7">
        <v>6</v>
      </c>
      <c r="H31" s="7">
        <v>6</v>
      </c>
      <c r="I31" s="7">
        <v>1</v>
      </c>
      <c r="J31" s="7">
        <v>4</v>
      </c>
      <c r="K31" s="7">
        <v>0</v>
      </c>
      <c r="L31" s="7">
        <v>2</v>
      </c>
      <c r="M31" s="7">
        <v>10</v>
      </c>
      <c r="N31" s="28">
        <v>2</v>
      </c>
      <c r="O31" s="28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25.599999999999998</v>
      </c>
      <c r="P31" s="8">
        <f>IF(B31=data!$B$2,(O31*10)/6.4,IF(B31=data!$B$3,(O31*10)/4.8,IF(B31=data!$B$4,(O31*10)/7.1,IF(B31=data!$B$5,(O31*10)/5.2,"zvolte typ stavby"))))</f>
        <v>39.999999999999993</v>
      </c>
      <c r="Q31" s="74">
        <v>56628000</v>
      </c>
      <c r="R31" s="58"/>
      <c r="S31" s="5"/>
      <c r="T31" s="63"/>
      <c r="U31" s="44" t="s">
        <v>74</v>
      </c>
    </row>
    <row r="32" spans="1:77" ht="39.950000000000003" customHeight="1">
      <c r="A32" s="108" t="s">
        <v>75</v>
      </c>
      <c r="B32" s="5" t="s">
        <v>32</v>
      </c>
      <c r="C32" s="48" t="s">
        <v>33</v>
      </c>
      <c r="D32" s="7">
        <v>2</v>
      </c>
      <c r="E32" s="7">
        <v>0</v>
      </c>
      <c r="F32" s="7">
        <v>5</v>
      </c>
      <c r="G32" s="7">
        <v>10</v>
      </c>
      <c r="H32" s="7">
        <v>6</v>
      </c>
      <c r="I32" s="7">
        <v>10</v>
      </c>
      <c r="J32" s="7">
        <v>2</v>
      </c>
      <c r="K32" s="7">
        <v>0</v>
      </c>
      <c r="L32" s="7">
        <v>0</v>
      </c>
      <c r="M32" s="7">
        <v>10</v>
      </c>
      <c r="N32" s="28">
        <v>2</v>
      </c>
      <c r="O32" s="28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25.799999999999997</v>
      </c>
      <c r="P32" s="8">
        <f>IF(B32=data!$B$2,(O32*10)/6.4,IF(B32=data!$B$3,(O32*10)/4.8,IF(B32=data!$B$4,(O32*10)/7.1,IF(B32=data!$B$5,(O32*10)/5.2,"zvolte typ stavby"))))</f>
        <v>40.3125</v>
      </c>
      <c r="Q32" s="74">
        <v>30000000</v>
      </c>
      <c r="R32" s="58"/>
      <c r="S32" s="5"/>
      <c r="T32" s="63"/>
      <c r="U32" s="44" t="s">
        <v>25</v>
      </c>
    </row>
    <row r="33" spans="1:77" ht="39.950000000000003" customHeight="1">
      <c r="A33" s="137" t="s">
        <v>76</v>
      </c>
      <c r="B33" s="5" t="s">
        <v>21</v>
      </c>
      <c r="C33" s="48" t="s">
        <v>22</v>
      </c>
      <c r="D33" s="7">
        <v>3</v>
      </c>
      <c r="E33" s="7">
        <v>0</v>
      </c>
      <c r="F33" s="7">
        <v>10</v>
      </c>
      <c r="G33" s="7">
        <v>6</v>
      </c>
      <c r="H33" s="7">
        <v>6</v>
      </c>
      <c r="I33" s="7">
        <v>0</v>
      </c>
      <c r="J33" s="7">
        <v>10</v>
      </c>
      <c r="K33" s="7">
        <v>0</v>
      </c>
      <c r="L33" s="7">
        <v>2</v>
      </c>
      <c r="M33" s="7">
        <v>10</v>
      </c>
      <c r="N33" s="28">
        <v>0</v>
      </c>
      <c r="O33" s="28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25.9</v>
      </c>
      <c r="P33" s="8">
        <f>IF(B33=data!$B$2,(O33*10)/6.4,IF(B33=data!$B$3,(O33*10)/4.8,IF(B33=data!$B$4,(O33*10)/7.1,IF(B33=data!$B$5,(O33*10)/5.2,"zvolte typ stavby"))))</f>
        <v>53.958333333333336</v>
      </c>
      <c r="Q33" s="29">
        <v>7900000</v>
      </c>
      <c r="R33" s="58"/>
      <c r="S33" s="5"/>
      <c r="T33" s="63"/>
      <c r="U33" s="44" t="s">
        <v>25</v>
      </c>
    </row>
    <row r="34" spans="1:77" ht="39.950000000000003" customHeight="1">
      <c r="A34" s="11" t="s">
        <v>77</v>
      </c>
      <c r="B34" s="5" t="s">
        <v>21</v>
      </c>
      <c r="C34" s="48" t="s">
        <v>22</v>
      </c>
      <c r="D34" s="7">
        <v>3</v>
      </c>
      <c r="E34" s="7">
        <v>0</v>
      </c>
      <c r="F34" s="7">
        <v>10</v>
      </c>
      <c r="G34" s="7">
        <v>6</v>
      </c>
      <c r="H34" s="7">
        <v>6</v>
      </c>
      <c r="I34" s="7">
        <v>0</v>
      </c>
      <c r="J34" s="7">
        <v>7</v>
      </c>
      <c r="K34" s="7">
        <v>0</v>
      </c>
      <c r="L34" s="7">
        <v>5</v>
      </c>
      <c r="M34" s="7">
        <v>10</v>
      </c>
      <c r="N34" s="28">
        <v>0</v>
      </c>
      <c r="O34" s="28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25.9</v>
      </c>
      <c r="P34" s="8">
        <f>IF(B34=data!$B$2,(O34*10)/6.4,IF(B34=data!$B$3,(O34*10)/4.8,IF(B34=data!$B$4,(O34*10)/7.1,IF(B34=data!$B$5,(O34*10)/5.2,"zvolte typ stavby"))))</f>
        <v>53.958333333333336</v>
      </c>
      <c r="Q34" s="29">
        <v>68546000</v>
      </c>
      <c r="R34" s="58"/>
      <c r="S34" s="5"/>
      <c r="U34" s="44" t="s">
        <v>74</v>
      </c>
    </row>
    <row r="35" spans="1:77" ht="39.950000000000003" customHeight="1">
      <c r="A35" s="6" t="s">
        <v>78</v>
      </c>
      <c r="B35" s="5" t="s">
        <v>32</v>
      </c>
      <c r="C35" s="48" t="s">
        <v>33</v>
      </c>
      <c r="D35" s="7">
        <v>2</v>
      </c>
      <c r="E35" s="7">
        <v>0</v>
      </c>
      <c r="F35" s="7">
        <v>4</v>
      </c>
      <c r="G35" s="7">
        <v>6</v>
      </c>
      <c r="H35" s="7">
        <v>6</v>
      </c>
      <c r="I35" s="7">
        <v>10</v>
      </c>
      <c r="J35" s="7">
        <v>4</v>
      </c>
      <c r="K35" s="7">
        <v>0</v>
      </c>
      <c r="L35" s="7">
        <v>2</v>
      </c>
      <c r="M35" s="7">
        <v>10</v>
      </c>
      <c r="N35" s="28"/>
      <c r="O35" s="28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26</v>
      </c>
      <c r="P35" s="8">
        <f>IF(B35=data!$B$2,(O35*10)/6.4,IF(B35=data!$B$3,(O35*10)/4.8,IF(B35=data!$B$4,(O35*10)/7.1,IF(B35=data!$B$5,(O35*10)/5.2,"zvolte typ stavby"))))</f>
        <v>40.625</v>
      </c>
      <c r="Q35" s="29"/>
      <c r="R35" s="58"/>
      <c r="S35" s="5"/>
      <c r="U35" s="44" t="s">
        <v>74</v>
      </c>
    </row>
    <row r="36" spans="1:77" ht="39.950000000000003" customHeight="1">
      <c r="A36" s="6" t="s">
        <v>79</v>
      </c>
      <c r="B36" s="5" t="s">
        <v>32</v>
      </c>
      <c r="C36" s="48" t="s">
        <v>33</v>
      </c>
      <c r="D36" s="7">
        <v>2</v>
      </c>
      <c r="E36" s="7">
        <v>0</v>
      </c>
      <c r="F36" s="7">
        <v>4</v>
      </c>
      <c r="G36" s="7">
        <v>6</v>
      </c>
      <c r="H36" s="7">
        <v>6</v>
      </c>
      <c r="I36" s="7">
        <v>10</v>
      </c>
      <c r="J36" s="7">
        <v>4</v>
      </c>
      <c r="K36" s="7">
        <v>0</v>
      </c>
      <c r="L36" s="7">
        <v>2</v>
      </c>
      <c r="M36" s="7">
        <v>10</v>
      </c>
      <c r="N36" s="28"/>
      <c r="O36" s="28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26</v>
      </c>
      <c r="P36" s="8">
        <f>IF(B36=data!$B$2,(O36*10)/6.4,IF(B36=data!$B$3,(O36*10)/4.8,IF(B36=data!$B$4,(O36*10)/7.1,IF(B36=data!$B$5,(O36*10)/5.2,"zvolte typ stavby"))))</f>
        <v>40.625</v>
      </c>
      <c r="Q36" s="29"/>
      <c r="R36" s="58"/>
      <c r="S36" s="5"/>
      <c r="T36" s="2"/>
      <c r="U36" s="44" t="s">
        <v>25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39.950000000000003" customHeight="1">
      <c r="A37" s="6" t="s">
        <v>80</v>
      </c>
      <c r="B37" s="5" t="s">
        <v>32</v>
      </c>
      <c r="C37" s="48" t="s">
        <v>33</v>
      </c>
      <c r="D37" s="7">
        <v>1</v>
      </c>
      <c r="E37" s="7">
        <v>0</v>
      </c>
      <c r="F37" s="7">
        <v>3</v>
      </c>
      <c r="G37" s="7">
        <v>3</v>
      </c>
      <c r="H37" s="7">
        <v>6</v>
      </c>
      <c r="I37" s="7">
        <v>10</v>
      </c>
      <c r="J37" s="7">
        <v>4</v>
      </c>
      <c r="K37" s="7">
        <v>10</v>
      </c>
      <c r="L37" s="7">
        <v>2</v>
      </c>
      <c r="M37" s="7">
        <v>10</v>
      </c>
      <c r="N37" s="28">
        <v>2</v>
      </c>
      <c r="O37" s="28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26.099999999999998</v>
      </c>
      <c r="P37" s="8">
        <f>IF(B37=data!$B$2,(O37*10)/6.4,IF(B37=data!$B$3,(O37*10)/4.8,IF(B37=data!$B$4,(O37*10)/7.1,IF(B37=data!$B$5,(O37*10)/5.2,"zvolte typ stavby"))))</f>
        <v>40.78125</v>
      </c>
      <c r="Q37" s="74">
        <v>56628000</v>
      </c>
      <c r="R37" s="58"/>
      <c r="S37" s="5"/>
      <c r="U37" s="44" t="s">
        <v>25</v>
      </c>
    </row>
    <row r="38" spans="1:77" ht="39" customHeight="1">
      <c r="A38" s="6" t="s">
        <v>81</v>
      </c>
      <c r="B38" s="5" t="s">
        <v>49</v>
      </c>
      <c r="C38" s="48"/>
      <c r="D38" s="7">
        <v>2</v>
      </c>
      <c r="E38" s="7">
        <v>0</v>
      </c>
      <c r="F38" s="7">
        <v>7</v>
      </c>
      <c r="G38" s="7">
        <v>6</v>
      </c>
      <c r="H38" s="7">
        <v>6</v>
      </c>
      <c r="I38" s="7">
        <v>0</v>
      </c>
      <c r="J38" s="7">
        <v>4</v>
      </c>
      <c r="K38" s="7">
        <v>0</v>
      </c>
      <c r="L38" s="7">
        <v>2</v>
      </c>
      <c r="M38" s="7">
        <v>10</v>
      </c>
      <c r="N38" s="28">
        <v>2</v>
      </c>
      <c r="O38" s="28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26.1</v>
      </c>
      <c r="P38" s="8">
        <f>IF(B38=data!$B$2,(O38*10)/6.4,IF(B38=data!$B$3,(O38*10)/4.8,IF(B38=data!$B$4,(O38*10)/7.1,IF(B38=data!$B$5,(O38*10)/5.2,"zvolte typ stavby"))))</f>
        <v>36.760563380281695</v>
      </c>
      <c r="Q38" s="74">
        <v>12584000</v>
      </c>
      <c r="R38" s="58"/>
      <c r="S38" s="5" t="s">
        <v>82</v>
      </c>
      <c r="U38" s="44" t="s">
        <v>83</v>
      </c>
    </row>
    <row r="39" spans="1:77" ht="24" customHeight="1">
      <c r="A39" s="6" t="s">
        <v>84</v>
      </c>
      <c r="B39" s="5" t="s">
        <v>32</v>
      </c>
      <c r="C39" s="48" t="s">
        <v>33</v>
      </c>
      <c r="D39" s="7">
        <v>1</v>
      </c>
      <c r="E39" s="7">
        <v>0</v>
      </c>
      <c r="F39" s="7">
        <v>3</v>
      </c>
      <c r="G39" s="7">
        <v>6</v>
      </c>
      <c r="H39" s="7">
        <v>6</v>
      </c>
      <c r="I39" s="7">
        <v>10</v>
      </c>
      <c r="J39" s="7">
        <v>2</v>
      </c>
      <c r="K39" s="7">
        <v>10</v>
      </c>
      <c r="L39" s="7">
        <v>2</v>
      </c>
      <c r="M39" s="7">
        <v>10</v>
      </c>
      <c r="N39" s="28"/>
      <c r="O39" s="28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26.1</v>
      </c>
      <c r="P39" s="8">
        <f>IF(B39=data!$B$2,(O39*10)/6.4,IF(B39=data!$B$3,(O39*10)/4.8,IF(B39=data!$B$4,(O39*10)/7.1,IF(B39=data!$B$5,(O39*10)/5.2,"zvolte typ stavby"))))</f>
        <v>40.78125</v>
      </c>
      <c r="Q39" s="29"/>
      <c r="R39" s="58"/>
      <c r="S39" s="5" t="s">
        <v>85</v>
      </c>
      <c r="U39" s="44"/>
    </row>
    <row r="40" spans="1:77" ht="39.950000000000003" customHeight="1">
      <c r="A40" s="6" t="s">
        <v>86</v>
      </c>
      <c r="B40" s="5" t="s">
        <v>49</v>
      </c>
      <c r="C40" s="48" t="s">
        <v>29</v>
      </c>
      <c r="D40" s="7">
        <v>1</v>
      </c>
      <c r="E40" s="7">
        <v>0</v>
      </c>
      <c r="F40" s="7">
        <v>5</v>
      </c>
      <c r="G40" s="7">
        <v>6</v>
      </c>
      <c r="H40" s="7">
        <v>10</v>
      </c>
      <c r="I40" s="7">
        <v>0</v>
      </c>
      <c r="J40" s="7">
        <v>2</v>
      </c>
      <c r="K40" s="7">
        <v>0</v>
      </c>
      <c r="L40" s="7">
        <v>2</v>
      </c>
      <c r="M40" s="7">
        <v>10</v>
      </c>
      <c r="N40" s="28">
        <v>2</v>
      </c>
      <c r="O40" s="28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26.1</v>
      </c>
      <c r="P40" s="8">
        <f>IF(B40=data!$B$2,(O40*10)/6.4,IF(B40=data!$B$3,(O40*10)/4.8,IF(B40=data!$B$4,(O40*10)/7.1,IF(B40=data!$B$5,(O40*10)/5.2,"zvolte typ stavby"))))</f>
        <v>36.760563380281695</v>
      </c>
      <c r="Q40" s="74">
        <v>31460000</v>
      </c>
      <c r="R40" s="58"/>
      <c r="S40" s="5" t="s">
        <v>87</v>
      </c>
      <c r="U40" s="44" t="s">
        <v>25</v>
      </c>
    </row>
    <row r="41" spans="1:77" ht="39.950000000000003" customHeight="1">
      <c r="A41" s="11" t="s">
        <v>88</v>
      </c>
      <c r="B41" s="5" t="s">
        <v>37</v>
      </c>
      <c r="C41" s="48" t="s">
        <v>29</v>
      </c>
      <c r="D41" s="7">
        <v>5</v>
      </c>
      <c r="E41" s="7">
        <v>10</v>
      </c>
      <c r="F41" s="7">
        <v>10</v>
      </c>
      <c r="G41" s="7">
        <v>0</v>
      </c>
      <c r="H41" s="7">
        <v>0</v>
      </c>
      <c r="I41" s="7">
        <v>10</v>
      </c>
      <c r="J41" s="7">
        <v>4</v>
      </c>
      <c r="K41" s="7">
        <v>0</v>
      </c>
      <c r="L41" s="7">
        <v>5</v>
      </c>
      <c r="M41" s="7">
        <v>0</v>
      </c>
      <c r="N41" s="28">
        <v>0</v>
      </c>
      <c r="O41" s="28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37.5</v>
      </c>
      <c r="P41" s="8">
        <f>IF(B41=data!$B$2,(O41*10)/6.4,IF(B41=data!$B$3,(O41*10)/4.8,IF(B41=data!$B$4,(O41*10)/7.1,IF(B41=data!$B$5,(O41*10)/5.2,"zvolte typ stavby"))))</f>
        <v>72.115384615384613</v>
      </c>
      <c r="Q41" s="29">
        <v>78512000</v>
      </c>
      <c r="R41" s="58"/>
      <c r="S41" s="5"/>
      <c r="U41" s="44" t="s">
        <v>25</v>
      </c>
    </row>
    <row r="42" spans="1:77" ht="39.950000000000003" customHeight="1">
      <c r="A42" s="41" t="s">
        <v>89</v>
      </c>
      <c r="B42" s="5" t="s">
        <v>32</v>
      </c>
      <c r="C42" s="48" t="s">
        <v>33</v>
      </c>
      <c r="D42" s="7">
        <v>2</v>
      </c>
      <c r="E42" s="7">
        <v>0</v>
      </c>
      <c r="F42" s="7">
        <v>5</v>
      </c>
      <c r="G42" s="7">
        <v>6</v>
      </c>
      <c r="H42" s="7">
        <v>6</v>
      </c>
      <c r="I42" s="7">
        <v>10</v>
      </c>
      <c r="J42" s="7">
        <v>4</v>
      </c>
      <c r="K42" s="7">
        <v>0</v>
      </c>
      <c r="L42" s="7">
        <v>2</v>
      </c>
      <c r="M42" s="7">
        <v>10</v>
      </c>
      <c r="N42" s="28"/>
      <c r="O42" s="28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26.200000000000003</v>
      </c>
      <c r="P42" s="8">
        <f>IF(B42=data!$B$2,(O42*10)/6.4,IF(B42=data!$B$3,(O42*10)/4.8,IF(B42=data!$B$4,(O42*10)/7.1,IF(B42=data!$B$5,(O42*10)/5.2,"zvolte typ stavby"))))</f>
        <v>40.9375</v>
      </c>
      <c r="Q42" s="29"/>
      <c r="R42" s="58"/>
      <c r="S42" s="5"/>
      <c r="T42" s="2"/>
      <c r="U42" s="44" t="s">
        <v>74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9.950000000000003" customHeight="1">
      <c r="A43" s="6" t="s">
        <v>90</v>
      </c>
      <c r="B43" s="5" t="s">
        <v>32</v>
      </c>
      <c r="C43" s="48" t="s">
        <v>33</v>
      </c>
      <c r="D43" s="7">
        <v>2</v>
      </c>
      <c r="E43" s="7">
        <v>0</v>
      </c>
      <c r="F43" s="7">
        <v>5</v>
      </c>
      <c r="G43" s="7">
        <v>6</v>
      </c>
      <c r="H43" s="7">
        <v>6</v>
      </c>
      <c r="I43" s="7">
        <v>10</v>
      </c>
      <c r="J43" s="7">
        <v>4</v>
      </c>
      <c r="K43" s="7">
        <v>0</v>
      </c>
      <c r="L43" s="7">
        <v>2</v>
      </c>
      <c r="M43" s="7">
        <v>10</v>
      </c>
      <c r="N43" s="28"/>
      <c r="O43" s="28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26.200000000000003</v>
      </c>
      <c r="P43" s="8">
        <f>IF(B43=data!$B$2,(O43*10)/6.4,IF(B43=data!$B$3,(O43*10)/4.8,IF(B43=data!$B$4,(O43*10)/7.1,IF(B43=data!$B$5,(O43*10)/5.2,"zvolte typ stavby"))))</f>
        <v>40.9375</v>
      </c>
      <c r="Q43" s="29"/>
      <c r="R43" s="58"/>
      <c r="S43" s="5"/>
      <c r="U43" s="44"/>
      <c r="V43" s="63"/>
      <c r="W43" s="63"/>
      <c r="X43" s="63"/>
      <c r="Y43" s="63"/>
      <c r="Z43" s="63"/>
      <c r="AA43" s="63"/>
      <c r="AB43" s="63"/>
      <c r="AC43" s="63"/>
    </row>
    <row r="44" spans="1:77" ht="39.950000000000003" customHeight="1">
      <c r="A44" s="11" t="s">
        <v>91</v>
      </c>
      <c r="B44" s="5" t="s">
        <v>32</v>
      </c>
      <c r="C44" s="48" t="s">
        <v>33</v>
      </c>
      <c r="D44" s="7">
        <v>3</v>
      </c>
      <c r="E44" s="7">
        <v>10</v>
      </c>
      <c r="F44" s="7">
        <v>10</v>
      </c>
      <c r="G44" s="7">
        <v>6</v>
      </c>
      <c r="H44" s="7">
        <v>6</v>
      </c>
      <c r="I44" s="7">
        <v>10</v>
      </c>
      <c r="J44" s="7">
        <v>4</v>
      </c>
      <c r="K44" s="7">
        <v>0</v>
      </c>
      <c r="L44" s="7">
        <v>0</v>
      </c>
      <c r="M44" s="7">
        <v>0</v>
      </c>
      <c r="N44" s="28">
        <v>2</v>
      </c>
      <c r="O44" s="28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26.299999999999997</v>
      </c>
      <c r="P44" s="8">
        <f>IF(B44=data!$B$2,(O44*10)/6.4,IF(B44=data!$B$3,(O44*10)/4.8,IF(B44=data!$B$4,(O44*10)/7.1,IF(B44=data!$B$5,(O44*10)/5.2,"zvolte typ stavby"))))</f>
        <v>41.09375</v>
      </c>
      <c r="Q44" s="29">
        <v>30000000</v>
      </c>
      <c r="R44" s="58"/>
      <c r="S44" s="5"/>
      <c r="U44" s="44" t="s">
        <v>47</v>
      </c>
    </row>
    <row r="45" spans="1:77" ht="39.950000000000003" customHeight="1">
      <c r="A45" s="6" t="s">
        <v>92</v>
      </c>
      <c r="B45" s="5" t="s">
        <v>21</v>
      </c>
      <c r="C45" s="48" t="s">
        <v>22</v>
      </c>
      <c r="D45" s="7">
        <v>3</v>
      </c>
      <c r="E45" s="7">
        <v>10</v>
      </c>
      <c r="F45" s="7">
        <v>5</v>
      </c>
      <c r="G45" s="7">
        <v>6</v>
      </c>
      <c r="H45" s="7">
        <v>6</v>
      </c>
      <c r="I45" s="7">
        <v>0</v>
      </c>
      <c r="J45" s="7">
        <v>4</v>
      </c>
      <c r="K45" s="7">
        <v>0</v>
      </c>
      <c r="L45" s="7">
        <v>10</v>
      </c>
      <c r="M45" s="7">
        <v>0</v>
      </c>
      <c r="N45" s="28">
        <v>0</v>
      </c>
      <c r="O45" s="28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26.4</v>
      </c>
      <c r="P45" s="8">
        <f>IF(B45=data!$B$2,(O45*10)/6.4,IF(B45=data!$B$3,(O45*10)/4.8,IF(B45=data!$B$4,(O45*10)/7.1,IF(B45=data!$B$5,(O45*10)/5.2,"zvolte typ stavby"))))</f>
        <v>55</v>
      </c>
      <c r="Q45" s="29">
        <v>91000000</v>
      </c>
      <c r="R45" s="58"/>
      <c r="S45" s="5"/>
      <c r="T45" s="63"/>
      <c r="U45" s="44"/>
    </row>
    <row r="46" spans="1:77" ht="39.950000000000003" customHeight="1">
      <c r="A46" s="11" t="s">
        <v>93</v>
      </c>
      <c r="B46" s="5" t="s">
        <v>32</v>
      </c>
      <c r="C46" s="48" t="s">
        <v>33</v>
      </c>
      <c r="D46" s="7">
        <v>3</v>
      </c>
      <c r="E46" s="7">
        <v>10</v>
      </c>
      <c r="F46" s="7">
        <v>10</v>
      </c>
      <c r="G46" s="7">
        <v>3</v>
      </c>
      <c r="H46" s="7">
        <v>10</v>
      </c>
      <c r="I46" s="7">
        <v>1</v>
      </c>
      <c r="J46" s="7">
        <v>4</v>
      </c>
      <c r="K46" s="7">
        <v>10</v>
      </c>
      <c r="L46" s="7">
        <v>8</v>
      </c>
      <c r="M46" s="7">
        <v>10</v>
      </c>
      <c r="N46" s="28">
        <v>4</v>
      </c>
      <c r="O46" s="28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42.5</v>
      </c>
      <c r="P46" s="8">
        <f>IF(B46=data!$B$2,(O46*10)/6.4,IF(B46=data!$B$3,(O46*10)/4.8,IF(B46=data!$B$4,(O46*10)/7.1,IF(B46=data!$B$5,(O46*10)/5.2,"zvolte typ stavby"))))</f>
        <v>66.40625</v>
      </c>
      <c r="Q46" s="29">
        <v>132000000</v>
      </c>
      <c r="R46" s="58"/>
      <c r="S46" s="5"/>
      <c r="U46" s="44"/>
    </row>
    <row r="47" spans="1:77" ht="39.950000000000003" customHeight="1">
      <c r="A47" s="6" t="s">
        <v>94</v>
      </c>
      <c r="B47" s="5" t="s">
        <v>32</v>
      </c>
      <c r="C47" s="48" t="s">
        <v>33</v>
      </c>
      <c r="D47" s="7">
        <v>2</v>
      </c>
      <c r="E47" s="7">
        <v>0</v>
      </c>
      <c r="F47" s="7">
        <v>3</v>
      </c>
      <c r="G47" s="7">
        <v>6</v>
      </c>
      <c r="H47" s="7">
        <v>6</v>
      </c>
      <c r="I47" s="7">
        <v>10</v>
      </c>
      <c r="J47" s="7">
        <v>4</v>
      </c>
      <c r="K47" s="7">
        <v>0</v>
      </c>
      <c r="L47" s="7">
        <v>2</v>
      </c>
      <c r="M47" s="7">
        <v>10</v>
      </c>
      <c r="N47" s="28">
        <v>4</v>
      </c>
      <c r="O47" s="28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26.6</v>
      </c>
      <c r="P47" s="8">
        <f>IF(B47=data!$B$2,(O47*10)/6.4,IF(B47=data!$B$3,(O47*10)/4.8,IF(B47=data!$B$4,(O47*10)/7.1,IF(B47=data!$B$5,(O47*10)/5.2,"zvolte typ stavby"))))</f>
        <v>41.5625</v>
      </c>
      <c r="Q47" s="74">
        <v>12584000</v>
      </c>
      <c r="R47" s="58"/>
      <c r="S47" s="5"/>
      <c r="U47" s="44"/>
    </row>
    <row r="48" spans="1:77" ht="39.950000000000003" customHeight="1">
      <c r="A48" s="6" t="s">
        <v>95</v>
      </c>
      <c r="B48" s="5" t="s">
        <v>32</v>
      </c>
      <c r="C48" s="48" t="s">
        <v>33</v>
      </c>
      <c r="D48" s="7">
        <v>3</v>
      </c>
      <c r="E48" s="7">
        <v>10</v>
      </c>
      <c r="F48" s="7">
        <v>10</v>
      </c>
      <c r="G48" s="7">
        <v>3</v>
      </c>
      <c r="H48" s="7">
        <v>6</v>
      </c>
      <c r="I48" s="7">
        <v>1</v>
      </c>
      <c r="J48" s="7">
        <v>4</v>
      </c>
      <c r="K48" s="7">
        <v>10</v>
      </c>
      <c r="L48" s="7">
        <v>2</v>
      </c>
      <c r="M48" s="7">
        <v>0</v>
      </c>
      <c r="N48" s="28">
        <v>0</v>
      </c>
      <c r="O48" s="28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26.7</v>
      </c>
      <c r="P48" s="8">
        <f>IF(B48=data!$B$2,(O48*10)/6.4,IF(B48=data!$B$3,(O48*10)/4.8,IF(B48=data!$B$4,(O48*10)/7.1,IF(B48=data!$B$5,(O48*10)/5.2,"zvolte typ stavby"))))</f>
        <v>41.71875</v>
      </c>
      <c r="Q48" s="29">
        <v>85305000</v>
      </c>
      <c r="R48" s="58"/>
      <c r="S48" s="5"/>
      <c r="U48" s="44"/>
    </row>
    <row r="49" spans="1:77" ht="39.950000000000003" customHeight="1">
      <c r="A49" s="6" t="s">
        <v>96</v>
      </c>
      <c r="B49" s="5" t="s">
        <v>32</v>
      </c>
      <c r="C49" s="48" t="s">
        <v>33</v>
      </c>
      <c r="D49" s="7">
        <v>3</v>
      </c>
      <c r="E49" s="7">
        <v>0</v>
      </c>
      <c r="F49" s="7">
        <v>4</v>
      </c>
      <c r="G49" s="7">
        <v>6</v>
      </c>
      <c r="H49" s="7">
        <v>6</v>
      </c>
      <c r="I49" s="7">
        <v>10</v>
      </c>
      <c r="J49" s="7">
        <v>4</v>
      </c>
      <c r="K49" s="7">
        <v>0</v>
      </c>
      <c r="L49" s="7">
        <v>2</v>
      </c>
      <c r="M49" s="7">
        <v>10</v>
      </c>
      <c r="N49" s="28"/>
      <c r="O49" s="28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26.7</v>
      </c>
      <c r="P49" s="8">
        <f>IF(B49=data!$B$2,(O49*10)/6.4,IF(B49=data!$B$3,(O49*10)/4.8,IF(B49=data!$B$4,(O49*10)/7.1,IF(B49=data!$B$5,(O49*10)/5.2,"zvolte typ stavby"))))</f>
        <v>41.71875</v>
      </c>
      <c r="Q49" s="29"/>
      <c r="R49" s="58"/>
      <c r="S49" s="5"/>
      <c r="U49" s="44" t="s">
        <v>66</v>
      </c>
    </row>
    <row r="50" spans="1:77" ht="39.950000000000003" customHeight="1">
      <c r="A50" s="110" t="s">
        <v>97</v>
      </c>
      <c r="B50" s="5" t="s">
        <v>32</v>
      </c>
      <c r="C50" s="48" t="s">
        <v>33</v>
      </c>
      <c r="D50" s="7">
        <v>3</v>
      </c>
      <c r="E50" s="7">
        <v>10</v>
      </c>
      <c r="F50" s="7">
        <v>5</v>
      </c>
      <c r="G50" s="7">
        <v>3</v>
      </c>
      <c r="H50" s="7">
        <v>3</v>
      </c>
      <c r="I50" s="7">
        <v>10</v>
      </c>
      <c r="J50" s="7">
        <v>4</v>
      </c>
      <c r="K50" s="7">
        <v>0</v>
      </c>
      <c r="L50" s="7">
        <v>2</v>
      </c>
      <c r="M50" s="7">
        <v>10</v>
      </c>
      <c r="N50" s="28">
        <v>2</v>
      </c>
      <c r="O50" s="28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26.9</v>
      </c>
      <c r="P50" s="8">
        <f>IF(B50=data!$B$2,(O50*10)/6.4,IF(B50=data!$B$3,(O50*10)/4.8,IF(B50=data!$B$4,(O50*10)/7.1,IF(B50=data!$B$5,(O50*10)/5.2,"zvolte typ stavby"))))</f>
        <v>42.03125</v>
      </c>
      <c r="Q50" s="29">
        <v>28000000</v>
      </c>
      <c r="R50" s="58"/>
      <c r="S50" s="5"/>
      <c r="U50" s="44"/>
    </row>
    <row r="51" spans="1:77" s="61" customFormat="1" ht="39.950000000000003" customHeight="1">
      <c r="A51" s="6" t="s">
        <v>98</v>
      </c>
      <c r="B51" s="5" t="s">
        <v>32</v>
      </c>
      <c r="C51" s="48" t="s">
        <v>33</v>
      </c>
      <c r="D51" s="7">
        <v>2</v>
      </c>
      <c r="E51" s="7">
        <v>10</v>
      </c>
      <c r="F51" s="7">
        <v>7</v>
      </c>
      <c r="G51" s="7">
        <v>6</v>
      </c>
      <c r="H51" s="7">
        <v>3</v>
      </c>
      <c r="I51" s="7">
        <v>10</v>
      </c>
      <c r="J51" s="7">
        <v>2</v>
      </c>
      <c r="K51" s="7">
        <v>0</v>
      </c>
      <c r="L51" s="7">
        <v>2</v>
      </c>
      <c r="M51" s="7">
        <v>10</v>
      </c>
      <c r="N51" s="28">
        <v>2</v>
      </c>
      <c r="O51" s="28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27</v>
      </c>
      <c r="P51" s="8">
        <f>IF(B51=data!$B$2,(O51*10)/6.4,IF(B51=data!$B$3,(O51*10)/4.8,IF(B51=data!$B$4,(O51*10)/7.1,IF(B51=data!$B$5,(O51*10)/5.2,"zvolte typ stavby"))))</f>
        <v>42.1875</v>
      </c>
      <c r="Q51" s="29">
        <v>46000000</v>
      </c>
      <c r="R51" s="58"/>
      <c r="S51" s="5" t="s">
        <v>99</v>
      </c>
      <c r="T51" s="55"/>
      <c r="U51" s="44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</row>
    <row r="52" spans="1:77" s="61" customFormat="1" ht="39.950000000000003" customHeight="1">
      <c r="A52" s="6" t="s">
        <v>100</v>
      </c>
      <c r="B52" s="5" t="s">
        <v>32</v>
      </c>
      <c r="C52" s="48" t="s">
        <v>33</v>
      </c>
      <c r="D52" s="7">
        <v>1</v>
      </c>
      <c r="E52" s="7">
        <v>10</v>
      </c>
      <c r="F52" s="7">
        <v>10</v>
      </c>
      <c r="G52" s="7">
        <v>3</v>
      </c>
      <c r="H52" s="7">
        <v>6</v>
      </c>
      <c r="I52" s="7">
        <v>10</v>
      </c>
      <c r="J52" s="7">
        <v>4</v>
      </c>
      <c r="K52" s="7">
        <v>0</v>
      </c>
      <c r="L52" s="7">
        <v>5</v>
      </c>
      <c r="M52" s="7">
        <v>10</v>
      </c>
      <c r="N52" s="28">
        <v>0</v>
      </c>
      <c r="O52" s="28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32.1</v>
      </c>
      <c r="P52" s="8">
        <f>IF(B52=data!$B$2,(O52*10)/6.4,IF(B52=data!$B$3,(O52*10)/4.8,IF(B52=data!$B$4,(O52*10)/7.1,IF(B52=data!$B$5,(O52*10)/5.2,"zvolte typ stavby"))))</f>
        <v>50.15625</v>
      </c>
      <c r="Q52" s="29">
        <v>302500000</v>
      </c>
      <c r="R52" s="58"/>
      <c r="S52" s="5"/>
      <c r="T52" s="55"/>
      <c r="U52" s="44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</row>
    <row r="53" spans="1:77" ht="39.950000000000003" customHeight="1">
      <c r="A53" s="6" t="s">
        <v>101</v>
      </c>
      <c r="B53" s="5" t="s">
        <v>32</v>
      </c>
      <c r="C53" s="48" t="s">
        <v>33</v>
      </c>
      <c r="D53" s="7">
        <v>3</v>
      </c>
      <c r="E53" s="7">
        <v>10</v>
      </c>
      <c r="F53" s="7">
        <v>7</v>
      </c>
      <c r="G53" s="7">
        <v>3</v>
      </c>
      <c r="H53" s="7">
        <v>3</v>
      </c>
      <c r="I53" s="7">
        <v>10</v>
      </c>
      <c r="J53" s="7">
        <v>4</v>
      </c>
      <c r="K53" s="7">
        <v>0</v>
      </c>
      <c r="L53" s="7">
        <v>2</v>
      </c>
      <c r="M53" s="7">
        <v>10</v>
      </c>
      <c r="N53" s="28">
        <v>2</v>
      </c>
      <c r="O53" s="28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27.299999999999997</v>
      </c>
      <c r="P53" s="8">
        <f>IF(B53=data!$B$2,(O53*10)/6.4,IF(B53=data!$B$3,(O53*10)/4.8,IF(B53=data!$B$4,(O53*10)/7.1,IF(B53=data!$B$5,(O53*10)/5.2,"zvolte typ stavby"))))</f>
        <v>42.65625</v>
      </c>
      <c r="Q53" s="29">
        <v>50000000</v>
      </c>
      <c r="R53" s="58"/>
      <c r="S53" s="5"/>
      <c r="U53" s="44"/>
    </row>
    <row r="54" spans="1:77" ht="39.950000000000003" customHeight="1">
      <c r="A54" s="11" t="s">
        <v>102</v>
      </c>
      <c r="B54" s="5" t="s">
        <v>21</v>
      </c>
      <c r="C54" s="48" t="s">
        <v>22</v>
      </c>
      <c r="D54" s="7">
        <v>2</v>
      </c>
      <c r="E54" s="7">
        <v>0</v>
      </c>
      <c r="F54" s="7">
        <v>5</v>
      </c>
      <c r="G54" s="7">
        <v>6</v>
      </c>
      <c r="H54" s="7">
        <v>6</v>
      </c>
      <c r="I54" s="7">
        <v>0</v>
      </c>
      <c r="J54" s="7">
        <v>10</v>
      </c>
      <c r="K54" s="7">
        <v>0</v>
      </c>
      <c r="L54" s="7">
        <v>5</v>
      </c>
      <c r="M54" s="7">
        <v>10</v>
      </c>
      <c r="N54" s="28">
        <v>0</v>
      </c>
      <c r="O54" s="28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27.3</v>
      </c>
      <c r="P54" s="8">
        <f>IF(B54=data!$B$2,(O54*10)/6.4,IF(B54=data!$B$3,(O54*10)/4.8,IF(B54=data!$B$4,(O54*10)/7.1,IF(B54=data!$B$5,(O54*10)/5.2,"zvolte typ stavby"))))</f>
        <v>56.875</v>
      </c>
      <c r="Q54" s="29">
        <v>15000000</v>
      </c>
      <c r="R54" s="58"/>
      <c r="S54" s="5"/>
      <c r="U54" s="44"/>
    </row>
    <row r="55" spans="1:77" ht="39.950000000000003" customHeight="1">
      <c r="A55" s="11" t="s">
        <v>103</v>
      </c>
      <c r="B55" s="5" t="s">
        <v>21</v>
      </c>
      <c r="C55" s="48" t="s">
        <v>22</v>
      </c>
      <c r="D55" s="7">
        <v>2</v>
      </c>
      <c r="E55" s="7">
        <v>0</v>
      </c>
      <c r="F55" s="7">
        <v>5</v>
      </c>
      <c r="G55" s="7">
        <v>6</v>
      </c>
      <c r="H55" s="7">
        <v>6</v>
      </c>
      <c r="I55" s="7">
        <v>0</v>
      </c>
      <c r="J55" s="7">
        <v>7</v>
      </c>
      <c r="K55" s="7">
        <v>0</v>
      </c>
      <c r="L55" s="7">
        <v>8</v>
      </c>
      <c r="M55" s="7">
        <v>10</v>
      </c>
      <c r="N55" s="28">
        <v>0</v>
      </c>
      <c r="O55" s="28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27.3</v>
      </c>
      <c r="P55" s="8">
        <f>IF(B55=data!$B$2,(O55*10)/6.4,IF(B55=data!$B$3,(O55*10)/4.8,IF(B55=data!$B$4,(O55*10)/7.1,IF(B55=data!$B$5,(O55*10)/5.2,"zvolte typ stavby"))))</f>
        <v>56.875</v>
      </c>
      <c r="Q55" s="29">
        <v>18000000</v>
      </c>
      <c r="R55" s="58"/>
      <c r="S55" s="5"/>
      <c r="U55" s="44"/>
    </row>
    <row r="56" spans="1:77" ht="39.950000000000003" customHeight="1">
      <c r="A56" s="11" t="s">
        <v>104</v>
      </c>
      <c r="B56" s="5" t="s">
        <v>21</v>
      </c>
      <c r="C56" s="48" t="s">
        <v>22</v>
      </c>
      <c r="D56" s="7">
        <v>2</v>
      </c>
      <c r="E56" s="7">
        <v>0</v>
      </c>
      <c r="F56" s="7">
        <v>5</v>
      </c>
      <c r="G56" s="7">
        <v>6</v>
      </c>
      <c r="H56" s="7">
        <v>6</v>
      </c>
      <c r="I56" s="7">
        <v>0</v>
      </c>
      <c r="J56" s="7">
        <v>10</v>
      </c>
      <c r="K56" s="7">
        <v>0</v>
      </c>
      <c r="L56" s="7">
        <v>5</v>
      </c>
      <c r="M56" s="7">
        <v>10</v>
      </c>
      <c r="N56" s="28">
        <v>0</v>
      </c>
      <c r="O56" s="28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27.3</v>
      </c>
      <c r="P56" s="8">
        <f>IF(B56=data!$B$2,(O56*10)/6.4,IF(B56=data!$B$3,(O56*10)/4.8,IF(B56=data!$B$4,(O56*10)/7.1,IF(B56=data!$B$5,(O56*10)/5.2,"zvolte typ stavby"))))</f>
        <v>56.875</v>
      </c>
      <c r="Q56" s="29">
        <v>17000000</v>
      </c>
      <c r="R56" s="58"/>
      <c r="S56" s="5" t="s">
        <v>105</v>
      </c>
      <c r="U56" s="44" t="s">
        <v>30</v>
      </c>
    </row>
    <row r="57" spans="1:77" ht="39.950000000000003" customHeight="1">
      <c r="A57" s="6" t="s">
        <v>106</v>
      </c>
      <c r="B57" s="5" t="s">
        <v>49</v>
      </c>
      <c r="C57" s="48"/>
      <c r="D57" s="7">
        <v>1</v>
      </c>
      <c r="E57" s="7">
        <v>0</v>
      </c>
      <c r="F57" s="7">
        <v>4</v>
      </c>
      <c r="G57" s="7">
        <v>6</v>
      </c>
      <c r="H57" s="7">
        <v>10</v>
      </c>
      <c r="I57" s="7">
        <v>0</v>
      </c>
      <c r="J57" s="7">
        <v>4</v>
      </c>
      <c r="K57" s="7">
        <v>0</v>
      </c>
      <c r="L57" s="7">
        <v>2</v>
      </c>
      <c r="M57" s="7">
        <v>0</v>
      </c>
      <c r="N57" s="28">
        <v>2</v>
      </c>
      <c r="O57" s="28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27.4</v>
      </c>
      <c r="P57" s="8">
        <f>IF(B57=data!$B$2,(O57*10)/6.4,IF(B57=data!$B$3,(O57*10)/4.8,IF(B57=data!$B$4,(O57*10)/7.1,IF(B57=data!$B$5,(O57*10)/5.2,"zvolte typ stavby"))))</f>
        <v>38.591549295774648</v>
      </c>
      <c r="Q57" s="74">
        <v>75504000</v>
      </c>
      <c r="R57" s="58"/>
      <c r="S57" s="5"/>
      <c r="U57" s="44"/>
    </row>
    <row r="58" spans="1:77" ht="39.950000000000003" customHeight="1">
      <c r="A58" s="6" t="s">
        <v>107</v>
      </c>
      <c r="B58" s="5" t="s">
        <v>32</v>
      </c>
      <c r="C58" s="48" t="s">
        <v>33</v>
      </c>
      <c r="D58" s="7">
        <v>3</v>
      </c>
      <c r="E58" s="7">
        <v>10</v>
      </c>
      <c r="F58" s="7">
        <v>5</v>
      </c>
      <c r="G58" s="7">
        <v>3</v>
      </c>
      <c r="H58" s="7">
        <v>3</v>
      </c>
      <c r="I58" s="7">
        <v>10</v>
      </c>
      <c r="J58" s="7">
        <v>2</v>
      </c>
      <c r="K58" s="7">
        <v>0</v>
      </c>
      <c r="L58" s="7">
        <v>5</v>
      </c>
      <c r="M58" s="7">
        <v>10</v>
      </c>
      <c r="N58" s="28">
        <v>0</v>
      </c>
      <c r="O58" s="28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27.5</v>
      </c>
      <c r="P58" s="8">
        <f>IF(B58=data!$B$2,(O58*10)/6.4,IF(B58=data!$B$3,(O58*10)/4.8,IF(B58=data!$B$4,(O58*10)/7.1,IF(B58=data!$B$5,(O58*10)/5.2,"zvolte typ stavby"))))</f>
        <v>42.96875</v>
      </c>
      <c r="Q58" s="29">
        <v>10000000</v>
      </c>
      <c r="R58" s="58"/>
      <c r="S58" s="5"/>
      <c r="U58" s="44"/>
    </row>
    <row r="59" spans="1:77" ht="39.950000000000003" customHeight="1">
      <c r="A59" s="11" t="s">
        <v>108</v>
      </c>
      <c r="B59" s="5" t="s">
        <v>21</v>
      </c>
      <c r="C59" s="48" t="s">
        <v>22</v>
      </c>
      <c r="D59" s="7">
        <v>4</v>
      </c>
      <c r="E59" s="7">
        <v>0</v>
      </c>
      <c r="F59" s="7">
        <v>5</v>
      </c>
      <c r="G59" s="7">
        <v>6</v>
      </c>
      <c r="H59" s="7">
        <v>6</v>
      </c>
      <c r="I59" s="7">
        <v>0</v>
      </c>
      <c r="J59" s="7">
        <v>10</v>
      </c>
      <c r="K59" s="7">
        <v>0</v>
      </c>
      <c r="L59" s="7">
        <v>5</v>
      </c>
      <c r="M59" s="7">
        <v>10</v>
      </c>
      <c r="N59" s="28">
        <v>0</v>
      </c>
      <c r="O59" s="28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27.5</v>
      </c>
      <c r="P59" s="8">
        <f>IF(B59=data!$B$2,(O59*10)/6.4,IF(B59=data!$B$3,(O59*10)/4.8,IF(B59=data!$B$4,(O59*10)/7.1,IF(B59=data!$B$5,(O59*10)/5.2,"zvolte typ stavby"))))</f>
        <v>57.291666666666671</v>
      </c>
      <c r="Q59" s="29">
        <v>110000000</v>
      </c>
      <c r="R59" s="58"/>
      <c r="S59" s="5"/>
      <c r="U59" s="44"/>
    </row>
    <row r="60" spans="1:77" ht="39.950000000000003" customHeight="1">
      <c r="A60" s="11" t="s">
        <v>109</v>
      </c>
      <c r="B60" s="5" t="s">
        <v>32</v>
      </c>
      <c r="C60" s="48" t="s">
        <v>54</v>
      </c>
      <c r="D60" s="7">
        <v>1</v>
      </c>
      <c r="E60" s="7">
        <v>0</v>
      </c>
      <c r="F60" s="7">
        <v>5</v>
      </c>
      <c r="G60" s="7">
        <v>3</v>
      </c>
      <c r="H60" s="7">
        <v>6</v>
      </c>
      <c r="I60" s="7">
        <v>10</v>
      </c>
      <c r="J60" s="7">
        <v>2</v>
      </c>
      <c r="K60" s="7">
        <v>0</v>
      </c>
      <c r="L60" s="7">
        <v>8</v>
      </c>
      <c r="M60" s="7">
        <v>10</v>
      </c>
      <c r="N60" s="28">
        <v>2</v>
      </c>
      <c r="O60" s="28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27.5</v>
      </c>
      <c r="P60" s="8">
        <f>IF(B60=data!$B$2,(O60*10)/6.4,IF(B60=data!$B$3,(O60*10)/4.8,IF(B60=data!$B$4,(O60*10)/7.1,IF(B60=data!$B$5,(O60*10)/5.2,"zvolte typ stavby"))))</f>
        <v>42.96875</v>
      </c>
      <c r="Q60" s="29">
        <v>13881492.68</v>
      </c>
      <c r="R60" s="58"/>
      <c r="S60" s="5"/>
      <c r="U60" s="44"/>
    </row>
    <row r="61" spans="1:77" ht="39.950000000000003" customHeight="1">
      <c r="A61" s="11" t="s">
        <v>110</v>
      </c>
      <c r="B61" s="5" t="s">
        <v>32</v>
      </c>
      <c r="C61" s="48" t="s">
        <v>33</v>
      </c>
      <c r="D61" s="7">
        <v>3</v>
      </c>
      <c r="E61" s="7">
        <v>10</v>
      </c>
      <c r="F61" s="7">
        <v>5</v>
      </c>
      <c r="G61" s="7">
        <v>3</v>
      </c>
      <c r="H61" s="7">
        <v>3</v>
      </c>
      <c r="I61" s="7">
        <v>10</v>
      </c>
      <c r="J61" s="7">
        <v>2</v>
      </c>
      <c r="K61" s="7">
        <v>0</v>
      </c>
      <c r="L61" s="7">
        <v>5</v>
      </c>
      <c r="M61" s="7">
        <v>10</v>
      </c>
      <c r="N61" s="28">
        <v>0</v>
      </c>
      <c r="O61" s="28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27.5</v>
      </c>
      <c r="P61" s="8">
        <f>IF(B61=data!$B$2,(O61*10)/6.4,IF(B61=data!$B$3,(O61*10)/4.8,IF(B61=data!$B$4,(O61*10)/7.1,IF(B61=data!$B$5,(O61*10)/5.2,"zvolte typ stavby"))))</f>
        <v>42.96875</v>
      </c>
      <c r="Q61" s="29">
        <v>10000000</v>
      </c>
      <c r="R61" s="58"/>
      <c r="S61" s="5"/>
      <c r="U61" s="44"/>
    </row>
    <row r="62" spans="1:77" ht="39.950000000000003" customHeight="1">
      <c r="A62" s="73" t="s">
        <v>111</v>
      </c>
      <c r="B62" s="5" t="s">
        <v>32</v>
      </c>
      <c r="C62" s="48" t="s">
        <v>54</v>
      </c>
      <c r="D62" s="7">
        <v>2</v>
      </c>
      <c r="E62" s="7">
        <v>10</v>
      </c>
      <c r="F62" s="7">
        <v>4</v>
      </c>
      <c r="G62" s="7">
        <v>3</v>
      </c>
      <c r="H62" s="7">
        <v>6</v>
      </c>
      <c r="I62" s="7">
        <v>0</v>
      </c>
      <c r="J62" s="7">
        <v>4</v>
      </c>
      <c r="K62" s="7">
        <v>0</v>
      </c>
      <c r="L62" s="7">
        <v>8</v>
      </c>
      <c r="M62" s="7">
        <v>0</v>
      </c>
      <c r="N62" s="28">
        <v>2</v>
      </c>
      <c r="O62" s="28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28</v>
      </c>
      <c r="P62" s="8">
        <f>IF(B62=data!$B$2,(O62*10)/6.4,IF(B62=data!$B$3,(O62*10)/4.8,IF(B62=data!$B$4,(O62*10)/7.1,IF(B62=data!$B$5,(O62*10)/5.2,"zvolte typ stavby"))))</f>
        <v>43.75</v>
      </c>
      <c r="Q62" s="29">
        <v>10363480.6</v>
      </c>
      <c r="R62" s="58"/>
      <c r="S62" s="5"/>
      <c r="U62" s="44"/>
    </row>
    <row r="63" spans="1:77" ht="39.950000000000003" customHeight="1">
      <c r="A63" s="6" t="s">
        <v>112</v>
      </c>
      <c r="B63" s="5" t="s">
        <v>32</v>
      </c>
      <c r="C63" s="48" t="s">
        <v>33</v>
      </c>
      <c r="D63" s="7">
        <v>3</v>
      </c>
      <c r="E63" s="7">
        <v>0</v>
      </c>
      <c r="F63" s="7">
        <v>6</v>
      </c>
      <c r="G63" s="7">
        <v>3</v>
      </c>
      <c r="H63" s="7">
        <v>6</v>
      </c>
      <c r="I63" s="7">
        <v>10</v>
      </c>
      <c r="J63" s="7">
        <v>4</v>
      </c>
      <c r="K63" s="7">
        <v>10</v>
      </c>
      <c r="L63" s="7">
        <v>2</v>
      </c>
      <c r="M63" s="7">
        <v>10</v>
      </c>
      <c r="N63" s="28">
        <v>2</v>
      </c>
      <c r="O63" s="28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28.099999999999998</v>
      </c>
      <c r="P63" s="8">
        <f>IF(B63=data!$B$2,(O63*10)/6.4,IF(B63=data!$B$3,(O63*10)/4.8,IF(B63=data!$B$4,(O63*10)/7.1,IF(B63=data!$B$5,(O63*10)/5.2,"zvolte typ stavby"))))</f>
        <v>43.90625</v>
      </c>
      <c r="Q63" s="74">
        <v>37752000</v>
      </c>
      <c r="R63" s="58"/>
      <c r="S63" s="5" t="s">
        <v>113</v>
      </c>
      <c r="U63" s="44"/>
    </row>
    <row r="64" spans="1:77" ht="39.950000000000003" customHeight="1">
      <c r="A64" s="6" t="s">
        <v>114</v>
      </c>
      <c r="B64" s="5" t="s">
        <v>32</v>
      </c>
      <c r="C64" s="48" t="s">
        <v>33</v>
      </c>
      <c r="D64" s="7">
        <v>3</v>
      </c>
      <c r="E64" s="7">
        <v>0</v>
      </c>
      <c r="F64" s="7">
        <v>6</v>
      </c>
      <c r="G64" s="7">
        <v>3</v>
      </c>
      <c r="H64" s="7">
        <v>6</v>
      </c>
      <c r="I64" s="7">
        <v>10</v>
      </c>
      <c r="J64" s="7">
        <v>7</v>
      </c>
      <c r="K64" s="7">
        <v>0</v>
      </c>
      <c r="L64" s="7">
        <v>2</v>
      </c>
      <c r="M64" s="7">
        <v>10</v>
      </c>
      <c r="N64" s="28">
        <v>2</v>
      </c>
      <c r="O64" s="28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28.099999999999998</v>
      </c>
      <c r="P64" s="8">
        <f>IF(B64=data!$B$2,(O64*10)/6.4,IF(B64=data!$B$3,(O64*10)/4.8,IF(B64=data!$B$4,(O64*10)/7.1,IF(B64=data!$B$5,(O64*10)/5.2,"zvolte typ stavby"))))</f>
        <v>43.90625</v>
      </c>
      <c r="Q64" s="74">
        <v>31460000</v>
      </c>
      <c r="R64" s="58"/>
      <c r="S64" s="5"/>
      <c r="U64" s="44"/>
    </row>
    <row r="65" spans="1:77" s="55" customFormat="1" ht="39.950000000000003" customHeight="1">
      <c r="A65" s="6" t="s">
        <v>115</v>
      </c>
      <c r="B65" s="5" t="s">
        <v>32</v>
      </c>
      <c r="C65" s="48" t="s">
        <v>33</v>
      </c>
      <c r="D65" s="7">
        <v>1</v>
      </c>
      <c r="E65" s="7">
        <v>0</v>
      </c>
      <c r="F65" s="7">
        <v>3</v>
      </c>
      <c r="G65" s="7">
        <v>6</v>
      </c>
      <c r="H65" s="7">
        <v>6</v>
      </c>
      <c r="I65" s="7">
        <v>10</v>
      </c>
      <c r="J65" s="7">
        <v>4</v>
      </c>
      <c r="K65" s="7">
        <v>10</v>
      </c>
      <c r="L65" s="7">
        <v>2</v>
      </c>
      <c r="M65" s="7">
        <v>10</v>
      </c>
      <c r="N65" s="28">
        <v>0</v>
      </c>
      <c r="O65" s="28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28.1</v>
      </c>
      <c r="P65" s="8">
        <f>IF(B65=data!$B$2,(O65*10)/6.4,IF(B65=data!$B$3,(O65*10)/4.8,IF(B65=data!$B$4,(O65*10)/7.1,IF(B65=data!$B$5,(O65*10)/5.2,"zvolte typ stavby"))))</f>
        <v>43.90625</v>
      </c>
      <c r="Q65" s="142">
        <v>37752000</v>
      </c>
      <c r="R65" s="58"/>
      <c r="S65" s="60" t="s">
        <v>116</v>
      </c>
      <c r="U65" s="56"/>
    </row>
    <row r="66" spans="1:77" ht="39.950000000000003" customHeight="1">
      <c r="A66" s="6" t="s">
        <v>117</v>
      </c>
      <c r="B66" s="5" t="s">
        <v>49</v>
      </c>
      <c r="C66" s="48" t="s">
        <v>29</v>
      </c>
      <c r="D66" s="7">
        <v>3</v>
      </c>
      <c r="E66" s="7">
        <v>10</v>
      </c>
      <c r="F66" s="7">
        <v>5</v>
      </c>
      <c r="G66" s="7">
        <v>3</v>
      </c>
      <c r="H66" s="7">
        <v>3</v>
      </c>
      <c r="I66" s="7">
        <v>0</v>
      </c>
      <c r="J66" s="7">
        <v>2</v>
      </c>
      <c r="K66" s="7">
        <v>0</v>
      </c>
      <c r="L66" s="7">
        <v>5</v>
      </c>
      <c r="M66" s="7">
        <v>0</v>
      </c>
      <c r="N66" s="28">
        <v>2</v>
      </c>
      <c r="O66" s="28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28.3</v>
      </c>
      <c r="P66" s="8">
        <f>IF(B66=data!$B$2,(O66*10)/6.4,IF(B66=data!$B$3,(O66*10)/4.8,IF(B66=data!$B$4,(O66*10)/7.1,IF(B66=data!$B$5,(O66*10)/5.2,"zvolte typ stavby"))))</f>
        <v>39.859154929577464</v>
      </c>
      <c r="Q66" s="29">
        <v>12000000</v>
      </c>
      <c r="R66" s="58"/>
      <c r="S66" s="5"/>
      <c r="U66" s="44"/>
    </row>
    <row r="67" spans="1:77" ht="39.950000000000003" customHeight="1">
      <c r="A67" s="6" t="s">
        <v>118</v>
      </c>
      <c r="B67" s="5" t="s">
        <v>32</v>
      </c>
      <c r="C67" s="48" t="s">
        <v>33</v>
      </c>
      <c r="D67" s="7">
        <v>4</v>
      </c>
      <c r="E67" s="7">
        <v>10</v>
      </c>
      <c r="F67" s="7">
        <v>10</v>
      </c>
      <c r="G67" s="7">
        <v>6</v>
      </c>
      <c r="H67" s="7">
        <v>6</v>
      </c>
      <c r="I67" s="7">
        <v>10</v>
      </c>
      <c r="J67" s="7">
        <v>7</v>
      </c>
      <c r="K67" s="7">
        <v>0</v>
      </c>
      <c r="L67" s="7">
        <v>5</v>
      </c>
      <c r="M67" s="7">
        <v>10</v>
      </c>
      <c r="N67" s="28">
        <v>10</v>
      </c>
      <c r="O67" s="28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41.6</v>
      </c>
      <c r="P67" s="8">
        <f>IF(B67=data!$B$2,(O67*10)/6.4,IF(B67=data!$B$3,(O67*10)/4.8,IF(B67=data!$B$4,(O67*10)/7.1,IF(B67=data!$B$5,(O67*10)/5.2,"zvolte typ stavby"))))</f>
        <v>65</v>
      </c>
      <c r="Q67" s="29">
        <v>360580000</v>
      </c>
      <c r="R67" s="58"/>
      <c r="S67" s="5" t="s">
        <v>119</v>
      </c>
      <c r="U67" s="44"/>
    </row>
    <row r="68" spans="1:77" ht="39.950000000000003" customHeight="1">
      <c r="A68" s="6" t="s">
        <v>120</v>
      </c>
      <c r="B68" s="5" t="s">
        <v>32</v>
      </c>
      <c r="C68" s="48" t="s">
        <v>33</v>
      </c>
      <c r="D68" s="7">
        <v>3</v>
      </c>
      <c r="E68" s="7">
        <v>0</v>
      </c>
      <c r="F68" s="7">
        <v>5</v>
      </c>
      <c r="G68" s="7">
        <v>6</v>
      </c>
      <c r="H68" s="7">
        <v>6</v>
      </c>
      <c r="I68" s="7">
        <v>10</v>
      </c>
      <c r="J68" s="7">
        <v>2</v>
      </c>
      <c r="K68" s="7">
        <v>10</v>
      </c>
      <c r="L68" s="7">
        <v>2</v>
      </c>
      <c r="M68" s="7">
        <v>10</v>
      </c>
      <c r="N68" s="28">
        <v>4</v>
      </c>
      <c r="O68" s="28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28.7</v>
      </c>
      <c r="P68" s="8">
        <f>IF(B68=data!$B$2,(O68*10)/6.4,IF(B68=data!$B$3,(O68*10)/4.8,IF(B68=data!$B$4,(O68*10)/7.1,IF(B68=data!$B$5,(O68*10)/5.2,"zvolte typ stavby"))))</f>
        <v>44.84375</v>
      </c>
      <c r="Q68" s="74">
        <v>50336000</v>
      </c>
      <c r="R68" s="58"/>
      <c r="S68" s="5"/>
      <c r="T68" s="2"/>
      <c r="U68" s="44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ht="39.950000000000003" customHeight="1">
      <c r="A69" s="73" t="s">
        <v>121</v>
      </c>
      <c r="B69" s="5" t="s">
        <v>32</v>
      </c>
      <c r="C69" s="48" t="s">
        <v>54</v>
      </c>
      <c r="D69" s="7">
        <v>3</v>
      </c>
      <c r="E69" s="7">
        <v>10</v>
      </c>
      <c r="F69" s="7">
        <v>4</v>
      </c>
      <c r="G69" s="7">
        <v>3</v>
      </c>
      <c r="H69" s="7">
        <v>6</v>
      </c>
      <c r="I69" s="7">
        <v>0</v>
      </c>
      <c r="J69" s="7">
        <v>4</v>
      </c>
      <c r="K69" s="7">
        <v>0</v>
      </c>
      <c r="L69" s="7">
        <v>8</v>
      </c>
      <c r="M69" s="7">
        <v>0</v>
      </c>
      <c r="N69" s="28">
        <v>2</v>
      </c>
      <c r="O69" s="28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28.7</v>
      </c>
      <c r="P69" s="8">
        <f>IF(B69=data!$B$2,(O69*10)/6.4,IF(B69=data!$B$3,(O69*10)/4.8,IF(B69=data!$B$4,(O69*10)/7.1,IF(B69=data!$B$5,(O69*10)/5.2,"zvolte typ stavby"))))</f>
        <v>44.84375</v>
      </c>
      <c r="Q69" s="29">
        <v>7054575.8799999999</v>
      </c>
      <c r="R69" s="58"/>
      <c r="S69" s="5"/>
      <c r="U69" s="44"/>
    </row>
    <row r="70" spans="1:77" ht="39.950000000000003" customHeight="1">
      <c r="A70" s="69" t="s">
        <v>122</v>
      </c>
      <c r="B70" s="5" t="s">
        <v>32</v>
      </c>
      <c r="C70" s="48" t="s">
        <v>54</v>
      </c>
      <c r="D70" s="7">
        <v>2</v>
      </c>
      <c r="E70" s="7">
        <v>0</v>
      </c>
      <c r="F70" s="7">
        <v>5</v>
      </c>
      <c r="G70" s="7">
        <v>3</v>
      </c>
      <c r="H70" s="7">
        <v>6</v>
      </c>
      <c r="I70" s="7">
        <v>1</v>
      </c>
      <c r="J70" s="7">
        <v>2</v>
      </c>
      <c r="K70" s="7">
        <v>0</v>
      </c>
      <c r="L70" s="7">
        <v>10</v>
      </c>
      <c r="M70" s="7">
        <v>10</v>
      </c>
      <c r="N70" s="28">
        <v>4</v>
      </c>
      <c r="O70" s="28">
        <v>28.8</v>
      </c>
      <c r="P70" s="8">
        <v>45</v>
      </c>
      <c r="Q70" s="74">
        <v>19000000</v>
      </c>
      <c r="R70" s="58"/>
      <c r="S70" s="5"/>
      <c r="U70" s="44"/>
    </row>
    <row r="71" spans="1:77" ht="39.950000000000003" customHeight="1">
      <c r="A71" s="79" t="s">
        <v>123</v>
      </c>
      <c r="B71" s="5" t="s">
        <v>32</v>
      </c>
      <c r="C71" s="48" t="s">
        <v>54</v>
      </c>
      <c r="D71" s="7">
        <v>3</v>
      </c>
      <c r="E71" s="7">
        <v>10</v>
      </c>
      <c r="F71" s="7">
        <v>5</v>
      </c>
      <c r="G71" s="7">
        <v>3</v>
      </c>
      <c r="H71" s="7">
        <v>6</v>
      </c>
      <c r="I71" s="7">
        <v>0</v>
      </c>
      <c r="J71" s="7">
        <v>4</v>
      </c>
      <c r="K71" s="7">
        <v>0</v>
      </c>
      <c r="L71" s="7">
        <v>8</v>
      </c>
      <c r="M71" s="7">
        <v>0</v>
      </c>
      <c r="N71" s="28">
        <v>2</v>
      </c>
      <c r="O71" s="28">
        <f>IF(B71=data!$B$2,D71*0.7+E71*0.5+F71*0.2+G71*0.8+H71+I71*0.2+J71+K71*0.3+L71+M71*0.5+N71*0.2,IF(B71=data!$B$3,D71*0.1+E71*0.4+F71*0.3+G71*0.1+H71+J71+K71*0.5+L71+M71*0.4,IF(B71=data!$B$4,D71*0.6+E71*0.8+F71*0.7+G71+H71+J71+L71+N71,IF(B71=data!$B$5,D71*0.7+E71*0.8+F71+I71*0.7+J71+L71,"zvolte typ stavby"))))</f>
        <v>28.9</v>
      </c>
      <c r="P71" s="8">
        <f>IF(B71=data!$B$2,(O71*10)/6.4,IF(B71=data!$B$3,(O71*10)/4.8,IF(B71=data!$B$4,(O71*10)/7.1,IF(B71=data!$B$5,(O71*10)/5.2,"zvolte typ stavby"))))</f>
        <v>45.15625</v>
      </c>
      <c r="Q71" s="29">
        <v>1986252.51</v>
      </c>
      <c r="R71" s="58"/>
      <c r="S71" s="5"/>
      <c r="U71" s="44"/>
    </row>
    <row r="72" spans="1:77" ht="39.950000000000003" customHeight="1">
      <c r="A72" s="73" t="s">
        <v>124</v>
      </c>
      <c r="B72" s="5" t="s">
        <v>32</v>
      </c>
      <c r="C72" s="48"/>
      <c r="D72" s="7">
        <v>1</v>
      </c>
      <c r="E72" s="7">
        <v>10</v>
      </c>
      <c r="F72" s="7">
        <v>6</v>
      </c>
      <c r="G72" s="7">
        <v>6</v>
      </c>
      <c r="H72" s="7">
        <v>3</v>
      </c>
      <c r="I72" s="7">
        <v>1</v>
      </c>
      <c r="J72" s="7">
        <v>4</v>
      </c>
      <c r="K72" s="7">
        <v>0</v>
      </c>
      <c r="L72" s="7">
        <v>10</v>
      </c>
      <c r="M72" s="7">
        <v>0</v>
      </c>
      <c r="N72" s="28">
        <v>0</v>
      </c>
      <c r="O72" s="28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28.9</v>
      </c>
      <c r="P72" s="8">
        <f>IF(B72=data!$B$2,(O72*10)/6.4,IF(B72=data!$B$3,(O72*10)/4.8,IF(B72=data!$B$4,(O72*10)/7.1,IF(B72=data!$B$5,(O72*10)/5.2,"zvolte typ stavby"))))</f>
        <v>45.15625</v>
      </c>
      <c r="Q72" s="29">
        <v>7548087.0899999999</v>
      </c>
      <c r="R72" s="58"/>
      <c r="S72" s="5"/>
      <c r="U72" s="44"/>
    </row>
    <row r="73" spans="1:77" ht="39.950000000000003" customHeight="1">
      <c r="A73" s="6" t="s">
        <v>125</v>
      </c>
      <c r="B73" s="5" t="s">
        <v>32</v>
      </c>
      <c r="C73" s="48" t="s">
        <v>33</v>
      </c>
      <c r="D73" s="7">
        <v>3</v>
      </c>
      <c r="E73" s="7">
        <v>10</v>
      </c>
      <c r="F73" s="7">
        <v>8</v>
      </c>
      <c r="G73" s="7">
        <v>3</v>
      </c>
      <c r="H73" s="7">
        <v>6</v>
      </c>
      <c r="I73" s="7">
        <v>10</v>
      </c>
      <c r="J73" s="7">
        <v>4</v>
      </c>
      <c r="K73" s="7">
        <v>0</v>
      </c>
      <c r="L73" s="7">
        <v>0</v>
      </c>
      <c r="M73" s="7">
        <v>10</v>
      </c>
      <c r="N73" s="28">
        <v>4</v>
      </c>
      <c r="O73" s="28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28.900000000000002</v>
      </c>
      <c r="P73" s="8">
        <f>IF(B73=data!$B$2,(O73*10)/6.4,IF(B73=data!$B$3,(O73*10)/4.8,IF(B73=data!$B$4,(O73*10)/7.1,IF(B73=data!$B$5,(O73*10)/5.2,"zvolte typ stavby"))))</f>
        <v>45.15625</v>
      </c>
      <c r="Q73" s="29">
        <v>96800000</v>
      </c>
      <c r="R73" s="58"/>
      <c r="S73" s="5"/>
      <c r="U73" s="44"/>
    </row>
    <row r="74" spans="1:77" ht="39.950000000000003" customHeight="1">
      <c r="A74" s="11" t="s">
        <v>126</v>
      </c>
      <c r="B74" s="5" t="s">
        <v>21</v>
      </c>
      <c r="C74" s="48" t="s">
        <v>22</v>
      </c>
      <c r="D74" s="7">
        <v>4</v>
      </c>
      <c r="E74" s="7">
        <v>0</v>
      </c>
      <c r="F74" s="7">
        <v>10</v>
      </c>
      <c r="G74" s="7">
        <v>6</v>
      </c>
      <c r="H74" s="7">
        <v>6</v>
      </c>
      <c r="I74" s="7">
        <v>0</v>
      </c>
      <c r="J74" s="7">
        <v>10</v>
      </c>
      <c r="K74" s="7">
        <v>0</v>
      </c>
      <c r="L74" s="7">
        <v>5</v>
      </c>
      <c r="M74" s="7">
        <v>10</v>
      </c>
      <c r="N74" s="28">
        <v>0</v>
      </c>
      <c r="O74" s="28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29</v>
      </c>
      <c r="P74" s="8">
        <f>IF(B74=data!$B$2,(O74*10)/6.4,IF(B74=data!$B$3,(O74*10)/4.8,IF(B74=data!$B$4,(O74*10)/7.1,IF(B74=data!$B$5,(O74*10)/5.2,"zvolte typ stavby"))))</f>
        <v>60.416666666666671</v>
      </c>
      <c r="Q74" s="29">
        <v>59800000</v>
      </c>
      <c r="R74" s="58"/>
      <c r="S74" s="5"/>
      <c r="U74" s="44"/>
    </row>
    <row r="75" spans="1:77" ht="39.950000000000003" customHeight="1">
      <c r="A75" s="11" t="s">
        <v>127</v>
      </c>
      <c r="B75" s="5" t="s">
        <v>32</v>
      </c>
      <c r="C75" s="48" t="s">
        <v>33</v>
      </c>
      <c r="D75" s="7">
        <v>5</v>
      </c>
      <c r="E75" s="7">
        <v>10</v>
      </c>
      <c r="F75" s="7">
        <v>10</v>
      </c>
      <c r="G75" s="7">
        <v>3</v>
      </c>
      <c r="H75" s="7">
        <v>10</v>
      </c>
      <c r="I75" s="7">
        <v>1</v>
      </c>
      <c r="J75" s="7">
        <v>4</v>
      </c>
      <c r="K75" s="7">
        <v>0</v>
      </c>
      <c r="L75" s="7">
        <v>8</v>
      </c>
      <c r="M75" s="7">
        <v>10</v>
      </c>
      <c r="N75" s="28">
        <v>2</v>
      </c>
      <c r="O75" s="28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40.499999999999993</v>
      </c>
      <c r="P75" s="8">
        <f>IF(B75=data!$B$2,(O75*10)/6.4,IF(B75=data!$B$3,(O75*10)/4.8,IF(B75=data!$B$4,(O75*10)/7.1,IF(B75=data!$B$5,(O75*10)/5.2,"zvolte typ stavby"))))</f>
        <v>63.281249999999986</v>
      </c>
      <c r="Q75" s="29">
        <v>54650795</v>
      </c>
      <c r="R75" s="58"/>
      <c r="S75" s="5"/>
      <c r="U75" s="44"/>
    </row>
    <row r="76" spans="1:77" ht="39.950000000000003" customHeight="1">
      <c r="A76" s="6" t="s">
        <v>128</v>
      </c>
      <c r="B76" s="5" t="s">
        <v>32</v>
      </c>
      <c r="C76" s="48" t="s">
        <v>54</v>
      </c>
      <c r="D76" s="7">
        <v>2</v>
      </c>
      <c r="E76" s="7">
        <v>0</v>
      </c>
      <c r="F76" s="7">
        <v>5</v>
      </c>
      <c r="G76" s="7">
        <v>3</v>
      </c>
      <c r="H76" s="7">
        <v>3</v>
      </c>
      <c r="I76" s="7">
        <v>10</v>
      </c>
      <c r="J76" s="7">
        <v>4</v>
      </c>
      <c r="K76" s="7">
        <v>0</v>
      </c>
      <c r="L76" s="7">
        <v>10</v>
      </c>
      <c r="M76" s="7">
        <v>10</v>
      </c>
      <c r="N76" s="28">
        <v>2</v>
      </c>
      <c r="O76" s="28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29.2</v>
      </c>
      <c r="P76" s="8">
        <v>45.625</v>
      </c>
      <c r="Q76" s="74">
        <v>10000000</v>
      </c>
      <c r="R76" s="58"/>
      <c r="S76" s="5"/>
      <c r="T76" s="2"/>
      <c r="U76" s="4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ht="39.950000000000003" customHeight="1">
      <c r="A77" s="24" t="s">
        <v>129</v>
      </c>
      <c r="B77" s="5" t="s">
        <v>21</v>
      </c>
      <c r="C77" s="48" t="s">
        <v>22</v>
      </c>
      <c r="D77" s="7">
        <v>2</v>
      </c>
      <c r="E77" s="7">
        <v>0</v>
      </c>
      <c r="F77" s="7">
        <v>5</v>
      </c>
      <c r="G77" s="7">
        <v>6</v>
      </c>
      <c r="H77" s="7">
        <v>6</v>
      </c>
      <c r="I77" s="7">
        <v>0</v>
      </c>
      <c r="J77" s="7">
        <v>4</v>
      </c>
      <c r="K77" s="7">
        <v>10</v>
      </c>
      <c r="L77" s="7">
        <v>8</v>
      </c>
      <c r="M77" s="7">
        <v>10</v>
      </c>
      <c r="N77" s="28">
        <v>0</v>
      </c>
      <c r="O77" s="28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29.3</v>
      </c>
      <c r="P77" s="8">
        <f>IF(B77=data!$B$2,(O77*10)/6.4,IF(B77=data!$B$3,(O77*10)/4.8,IF(B77=data!$B$4,(O77*10)/7.1,IF(B77=data!$B$5,(O77*10)/5.2,"zvolte typ stavby"))))</f>
        <v>61.041666666666671</v>
      </c>
      <c r="Q77" s="29">
        <v>15000000</v>
      </c>
      <c r="R77" s="58"/>
      <c r="S77" s="5" t="s">
        <v>130</v>
      </c>
      <c r="U77" s="44"/>
    </row>
    <row r="78" spans="1:77" ht="39.950000000000003" customHeight="1">
      <c r="A78" s="11" t="s">
        <v>131</v>
      </c>
      <c r="B78" s="5" t="s">
        <v>32</v>
      </c>
      <c r="C78" s="48" t="s">
        <v>54</v>
      </c>
      <c r="D78" s="7">
        <v>1</v>
      </c>
      <c r="E78" s="7">
        <v>10</v>
      </c>
      <c r="F78" s="7">
        <v>6</v>
      </c>
      <c r="G78" s="7">
        <v>3</v>
      </c>
      <c r="H78" s="7">
        <v>6</v>
      </c>
      <c r="I78" s="7">
        <v>0</v>
      </c>
      <c r="J78" s="7">
        <v>4</v>
      </c>
      <c r="K78" s="7">
        <v>0</v>
      </c>
      <c r="L78" s="7">
        <v>10</v>
      </c>
      <c r="M78" s="7">
        <v>0</v>
      </c>
      <c r="N78" s="28">
        <v>0</v>
      </c>
      <c r="O78" s="28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29.3</v>
      </c>
      <c r="P78" s="8">
        <f>IF(B78=data!$B$2,(O78*10)/6.4,IF(B78=data!$B$3,(O78*10)/4.8,IF(B78=data!$B$4,(O78*10)/7.1,IF(B78=data!$B$5,(O78*10)/5.2,"zvolte typ stavby"))))</f>
        <v>45.78125</v>
      </c>
      <c r="Q78" s="29">
        <v>10248274.689999999</v>
      </c>
      <c r="R78" s="58"/>
      <c r="S78" s="5"/>
      <c r="U78" s="65"/>
    </row>
    <row r="79" spans="1:77" ht="39.950000000000003" customHeight="1">
      <c r="A79" s="25" t="s">
        <v>132</v>
      </c>
      <c r="B79" s="5" t="s">
        <v>32</v>
      </c>
      <c r="C79" s="48" t="s">
        <v>54</v>
      </c>
      <c r="D79" s="7">
        <v>1</v>
      </c>
      <c r="E79" s="7">
        <v>10</v>
      </c>
      <c r="F79" s="7">
        <v>6</v>
      </c>
      <c r="G79" s="7">
        <v>3</v>
      </c>
      <c r="H79" s="7">
        <v>6</v>
      </c>
      <c r="I79" s="7">
        <v>0</v>
      </c>
      <c r="J79" s="7">
        <v>4</v>
      </c>
      <c r="K79" s="7">
        <v>0</v>
      </c>
      <c r="L79" s="7">
        <v>10</v>
      </c>
      <c r="M79" s="7">
        <v>0</v>
      </c>
      <c r="N79" s="28">
        <v>0</v>
      </c>
      <c r="O79" s="28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29.3</v>
      </c>
      <c r="P79" s="8">
        <f>IF(B79=data!$B$2,(O79*10)/6.4,IF(B79=data!$B$3,(O79*10)/4.8,IF(B79=data!$B$4,(O79*10)/7.1,IF(B79=data!$B$5,(O79*10)/5.2,"zvolte typ stavby"))))</f>
        <v>45.78125</v>
      </c>
      <c r="Q79" s="29">
        <v>3476154.02</v>
      </c>
      <c r="R79" s="58"/>
      <c r="S79" s="30"/>
      <c r="U79" s="66"/>
    </row>
    <row r="80" spans="1:77" ht="39.950000000000003" customHeight="1">
      <c r="A80" s="23" t="s">
        <v>133</v>
      </c>
      <c r="B80" s="5" t="s">
        <v>21</v>
      </c>
      <c r="C80" s="48" t="s">
        <v>22</v>
      </c>
      <c r="D80" s="7">
        <v>2</v>
      </c>
      <c r="E80" s="7">
        <v>0</v>
      </c>
      <c r="F80" s="7">
        <v>5</v>
      </c>
      <c r="G80" s="7">
        <v>6</v>
      </c>
      <c r="H80" s="7">
        <v>6</v>
      </c>
      <c r="I80" s="7">
        <v>0</v>
      </c>
      <c r="J80" s="7">
        <v>7</v>
      </c>
      <c r="K80" s="7">
        <v>10</v>
      </c>
      <c r="L80" s="7">
        <v>5</v>
      </c>
      <c r="M80" s="7">
        <v>10</v>
      </c>
      <c r="N80" s="28">
        <v>0</v>
      </c>
      <c r="O80" s="28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29.3</v>
      </c>
      <c r="P80" s="8">
        <f>IF(B80=data!$B$2,(O80*10)/6.4,IF(B80=data!$B$3,(O80*10)/4.8,IF(B80=data!$B$4,(O80*10)/7.1,IF(B80=data!$B$5,(O80*10)/5.2,"zvolte typ stavby"))))</f>
        <v>61.041666666666671</v>
      </c>
      <c r="Q80" s="29">
        <v>54269000</v>
      </c>
      <c r="R80" s="58"/>
      <c r="S80" s="5"/>
      <c r="U80" s="44" t="s">
        <v>27</v>
      </c>
      <c r="V80" s="63"/>
      <c r="W80" s="63"/>
      <c r="X80" s="63"/>
      <c r="Y80" s="63"/>
      <c r="Z80" s="63"/>
      <c r="AA80" s="63"/>
      <c r="AB80" s="63"/>
      <c r="AC80" s="63"/>
    </row>
    <row r="81" spans="1:77" ht="39.950000000000003" customHeight="1">
      <c r="A81" s="6" t="s">
        <v>134</v>
      </c>
      <c r="B81" s="5" t="s">
        <v>49</v>
      </c>
      <c r="C81" s="48"/>
      <c r="D81" s="7">
        <v>3</v>
      </c>
      <c r="E81" s="7">
        <v>0</v>
      </c>
      <c r="F81" s="7">
        <v>5</v>
      </c>
      <c r="G81" s="7">
        <v>6</v>
      </c>
      <c r="H81" s="7">
        <v>10</v>
      </c>
      <c r="I81" s="7">
        <v>0</v>
      </c>
      <c r="J81" s="7">
        <v>4</v>
      </c>
      <c r="K81" s="7">
        <v>0</v>
      </c>
      <c r="L81" s="7">
        <v>2</v>
      </c>
      <c r="M81" s="7">
        <v>0</v>
      </c>
      <c r="N81" s="28">
        <v>2</v>
      </c>
      <c r="O81" s="28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29.3</v>
      </c>
      <c r="P81" s="8">
        <f>IF(B81=data!$B$2,(O81*10)/6.4,IF(B81=data!$B$3,(O81*10)/4.8,IF(B81=data!$B$4,(O81*10)/7.1,IF(B81=data!$B$5,(O81*10)/5.2,"zvolte typ stavby"))))</f>
        <v>41.267605633802816</v>
      </c>
      <c r="Q81" s="74">
        <v>18150000</v>
      </c>
      <c r="R81" s="58"/>
      <c r="S81" s="5" t="s">
        <v>135</v>
      </c>
      <c r="U81" s="44" t="s">
        <v>27</v>
      </c>
    </row>
    <row r="82" spans="1:77" ht="39.950000000000003" customHeight="1">
      <c r="A82" s="11" t="s">
        <v>136</v>
      </c>
      <c r="B82" s="5" t="s">
        <v>21</v>
      </c>
      <c r="C82" s="48" t="s">
        <v>22</v>
      </c>
      <c r="D82" s="7">
        <v>3</v>
      </c>
      <c r="E82" s="7">
        <v>10</v>
      </c>
      <c r="F82" s="7">
        <v>5</v>
      </c>
      <c r="G82" s="7">
        <v>6</v>
      </c>
      <c r="H82" s="7">
        <v>10</v>
      </c>
      <c r="I82" s="7">
        <v>0</v>
      </c>
      <c r="J82" s="7">
        <v>4</v>
      </c>
      <c r="K82" s="7">
        <v>0</v>
      </c>
      <c r="L82" s="7">
        <v>5</v>
      </c>
      <c r="M82" s="7">
        <v>10</v>
      </c>
      <c r="N82" s="28">
        <v>0</v>
      </c>
      <c r="O82" s="28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29.4</v>
      </c>
      <c r="P82" s="8">
        <f>IF(B82=data!$B$2,(O82*10)/6.4,IF(B82=data!$B$3,(O82*10)/4.8,IF(B82=data!$B$4,(O82*10)/7.1,IF(B82=data!$B$5,(O82*10)/5.2,"zvolte typ stavby"))))</f>
        <v>61.25</v>
      </c>
      <c r="Q82" s="29">
        <v>37000000</v>
      </c>
      <c r="R82" s="58"/>
      <c r="S82" s="5" t="s">
        <v>113</v>
      </c>
      <c r="T82" s="2"/>
      <c r="U82" s="4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ht="39.950000000000003" customHeight="1">
      <c r="A83" s="11" t="s">
        <v>137</v>
      </c>
      <c r="B83" s="5" t="s">
        <v>32</v>
      </c>
      <c r="C83" s="48" t="s">
        <v>33</v>
      </c>
      <c r="D83" s="7">
        <v>1</v>
      </c>
      <c r="E83" s="7">
        <v>10</v>
      </c>
      <c r="F83" s="7">
        <v>5</v>
      </c>
      <c r="G83" s="7">
        <v>3</v>
      </c>
      <c r="H83" s="7">
        <v>10</v>
      </c>
      <c r="I83" s="7">
        <v>10</v>
      </c>
      <c r="J83" s="7">
        <v>2</v>
      </c>
      <c r="K83" s="7">
        <v>0</v>
      </c>
      <c r="L83" s="7">
        <v>0</v>
      </c>
      <c r="M83" s="7">
        <v>10</v>
      </c>
      <c r="N83" s="28">
        <v>7</v>
      </c>
      <c r="O83" s="28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29.5</v>
      </c>
      <c r="P83" s="8">
        <f>IF(B83=data!$B$2,(O83*10)/6.4,IF(B83=data!$B$3,(O83*10)/4.8,IF(B83=data!$B$4,(O83*10)/7.1,IF(B83=data!$B$5,(O83*10)/5.2,"zvolte typ stavby"))))</f>
        <v>46.09375</v>
      </c>
      <c r="Q83" s="29">
        <v>29782739.140000001</v>
      </c>
      <c r="R83" s="58"/>
      <c r="S83" s="5"/>
      <c r="U83" s="44"/>
    </row>
    <row r="84" spans="1:77" ht="39.950000000000003" customHeight="1">
      <c r="A84" s="73" t="s">
        <v>138</v>
      </c>
      <c r="B84" s="5" t="s">
        <v>32</v>
      </c>
      <c r="C84" s="48" t="s">
        <v>33</v>
      </c>
      <c r="D84" s="7">
        <v>4</v>
      </c>
      <c r="E84" s="7">
        <v>0</v>
      </c>
      <c r="F84" s="7">
        <v>8</v>
      </c>
      <c r="G84" s="7">
        <v>3</v>
      </c>
      <c r="H84" s="7">
        <v>3</v>
      </c>
      <c r="I84" s="7">
        <v>0</v>
      </c>
      <c r="J84" s="7">
        <v>4</v>
      </c>
      <c r="K84" s="7">
        <v>0</v>
      </c>
      <c r="L84" s="7">
        <v>10</v>
      </c>
      <c r="M84" s="7">
        <v>10</v>
      </c>
      <c r="N84" s="28">
        <v>4</v>
      </c>
      <c r="O84" s="28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29.6</v>
      </c>
      <c r="P84" s="8">
        <f>IF(B84=data!$B$2,(O84*10)/6.4,IF(B84=data!$B$3,(O84*10)/4.8,IF(B84=data!$B$4,(O84*10)/7.1,IF(B84=data!$B$5,(O84*10)/5.2,"zvolte typ stavby"))))</f>
        <v>46.25</v>
      </c>
      <c r="Q84" s="29">
        <v>18000000</v>
      </c>
      <c r="R84" s="58"/>
      <c r="S84" s="5"/>
      <c r="T84" s="63"/>
      <c r="U84" s="44" t="s">
        <v>27</v>
      </c>
    </row>
    <row r="85" spans="1:77" ht="39.950000000000003" customHeight="1">
      <c r="A85" s="6" t="s">
        <v>139</v>
      </c>
      <c r="B85" s="5" t="s">
        <v>32</v>
      </c>
      <c r="C85" s="48" t="s">
        <v>54</v>
      </c>
      <c r="D85" s="7">
        <v>4</v>
      </c>
      <c r="E85" s="7">
        <v>0</v>
      </c>
      <c r="F85" s="7">
        <v>5</v>
      </c>
      <c r="G85" s="7">
        <v>3</v>
      </c>
      <c r="H85" s="7">
        <v>6</v>
      </c>
      <c r="I85" s="7">
        <v>1</v>
      </c>
      <c r="J85" s="7">
        <v>2</v>
      </c>
      <c r="K85" s="7">
        <v>0</v>
      </c>
      <c r="L85" s="7">
        <v>10</v>
      </c>
      <c r="M85" s="7">
        <v>10</v>
      </c>
      <c r="N85" s="28">
        <v>2</v>
      </c>
      <c r="O85" s="28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29.799999999999997</v>
      </c>
      <c r="P85" s="8">
        <v>46.5625</v>
      </c>
      <c r="Q85" s="74">
        <v>9000000</v>
      </c>
      <c r="R85" s="58"/>
      <c r="S85" s="5" t="s">
        <v>140</v>
      </c>
      <c r="U85" s="44" t="s">
        <v>27</v>
      </c>
    </row>
    <row r="86" spans="1:77" s="67" customFormat="1" ht="39.950000000000003" customHeight="1">
      <c r="A86" s="11" t="s">
        <v>141</v>
      </c>
      <c r="B86" s="5" t="s">
        <v>32</v>
      </c>
      <c r="C86" s="48" t="s">
        <v>33</v>
      </c>
      <c r="D86" s="7">
        <v>4</v>
      </c>
      <c r="E86" s="7">
        <v>10</v>
      </c>
      <c r="F86" s="7">
        <v>10</v>
      </c>
      <c r="G86" s="7">
        <v>3</v>
      </c>
      <c r="H86" s="7">
        <v>10</v>
      </c>
      <c r="I86" s="7">
        <v>1</v>
      </c>
      <c r="J86" s="7">
        <v>2</v>
      </c>
      <c r="K86" s="7">
        <v>10</v>
      </c>
      <c r="L86" s="7">
        <v>2</v>
      </c>
      <c r="M86" s="7">
        <v>0</v>
      </c>
      <c r="N86" s="28">
        <v>2</v>
      </c>
      <c r="O86" s="28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29.8</v>
      </c>
      <c r="P86" s="8">
        <f>IF(B86=data!$B$2,(O86*10)/6.4,IF(B86=data!$B$3,(O86*10)/4.8,IF(B86=data!$B$4,(O86*10)/7.1,IF(B86=data!$B$5,(O86*10)/5.2,"zvolte typ stavby"))))</f>
        <v>46.5625</v>
      </c>
      <c r="Q86" s="29">
        <v>95000000</v>
      </c>
      <c r="R86" s="58" t="s">
        <v>29</v>
      </c>
      <c r="S86" s="5"/>
      <c r="T86" s="2"/>
      <c r="U86" s="44"/>
      <c r="V86" s="2"/>
      <c r="W86" s="2"/>
      <c r="X86" s="2"/>
      <c r="Y86" s="2"/>
      <c r="Z86" s="2"/>
      <c r="AA86" s="2"/>
      <c r="AB86" s="2"/>
      <c r="AC86" s="2"/>
    </row>
    <row r="87" spans="1:77" s="67" customFormat="1" ht="39.950000000000003" customHeight="1">
      <c r="A87" s="11" t="s">
        <v>142</v>
      </c>
      <c r="B87" s="5" t="s">
        <v>32</v>
      </c>
      <c r="C87" s="48" t="s">
        <v>33</v>
      </c>
      <c r="D87" s="7">
        <v>4</v>
      </c>
      <c r="E87" s="7">
        <v>10</v>
      </c>
      <c r="F87" s="7">
        <v>5</v>
      </c>
      <c r="G87" s="7">
        <v>3</v>
      </c>
      <c r="H87" s="7">
        <v>6</v>
      </c>
      <c r="I87" s="7">
        <v>1</v>
      </c>
      <c r="J87" s="7">
        <v>4</v>
      </c>
      <c r="K87" s="7">
        <v>0</v>
      </c>
      <c r="L87" s="7">
        <v>2</v>
      </c>
      <c r="M87" s="7">
        <v>10</v>
      </c>
      <c r="N87" s="28">
        <v>7</v>
      </c>
      <c r="O87" s="28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29.8</v>
      </c>
      <c r="P87" s="8">
        <f>IF(B87=data!$B$2,(O87*10)/6.4,IF(B87=data!$B$3,(O87*10)/4.8,IF(B87=data!$B$4,(O87*10)/7.1,IF(B87=data!$B$5,(O87*10)/5.2,"zvolte typ stavby"))))</f>
        <v>46.5625</v>
      </c>
      <c r="Q87" s="29">
        <v>106071780</v>
      </c>
      <c r="R87" s="58"/>
      <c r="S87" s="68"/>
      <c r="T87" s="55"/>
      <c r="U87" s="44" t="s">
        <v>27</v>
      </c>
      <c r="V87" s="55"/>
      <c r="W87" s="55"/>
      <c r="X87" s="55"/>
      <c r="Y87" s="55"/>
      <c r="Z87" s="55"/>
      <c r="AA87" s="55"/>
      <c r="AB87" s="55"/>
      <c r="AC87" s="55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</row>
    <row r="88" spans="1:77" s="67" customFormat="1" ht="39.950000000000003" customHeight="1">
      <c r="A88" s="6" t="s">
        <v>143</v>
      </c>
      <c r="B88" s="5" t="s">
        <v>49</v>
      </c>
      <c r="C88" s="48"/>
      <c r="D88" s="7">
        <v>2</v>
      </c>
      <c r="E88" s="7">
        <v>0</v>
      </c>
      <c r="F88" s="7">
        <v>4</v>
      </c>
      <c r="G88" s="7">
        <v>10</v>
      </c>
      <c r="H88" s="7">
        <v>10</v>
      </c>
      <c r="I88" s="7">
        <v>0</v>
      </c>
      <c r="J88" s="7">
        <v>4</v>
      </c>
      <c r="K88" s="7">
        <v>0</v>
      </c>
      <c r="L88" s="7">
        <v>2</v>
      </c>
      <c r="M88" s="7">
        <v>10</v>
      </c>
      <c r="N88" s="28">
        <v>0</v>
      </c>
      <c r="O88" s="28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30</v>
      </c>
      <c r="P88" s="8">
        <f>IF(B88=data!$B$2,(O88*10)/6.4,IF(B88=data!$B$3,(O88*10)/4.8,IF(B88=data!$B$4,(O88*10)/7.1,IF(B88=data!$B$5,(O88*10)/5.2,"zvolte typ stavby"))))</f>
        <v>42.253521126760567</v>
      </c>
      <c r="Q88" s="74">
        <v>15730000</v>
      </c>
      <c r="R88" s="58"/>
      <c r="S88" s="5" t="s">
        <v>144</v>
      </c>
      <c r="T88" s="55"/>
      <c r="U88" s="44"/>
      <c r="V88" s="55"/>
      <c r="W88" s="55"/>
      <c r="X88" s="55"/>
      <c r="Y88" s="55"/>
      <c r="Z88" s="55"/>
      <c r="AA88" s="55"/>
      <c r="AB88" s="55"/>
      <c r="AC88" s="55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</row>
    <row r="89" spans="1:77" s="67" customFormat="1" ht="39.950000000000003" customHeight="1">
      <c r="A89" s="6" t="s">
        <v>145</v>
      </c>
      <c r="B89" s="5" t="s">
        <v>32</v>
      </c>
      <c r="C89" s="48" t="s">
        <v>54</v>
      </c>
      <c r="D89" s="7">
        <v>1</v>
      </c>
      <c r="E89" s="7">
        <v>0</v>
      </c>
      <c r="F89" s="7">
        <v>5</v>
      </c>
      <c r="G89" s="7">
        <v>6</v>
      </c>
      <c r="H89" s="7">
        <v>6</v>
      </c>
      <c r="I89" s="7">
        <v>1</v>
      </c>
      <c r="J89" s="7">
        <v>4</v>
      </c>
      <c r="K89" s="7">
        <v>0</v>
      </c>
      <c r="L89" s="7">
        <v>8</v>
      </c>
      <c r="M89" s="7">
        <v>10</v>
      </c>
      <c r="N89" s="28">
        <v>2</v>
      </c>
      <c r="O89" s="28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30.099999999999998</v>
      </c>
      <c r="P89" s="8">
        <v>47.03125</v>
      </c>
      <c r="Q89" s="74">
        <v>10000000</v>
      </c>
      <c r="R89" s="58"/>
      <c r="S89" s="68"/>
      <c r="T89" s="55"/>
      <c r="U89" s="44"/>
      <c r="V89" s="55"/>
      <c r="W89" s="55"/>
      <c r="X89" s="55"/>
      <c r="Y89" s="55"/>
      <c r="Z89" s="55"/>
      <c r="AA89" s="55"/>
      <c r="AB89" s="55"/>
      <c r="AC89" s="55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</row>
    <row r="90" spans="1:77" s="67" customFormat="1" ht="39.950000000000003" customHeight="1">
      <c r="A90" s="110" t="s">
        <v>146</v>
      </c>
      <c r="B90" s="5" t="s">
        <v>32</v>
      </c>
      <c r="C90" s="48" t="s">
        <v>33</v>
      </c>
      <c r="D90" s="7">
        <v>3</v>
      </c>
      <c r="E90" s="7">
        <v>10</v>
      </c>
      <c r="F90" s="7">
        <v>8</v>
      </c>
      <c r="G90" s="7">
        <v>3</v>
      </c>
      <c r="H90" s="7">
        <v>6</v>
      </c>
      <c r="I90" s="7">
        <v>10</v>
      </c>
      <c r="J90" s="7">
        <v>4</v>
      </c>
      <c r="K90" s="7">
        <v>0</v>
      </c>
      <c r="L90" s="7">
        <v>0</v>
      </c>
      <c r="M90" s="7">
        <v>10</v>
      </c>
      <c r="N90" s="28">
        <v>10</v>
      </c>
      <c r="O90" s="28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30.1</v>
      </c>
      <c r="P90" s="8">
        <f>IF(B90=data!$B$2,(O90*10)/6.4,IF(B90=data!$B$3,(O90*10)/4.8,IF(B90=data!$B$4,(O90*10)/7.1,IF(B90=data!$B$5,(O90*10)/5.2,"zvolte typ stavby"))))</f>
        <v>47.03125</v>
      </c>
      <c r="Q90" s="29">
        <v>114950000</v>
      </c>
      <c r="R90" s="58"/>
      <c r="S90" s="5"/>
      <c r="T90" s="55"/>
      <c r="U90" s="44"/>
      <c r="V90" s="55"/>
      <c r="W90" s="55"/>
      <c r="X90" s="55"/>
      <c r="Y90" s="55"/>
      <c r="Z90" s="55"/>
      <c r="AA90" s="55"/>
      <c r="AB90" s="55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</row>
    <row r="91" spans="1:77" s="67" customFormat="1" ht="39.950000000000003" customHeight="1">
      <c r="A91" s="6" t="s">
        <v>147</v>
      </c>
      <c r="B91" s="5" t="s">
        <v>32</v>
      </c>
      <c r="C91" s="48" t="s">
        <v>54</v>
      </c>
      <c r="D91" s="7">
        <v>1</v>
      </c>
      <c r="E91" s="7">
        <v>0</v>
      </c>
      <c r="F91" s="7">
        <v>5</v>
      </c>
      <c r="G91" s="7">
        <v>3</v>
      </c>
      <c r="H91" s="7">
        <v>6</v>
      </c>
      <c r="I91" s="7">
        <v>10</v>
      </c>
      <c r="J91" s="7">
        <v>2</v>
      </c>
      <c r="K91" s="7">
        <v>10</v>
      </c>
      <c r="L91" s="7">
        <v>8</v>
      </c>
      <c r="M91" s="7">
        <v>10</v>
      </c>
      <c r="N91" s="28">
        <v>0</v>
      </c>
      <c r="O91" s="28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30.1</v>
      </c>
      <c r="P91" s="8">
        <f>IF(B91=data!$B$2,(O91*10)/6.4,IF(B91=data!$B$3,(O91*10)/4.8,IF(B91=data!$B$4,(O91*10)/7.1,IF(B91=data!$B$5,(O91*10)/5.2,"zvolte typ stavby"))))</f>
        <v>47.03125</v>
      </c>
      <c r="Q91" s="29">
        <v>8500000</v>
      </c>
      <c r="R91" s="58"/>
      <c r="S91" s="5" t="s">
        <v>135</v>
      </c>
      <c r="T91" s="55"/>
      <c r="U91" s="44" t="s">
        <v>27</v>
      </c>
      <c r="V91" s="55"/>
      <c r="W91" s="55"/>
      <c r="X91" s="55"/>
      <c r="Y91" s="55"/>
      <c r="Z91" s="55"/>
      <c r="AA91" s="55"/>
      <c r="AB91" s="55"/>
      <c r="AC91" s="55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</row>
    <row r="92" spans="1:77" s="67" customFormat="1" ht="39.950000000000003" customHeight="1">
      <c r="A92" s="25" t="s">
        <v>148</v>
      </c>
      <c r="B92" s="5" t="s">
        <v>21</v>
      </c>
      <c r="C92" s="48" t="s">
        <v>22</v>
      </c>
      <c r="D92" s="7">
        <v>2</v>
      </c>
      <c r="E92" s="7">
        <v>0</v>
      </c>
      <c r="F92" s="7">
        <v>10</v>
      </c>
      <c r="G92" s="7">
        <v>10</v>
      </c>
      <c r="H92" s="7">
        <v>10</v>
      </c>
      <c r="I92" s="7">
        <v>10</v>
      </c>
      <c r="J92" s="7">
        <v>7</v>
      </c>
      <c r="K92" s="7">
        <v>0</v>
      </c>
      <c r="L92" s="7">
        <v>5</v>
      </c>
      <c r="M92" s="7">
        <v>10</v>
      </c>
      <c r="N92" s="28">
        <v>2</v>
      </c>
      <c r="O92" s="28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30.2</v>
      </c>
      <c r="P92" s="8">
        <f>IF(B92=data!$B$2,(O92*10)/6.4,IF(B92=data!$B$3,(O92*10)/4.8,IF(B92=data!$B$4,(O92*10)/7.1,IF(B92=data!$B$5,(O92*10)/5.2,"zvolte typ stavby"))))</f>
        <v>62.916666666666671</v>
      </c>
      <c r="Q92" s="29">
        <v>20000000</v>
      </c>
      <c r="R92" s="58"/>
      <c r="S92" s="5"/>
      <c r="T92" s="55"/>
      <c r="U92" s="44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</row>
    <row r="93" spans="1:77" s="67" customFormat="1" ht="39.950000000000003" customHeight="1">
      <c r="A93" s="11" t="s">
        <v>149</v>
      </c>
      <c r="B93" s="5" t="s">
        <v>32</v>
      </c>
      <c r="C93" s="48" t="s">
        <v>54</v>
      </c>
      <c r="D93" s="7">
        <v>1</v>
      </c>
      <c r="E93" s="7">
        <v>0</v>
      </c>
      <c r="F93" s="7">
        <v>5</v>
      </c>
      <c r="G93" s="7">
        <v>3</v>
      </c>
      <c r="H93" s="7">
        <v>6</v>
      </c>
      <c r="I93" s="7">
        <v>10</v>
      </c>
      <c r="J93" s="7">
        <v>2</v>
      </c>
      <c r="K93" s="7">
        <v>10</v>
      </c>
      <c r="L93" s="7">
        <v>8</v>
      </c>
      <c r="M93" s="7">
        <v>10</v>
      </c>
      <c r="N93" s="28">
        <v>2</v>
      </c>
      <c r="O93" s="28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30.5</v>
      </c>
      <c r="P93" s="8">
        <f>IF(B93=data!$B$2,(O93*10)/6.4,IF(B93=data!$B$3,(O93*10)/4.8,IF(B93=data!$B$4,(O93*10)/7.1,IF(B93=data!$B$5,(O93*10)/5.2,"zvolte typ stavby"))))</f>
        <v>47.65625</v>
      </c>
      <c r="Q93" s="29">
        <v>12000000</v>
      </c>
      <c r="R93" s="58"/>
      <c r="S93" s="5"/>
      <c r="T93" s="63"/>
      <c r="U93" s="44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</row>
    <row r="94" spans="1:77" s="67" customFormat="1" ht="39.950000000000003" customHeight="1">
      <c r="A94" s="6" t="s">
        <v>150</v>
      </c>
      <c r="B94" s="5" t="s">
        <v>32</v>
      </c>
      <c r="C94" s="48" t="s">
        <v>33</v>
      </c>
      <c r="D94" s="7">
        <v>3</v>
      </c>
      <c r="E94" s="7">
        <v>10</v>
      </c>
      <c r="F94" s="7">
        <v>10</v>
      </c>
      <c r="G94" s="7">
        <v>3</v>
      </c>
      <c r="H94" s="7">
        <v>6</v>
      </c>
      <c r="I94" s="7">
        <v>10</v>
      </c>
      <c r="J94" s="7">
        <v>4</v>
      </c>
      <c r="K94" s="7">
        <v>0</v>
      </c>
      <c r="L94" s="7">
        <v>8</v>
      </c>
      <c r="M94" s="7">
        <v>10</v>
      </c>
      <c r="N94" s="28">
        <v>0</v>
      </c>
      <c r="O94" s="28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36.5</v>
      </c>
      <c r="P94" s="8">
        <f>IF(B94=data!$B$2,(O94*10)/6.4,IF(B94=data!$B$3,(O94*10)/4.8,IF(B94=data!$B$4,(O94*10)/7.1,IF(B94=data!$B$5,(O94*10)/5.2,"zvolte typ stavby"))))</f>
        <v>57.03125</v>
      </c>
      <c r="Q94" s="29">
        <v>78650000</v>
      </c>
      <c r="R94" s="58"/>
      <c r="S94" s="68"/>
      <c r="T94" s="63"/>
      <c r="U94" s="44"/>
      <c r="V94" s="55"/>
      <c r="W94" s="55"/>
      <c r="X94" s="55"/>
      <c r="Y94" s="55"/>
      <c r="Z94" s="55"/>
      <c r="AA94" s="55"/>
      <c r="AB94" s="55"/>
      <c r="AC94" s="55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</row>
    <row r="95" spans="1:77" s="67" customFormat="1" ht="39.950000000000003" customHeight="1">
      <c r="A95" s="6" t="s">
        <v>151</v>
      </c>
      <c r="B95" s="5" t="s">
        <v>32</v>
      </c>
      <c r="C95" s="48" t="s">
        <v>33</v>
      </c>
      <c r="D95" s="7">
        <v>4</v>
      </c>
      <c r="E95" s="7">
        <v>5</v>
      </c>
      <c r="F95" s="7">
        <v>6</v>
      </c>
      <c r="G95" s="7">
        <v>6</v>
      </c>
      <c r="H95" s="7">
        <v>10</v>
      </c>
      <c r="I95" s="7">
        <v>4</v>
      </c>
      <c r="J95" s="7">
        <v>0</v>
      </c>
      <c r="K95" s="7">
        <v>10</v>
      </c>
      <c r="L95" s="7">
        <v>0</v>
      </c>
      <c r="M95" s="7">
        <v>10</v>
      </c>
      <c r="N95" s="28">
        <v>2</v>
      </c>
      <c r="O95" s="28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30.5</v>
      </c>
      <c r="P95" s="8">
        <f>IF(B95=data!$B$2,(O95*10)/6.4,IF(B95=data!$B$3,(O95*10)/4.8,IF(B95=data!$B$4,(O95*10)/7.1,IF(B95=data!$B$5,(O95*10)/5.2,"zvolte typ stavby"))))</f>
        <v>47.65625</v>
      </c>
      <c r="Q95" s="29"/>
      <c r="R95" s="58"/>
      <c r="S95" s="5"/>
      <c r="T95" s="63"/>
      <c r="U95" s="44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</row>
    <row r="96" spans="1:77" s="67" customFormat="1" ht="39.950000000000003" customHeight="1">
      <c r="A96" s="6" t="s">
        <v>152</v>
      </c>
      <c r="B96" s="5" t="s">
        <v>32</v>
      </c>
      <c r="C96" s="48" t="s">
        <v>33</v>
      </c>
      <c r="D96" s="7">
        <v>3</v>
      </c>
      <c r="E96" s="7">
        <v>0</v>
      </c>
      <c r="F96" s="7">
        <v>8</v>
      </c>
      <c r="G96" s="7">
        <v>6</v>
      </c>
      <c r="H96" s="7">
        <v>6</v>
      </c>
      <c r="I96" s="7">
        <v>10</v>
      </c>
      <c r="J96" s="7">
        <v>7</v>
      </c>
      <c r="K96" s="7">
        <v>0</v>
      </c>
      <c r="L96" s="7">
        <v>2</v>
      </c>
      <c r="M96" s="7">
        <v>10</v>
      </c>
      <c r="N96" s="28"/>
      <c r="O96" s="28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30.5</v>
      </c>
      <c r="P96" s="8">
        <f>IF(B96=data!$B$2,(O96*10)/6.4,IF(B96=data!$B$3,(O96*10)/4.8,IF(B96=data!$B$4,(O96*10)/7.1,IF(B96=data!$B$5,(O96*10)/5.2,"zvolte typ stavby"))))</f>
        <v>47.65625</v>
      </c>
      <c r="Q96" s="29"/>
      <c r="R96" s="58"/>
      <c r="S96" s="68"/>
      <c r="T96" s="63"/>
      <c r="U96" s="44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</row>
    <row r="97" spans="1:77" s="67" customFormat="1" ht="39.950000000000003" customHeight="1">
      <c r="A97" s="113" t="s">
        <v>153</v>
      </c>
      <c r="B97" s="43" t="s">
        <v>32</v>
      </c>
      <c r="C97" s="117" t="s">
        <v>33</v>
      </c>
      <c r="D97" s="58">
        <v>3</v>
      </c>
      <c r="E97" s="58">
        <v>10</v>
      </c>
      <c r="F97" s="58">
        <v>7</v>
      </c>
      <c r="G97" s="58">
        <v>6</v>
      </c>
      <c r="H97" s="58">
        <v>6</v>
      </c>
      <c r="I97" s="58">
        <v>10</v>
      </c>
      <c r="J97" s="58">
        <v>4</v>
      </c>
      <c r="K97" s="58">
        <v>10</v>
      </c>
      <c r="L97" s="58">
        <v>2</v>
      </c>
      <c r="M97" s="58">
        <v>10</v>
      </c>
      <c r="N97" s="120">
        <v>2</v>
      </c>
      <c r="O97" s="122">
        <v>30.5</v>
      </c>
      <c r="P97" s="123">
        <v>42.96</v>
      </c>
      <c r="Q97" s="29">
        <v>20000000</v>
      </c>
      <c r="R97" s="58"/>
      <c r="S97" s="68"/>
      <c r="T97" s="55"/>
      <c r="U97" s="44"/>
      <c r="V97" s="55"/>
      <c r="W97" s="55"/>
      <c r="X97" s="55"/>
      <c r="Y97" s="55"/>
      <c r="Z97" s="55"/>
      <c r="AA97" s="55"/>
      <c r="AB97" s="55"/>
      <c r="AC97" s="55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</row>
    <row r="98" spans="1:77" s="67" customFormat="1" ht="39.950000000000003" customHeight="1">
      <c r="A98" s="6" t="s">
        <v>154</v>
      </c>
      <c r="B98" s="5" t="s">
        <v>32</v>
      </c>
      <c r="C98" s="48" t="s">
        <v>33</v>
      </c>
      <c r="D98" s="7">
        <v>3</v>
      </c>
      <c r="E98" s="7">
        <v>0</v>
      </c>
      <c r="F98" s="7">
        <v>8</v>
      </c>
      <c r="G98" s="7">
        <v>6</v>
      </c>
      <c r="H98" s="7">
        <v>6</v>
      </c>
      <c r="I98" s="7">
        <v>10</v>
      </c>
      <c r="J98" s="7">
        <v>7</v>
      </c>
      <c r="K98" s="7">
        <v>0</v>
      </c>
      <c r="L98" s="7">
        <v>2</v>
      </c>
      <c r="M98" s="7">
        <v>10</v>
      </c>
      <c r="N98" s="28"/>
      <c r="O98" s="28">
        <f>IF(B98=data!$B$2,D98*0.7+E98*0.5+F98*0.2+G98*0.8+H98+I98*0.2+J98+K98*0.3+L98+M98*0.5+N98*0.2,IF(B98=data!$B$3,D98*0.1+E98*0.4+F98*0.3+G98*0.1+H98+J98+K98*0.5+L98+M98*0.4,IF(B98=data!$B$4,D98*0.6+E98*0.8+F98*0.7+G98+H98+J98+L98+N98,IF(B98=data!$B$5,D98*0.7+E98*0.8+F98+I98*0.7+J98+L98,"zvolte typ stavby"))))</f>
        <v>30.5</v>
      </c>
      <c r="P98" s="8">
        <f>IF(B98=data!$B$2,(O98*10)/6.4,IF(B98=data!$B$3,(O98*10)/4.8,IF(B98=data!$B$4,(O98*10)/7.1,IF(B98=data!$B$5,(O98*10)/5.2,"zvolte typ stavby"))))</f>
        <v>47.65625</v>
      </c>
      <c r="Q98" s="29"/>
      <c r="R98" s="58"/>
      <c r="S98" s="68"/>
      <c r="T98" s="63"/>
      <c r="U98" s="44"/>
      <c r="V98" s="55"/>
      <c r="W98" s="55"/>
      <c r="X98" s="55"/>
      <c r="Y98" s="55"/>
      <c r="Z98" s="55"/>
      <c r="AA98" s="55"/>
      <c r="AB98" s="55"/>
      <c r="AC98" s="55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</row>
    <row r="99" spans="1:77" s="67" customFormat="1" ht="39.950000000000003" customHeight="1">
      <c r="A99" s="59" t="s">
        <v>155</v>
      </c>
      <c r="B99" s="5" t="s">
        <v>32</v>
      </c>
      <c r="C99" s="48" t="s">
        <v>33</v>
      </c>
      <c r="D99" s="7">
        <v>2</v>
      </c>
      <c r="E99" s="7">
        <v>0</v>
      </c>
      <c r="F99" s="7">
        <v>10</v>
      </c>
      <c r="G99" s="7">
        <v>6</v>
      </c>
      <c r="H99" s="7">
        <v>6</v>
      </c>
      <c r="I99" s="7">
        <v>10</v>
      </c>
      <c r="J99" s="7">
        <v>7</v>
      </c>
      <c r="K99" s="7">
        <v>0</v>
      </c>
      <c r="L99" s="7">
        <v>2</v>
      </c>
      <c r="M99" s="7">
        <v>10</v>
      </c>
      <c r="N99" s="28">
        <v>2</v>
      </c>
      <c r="O99" s="28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30.6</v>
      </c>
      <c r="P99" s="8">
        <f>IF(B99=data!$B$2,(O99*10)/6.4,IF(B99=data!$B$3,(O99*10)/4.8,IF(B99=data!$B$4,(O99*10)/7.1,IF(B99=data!$B$5,(O99*10)/5.2,"zvolte typ stavby"))))</f>
        <v>47.8125</v>
      </c>
      <c r="Q99" s="29">
        <v>52000000</v>
      </c>
      <c r="R99" s="58"/>
      <c r="S99" s="68"/>
      <c r="T99" s="55"/>
      <c r="U99" s="44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</row>
    <row r="100" spans="1:77" s="67" customFormat="1" ht="39.950000000000003" customHeight="1">
      <c r="A100" s="6" t="s">
        <v>156</v>
      </c>
      <c r="B100" s="5" t="s">
        <v>32</v>
      </c>
      <c r="C100" s="48" t="s">
        <v>33</v>
      </c>
      <c r="D100" s="7">
        <v>1</v>
      </c>
      <c r="E100" s="7">
        <v>2</v>
      </c>
      <c r="F100" s="7">
        <v>3</v>
      </c>
      <c r="G100" s="7">
        <v>6</v>
      </c>
      <c r="H100" s="7">
        <v>6</v>
      </c>
      <c r="I100" s="7">
        <v>1</v>
      </c>
      <c r="J100" s="7">
        <v>4</v>
      </c>
      <c r="K100" s="7">
        <v>0</v>
      </c>
      <c r="L100" s="7">
        <v>8</v>
      </c>
      <c r="M100" s="7">
        <v>10</v>
      </c>
      <c r="N100" s="28">
        <v>2</v>
      </c>
      <c r="O100" s="28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30.7</v>
      </c>
      <c r="P100" s="8">
        <f>IF(B100=data!$B$2,(O100*10)/6.4,IF(B100=data!$B$3,(O100*10)/4.8,IF(B100=data!$B$4,(O100*10)/7.1,IF(B100=data!$B$5,(O100*10)/5.2,"zvolte typ stavby"))))</f>
        <v>47.96875</v>
      </c>
      <c r="Q100" s="29">
        <v>15000000</v>
      </c>
      <c r="R100" s="58" t="s">
        <v>157</v>
      </c>
      <c r="S100" s="68"/>
      <c r="T100" s="63"/>
      <c r="U100" s="44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</row>
    <row r="101" spans="1:77" s="67" customFormat="1" ht="39.950000000000003" customHeight="1">
      <c r="A101" s="11" t="s">
        <v>158</v>
      </c>
      <c r="B101" s="5" t="s">
        <v>21</v>
      </c>
      <c r="C101" s="116" t="s">
        <v>159</v>
      </c>
      <c r="D101" s="7">
        <v>3</v>
      </c>
      <c r="E101" s="7">
        <v>10</v>
      </c>
      <c r="F101" s="7">
        <v>7</v>
      </c>
      <c r="G101" s="7">
        <v>3</v>
      </c>
      <c r="H101" s="7">
        <v>10</v>
      </c>
      <c r="I101" s="7">
        <v>1</v>
      </c>
      <c r="J101" s="7">
        <v>4</v>
      </c>
      <c r="K101" s="7">
        <v>0</v>
      </c>
      <c r="L101" s="7">
        <v>10</v>
      </c>
      <c r="M101" s="7">
        <v>0</v>
      </c>
      <c r="N101" s="28">
        <v>0</v>
      </c>
      <c r="O101" s="28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30.7</v>
      </c>
      <c r="P101" s="8">
        <f>IF(B101=data!$B$2,(O101*10)/6.4,IF(B101=data!$B$3,(O101*10)/4.8,IF(B101=data!$B$4,(O101*10)/7.1,IF(B101=data!$B$5,(O101*10)/5.2,"zvolte typ stavby"))))</f>
        <v>63.958333333333336</v>
      </c>
      <c r="Q101" s="29">
        <f>19500000*1.21</f>
        <v>23595000</v>
      </c>
      <c r="R101" s="58" t="s">
        <v>157</v>
      </c>
      <c r="S101" s="5" t="s">
        <v>113</v>
      </c>
      <c r="T101" s="2"/>
      <c r="U101" s="44" t="s">
        <v>44</v>
      </c>
      <c r="V101" s="2"/>
      <c r="W101" s="2"/>
      <c r="X101" s="2"/>
      <c r="Y101" s="2"/>
      <c r="Z101" s="2"/>
      <c r="AA101" s="2"/>
      <c r="AB101" s="2"/>
      <c r="AC101" s="2"/>
    </row>
    <row r="102" spans="1:77" s="67" customFormat="1" ht="39.950000000000003" customHeight="1">
      <c r="A102" s="6" t="s">
        <v>160</v>
      </c>
      <c r="B102" s="5" t="s">
        <v>32</v>
      </c>
      <c r="C102" s="48" t="s">
        <v>33</v>
      </c>
      <c r="D102" s="7">
        <v>1</v>
      </c>
      <c r="E102" s="7">
        <v>0</v>
      </c>
      <c r="F102" s="7">
        <v>3</v>
      </c>
      <c r="G102" s="7">
        <v>10</v>
      </c>
      <c r="H102" s="7">
        <v>10</v>
      </c>
      <c r="I102" s="7">
        <v>10</v>
      </c>
      <c r="J102" s="7">
        <v>4</v>
      </c>
      <c r="K102" s="7">
        <v>0</v>
      </c>
      <c r="L102" s="7">
        <v>0</v>
      </c>
      <c r="M102" s="7">
        <v>10</v>
      </c>
      <c r="N102" s="28">
        <v>2</v>
      </c>
      <c r="O102" s="28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30.7</v>
      </c>
      <c r="P102" s="8">
        <f>IF(B102=data!$B$2,(O102*10)/6.4,IF(B102=data!$B$3,(O102*10)/4.8,IF(B102=data!$B$4,(O102*10)/7.1,IF(B102=data!$B$5,(O102*10)/5.2,"zvolte typ stavby"))))</f>
        <v>47.96875</v>
      </c>
      <c r="Q102" s="74">
        <v>37752000</v>
      </c>
      <c r="R102" s="58"/>
      <c r="S102" s="68"/>
      <c r="T102" s="55"/>
      <c r="U102" s="44"/>
      <c r="V102" s="55"/>
      <c r="W102" s="55"/>
      <c r="X102" s="55"/>
      <c r="Y102" s="55"/>
      <c r="Z102" s="55"/>
      <c r="AA102" s="55"/>
      <c r="AB102" s="55"/>
      <c r="AC102" s="55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</row>
    <row r="103" spans="1:77" s="67" customFormat="1" ht="39.950000000000003" customHeight="1">
      <c r="A103" s="6" t="s">
        <v>161</v>
      </c>
      <c r="B103" s="5" t="s">
        <v>32</v>
      </c>
      <c r="C103" s="48" t="s">
        <v>54</v>
      </c>
      <c r="D103" s="7">
        <v>4</v>
      </c>
      <c r="E103" s="7">
        <v>0</v>
      </c>
      <c r="F103" s="7">
        <v>10</v>
      </c>
      <c r="G103" s="7">
        <v>3</v>
      </c>
      <c r="H103" s="7">
        <v>6</v>
      </c>
      <c r="I103" s="7">
        <v>1</v>
      </c>
      <c r="J103" s="7">
        <v>2</v>
      </c>
      <c r="K103" s="7">
        <v>0</v>
      </c>
      <c r="L103" s="7">
        <v>10</v>
      </c>
      <c r="M103" s="7">
        <v>10</v>
      </c>
      <c r="N103" s="28">
        <v>2</v>
      </c>
      <c r="O103" s="28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30.799999999999997</v>
      </c>
      <c r="P103" s="8">
        <v>48.125</v>
      </c>
      <c r="Q103" s="74">
        <v>6000000</v>
      </c>
      <c r="R103" s="58"/>
      <c r="S103" s="68"/>
      <c r="T103" s="55"/>
      <c r="U103" s="44"/>
      <c r="V103" s="55"/>
      <c r="W103" s="55"/>
      <c r="X103" s="55"/>
      <c r="Y103" s="55"/>
      <c r="Z103" s="55"/>
      <c r="AA103" s="55"/>
      <c r="AB103" s="55"/>
      <c r="AC103" s="55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</row>
    <row r="104" spans="1:77" s="67" customFormat="1" ht="39.950000000000003" customHeight="1">
      <c r="A104" s="6" t="s">
        <v>162</v>
      </c>
      <c r="B104" s="5" t="s">
        <v>32</v>
      </c>
      <c r="C104" s="48" t="s">
        <v>33</v>
      </c>
      <c r="D104" s="7">
        <v>2</v>
      </c>
      <c r="E104" s="7">
        <v>0</v>
      </c>
      <c r="F104" s="7">
        <v>6</v>
      </c>
      <c r="G104" s="7">
        <v>6</v>
      </c>
      <c r="H104" s="7">
        <v>6</v>
      </c>
      <c r="I104" s="7">
        <v>10</v>
      </c>
      <c r="J104" s="7">
        <v>10</v>
      </c>
      <c r="K104" s="7">
        <v>10</v>
      </c>
      <c r="L104" s="7">
        <v>2</v>
      </c>
      <c r="M104" s="7">
        <v>0</v>
      </c>
      <c r="N104" s="28">
        <v>2</v>
      </c>
      <c r="O104" s="28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30.799999999999997</v>
      </c>
      <c r="P104" s="8">
        <f>IF(B104=data!$B$2,(O104*10)/6.4,IF(B104=data!$B$3,(O104*10)/4.8,IF(B104=data!$B$4,(O104*10)/7.1,IF(B104=data!$B$5,(O104*10)/5.2,"zvolte typ stavby"))))</f>
        <v>48.125</v>
      </c>
      <c r="Q104" s="74">
        <v>100672000</v>
      </c>
      <c r="R104" s="58"/>
      <c r="S104" s="68"/>
      <c r="T104" s="55"/>
      <c r="U104" s="44"/>
      <c r="V104" s="55"/>
      <c r="W104" s="55"/>
      <c r="X104" s="55"/>
      <c r="Y104" s="55"/>
      <c r="Z104" s="55"/>
      <c r="AA104" s="55"/>
      <c r="AB104" s="55"/>
      <c r="AC104" s="55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</row>
    <row r="105" spans="1:77" s="67" customFormat="1" ht="39.950000000000003" customHeight="1">
      <c r="A105" s="6" t="s">
        <v>163</v>
      </c>
      <c r="B105" s="5" t="s">
        <v>32</v>
      </c>
      <c r="C105" s="48" t="s">
        <v>33</v>
      </c>
      <c r="D105" s="7">
        <v>1</v>
      </c>
      <c r="E105" s="7">
        <v>2</v>
      </c>
      <c r="F105" s="7">
        <v>3</v>
      </c>
      <c r="G105" s="7">
        <v>3</v>
      </c>
      <c r="H105" s="7">
        <v>6</v>
      </c>
      <c r="I105" s="7">
        <v>1</v>
      </c>
      <c r="J105" s="7">
        <v>4</v>
      </c>
      <c r="K105" s="7">
        <v>10</v>
      </c>
      <c r="L105" s="7">
        <v>8</v>
      </c>
      <c r="M105" s="7">
        <v>10</v>
      </c>
      <c r="N105" s="28">
        <v>0</v>
      </c>
      <c r="O105" s="28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30.9</v>
      </c>
      <c r="P105" s="8">
        <f>IF(B105=data!$B$2,(O105*10)/6.4,IF(B105=data!$B$3,(O105*10)/4.8,IF(B105=data!$B$4,(O105*10)/7.1,IF(B105=data!$B$5,(O105*10)/5.2,"zvolte typ stavby"))))</f>
        <v>48.28125</v>
      </c>
      <c r="Q105" s="29">
        <v>7000000</v>
      </c>
      <c r="R105" s="58" t="s">
        <v>157</v>
      </c>
      <c r="S105" s="68"/>
      <c r="T105" s="55"/>
      <c r="U105" s="44"/>
      <c r="V105" s="55"/>
      <c r="W105" s="55"/>
      <c r="X105" s="55"/>
      <c r="Y105" s="55"/>
      <c r="Z105" s="55"/>
      <c r="AA105" s="55"/>
      <c r="AB105" s="55"/>
      <c r="AC105" s="55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</row>
    <row r="106" spans="1:77" s="67" customFormat="1" ht="39.950000000000003" customHeight="1">
      <c r="A106" s="6" t="s">
        <v>164</v>
      </c>
      <c r="B106" s="5" t="s">
        <v>32</v>
      </c>
      <c r="C106" s="48" t="s">
        <v>33</v>
      </c>
      <c r="D106" s="7">
        <v>3</v>
      </c>
      <c r="E106" s="7">
        <v>10</v>
      </c>
      <c r="F106" s="7">
        <v>8</v>
      </c>
      <c r="G106" s="7">
        <v>3</v>
      </c>
      <c r="H106" s="7">
        <v>6</v>
      </c>
      <c r="I106" s="7">
        <v>10</v>
      </c>
      <c r="J106" s="7">
        <v>4</v>
      </c>
      <c r="K106" s="7">
        <v>0</v>
      </c>
      <c r="L106" s="7">
        <v>2</v>
      </c>
      <c r="M106" s="7">
        <v>10</v>
      </c>
      <c r="N106" s="28">
        <v>4</v>
      </c>
      <c r="O106" s="28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30.900000000000002</v>
      </c>
      <c r="P106" s="8">
        <f>IF(B106=data!$B$2,(O106*10)/6.4,IF(B106=data!$B$3,(O106*10)/4.8,IF(B106=data!$B$4,(O106*10)/7.1,IF(B106=data!$B$5,(O106*10)/5.2,"zvolte typ stavby"))))</f>
        <v>48.28125</v>
      </c>
      <c r="Q106" s="29">
        <v>157300000</v>
      </c>
      <c r="R106" s="58"/>
      <c r="S106" s="68"/>
      <c r="T106" s="55"/>
      <c r="U106" s="44"/>
      <c r="V106" s="55"/>
      <c r="W106" s="55"/>
      <c r="X106" s="55"/>
      <c r="Y106" s="55"/>
      <c r="Z106" s="55"/>
      <c r="AA106" s="55"/>
      <c r="AB106" s="55"/>
      <c r="AC106" s="55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</row>
    <row r="107" spans="1:77" s="67" customFormat="1" ht="39.950000000000003" customHeight="1">
      <c r="A107" s="6" t="s">
        <v>165</v>
      </c>
      <c r="B107" s="5" t="s">
        <v>32</v>
      </c>
      <c r="C107" s="48" t="s">
        <v>33</v>
      </c>
      <c r="D107" s="7">
        <v>2</v>
      </c>
      <c r="E107" s="7">
        <v>0</v>
      </c>
      <c r="F107" s="7">
        <v>6</v>
      </c>
      <c r="G107" s="7">
        <v>10</v>
      </c>
      <c r="H107" s="7">
        <v>6</v>
      </c>
      <c r="I107" s="7">
        <v>10</v>
      </c>
      <c r="J107" s="7">
        <v>4</v>
      </c>
      <c r="K107" s="7">
        <v>10</v>
      </c>
      <c r="L107" s="7">
        <v>0</v>
      </c>
      <c r="M107" s="7">
        <v>10</v>
      </c>
      <c r="N107" s="28">
        <v>2</v>
      </c>
      <c r="O107" s="28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31</v>
      </c>
      <c r="P107" s="8">
        <f>IF(B107=data!$B$2,(O107*10)/6.4,IF(B107=data!$B$3,(O107*10)/4.8,IF(B107=data!$B$4,(O107*10)/7.1,IF(B107=data!$B$5,(O107*10)/5.2,"zvolte typ stavby"))))</f>
        <v>48.4375</v>
      </c>
      <c r="Q107" s="74">
        <v>50336000</v>
      </c>
      <c r="R107" s="58"/>
      <c r="S107" s="68"/>
      <c r="T107" s="55"/>
      <c r="U107" s="44"/>
      <c r="V107" s="55"/>
      <c r="W107" s="55"/>
      <c r="X107" s="55"/>
      <c r="Y107" s="55"/>
      <c r="Z107" s="55"/>
      <c r="AA107" s="55"/>
      <c r="AB107" s="55"/>
      <c r="AC107" s="55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</row>
    <row r="108" spans="1:77" s="67" customFormat="1" ht="39.950000000000003" customHeight="1">
      <c r="A108" s="11" t="s">
        <v>166</v>
      </c>
      <c r="B108" s="5" t="s">
        <v>37</v>
      </c>
      <c r="C108" s="48" t="s">
        <v>29</v>
      </c>
      <c r="D108" s="7">
        <v>3</v>
      </c>
      <c r="E108" s="7">
        <v>9</v>
      </c>
      <c r="F108" s="7">
        <v>9</v>
      </c>
      <c r="G108" s="7">
        <v>0</v>
      </c>
      <c r="H108" s="7">
        <v>0</v>
      </c>
      <c r="I108" s="7">
        <v>10</v>
      </c>
      <c r="J108" s="7">
        <v>4</v>
      </c>
      <c r="K108" s="7">
        <v>0</v>
      </c>
      <c r="L108" s="7">
        <v>2</v>
      </c>
      <c r="M108" s="7">
        <v>0</v>
      </c>
      <c r="N108" s="28">
        <v>0</v>
      </c>
      <c r="O108" s="28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31.3</v>
      </c>
      <c r="P108" s="8">
        <f>IF(B108=data!$B$2,(O108*10)/6.4,IF(B108=data!$B$3,(O108*10)/4.8,IF(B108=data!$B$4,(O108*10)/7.1,IF(B108=data!$B$5,(O108*10)/5.2,"zvolte typ stavby"))))</f>
        <v>60.192307692307693</v>
      </c>
      <c r="Q108" s="29">
        <v>40000000</v>
      </c>
      <c r="R108" s="58" t="s">
        <v>29</v>
      </c>
      <c r="S108" s="68"/>
      <c r="T108" s="55"/>
      <c r="U108" s="44"/>
      <c r="V108" s="55"/>
      <c r="W108" s="55"/>
      <c r="X108" s="55"/>
      <c r="Y108" s="55"/>
      <c r="Z108" s="55"/>
      <c r="AA108" s="55"/>
      <c r="AB108" s="55"/>
      <c r="AC108" s="55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</row>
    <row r="109" spans="1:77" s="67" customFormat="1" ht="39.950000000000003" customHeight="1">
      <c r="A109" s="6" t="s">
        <v>167</v>
      </c>
      <c r="B109" s="5" t="s">
        <v>32</v>
      </c>
      <c r="C109" s="48" t="s">
        <v>33</v>
      </c>
      <c r="D109" s="7">
        <v>3</v>
      </c>
      <c r="E109" s="7">
        <v>10</v>
      </c>
      <c r="F109" s="7">
        <v>10</v>
      </c>
      <c r="G109" s="7">
        <v>3</v>
      </c>
      <c r="H109" s="7">
        <v>6</v>
      </c>
      <c r="I109" s="7">
        <v>10</v>
      </c>
      <c r="J109" s="7">
        <v>4</v>
      </c>
      <c r="K109" s="7">
        <v>0</v>
      </c>
      <c r="L109" s="7">
        <v>2</v>
      </c>
      <c r="M109" s="7">
        <v>10</v>
      </c>
      <c r="N109" s="28">
        <v>4</v>
      </c>
      <c r="O109" s="28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31.3</v>
      </c>
      <c r="P109" s="8">
        <f>IF(B109=data!$B$2,(O109*10)/6.4,IF(B109=data!$B$3,(O109*10)/4.8,IF(B109=data!$B$4,(O109*10)/7.1,IF(B109=data!$B$5,(O109*10)/5.2,"zvolte typ stavby"))))</f>
        <v>48.90625</v>
      </c>
      <c r="Q109" s="29">
        <v>130000000</v>
      </c>
      <c r="R109" s="58"/>
      <c r="S109" s="5" t="s">
        <v>113</v>
      </c>
      <c r="T109" s="55"/>
      <c r="U109" s="44"/>
      <c r="V109" s="55"/>
      <c r="W109" s="55"/>
      <c r="X109" s="55"/>
      <c r="Y109" s="55"/>
      <c r="Z109" s="55"/>
      <c r="AA109" s="55"/>
      <c r="AB109" s="55"/>
      <c r="AC109" s="55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</row>
    <row r="110" spans="1:77" s="67" customFormat="1" ht="39.950000000000003" customHeight="1">
      <c r="A110" s="6" t="s">
        <v>168</v>
      </c>
      <c r="B110" s="5" t="s">
        <v>32</v>
      </c>
      <c r="C110" s="48" t="s">
        <v>33</v>
      </c>
      <c r="D110" s="7">
        <v>3</v>
      </c>
      <c r="E110" s="7">
        <v>10</v>
      </c>
      <c r="F110" s="7">
        <v>10</v>
      </c>
      <c r="G110" s="7">
        <v>3</v>
      </c>
      <c r="H110" s="7">
        <v>6</v>
      </c>
      <c r="I110" s="7">
        <v>10</v>
      </c>
      <c r="J110" s="7">
        <v>4</v>
      </c>
      <c r="K110" s="7">
        <v>0</v>
      </c>
      <c r="L110" s="7">
        <v>2</v>
      </c>
      <c r="M110" s="7">
        <v>10</v>
      </c>
      <c r="N110" s="28">
        <v>4</v>
      </c>
      <c r="O110" s="28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31.3</v>
      </c>
      <c r="P110" s="8">
        <f>IF(B110=data!$B$2,(O110*10)/6.4,IF(B110=data!$B$3,(O110*10)/4.8,IF(B110=data!$B$4,(O110*10)/7.1,IF(B110=data!$B$5,(O110*10)/5.2,"zvolte typ stavby"))))</f>
        <v>48.90625</v>
      </c>
      <c r="Q110" s="29">
        <v>115000000</v>
      </c>
      <c r="R110" s="58"/>
      <c r="S110" s="68"/>
      <c r="T110" s="55"/>
      <c r="U110" s="44"/>
      <c r="V110" s="55"/>
      <c r="W110" s="55"/>
      <c r="X110" s="55"/>
      <c r="Y110" s="55"/>
      <c r="Z110" s="55"/>
      <c r="AA110" s="55"/>
      <c r="AB110" s="55"/>
      <c r="AC110" s="55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</row>
    <row r="111" spans="1:77" s="67" customFormat="1" ht="39.950000000000003" customHeight="1">
      <c r="A111" s="6" t="s">
        <v>169</v>
      </c>
      <c r="B111" s="5" t="s">
        <v>49</v>
      </c>
      <c r="C111" s="48"/>
      <c r="D111" s="7">
        <v>3</v>
      </c>
      <c r="E111" s="7">
        <v>0</v>
      </c>
      <c r="F111" s="7">
        <v>5</v>
      </c>
      <c r="G111" s="7">
        <v>6</v>
      </c>
      <c r="H111" s="7">
        <v>10</v>
      </c>
      <c r="I111" s="7">
        <v>0</v>
      </c>
      <c r="J111" s="7">
        <v>4</v>
      </c>
      <c r="K111" s="7">
        <v>0</v>
      </c>
      <c r="L111" s="7">
        <v>2</v>
      </c>
      <c r="M111" s="7">
        <v>0</v>
      </c>
      <c r="N111" s="28">
        <v>4</v>
      </c>
      <c r="O111" s="28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31.3</v>
      </c>
      <c r="P111" s="8">
        <f>IF(B111=data!$B$2,(O111*10)/6.4,IF(B111=data!$B$3,(O111*10)/4.8,IF(B111=data!$B$4,(O111*10)/7.1,IF(B111=data!$B$5,(O111*10)/5.2,"zvolte typ stavby"))))</f>
        <v>44.08450704225352</v>
      </c>
      <c r="Q111" s="74">
        <v>48400000</v>
      </c>
      <c r="R111" s="58"/>
      <c r="S111" s="68"/>
      <c r="T111" s="55"/>
      <c r="U111" s="44"/>
      <c r="V111" s="55"/>
      <c r="W111" s="55"/>
      <c r="X111" s="55"/>
      <c r="Y111" s="55"/>
      <c r="Z111" s="55"/>
      <c r="AA111" s="55"/>
      <c r="AB111" s="55"/>
      <c r="AC111" s="55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</row>
    <row r="112" spans="1:77" s="67" customFormat="1" ht="39.950000000000003" customHeight="1">
      <c r="A112" s="6" t="s">
        <v>170</v>
      </c>
      <c r="B112" s="5" t="s">
        <v>32</v>
      </c>
      <c r="C112" s="48" t="s">
        <v>33</v>
      </c>
      <c r="D112" s="7">
        <v>3</v>
      </c>
      <c r="E112" s="7">
        <v>10</v>
      </c>
      <c r="F112" s="7">
        <v>10</v>
      </c>
      <c r="G112" s="7">
        <v>3</v>
      </c>
      <c r="H112" s="7">
        <v>6</v>
      </c>
      <c r="I112" s="7">
        <v>10</v>
      </c>
      <c r="J112" s="7">
        <v>4</v>
      </c>
      <c r="K112" s="7">
        <v>0</v>
      </c>
      <c r="L112" s="7">
        <v>2</v>
      </c>
      <c r="M112" s="7">
        <v>10</v>
      </c>
      <c r="N112" s="28">
        <v>4</v>
      </c>
      <c r="O112" s="28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31.3</v>
      </c>
      <c r="P112" s="8">
        <f>IF(B112=data!$B$2,(O112*10)/6.4,IF(B112=data!$B$3,(O112*10)/4.8,IF(B112=data!$B$4,(O112*10)/7.1,IF(B112=data!$B$5,(O112*10)/5.2,"zvolte typ stavby"))))</f>
        <v>48.90625</v>
      </c>
      <c r="Q112" s="29">
        <v>150000000</v>
      </c>
      <c r="R112" s="58"/>
      <c r="S112" s="5" t="s">
        <v>113</v>
      </c>
      <c r="T112" s="63"/>
      <c r="U112" s="44" t="s">
        <v>44</v>
      </c>
      <c r="V112" s="55"/>
      <c r="W112" s="55"/>
      <c r="X112" s="55"/>
      <c r="Y112" s="55"/>
      <c r="Z112" s="55"/>
      <c r="AA112" s="55"/>
      <c r="AB112" s="55"/>
      <c r="AC112" s="55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</row>
    <row r="113" spans="1:77" s="67" customFormat="1" ht="39.950000000000003" customHeight="1">
      <c r="A113" s="73" t="s">
        <v>171</v>
      </c>
      <c r="B113" s="5" t="s">
        <v>32</v>
      </c>
      <c r="C113" s="48" t="s">
        <v>54</v>
      </c>
      <c r="D113" s="7">
        <v>1</v>
      </c>
      <c r="E113" s="7">
        <v>0</v>
      </c>
      <c r="F113" s="7">
        <v>5</v>
      </c>
      <c r="G113" s="7">
        <v>3</v>
      </c>
      <c r="H113" s="7">
        <v>3</v>
      </c>
      <c r="I113" s="7">
        <v>10</v>
      </c>
      <c r="J113" s="7">
        <v>7</v>
      </c>
      <c r="K113" s="7">
        <v>0</v>
      </c>
      <c r="L113" s="7">
        <v>10</v>
      </c>
      <c r="M113" s="7">
        <v>10</v>
      </c>
      <c r="N113" s="28">
        <v>2</v>
      </c>
      <c r="O113" s="28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31.5</v>
      </c>
      <c r="P113" s="8">
        <v>49.21875</v>
      </c>
      <c r="Q113" s="74">
        <v>9000000</v>
      </c>
      <c r="R113" s="58"/>
      <c r="S113" s="5"/>
      <c r="T113" s="2"/>
      <c r="U113" s="44" t="s">
        <v>172</v>
      </c>
      <c r="V113" s="2"/>
      <c r="W113" s="2"/>
      <c r="X113" s="2"/>
      <c r="Y113" s="2"/>
      <c r="Z113" s="2"/>
      <c r="AA113" s="2"/>
      <c r="AB113" s="2"/>
      <c r="AC113" s="2"/>
    </row>
    <row r="114" spans="1:77" s="67" customFormat="1" ht="39.950000000000003" customHeight="1">
      <c r="A114" s="6" t="s">
        <v>173</v>
      </c>
      <c r="B114" s="5" t="s">
        <v>32</v>
      </c>
      <c r="C114" s="48" t="s">
        <v>33</v>
      </c>
      <c r="D114" s="7">
        <v>2</v>
      </c>
      <c r="E114" s="7">
        <v>2</v>
      </c>
      <c r="F114" s="7">
        <v>4</v>
      </c>
      <c r="G114" s="7">
        <v>6</v>
      </c>
      <c r="H114" s="7">
        <v>6</v>
      </c>
      <c r="I114" s="7">
        <v>1</v>
      </c>
      <c r="J114" s="7">
        <v>4</v>
      </c>
      <c r="K114" s="7">
        <v>0</v>
      </c>
      <c r="L114" s="7">
        <v>8</v>
      </c>
      <c r="M114" s="7">
        <v>10</v>
      </c>
      <c r="N114" s="28">
        <v>2</v>
      </c>
      <c r="O114" s="28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31.599999999999998</v>
      </c>
      <c r="P114" s="8">
        <f>IF(B114=data!$B$2,(O114*10)/6.4,IF(B114=data!$B$3,(O114*10)/4.8,IF(B114=data!$B$4,(O114*10)/7.1,IF(B114=data!$B$5,(O114*10)/5.2,"zvolte typ stavby"))))</f>
        <v>49.375</v>
      </c>
      <c r="Q114" s="29">
        <v>10000000</v>
      </c>
      <c r="R114" s="58" t="s">
        <v>157</v>
      </c>
      <c r="S114" s="68"/>
      <c r="T114" s="55"/>
      <c r="U114" s="44"/>
      <c r="V114" s="55"/>
      <c r="W114" s="55"/>
      <c r="X114" s="55"/>
      <c r="Y114" s="55"/>
      <c r="Z114" s="55"/>
      <c r="AA114" s="55"/>
      <c r="AB114" s="55"/>
      <c r="AC114" s="55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</row>
    <row r="115" spans="1:77" s="67" customFormat="1" ht="39.950000000000003" customHeight="1">
      <c r="A115" s="6" t="s">
        <v>174</v>
      </c>
      <c r="B115" s="5" t="s">
        <v>21</v>
      </c>
      <c r="C115" s="48" t="s">
        <v>22</v>
      </c>
      <c r="D115" s="7">
        <v>5</v>
      </c>
      <c r="E115" s="7">
        <v>0</v>
      </c>
      <c r="F115" s="7">
        <v>10</v>
      </c>
      <c r="G115" s="141">
        <v>3</v>
      </c>
      <c r="H115" s="7">
        <v>6</v>
      </c>
      <c r="I115" s="7">
        <v>0</v>
      </c>
      <c r="J115" s="7">
        <v>10</v>
      </c>
      <c r="K115" s="7">
        <v>0</v>
      </c>
      <c r="L115" s="7">
        <v>8</v>
      </c>
      <c r="M115" s="7">
        <v>10</v>
      </c>
      <c r="N115" s="28">
        <v>0</v>
      </c>
      <c r="O115" s="28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31.8</v>
      </c>
      <c r="P115" s="8">
        <f>IF(B115=data!$B$2,(O115*10)/6.4,IF(B115=data!$B$3,(O115*10)/4.8,IF(B115=data!$B$4,(O115*10)/7.1,IF(B115=data!$B$5,(O115*10)/5.2,"zvolte typ stavby"))))</f>
        <v>66.25</v>
      </c>
      <c r="Q115" s="29">
        <v>12800000</v>
      </c>
      <c r="R115" s="58"/>
      <c r="S115" s="5"/>
      <c r="T115" s="63"/>
      <c r="U115" s="44"/>
      <c r="V115" s="55"/>
      <c r="W115" s="55"/>
      <c r="X115" s="55"/>
      <c r="Y115" s="55"/>
      <c r="Z115" s="55"/>
      <c r="AA115" s="55"/>
      <c r="AB115" s="55"/>
      <c r="AC115" s="55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</row>
    <row r="116" spans="1:77" s="67" customFormat="1" ht="45.75" customHeight="1">
      <c r="A116" s="6" t="s">
        <v>175</v>
      </c>
      <c r="B116" s="5" t="s">
        <v>32</v>
      </c>
      <c r="C116" s="48" t="s">
        <v>54</v>
      </c>
      <c r="D116" s="7">
        <v>1</v>
      </c>
      <c r="E116" s="7">
        <v>0</v>
      </c>
      <c r="F116" s="7">
        <v>5</v>
      </c>
      <c r="G116" s="7">
        <v>6</v>
      </c>
      <c r="H116" s="7">
        <v>6</v>
      </c>
      <c r="I116" s="7">
        <v>1</v>
      </c>
      <c r="J116" s="7">
        <v>4</v>
      </c>
      <c r="K116" s="7">
        <v>0</v>
      </c>
      <c r="L116" s="7">
        <v>10</v>
      </c>
      <c r="M116" s="7">
        <v>10</v>
      </c>
      <c r="N116" s="28">
        <v>2</v>
      </c>
      <c r="O116" s="28">
        <v>32.1</v>
      </c>
      <c r="P116" s="8">
        <v>50.15625</v>
      </c>
      <c r="Q116" s="74">
        <v>22000000</v>
      </c>
      <c r="R116" s="58"/>
      <c r="S116" s="5"/>
      <c r="T116" s="55"/>
      <c r="U116" s="44" t="s">
        <v>74</v>
      </c>
      <c r="V116" s="55"/>
      <c r="W116" s="55"/>
      <c r="X116" s="55"/>
      <c r="Y116" s="55"/>
      <c r="Z116" s="55"/>
      <c r="AA116" s="55"/>
      <c r="AB116" s="55"/>
      <c r="AC116" s="55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</row>
    <row r="117" spans="1:77" s="67" customFormat="1" ht="46.5" customHeight="1">
      <c r="A117" s="11" t="s">
        <v>176</v>
      </c>
      <c r="B117" s="5" t="s">
        <v>21</v>
      </c>
      <c r="C117" s="48" t="s">
        <v>22</v>
      </c>
      <c r="D117" s="7">
        <v>6</v>
      </c>
      <c r="E117" s="7">
        <v>0</v>
      </c>
      <c r="F117" s="7">
        <v>10</v>
      </c>
      <c r="G117" s="7">
        <v>6</v>
      </c>
      <c r="H117" s="7">
        <v>6</v>
      </c>
      <c r="I117" s="7">
        <v>0</v>
      </c>
      <c r="J117" s="7">
        <v>10</v>
      </c>
      <c r="K117" s="7">
        <v>0</v>
      </c>
      <c r="L117" s="7">
        <v>8</v>
      </c>
      <c r="M117" s="7">
        <v>10</v>
      </c>
      <c r="N117" s="28">
        <v>0</v>
      </c>
      <c r="O117" s="28">
        <f>IF(B117=data!$B$2,D117*0.7+E117*0.5+F117*0.2+G117*0.8+H117+I117*0.2+J117+K117*0.3+L117+M117*0.5+N117*0.2,IF(B117=data!$B$3,D117*0.1+E117*0.4+F117*0.3+G117*0.1+H117+J117+K117*0.5+L117+M117*0.4,IF(B117=data!$B$4,D117*0.6+E117*0.8+F117*0.7+G117+H117+J117+L117+N117,IF(B117=data!$B$5,D117*0.7+E117*0.8+F117+I117*0.7+J117+L117,"zvolte typ stavby"))))</f>
        <v>32.200000000000003</v>
      </c>
      <c r="P117" s="8">
        <f>IF(B117=data!$B$2,(O117*10)/6.4,IF(B117=data!$B$3,(O117*10)/4.8,IF(B117=data!$B$4,(O117*10)/7.1,IF(B117=data!$B$5,(O117*10)/5.2,"zvolte typ stavby"))))</f>
        <v>67.083333333333343</v>
      </c>
      <c r="Q117" s="29">
        <v>80000000</v>
      </c>
      <c r="R117" s="58"/>
      <c r="S117" s="5"/>
      <c r="T117" s="55"/>
      <c r="U117" s="44" t="s">
        <v>74</v>
      </c>
      <c r="V117" s="55"/>
      <c r="W117" s="55"/>
      <c r="X117" s="55"/>
      <c r="Y117" s="55"/>
      <c r="Z117" s="55"/>
      <c r="AA117" s="55"/>
      <c r="AB117" s="55"/>
      <c r="AC117" s="55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</row>
    <row r="118" spans="1:77" s="67" customFormat="1" ht="39.950000000000003" customHeight="1">
      <c r="A118" s="11" t="s">
        <v>177</v>
      </c>
      <c r="B118" s="5" t="s">
        <v>37</v>
      </c>
      <c r="C118" s="48" t="s">
        <v>29</v>
      </c>
      <c r="D118" s="7">
        <v>3</v>
      </c>
      <c r="E118" s="7">
        <v>9</v>
      </c>
      <c r="F118" s="7">
        <v>10</v>
      </c>
      <c r="G118" s="7">
        <v>0</v>
      </c>
      <c r="H118" s="7">
        <v>0</v>
      </c>
      <c r="I118" s="7">
        <v>10</v>
      </c>
      <c r="J118" s="7">
        <v>4</v>
      </c>
      <c r="K118" s="7">
        <v>0</v>
      </c>
      <c r="L118" s="7">
        <v>2</v>
      </c>
      <c r="M118" s="7">
        <v>0</v>
      </c>
      <c r="N118" s="28">
        <v>0</v>
      </c>
      <c r="O118" s="28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32.299999999999997</v>
      </c>
      <c r="P118" s="8">
        <f>IF(B118=data!$B$2,(O118*10)/6.4,IF(B118=data!$B$3,(O118*10)/4.8,IF(B118=data!$B$4,(O118*10)/7.1,IF(B118=data!$B$5,(O118*10)/5.2,"zvolte typ stavby"))))</f>
        <v>62.115384615384613</v>
      </c>
      <c r="Q118" s="29">
        <v>200000000</v>
      </c>
      <c r="R118" s="58" t="s">
        <v>29</v>
      </c>
      <c r="S118" s="5"/>
      <c r="T118" s="55"/>
      <c r="U118" s="44" t="s">
        <v>74</v>
      </c>
      <c r="V118" s="55"/>
      <c r="W118" s="55"/>
      <c r="X118" s="55"/>
      <c r="Y118" s="55"/>
      <c r="Z118" s="55"/>
      <c r="AA118" s="55"/>
      <c r="AB118" s="55"/>
      <c r="AC118" s="55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</row>
    <row r="119" spans="1:77" s="67" customFormat="1" ht="39.950000000000003" customHeight="1">
      <c r="A119" s="6" t="s">
        <v>178</v>
      </c>
      <c r="B119" s="5" t="s">
        <v>32</v>
      </c>
      <c r="C119" s="48" t="s">
        <v>33</v>
      </c>
      <c r="D119" s="7">
        <v>1</v>
      </c>
      <c r="E119" s="7">
        <v>2</v>
      </c>
      <c r="F119" s="7">
        <v>3</v>
      </c>
      <c r="G119" s="7">
        <v>6</v>
      </c>
      <c r="H119" s="7">
        <v>6</v>
      </c>
      <c r="I119" s="7">
        <v>1</v>
      </c>
      <c r="J119" s="7">
        <v>4</v>
      </c>
      <c r="K119" s="7">
        <v>0</v>
      </c>
      <c r="L119" s="7">
        <v>10</v>
      </c>
      <c r="M119" s="7">
        <v>10</v>
      </c>
      <c r="N119" s="28">
        <v>2</v>
      </c>
      <c r="O119" s="28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32.699999999999996</v>
      </c>
      <c r="P119" s="8">
        <f>IF(B119=data!$B$2,(O119*10)/6.4,IF(B119=data!$B$3,(O119*10)/4.8,IF(B119=data!$B$4,(O119*10)/7.1,IF(B119=data!$B$5,(O119*10)/5.2,"zvolte typ stavby"))))</f>
        <v>51.093749999999986</v>
      </c>
      <c r="Q119" s="29">
        <v>13000000</v>
      </c>
      <c r="R119" s="58" t="s">
        <v>157</v>
      </c>
      <c r="S119" s="68"/>
      <c r="T119" s="55"/>
      <c r="U119" s="44"/>
      <c r="V119" s="55"/>
      <c r="W119" s="55"/>
      <c r="X119" s="55"/>
      <c r="Y119" s="55"/>
      <c r="Z119" s="55"/>
      <c r="AA119" s="55"/>
      <c r="AB119" s="55"/>
      <c r="AC119" s="55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</row>
    <row r="120" spans="1:77" s="67" customFormat="1" ht="39.950000000000003" customHeight="1">
      <c r="A120" s="11" t="s">
        <v>179</v>
      </c>
      <c r="B120" s="5" t="s">
        <v>32</v>
      </c>
      <c r="C120" s="48" t="s">
        <v>33</v>
      </c>
      <c r="D120" s="7">
        <v>4</v>
      </c>
      <c r="E120" s="7">
        <v>10</v>
      </c>
      <c r="F120" s="7">
        <v>10</v>
      </c>
      <c r="G120" s="7">
        <v>10</v>
      </c>
      <c r="H120" s="7">
        <v>10</v>
      </c>
      <c r="I120" s="7">
        <v>10</v>
      </c>
      <c r="J120" s="7">
        <v>7</v>
      </c>
      <c r="K120" s="7">
        <v>0</v>
      </c>
      <c r="L120" s="7">
        <v>8</v>
      </c>
      <c r="M120" s="7">
        <v>10</v>
      </c>
      <c r="N120" s="28">
        <v>10</v>
      </c>
      <c r="O120" s="28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51.8</v>
      </c>
      <c r="P120" s="8">
        <f>IF(B120=data!$B$2,(O120*10)/6.4,IF(B120=data!$B$3,(O120*10)/4.8,IF(B120=data!$B$4,(O120*10)/7.1,IF(B120=data!$B$5,(O120*10)/5.2,"zvolte typ stavby"))))</f>
        <v>80.9375</v>
      </c>
      <c r="Q120" s="29">
        <v>175450000</v>
      </c>
      <c r="R120" s="58"/>
      <c r="S120" s="68"/>
      <c r="T120" s="55"/>
      <c r="U120" s="44"/>
      <c r="V120" s="55"/>
      <c r="W120" s="55"/>
      <c r="X120" s="55"/>
      <c r="Y120" s="55"/>
      <c r="Z120" s="55"/>
      <c r="AA120" s="55"/>
      <c r="AB120" s="55"/>
      <c r="AC120" s="55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</row>
    <row r="121" spans="1:77" s="67" customFormat="1" ht="39.950000000000003" customHeight="1">
      <c r="A121" s="11" t="s">
        <v>180</v>
      </c>
      <c r="B121" s="5" t="s">
        <v>49</v>
      </c>
      <c r="C121" s="48" t="s">
        <v>29</v>
      </c>
      <c r="D121" s="7">
        <v>2</v>
      </c>
      <c r="E121" s="7">
        <v>10</v>
      </c>
      <c r="F121" s="7">
        <v>5</v>
      </c>
      <c r="G121" s="7">
        <v>6</v>
      </c>
      <c r="H121" s="7">
        <v>10</v>
      </c>
      <c r="I121" s="7">
        <v>0</v>
      </c>
      <c r="J121" s="7">
        <v>2</v>
      </c>
      <c r="K121" s="7">
        <v>0</v>
      </c>
      <c r="L121" s="7">
        <v>2</v>
      </c>
      <c r="M121" s="7">
        <v>0</v>
      </c>
      <c r="N121" s="28">
        <v>0</v>
      </c>
      <c r="O121" s="28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32.700000000000003</v>
      </c>
      <c r="P121" s="8">
        <f>IF(B121=data!$B$2,(O121*10)/6.4,IF(B121=data!$B$3,(O121*10)/4.8,IF(B121=data!$B$4,(O121*10)/7.1,IF(B121=data!$B$5,(O121*10)/5.2,"zvolte typ stavby"))))</f>
        <v>46.056338028169016</v>
      </c>
      <c r="Q121" s="29">
        <v>10497068</v>
      </c>
      <c r="R121" s="58"/>
      <c r="S121" s="68"/>
      <c r="T121" s="55"/>
      <c r="U121" s="44"/>
      <c r="V121" s="55"/>
      <c r="W121" s="55"/>
      <c r="X121" s="55"/>
      <c r="Y121" s="55"/>
      <c r="Z121" s="55"/>
      <c r="AA121" s="55"/>
      <c r="AB121" s="55"/>
      <c r="AC121" s="55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</row>
    <row r="122" spans="1:77" s="67" customFormat="1" ht="39.950000000000003" customHeight="1">
      <c r="A122" s="6" t="s">
        <v>181</v>
      </c>
      <c r="B122" s="5" t="s">
        <v>32</v>
      </c>
      <c r="C122" s="48" t="s">
        <v>33</v>
      </c>
      <c r="D122" s="7">
        <v>3</v>
      </c>
      <c r="E122" s="7">
        <v>0</v>
      </c>
      <c r="F122" s="7">
        <v>9</v>
      </c>
      <c r="G122" s="7">
        <v>6</v>
      </c>
      <c r="H122" s="7">
        <v>6</v>
      </c>
      <c r="I122" s="7">
        <v>10</v>
      </c>
      <c r="J122" s="7">
        <v>7</v>
      </c>
      <c r="K122" s="7">
        <v>0</v>
      </c>
      <c r="L122" s="7">
        <v>8</v>
      </c>
      <c r="M122" s="7">
        <v>10</v>
      </c>
      <c r="N122" s="28">
        <v>10</v>
      </c>
      <c r="O122" s="28">
        <v>32.700000000000003</v>
      </c>
      <c r="P122" s="8">
        <v>51.09375</v>
      </c>
      <c r="Q122" s="132">
        <v>263294790</v>
      </c>
      <c r="R122" s="58"/>
      <c r="S122" s="68"/>
      <c r="T122" s="2"/>
      <c r="U122" s="44"/>
      <c r="V122" s="2"/>
      <c r="W122" s="2"/>
      <c r="X122" s="2"/>
      <c r="Y122" s="2"/>
      <c r="Z122" s="2"/>
      <c r="AA122" s="2"/>
      <c r="AB122" s="2"/>
      <c r="AC122" s="2"/>
    </row>
    <row r="123" spans="1:77" s="67" customFormat="1" ht="39.950000000000003" customHeight="1">
      <c r="A123" s="11" t="s">
        <v>182</v>
      </c>
      <c r="B123" s="5" t="s">
        <v>49</v>
      </c>
      <c r="C123" s="116" t="s">
        <v>183</v>
      </c>
      <c r="D123" s="7">
        <v>3</v>
      </c>
      <c r="E123" s="7">
        <v>10</v>
      </c>
      <c r="F123" s="7">
        <v>10</v>
      </c>
      <c r="G123" s="7">
        <v>6</v>
      </c>
      <c r="H123" s="7">
        <v>6</v>
      </c>
      <c r="I123" s="7">
        <v>0</v>
      </c>
      <c r="J123" s="7">
        <v>2</v>
      </c>
      <c r="K123" s="7">
        <v>0</v>
      </c>
      <c r="L123" s="7">
        <v>2</v>
      </c>
      <c r="M123" s="7">
        <v>0</v>
      </c>
      <c r="N123" s="28">
        <v>0</v>
      </c>
      <c r="O123" s="28">
        <f>IF(B123=data!$B$2,D123*0.7+E123*0.5+F123*0.2+G123*0.8+H123+I123*0.2+J123+K123*0.3+L123+M123*0.5+N123*0.2,IF(B123=data!$B$3,D123*0.1+E123*0.4+F123*0.3+G123*0.1+H123+J123+K123*0.5+L123+M123*0.4,IF(B123=data!$B$4,D123*0.6+E123*0.8+F123*0.7+G123+H123+J123+L123+N123,IF(B123=data!$B$5,D123*0.7+E123*0.8+F123+I123*0.7+J123+L123,"zvolte typ stavby"))))</f>
        <v>32.799999999999997</v>
      </c>
      <c r="P123" s="8">
        <f>IF(B123=data!$B$2,(O123*10)/6.4,IF(B123=data!$B$3,(O123*10)/4.8,IF(B123=data!$B$4,(O123*10)/7.1,IF(B123=data!$B$5,(O123*10)/5.2,"zvolte typ stavby"))))</f>
        <v>46.197183098591552</v>
      </c>
      <c r="Q123" s="29">
        <v>25000000</v>
      </c>
      <c r="R123" s="58"/>
      <c r="S123" s="68"/>
      <c r="T123" s="55"/>
      <c r="U123" s="44" t="s">
        <v>27</v>
      </c>
      <c r="V123" s="55"/>
      <c r="W123" s="55"/>
      <c r="X123" s="55"/>
      <c r="Y123" s="55"/>
      <c r="Z123" s="55"/>
      <c r="AA123" s="55"/>
      <c r="AB123" s="55"/>
      <c r="AC123" s="55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</row>
    <row r="124" spans="1:77" ht="39.950000000000003" customHeight="1">
      <c r="A124" s="6" t="s">
        <v>184</v>
      </c>
      <c r="B124" s="5" t="s">
        <v>32</v>
      </c>
      <c r="C124" s="48" t="s">
        <v>33</v>
      </c>
      <c r="D124" s="7">
        <v>2</v>
      </c>
      <c r="E124" s="7">
        <v>2</v>
      </c>
      <c r="F124" s="7">
        <v>8</v>
      </c>
      <c r="G124" s="7">
        <v>6</v>
      </c>
      <c r="H124" s="7">
        <v>6</v>
      </c>
      <c r="I124" s="7">
        <v>1</v>
      </c>
      <c r="J124" s="7">
        <v>4</v>
      </c>
      <c r="K124" s="7">
        <v>0</v>
      </c>
      <c r="L124" s="7">
        <v>8</v>
      </c>
      <c r="M124" s="7">
        <v>10</v>
      </c>
      <c r="N124" s="28">
        <v>4</v>
      </c>
      <c r="O124" s="28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32.799999999999997</v>
      </c>
      <c r="P124" s="8">
        <f>IF(B124=data!$B$2,(O124*10)/6.4,IF(B124=data!$B$3,(O124*10)/4.8,IF(B124=data!$B$4,(O124*10)/7.1,IF(B124=data!$B$5,(O124*10)/5.2,"zvolte typ stavby"))))</f>
        <v>51.25</v>
      </c>
      <c r="Q124" s="29">
        <v>10000000</v>
      </c>
      <c r="R124" s="58" t="s">
        <v>157</v>
      </c>
      <c r="S124" s="5"/>
      <c r="U124" s="44" t="s">
        <v>27</v>
      </c>
    </row>
    <row r="125" spans="1:77" ht="39.950000000000003" customHeight="1">
      <c r="A125" s="6" t="s">
        <v>185</v>
      </c>
      <c r="B125" s="5" t="s">
        <v>32</v>
      </c>
      <c r="C125" s="48" t="s">
        <v>33</v>
      </c>
      <c r="D125" s="7">
        <v>1</v>
      </c>
      <c r="E125" s="7">
        <v>10</v>
      </c>
      <c r="F125" s="7">
        <v>5</v>
      </c>
      <c r="G125" s="7">
        <v>6</v>
      </c>
      <c r="H125" s="7">
        <v>6</v>
      </c>
      <c r="I125" s="7">
        <v>0</v>
      </c>
      <c r="J125" s="7">
        <v>2</v>
      </c>
      <c r="K125" s="7">
        <v>10</v>
      </c>
      <c r="L125" s="7">
        <v>10</v>
      </c>
      <c r="M125" s="7">
        <v>10</v>
      </c>
      <c r="N125" s="28">
        <v>2</v>
      </c>
      <c r="O125" s="28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37.9</v>
      </c>
      <c r="P125" s="8">
        <f>IF(B125=data!$B$2,(O125*10)/6.4,IF(B125=data!$B$3,(O125*10)/4.8,IF(B125=data!$B$4,(O125*10)/7.1,IF(B125=data!$B$5,(O125*10)/5.2,"zvolte typ stavby"))))</f>
        <v>59.21875</v>
      </c>
      <c r="Q125" s="29">
        <v>65000000</v>
      </c>
      <c r="R125" s="58"/>
      <c r="S125" s="5"/>
      <c r="U125" s="44"/>
    </row>
    <row r="126" spans="1:77" ht="39.950000000000003" customHeight="1">
      <c r="A126" s="11" t="s">
        <v>186</v>
      </c>
      <c r="B126" s="5" t="s">
        <v>37</v>
      </c>
      <c r="C126" s="48" t="s">
        <v>29</v>
      </c>
      <c r="D126" s="7">
        <v>4</v>
      </c>
      <c r="E126" s="7">
        <v>9</v>
      </c>
      <c r="F126" s="7">
        <v>10</v>
      </c>
      <c r="G126" s="7">
        <v>0</v>
      </c>
      <c r="H126" s="7">
        <v>0</v>
      </c>
      <c r="I126" s="7">
        <v>10</v>
      </c>
      <c r="J126" s="7">
        <v>4</v>
      </c>
      <c r="K126" s="7">
        <v>0</v>
      </c>
      <c r="L126" s="7">
        <v>2</v>
      </c>
      <c r="M126" s="7">
        <v>0</v>
      </c>
      <c r="N126" s="28">
        <v>0</v>
      </c>
      <c r="O126" s="28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33</v>
      </c>
      <c r="P126" s="8">
        <f>IF(B126=data!$B$2,(O126*10)/6.4,IF(B126=data!$B$3,(O126*10)/4.8,IF(B126=data!$B$4,(O126*10)/7.1,IF(B126=data!$B$5,(O126*10)/5.2,"zvolte typ stavby"))))</f>
        <v>63.46153846153846</v>
      </c>
      <c r="Q126" s="29">
        <v>127050000</v>
      </c>
      <c r="R126" s="58"/>
      <c r="S126" s="68"/>
      <c r="U126" s="44"/>
    </row>
    <row r="127" spans="1:77" s="61" customFormat="1" ht="39.950000000000003" customHeight="1">
      <c r="A127" s="6" t="s">
        <v>187</v>
      </c>
      <c r="B127" s="43" t="s">
        <v>32</v>
      </c>
      <c r="C127" s="117" t="s">
        <v>33</v>
      </c>
      <c r="D127" s="43">
        <v>2</v>
      </c>
      <c r="E127" s="43">
        <v>0</v>
      </c>
      <c r="F127" s="43">
        <v>9</v>
      </c>
      <c r="G127" s="43">
        <v>6</v>
      </c>
      <c r="H127" s="43">
        <v>6</v>
      </c>
      <c r="I127" s="43">
        <v>10</v>
      </c>
      <c r="J127" s="43">
        <v>10</v>
      </c>
      <c r="K127" s="43">
        <v>0</v>
      </c>
      <c r="L127" s="43">
        <v>2</v>
      </c>
      <c r="M127" s="43">
        <v>10</v>
      </c>
      <c r="N127" s="121">
        <v>2</v>
      </c>
      <c r="O127" s="121">
        <v>33</v>
      </c>
      <c r="P127" s="43" t="s">
        <v>188</v>
      </c>
      <c r="Q127" s="29">
        <v>223850000</v>
      </c>
      <c r="R127" s="58"/>
      <c r="S127" s="68"/>
      <c r="T127" s="55"/>
      <c r="U127" s="44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</row>
    <row r="128" spans="1:77" ht="39.950000000000003" customHeight="1">
      <c r="A128" s="11" t="s">
        <v>189</v>
      </c>
      <c r="B128" s="5" t="s">
        <v>37</v>
      </c>
      <c r="C128" s="48" t="s">
        <v>29</v>
      </c>
      <c r="D128" s="7">
        <v>3</v>
      </c>
      <c r="E128" s="7">
        <v>10</v>
      </c>
      <c r="F128" s="7">
        <v>10</v>
      </c>
      <c r="G128" s="7">
        <v>0</v>
      </c>
      <c r="H128" s="7">
        <v>0</v>
      </c>
      <c r="I128" s="7">
        <v>10</v>
      </c>
      <c r="J128" s="7">
        <v>4</v>
      </c>
      <c r="K128" s="7">
        <v>0</v>
      </c>
      <c r="L128" s="7">
        <v>2</v>
      </c>
      <c r="M128" s="7">
        <v>0</v>
      </c>
      <c r="N128" s="28">
        <v>0</v>
      </c>
      <c r="O128" s="28">
        <f>IF(B128=data!$B$2,D128*0.7+E128*0.5+F128*0.2+G128*0.8+H128+I128*0.2+J128+K128*0.3+L128+M128*0.5+N128*0.2,IF(B128=data!$B$3,D128*0.1+E128*0.4+F128*0.3+G128*0.1+H128+J128+K128*0.5+L128+M128*0.4,IF(B128=data!$B$4,D128*0.6+E128*0.8+F128*0.7+G128+H128+J128+L128+N128,IF(B128=data!$B$5,D128*0.7+E128*0.8+F128+I128*0.7+J128+L128,"zvolte typ stavby"))))</f>
        <v>33.1</v>
      </c>
      <c r="P128" s="8">
        <f>IF(B128=data!$B$2,(O128*10)/6.4,IF(B128=data!$B$3,(O128*10)/4.8,IF(B128=data!$B$4,(O128*10)/7.1,IF(B128=data!$B$5,(O128*10)/5.2,"zvolte typ stavby"))))</f>
        <v>63.653846153846153</v>
      </c>
      <c r="Q128" s="29">
        <v>187300740</v>
      </c>
      <c r="R128" s="58"/>
      <c r="S128" s="68"/>
      <c r="U128" s="44"/>
    </row>
    <row r="129" spans="1:29" ht="39.950000000000003" customHeight="1">
      <c r="A129" s="11" t="s">
        <v>190</v>
      </c>
      <c r="B129" s="5" t="s">
        <v>37</v>
      </c>
      <c r="C129" s="48" t="s">
        <v>29</v>
      </c>
      <c r="D129" s="7">
        <v>3</v>
      </c>
      <c r="E129" s="7">
        <v>10</v>
      </c>
      <c r="F129" s="7">
        <v>10</v>
      </c>
      <c r="G129" s="7">
        <v>0</v>
      </c>
      <c r="H129" s="7">
        <v>0</v>
      </c>
      <c r="I129" s="7">
        <v>10</v>
      </c>
      <c r="J129" s="7">
        <v>4</v>
      </c>
      <c r="K129" s="7">
        <v>0</v>
      </c>
      <c r="L129" s="7">
        <v>2</v>
      </c>
      <c r="M129" s="7">
        <v>0</v>
      </c>
      <c r="N129" s="28">
        <v>0</v>
      </c>
      <c r="O129" s="28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33.1</v>
      </c>
      <c r="P129" s="8">
        <f>IF(B129=data!$B$2,(O129*10)/6.4,IF(B129=data!$B$3,(O129*10)/4.8,IF(B129=data!$B$4,(O129*10)/7.1,IF(B129=data!$B$5,(O129*10)/5.2,"zvolte typ stavby"))))</f>
        <v>63.653846153846153</v>
      </c>
      <c r="Q129" s="29">
        <v>119185000</v>
      </c>
      <c r="R129" s="58"/>
      <c r="S129" s="5"/>
      <c r="U129" s="44"/>
    </row>
    <row r="130" spans="1:29" ht="39.950000000000003" customHeight="1">
      <c r="A130" s="6" t="s">
        <v>191</v>
      </c>
      <c r="B130" s="5" t="s">
        <v>32</v>
      </c>
      <c r="C130" s="48" t="s">
        <v>33</v>
      </c>
      <c r="D130" s="7">
        <v>2</v>
      </c>
      <c r="E130" s="7">
        <v>0</v>
      </c>
      <c r="F130" s="7">
        <v>5</v>
      </c>
      <c r="G130" s="7">
        <v>6</v>
      </c>
      <c r="H130" s="7">
        <v>10</v>
      </c>
      <c r="I130" s="7">
        <v>10</v>
      </c>
      <c r="J130" s="7">
        <v>4</v>
      </c>
      <c r="K130" s="7">
        <v>10</v>
      </c>
      <c r="L130" s="7">
        <v>2</v>
      </c>
      <c r="M130" s="7">
        <v>10</v>
      </c>
      <c r="N130" s="28">
        <v>0</v>
      </c>
      <c r="O130" s="28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33.200000000000003</v>
      </c>
      <c r="P130" s="8">
        <f>IF(B130=data!$B$2,(O130*10)/6.4,IF(B130=data!$B$3,(O130*10)/4.8,IF(B130=data!$B$4,(O130*10)/7.1,IF(B130=data!$B$5,(O130*10)/5.2,"zvolte typ stavby"))))</f>
        <v>51.875</v>
      </c>
      <c r="Q130" s="74">
        <v>12584000</v>
      </c>
      <c r="R130" s="58"/>
      <c r="S130" s="5"/>
      <c r="U130" s="44" t="s">
        <v>27</v>
      </c>
    </row>
    <row r="131" spans="1:29" ht="39.950000000000003" customHeight="1">
      <c r="A131" s="11" t="s">
        <v>192</v>
      </c>
      <c r="B131" s="5" t="s">
        <v>37</v>
      </c>
      <c r="C131" s="48" t="s">
        <v>29</v>
      </c>
      <c r="D131" s="7">
        <v>9</v>
      </c>
      <c r="E131" s="7">
        <v>10</v>
      </c>
      <c r="F131" s="7">
        <v>10</v>
      </c>
      <c r="G131" s="7">
        <v>0</v>
      </c>
      <c r="H131" s="7">
        <v>0</v>
      </c>
      <c r="I131" s="7">
        <v>0</v>
      </c>
      <c r="J131" s="7">
        <v>7</v>
      </c>
      <c r="K131" s="7">
        <v>0</v>
      </c>
      <c r="L131" s="7">
        <v>2</v>
      </c>
      <c r="M131" s="7">
        <v>0</v>
      </c>
      <c r="N131" s="28">
        <v>0</v>
      </c>
      <c r="O131" s="28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33.299999999999997</v>
      </c>
      <c r="P131" s="8">
        <f>IF(B131=data!$B$2,(O131*10)/6.4,IF(B131=data!$B$3,(O131*10)/4.8,IF(B131=data!$B$4,(O131*10)/7.1,IF(B131=data!$B$5,(O131*10)/5.2,"zvolte typ stavby"))))</f>
        <v>64.038461538461533</v>
      </c>
      <c r="Q131" s="29">
        <v>1813714280</v>
      </c>
      <c r="R131" s="58"/>
      <c r="S131" s="5"/>
      <c r="U131" s="44" t="s">
        <v>193</v>
      </c>
    </row>
    <row r="132" spans="1:29" ht="39.950000000000003" customHeight="1">
      <c r="A132" s="11" t="s">
        <v>194</v>
      </c>
      <c r="B132" s="5" t="s">
        <v>37</v>
      </c>
      <c r="C132" s="48" t="s">
        <v>29</v>
      </c>
      <c r="D132" s="7">
        <v>3</v>
      </c>
      <c r="E132" s="7">
        <v>9</v>
      </c>
      <c r="F132" s="7">
        <v>8</v>
      </c>
      <c r="G132" s="7">
        <v>0</v>
      </c>
      <c r="H132" s="7">
        <v>0</v>
      </c>
      <c r="I132" s="7">
        <v>10</v>
      </c>
      <c r="J132" s="7">
        <v>4</v>
      </c>
      <c r="K132" s="7">
        <v>0</v>
      </c>
      <c r="L132" s="7">
        <v>5</v>
      </c>
      <c r="M132" s="7">
        <v>0</v>
      </c>
      <c r="N132" s="28">
        <v>0</v>
      </c>
      <c r="O132" s="28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33.299999999999997</v>
      </c>
      <c r="P132" s="8">
        <f>IF(B132=data!$B$2,(O132*10)/6.4,IF(B132=data!$B$3,(O132*10)/4.8,IF(B132=data!$B$4,(O132*10)/7.1,IF(B132=data!$B$5,(O132*10)/5.2,"zvolte typ stavby"))))</f>
        <v>64.038461538461533</v>
      </c>
      <c r="Q132" s="29">
        <v>90000000</v>
      </c>
      <c r="R132" s="58" t="s">
        <v>29</v>
      </c>
      <c r="S132" s="5"/>
      <c r="U132" s="44" t="s">
        <v>195</v>
      </c>
    </row>
    <row r="133" spans="1:29" ht="39.950000000000003" customHeight="1">
      <c r="A133" s="6" t="s">
        <v>196</v>
      </c>
      <c r="B133" s="5" t="s">
        <v>32</v>
      </c>
      <c r="C133" s="48" t="s">
        <v>33</v>
      </c>
      <c r="D133" s="7">
        <v>1</v>
      </c>
      <c r="E133" s="7">
        <v>0</v>
      </c>
      <c r="F133" s="7">
        <v>7</v>
      </c>
      <c r="G133" s="7">
        <v>6</v>
      </c>
      <c r="H133" s="7">
        <v>10</v>
      </c>
      <c r="I133" s="7">
        <v>10</v>
      </c>
      <c r="J133" s="7">
        <v>7</v>
      </c>
      <c r="K133" s="7">
        <v>0</v>
      </c>
      <c r="L133" s="7">
        <v>2</v>
      </c>
      <c r="M133" s="7">
        <v>10</v>
      </c>
      <c r="N133" s="28">
        <v>2</v>
      </c>
      <c r="O133" s="28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33.299999999999997</v>
      </c>
      <c r="P133" s="8">
        <f>IF(B133=data!$B$2,(O133*10)/6.4,IF(B133=data!$B$3,(O133*10)/4.8,IF(B133=data!$B$4,(O133*10)/7.1,IF(B133=data!$B$5,(O133*10)/5.2,"zvolte typ stavby"))))</f>
        <v>52.03125</v>
      </c>
      <c r="Q133" s="29"/>
      <c r="R133" s="58"/>
      <c r="S133" s="68"/>
      <c r="U133" s="44"/>
    </row>
    <row r="134" spans="1:29" ht="39.950000000000003" customHeight="1">
      <c r="A134" s="11" t="s">
        <v>197</v>
      </c>
      <c r="B134" s="5" t="s">
        <v>21</v>
      </c>
      <c r="C134" s="116" t="s">
        <v>198</v>
      </c>
      <c r="D134" s="7">
        <v>2</v>
      </c>
      <c r="E134" s="7">
        <v>0</v>
      </c>
      <c r="F134" s="7">
        <v>7</v>
      </c>
      <c r="G134" s="7">
        <v>10</v>
      </c>
      <c r="H134" s="7">
        <v>6</v>
      </c>
      <c r="I134" s="7">
        <v>10</v>
      </c>
      <c r="J134" s="7">
        <v>10</v>
      </c>
      <c r="K134" s="7">
        <v>0</v>
      </c>
      <c r="L134" s="7">
        <v>10</v>
      </c>
      <c r="M134" s="7">
        <v>10</v>
      </c>
      <c r="N134" s="28">
        <v>4</v>
      </c>
      <c r="O134" s="28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33.299999999999997</v>
      </c>
      <c r="P134" s="8">
        <f>IF(B134=data!$B$2,(O134*10)/6.4,IF(B134=data!$B$3,(O134*10)/4.8,IF(B134=data!$B$4,(O134*10)/7.1,IF(B134=data!$B$5,(O134*10)/5.2,"zvolte typ stavby"))))</f>
        <v>69.375</v>
      </c>
      <c r="Q134" s="29">
        <v>25000000</v>
      </c>
      <c r="R134" s="58"/>
      <c r="S134" s="68" t="s">
        <v>199</v>
      </c>
      <c r="U134" s="44"/>
    </row>
    <row r="135" spans="1:29" ht="39.950000000000003" customHeight="1">
      <c r="A135" s="11" t="s">
        <v>200</v>
      </c>
      <c r="B135" s="5" t="s">
        <v>21</v>
      </c>
      <c r="C135" s="48" t="s">
        <v>22</v>
      </c>
      <c r="D135" s="7">
        <v>6</v>
      </c>
      <c r="E135" s="7">
        <v>0</v>
      </c>
      <c r="F135" s="7">
        <v>7</v>
      </c>
      <c r="G135" s="7">
        <v>6</v>
      </c>
      <c r="H135" s="7">
        <v>6</v>
      </c>
      <c r="I135" s="7">
        <v>0</v>
      </c>
      <c r="J135" s="7">
        <v>10</v>
      </c>
      <c r="K135" s="7">
        <v>0</v>
      </c>
      <c r="L135" s="7">
        <v>10</v>
      </c>
      <c r="M135" s="7">
        <v>10</v>
      </c>
      <c r="N135" s="28">
        <v>0</v>
      </c>
      <c r="O135" s="28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33.299999999999997</v>
      </c>
      <c r="P135" s="8">
        <f>IF(B135=data!$B$2,(O135*10)/6.4,IF(B135=data!$B$3,(O135*10)/4.8,IF(B135=data!$B$4,(O135*10)/7.1,IF(B135=data!$B$5,(O135*10)/5.2,"zvolte typ stavby"))))</f>
        <v>69.375</v>
      </c>
      <c r="Q135" s="29">
        <v>70000000</v>
      </c>
      <c r="R135" s="58"/>
      <c r="S135" s="5"/>
      <c r="U135" s="44" t="s">
        <v>27</v>
      </c>
    </row>
    <row r="136" spans="1:29" ht="39.950000000000003" customHeight="1">
      <c r="A136" s="6" t="s">
        <v>201</v>
      </c>
      <c r="B136" s="5" t="s">
        <v>32</v>
      </c>
      <c r="C136" s="48" t="s">
        <v>33</v>
      </c>
      <c r="D136" s="7">
        <v>3</v>
      </c>
      <c r="E136" s="7">
        <v>10</v>
      </c>
      <c r="F136" s="7">
        <v>5</v>
      </c>
      <c r="G136" s="7">
        <v>3</v>
      </c>
      <c r="H136" s="7">
        <v>6</v>
      </c>
      <c r="I136" s="7">
        <v>10</v>
      </c>
      <c r="J136" s="7">
        <v>4</v>
      </c>
      <c r="K136" s="7">
        <v>0</v>
      </c>
      <c r="L136" s="7">
        <v>5</v>
      </c>
      <c r="M136" s="7">
        <v>10</v>
      </c>
      <c r="N136" s="28">
        <v>4</v>
      </c>
      <c r="O136" s="28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33.299999999999997</v>
      </c>
      <c r="P136" s="8">
        <f>IF(B136=data!$B$2,(O136*10)/6.4,IF(B136=data!$B$3,(O136*10)/4.8,IF(B136=data!$B$4,(O136*10)/7.1,IF(B136=data!$B$5,(O136*10)/5.2,"zvolte typ stavby"))))</f>
        <v>52.03125</v>
      </c>
      <c r="Q136" s="29">
        <v>45000000</v>
      </c>
      <c r="R136" s="58"/>
      <c r="S136" s="5"/>
      <c r="U136" s="44"/>
    </row>
    <row r="137" spans="1:29" ht="39.950000000000003" customHeight="1">
      <c r="A137" s="6" t="s">
        <v>202</v>
      </c>
      <c r="B137" s="5" t="s">
        <v>32</v>
      </c>
      <c r="C137" s="48" t="s">
        <v>33</v>
      </c>
      <c r="D137" s="7">
        <v>2</v>
      </c>
      <c r="E137" s="7">
        <v>0</v>
      </c>
      <c r="F137" s="7">
        <v>9</v>
      </c>
      <c r="G137" s="7">
        <v>6</v>
      </c>
      <c r="H137" s="7">
        <v>6</v>
      </c>
      <c r="I137" s="7">
        <v>10</v>
      </c>
      <c r="J137" s="7">
        <v>7</v>
      </c>
      <c r="K137" s="7">
        <v>10</v>
      </c>
      <c r="L137" s="7">
        <v>2</v>
      </c>
      <c r="M137" s="7">
        <v>10</v>
      </c>
      <c r="N137" s="28">
        <v>2</v>
      </c>
      <c r="O137" s="28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33.4</v>
      </c>
      <c r="P137" s="8">
        <f>IF(B137=data!$B$2,(O137*10)/6.4,IF(B137=data!$B$3,(O137*10)/4.8,IF(B137=data!$B$4,(O137*10)/7.1,IF(B137=data!$B$5,(O137*10)/5.2,"zvolte typ stavby"))))</f>
        <v>52.1875</v>
      </c>
      <c r="Q137" s="74">
        <v>88088000</v>
      </c>
      <c r="R137" s="58"/>
      <c r="S137" s="5"/>
      <c r="U137" s="44" t="s">
        <v>27</v>
      </c>
    </row>
    <row r="138" spans="1:29" ht="39.950000000000003" customHeight="1">
      <c r="A138" s="23" t="s">
        <v>203</v>
      </c>
      <c r="B138" s="5" t="s">
        <v>21</v>
      </c>
      <c r="C138" s="48" t="s">
        <v>22</v>
      </c>
      <c r="D138" s="7">
        <v>8</v>
      </c>
      <c r="E138" s="7">
        <v>10</v>
      </c>
      <c r="F138" s="7">
        <v>10</v>
      </c>
      <c r="G138" s="7">
        <v>6</v>
      </c>
      <c r="H138" s="7">
        <v>6</v>
      </c>
      <c r="I138" s="7">
        <v>10</v>
      </c>
      <c r="J138" s="7">
        <v>10</v>
      </c>
      <c r="K138" s="7">
        <v>0</v>
      </c>
      <c r="L138" s="7">
        <v>5</v>
      </c>
      <c r="M138" s="7">
        <v>10</v>
      </c>
      <c r="N138" s="28">
        <v>0</v>
      </c>
      <c r="O138" s="28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33.4</v>
      </c>
      <c r="P138" s="8">
        <f>IF(B138=data!$B$2,(O138*10)/6.4,IF(B138=data!$B$3,(O138*10)/4.8,IF(B138=data!$B$4,(O138*10)/7.1,IF(B138=data!$B$5,(O138*10)/5.2,"zvolte typ stavby"))))</f>
        <v>69.583333333333343</v>
      </c>
      <c r="Q138" s="29">
        <v>147200000</v>
      </c>
      <c r="R138" s="58"/>
      <c r="S138" s="5" t="s">
        <v>204</v>
      </c>
      <c r="U138" s="44" t="s">
        <v>74</v>
      </c>
    </row>
    <row r="139" spans="1:29" ht="39.950000000000003" customHeight="1">
      <c r="A139" s="6" t="s">
        <v>205</v>
      </c>
      <c r="B139" s="5" t="s">
        <v>21</v>
      </c>
      <c r="C139" s="48" t="s">
        <v>22</v>
      </c>
      <c r="D139" s="7">
        <v>8</v>
      </c>
      <c r="E139" s="7">
        <v>10</v>
      </c>
      <c r="F139" s="7">
        <v>10</v>
      </c>
      <c r="G139" s="7">
        <v>6</v>
      </c>
      <c r="H139" s="7">
        <v>6</v>
      </c>
      <c r="I139" s="7">
        <v>10</v>
      </c>
      <c r="J139" s="7">
        <v>10</v>
      </c>
      <c r="K139" s="7">
        <v>0</v>
      </c>
      <c r="L139" s="7">
        <v>5</v>
      </c>
      <c r="M139" s="7">
        <v>10</v>
      </c>
      <c r="N139" s="28">
        <v>4</v>
      </c>
      <c r="O139" s="28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33.4</v>
      </c>
      <c r="P139" s="8">
        <f>IF(B139=data!$B$2,(O139*10)/6.4,IF(B139=data!$B$3,(O139*10)/4.8,IF(B139=data!$B$4,(O139*10)/7.1,IF(B139=data!$B$5,(O139*10)/5.2,"zvolte typ stavby"))))</f>
        <v>69.583333333333343</v>
      </c>
      <c r="Q139" s="29">
        <v>100000000</v>
      </c>
      <c r="R139" s="58"/>
      <c r="S139" s="5"/>
      <c r="U139" s="44" t="s">
        <v>74</v>
      </c>
    </row>
    <row r="140" spans="1:29" ht="39.950000000000003" customHeight="1">
      <c r="A140" s="6" t="s">
        <v>206</v>
      </c>
      <c r="B140" s="5" t="s">
        <v>32</v>
      </c>
      <c r="C140" s="48" t="s">
        <v>54</v>
      </c>
      <c r="D140" s="7">
        <v>3</v>
      </c>
      <c r="E140" s="7">
        <v>0</v>
      </c>
      <c r="F140" s="7">
        <v>5</v>
      </c>
      <c r="G140" s="7">
        <v>3</v>
      </c>
      <c r="H140" s="7">
        <v>6</v>
      </c>
      <c r="I140" s="7">
        <v>10</v>
      </c>
      <c r="J140" s="7">
        <v>7</v>
      </c>
      <c r="K140" s="7">
        <v>0</v>
      </c>
      <c r="L140" s="7">
        <v>8</v>
      </c>
      <c r="M140" s="7">
        <v>10</v>
      </c>
      <c r="N140" s="28">
        <v>0</v>
      </c>
      <c r="O140" s="28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33.5</v>
      </c>
      <c r="P140" s="8">
        <f>IF(B140=data!$B$2,(O140*10)/6.4,IF(B140=data!$B$3,(O140*10)/4.8,IF(B140=data!$B$4,(O140*10)/7.1,IF(B140=data!$B$5,(O140*10)/5.2,"zvolte typ stavby"))))</f>
        <v>52.34375</v>
      </c>
      <c r="Q140" s="29">
        <v>13125259.619999999</v>
      </c>
      <c r="R140" s="58"/>
      <c r="S140" s="5"/>
      <c r="U140" s="44"/>
    </row>
    <row r="141" spans="1:29" ht="39.950000000000003" customHeight="1">
      <c r="A141" s="6" t="s">
        <v>207</v>
      </c>
      <c r="B141" s="5" t="s">
        <v>32</v>
      </c>
      <c r="C141" s="48" t="s">
        <v>33</v>
      </c>
      <c r="D141" s="7">
        <v>7</v>
      </c>
      <c r="E141" s="7">
        <v>9</v>
      </c>
      <c r="F141" s="7">
        <v>10</v>
      </c>
      <c r="G141" s="119"/>
      <c r="H141" s="7">
        <v>6</v>
      </c>
      <c r="I141" s="7">
        <v>1</v>
      </c>
      <c r="J141" s="7">
        <v>4</v>
      </c>
      <c r="K141" s="7">
        <v>0</v>
      </c>
      <c r="L141" s="7">
        <v>5</v>
      </c>
      <c r="M141" s="7">
        <v>10</v>
      </c>
      <c r="N141" s="28">
        <v>10</v>
      </c>
      <c r="O141" s="28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33.599999999999994</v>
      </c>
      <c r="P141" s="8">
        <f>IF(B141=data!$B$2,(O141*10)/6.4,IF(B141=data!$B$3,(O141*10)/4.8,IF(B141=data!$B$4,(O141*10)/7.1,IF(B141=data!$B$5,(O141*10)/5.2,"zvolte typ stavby"))))</f>
        <v>52.499999999999986</v>
      </c>
      <c r="Q141" s="29">
        <v>40000000</v>
      </c>
      <c r="R141" s="58" t="s">
        <v>29</v>
      </c>
      <c r="S141" s="5"/>
      <c r="U141" s="44"/>
    </row>
    <row r="142" spans="1:29" ht="39.950000000000003" customHeight="1">
      <c r="A142" s="11" t="s">
        <v>208</v>
      </c>
      <c r="B142" s="60" t="s">
        <v>32</v>
      </c>
      <c r="C142" s="140" t="s">
        <v>33</v>
      </c>
      <c r="D142" s="7">
        <v>2</v>
      </c>
      <c r="E142" s="7">
        <v>10</v>
      </c>
      <c r="F142" s="7">
        <v>10</v>
      </c>
      <c r="G142" s="7">
        <v>6</v>
      </c>
      <c r="H142" s="7">
        <v>6</v>
      </c>
      <c r="I142" s="42">
        <v>10</v>
      </c>
      <c r="J142" s="7">
        <v>4</v>
      </c>
      <c r="K142" s="7">
        <v>0</v>
      </c>
      <c r="L142" s="42">
        <v>5</v>
      </c>
      <c r="M142" s="7">
        <v>10</v>
      </c>
      <c r="N142" s="28">
        <v>0</v>
      </c>
      <c r="O142" s="28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35.200000000000003</v>
      </c>
      <c r="P142" s="8">
        <f>IF(B142=data!$B$2,(O142*10)/6.4,IF(B142=data!$B$3,(O142*10)/4.8,IF(B142=data!$B$4,(O142*10)/7.1,IF(B142=data!$B$5,(O142*10)/5.2,"zvolte typ stavby"))))</f>
        <v>55</v>
      </c>
      <c r="Q142" s="29">
        <v>96000000</v>
      </c>
      <c r="R142" s="58"/>
      <c r="S142" s="68"/>
      <c r="U142" s="44" t="s">
        <v>74</v>
      </c>
    </row>
    <row r="143" spans="1:29" ht="39.950000000000003" customHeight="1">
      <c r="A143" s="6" t="s">
        <v>209</v>
      </c>
      <c r="B143" s="5" t="s">
        <v>32</v>
      </c>
      <c r="C143" s="140" t="s">
        <v>33</v>
      </c>
      <c r="D143" s="7">
        <v>3</v>
      </c>
      <c r="E143" s="7">
        <v>10</v>
      </c>
      <c r="F143" s="7">
        <v>7</v>
      </c>
      <c r="G143" s="7">
        <v>3</v>
      </c>
      <c r="H143" s="7">
        <v>6</v>
      </c>
      <c r="I143" s="7">
        <v>10</v>
      </c>
      <c r="J143" s="7">
        <v>7</v>
      </c>
      <c r="K143" s="7">
        <v>0</v>
      </c>
      <c r="L143" s="7">
        <v>2</v>
      </c>
      <c r="M143" s="7">
        <v>10</v>
      </c>
      <c r="N143" s="28">
        <v>4</v>
      </c>
      <c r="O143" s="28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33.699999999999996</v>
      </c>
      <c r="P143" s="8">
        <f>IF(B143=data!$B$2,(O143*10)/6.4,IF(B143=data!$B$3,(O143*10)/4.8,IF(B143=data!$B$4,(O143*10)/7.1,IF(B143=data!$B$5,(O143*10)/5.2,"zvolte typ stavby"))))</f>
        <v>52.656249999999986</v>
      </c>
      <c r="Q143" s="29">
        <v>30000000</v>
      </c>
      <c r="R143" s="58"/>
      <c r="S143" s="5" t="s">
        <v>135</v>
      </c>
      <c r="U143" s="44"/>
    </row>
    <row r="144" spans="1:29" ht="39.950000000000003" customHeight="1">
      <c r="A144" s="11" t="s">
        <v>210</v>
      </c>
      <c r="B144" s="5" t="s">
        <v>37</v>
      </c>
      <c r="C144" s="140" t="s">
        <v>29</v>
      </c>
      <c r="D144" s="7">
        <v>4</v>
      </c>
      <c r="E144" s="7">
        <v>10</v>
      </c>
      <c r="F144" s="7">
        <v>10</v>
      </c>
      <c r="G144" s="7">
        <v>0</v>
      </c>
      <c r="H144" s="7">
        <v>0</v>
      </c>
      <c r="I144" s="7">
        <v>10</v>
      </c>
      <c r="J144" s="7">
        <v>4</v>
      </c>
      <c r="K144" s="7">
        <v>0</v>
      </c>
      <c r="L144" s="7">
        <v>2</v>
      </c>
      <c r="M144" s="7">
        <v>0</v>
      </c>
      <c r="N144" s="28">
        <v>0</v>
      </c>
      <c r="O144" s="28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33.799999999999997</v>
      </c>
      <c r="P144" s="8">
        <f>IF(B144=data!$B$2,(O144*10)/6.4,IF(B144=data!$B$3,(O144*10)/4.8,IF(B144=data!$B$4,(O144*10)/7.1,IF(B144=data!$B$5,(O144*10)/5.2,"zvolte typ stavby"))))</f>
        <v>65</v>
      </c>
      <c r="Q144" s="29">
        <v>335000000</v>
      </c>
      <c r="R144" s="58"/>
      <c r="S144" s="5"/>
      <c r="U144" s="44"/>
      <c r="V144" s="63"/>
      <c r="W144" s="63"/>
      <c r="X144" s="63"/>
      <c r="Y144" s="63"/>
      <c r="Z144" s="63"/>
      <c r="AA144" s="63"/>
      <c r="AB144" s="63"/>
      <c r="AC144" s="63"/>
    </row>
    <row r="145" spans="1:77" ht="39.950000000000003" customHeight="1">
      <c r="A145" s="11" t="s">
        <v>211</v>
      </c>
      <c r="B145" s="5" t="s">
        <v>37</v>
      </c>
      <c r="C145" s="140" t="s">
        <v>29</v>
      </c>
      <c r="D145" s="7">
        <v>4</v>
      </c>
      <c r="E145" s="7">
        <v>10</v>
      </c>
      <c r="F145" s="7">
        <v>10</v>
      </c>
      <c r="G145" s="7">
        <v>0</v>
      </c>
      <c r="H145" s="7">
        <v>0</v>
      </c>
      <c r="I145" s="7">
        <v>10</v>
      </c>
      <c r="J145" s="7">
        <v>4</v>
      </c>
      <c r="K145" s="7">
        <v>0</v>
      </c>
      <c r="L145" s="7">
        <v>2</v>
      </c>
      <c r="M145" s="7">
        <v>10</v>
      </c>
      <c r="N145" s="28">
        <v>0</v>
      </c>
      <c r="O145" s="28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33.799999999999997</v>
      </c>
      <c r="P145" s="8">
        <f>IF(B145=data!$B$2,(O145*10)/6.4,IF(B145=data!$B$3,(O145*10)/4.8,IF(B145=data!$B$4,(O145*10)/7.1,IF(B145=data!$B$5,(O145*10)/5.2,"zvolte typ stavby"))))</f>
        <v>65</v>
      </c>
      <c r="Q145" s="29">
        <v>85000000</v>
      </c>
      <c r="R145" s="58"/>
      <c r="S145" s="5"/>
      <c r="U145" s="44"/>
    </row>
    <row r="146" spans="1:77" ht="39.950000000000003" customHeight="1">
      <c r="A146" s="11" t="s">
        <v>212</v>
      </c>
      <c r="B146" s="5" t="s">
        <v>37</v>
      </c>
      <c r="C146" s="140" t="s">
        <v>29</v>
      </c>
      <c r="D146" s="7">
        <v>4</v>
      </c>
      <c r="E146" s="7">
        <v>10</v>
      </c>
      <c r="F146" s="7">
        <v>10</v>
      </c>
      <c r="G146" s="7">
        <v>0</v>
      </c>
      <c r="H146" s="7">
        <v>0</v>
      </c>
      <c r="I146" s="7">
        <v>10</v>
      </c>
      <c r="J146" s="7">
        <v>4</v>
      </c>
      <c r="K146" s="7">
        <v>0</v>
      </c>
      <c r="L146" s="7">
        <v>2</v>
      </c>
      <c r="M146" s="7">
        <v>0</v>
      </c>
      <c r="N146" s="28">
        <v>0</v>
      </c>
      <c r="O146" s="28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33.799999999999997</v>
      </c>
      <c r="P146" s="8">
        <f>IF(B146=data!$B$2,(O146*10)/6.4,IF(B146=data!$B$3,(O146*10)/4.8,IF(B146=data!$B$4,(O146*10)/7.1,IF(B146=data!$B$5,(O146*10)/5.2,"zvolte typ stavby"))))</f>
        <v>65</v>
      </c>
      <c r="Q146" s="29">
        <v>105000000</v>
      </c>
      <c r="R146" s="58"/>
      <c r="S146" s="5"/>
      <c r="U146" s="44"/>
    </row>
    <row r="147" spans="1:77" ht="39.950000000000003" customHeight="1">
      <c r="A147" s="6" t="s">
        <v>213</v>
      </c>
      <c r="B147" s="5" t="s">
        <v>37</v>
      </c>
      <c r="C147" s="48" t="s">
        <v>29</v>
      </c>
      <c r="D147" s="7">
        <v>4</v>
      </c>
      <c r="E147" s="7">
        <v>10</v>
      </c>
      <c r="F147" s="7">
        <v>10</v>
      </c>
      <c r="G147" s="7">
        <v>0</v>
      </c>
      <c r="H147" s="7">
        <v>0</v>
      </c>
      <c r="I147" s="7">
        <v>10</v>
      </c>
      <c r="J147" s="7">
        <v>4</v>
      </c>
      <c r="K147" s="7">
        <v>0</v>
      </c>
      <c r="L147" s="7">
        <v>2</v>
      </c>
      <c r="M147" s="7">
        <v>0</v>
      </c>
      <c r="N147" s="28">
        <v>0</v>
      </c>
      <c r="O147" s="28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33.799999999999997</v>
      </c>
      <c r="P147" s="8">
        <f>IF(B147=data!$B$2,(O147*10)/6.4,IF(B147=data!$B$3,(O147*10)/4.8,IF(B147=data!$B$4,(O147*10)/7.1,IF(B147=data!$B$5,(O147*10)/5.2,"zvolte typ stavby"))))</f>
        <v>65</v>
      </c>
      <c r="Q147" s="29">
        <v>318481000</v>
      </c>
      <c r="R147" s="58"/>
      <c r="S147" s="5"/>
      <c r="T147" s="63"/>
      <c r="U147" s="44"/>
      <c r="V147" s="63"/>
      <c r="W147" s="63"/>
      <c r="X147" s="63"/>
      <c r="Y147" s="63"/>
      <c r="Z147" s="63"/>
      <c r="AA147" s="63"/>
      <c r="AB147" s="63"/>
      <c r="AC147" s="63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ht="39.950000000000003" customHeight="1">
      <c r="A148" s="11" t="s">
        <v>214</v>
      </c>
      <c r="B148" s="5" t="s">
        <v>37</v>
      </c>
      <c r="C148" s="48" t="s">
        <v>29</v>
      </c>
      <c r="D148" s="7">
        <v>4</v>
      </c>
      <c r="E148" s="7">
        <v>10</v>
      </c>
      <c r="F148" s="7">
        <v>10</v>
      </c>
      <c r="G148" s="7">
        <v>0</v>
      </c>
      <c r="H148" s="7">
        <v>0</v>
      </c>
      <c r="I148" s="7">
        <v>10</v>
      </c>
      <c r="J148" s="7">
        <v>4</v>
      </c>
      <c r="K148" s="7">
        <v>0</v>
      </c>
      <c r="L148" s="7">
        <v>2</v>
      </c>
      <c r="M148" s="7">
        <v>0</v>
      </c>
      <c r="N148" s="28">
        <v>0</v>
      </c>
      <c r="O148" s="28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33.799999999999997</v>
      </c>
      <c r="P148" s="8">
        <f>IF(B148=data!$B$2,(O148*10)/6.4,IF(B148=data!$B$3,(O148*10)/4.8,IF(B148=data!$B$4,(O148*10)/7.1,IF(B148=data!$B$5,(O148*10)/5.2,"zvolte typ stavby"))))</f>
        <v>65</v>
      </c>
      <c r="Q148" s="29">
        <v>159720000</v>
      </c>
      <c r="R148" s="58"/>
      <c r="S148" s="5" t="s">
        <v>215</v>
      </c>
      <c r="T148" s="63"/>
      <c r="U148" s="44"/>
      <c r="V148" s="63"/>
      <c r="W148" s="63"/>
      <c r="X148" s="63"/>
      <c r="Y148" s="63"/>
      <c r="Z148" s="63"/>
      <c r="AA148" s="63"/>
      <c r="AB148" s="63"/>
      <c r="AC148" s="63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ht="39.950000000000003" customHeight="1">
      <c r="A149" s="13" t="s">
        <v>216</v>
      </c>
      <c r="B149" s="5" t="s">
        <v>32</v>
      </c>
      <c r="C149" s="48" t="s">
        <v>54</v>
      </c>
      <c r="D149" s="7">
        <v>2</v>
      </c>
      <c r="E149" s="7">
        <v>0</v>
      </c>
      <c r="F149" s="7">
        <v>5</v>
      </c>
      <c r="G149" s="7">
        <v>3</v>
      </c>
      <c r="H149" s="7">
        <v>10</v>
      </c>
      <c r="I149" s="7">
        <v>10</v>
      </c>
      <c r="J149" s="7">
        <v>2</v>
      </c>
      <c r="K149" s="7">
        <v>0</v>
      </c>
      <c r="L149" s="7">
        <v>10</v>
      </c>
      <c r="M149" s="7">
        <v>10</v>
      </c>
      <c r="N149" s="28">
        <v>2</v>
      </c>
      <c r="O149" s="28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34.199999999999996</v>
      </c>
      <c r="P149" s="8">
        <v>53.437499999999986</v>
      </c>
      <c r="Q149" s="74">
        <v>3000000</v>
      </c>
      <c r="R149" s="58"/>
      <c r="S149" s="77" t="s">
        <v>217</v>
      </c>
      <c r="U149" s="44" t="s">
        <v>74</v>
      </c>
      <c r="V149" s="63"/>
      <c r="W149" s="63"/>
      <c r="X149" s="63"/>
      <c r="Y149" s="63"/>
      <c r="Z149" s="63"/>
      <c r="AA149" s="63"/>
      <c r="AB149" s="63"/>
      <c r="AC149" s="63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ht="39.950000000000003" customHeight="1">
      <c r="A150" s="11" t="s">
        <v>218</v>
      </c>
      <c r="B150" s="5" t="s">
        <v>21</v>
      </c>
      <c r="C150" s="48" t="s">
        <v>22</v>
      </c>
      <c r="D150" s="7">
        <v>4</v>
      </c>
      <c r="E150" s="7">
        <v>10</v>
      </c>
      <c r="F150" s="7">
        <v>10</v>
      </c>
      <c r="G150" s="7">
        <v>10</v>
      </c>
      <c r="H150" s="7">
        <v>10</v>
      </c>
      <c r="I150" s="7">
        <v>0</v>
      </c>
      <c r="J150" s="7">
        <v>7</v>
      </c>
      <c r="K150" s="7">
        <v>0</v>
      </c>
      <c r="L150" s="7">
        <v>5</v>
      </c>
      <c r="M150" s="7">
        <v>10</v>
      </c>
      <c r="N150" s="28">
        <v>0</v>
      </c>
      <c r="O150" s="28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34.4</v>
      </c>
      <c r="P150" s="8">
        <f>IF(B150=data!$B$2,(O150*10)/6.4,IF(B150=data!$B$3,(O150*10)/4.8,IF(B150=data!$B$4,(O150*10)/7.1,IF(B150=data!$B$5,(O150*10)/5.2,"zvolte typ stavby"))))</f>
        <v>71.666666666666671</v>
      </c>
      <c r="Q150" s="29">
        <v>127050000</v>
      </c>
      <c r="R150" s="58"/>
      <c r="S150" s="5"/>
      <c r="U150" s="44"/>
      <c r="V150" s="63"/>
      <c r="W150" s="63"/>
      <c r="X150" s="63"/>
      <c r="Y150" s="63"/>
      <c r="Z150" s="63"/>
      <c r="AA150" s="63"/>
      <c r="AB150" s="63"/>
      <c r="AC150" s="63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39.950000000000003" customHeight="1">
      <c r="A151" s="13" t="s">
        <v>219</v>
      </c>
      <c r="B151" s="5" t="s">
        <v>32</v>
      </c>
      <c r="C151" s="48" t="s">
        <v>33</v>
      </c>
      <c r="D151" s="7">
        <v>2</v>
      </c>
      <c r="E151" s="7">
        <v>10</v>
      </c>
      <c r="F151" s="7">
        <v>6</v>
      </c>
      <c r="G151" s="7">
        <v>6</v>
      </c>
      <c r="H151" s="7">
        <v>6</v>
      </c>
      <c r="I151" s="7">
        <v>10</v>
      </c>
      <c r="J151" s="7">
        <v>4</v>
      </c>
      <c r="K151" s="7">
        <v>0</v>
      </c>
      <c r="L151" s="7">
        <v>5</v>
      </c>
      <c r="M151" s="7">
        <v>10</v>
      </c>
      <c r="N151" s="28">
        <v>0</v>
      </c>
      <c r="O151" s="28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34.400000000000006</v>
      </c>
      <c r="P151" s="8">
        <f>IF(B151=data!$B$2,(O151*10)/6.4,IF(B151=data!$B$3,(O151*10)/4.8,IF(B151=data!$B$4,(O151*10)/7.1,IF(B151=data!$B$5,(O151*10)/5.2,"zvolte typ stavby"))))</f>
        <v>53.750000000000007</v>
      </c>
      <c r="Q151" s="29">
        <v>38000000</v>
      </c>
      <c r="R151" s="58"/>
      <c r="S151" s="5"/>
      <c r="U151" s="44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39.950000000000003" customHeight="1">
      <c r="A152" s="6" t="s">
        <v>220</v>
      </c>
      <c r="B152" s="5" t="s">
        <v>21</v>
      </c>
      <c r="C152" s="48" t="s">
        <v>22</v>
      </c>
      <c r="D152" s="7">
        <v>5</v>
      </c>
      <c r="E152" s="7">
        <v>10</v>
      </c>
      <c r="F152" s="7">
        <v>10</v>
      </c>
      <c r="G152" s="7">
        <v>10</v>
      </c>
      <c r="H152" s="7">
        <v>10</v>
      </c>
      <c r="I152" s="7">
        <v>10</v>
      </c>
      <c r="J152" s="7">
        <v>10</v>
      </c>
      <c r="K152" s="7">
        <v>0</v>
      </c>
      <c r="L152" s="7">
        <v>2</v>
      </c>
      <c r="M152" s="7">
        <v>10</v>
      </c>
      <c r="N152" s="28">
        <v>4</v>
      </c>
      <c r="O152" s="28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34.5</v>
      </c>
      <c r="P152" s="8">
        <f>IF(B152=data!$B$2,(O152*10)/6.4,IF(B152=data!$B$3,(O152*10)/4.8,IF(B152=data!$B$4,(O152*10)/7.1,IF(B152=data!$B$5,(O152*10)/5.2,"zvolte typ stavby"))))</f>
        <v>71.875</v>
      </c>
      <c r="Q152" s="29">
        <v>150000000</v>
      </c>
      <c r="R152" s="58"/>
      <c r="S152" s="5"/>
      <c r="T152" s="63"/>
      <c r="U152" s="44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39.950000000000003" customHeight="1">
      <c r="A153" s="11" t="s">
        <v>221</v>
      </c>
      <c r="B153" s="5" t="s">
        <v>37</v>
      </c>
      <c r="C153" s="48" t="s">
        <v>29</v>
      </c>
      <c r="D153" s="7">
        <v>5</v>
      </c>
      <c r="E153" s="7">
        <v>10</v>
      </c>
      <c r="F153" s="7">
        <v>10</v>
      </c>
      <c r="G153" s="7">
        <v>0</v>
      </c>
      <c r="H153" s="7">
        <v>0</v>
      </c>
      <c r="I153" s="7">
        <v>10</v>
      </c>
      <c r="J153" s="7">
        <v>4</v>
      </c>
      <c r="K153" s="7">
        <v>0</v>
      </c>
      <c r="L153" s="7">
        <v>5</v>
      </c>
      <c r="M153" s="7">
        <v>0</v>
      </c>
      <c r="N153" s="28">
        <v>0</v>
      </c>
      <c r="O153" s="28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37.5</v>
      </c>
      <c r="P153" s="8">
        <f>IF(B153=data!$B$2,(O153*10)/6.4,IF(B153=data!$B$3,(O153*10)/4.8,IF(B153=data!$B$4,(O153*10)/7.1,IF(B153=data!$B$5,(O153*10)/5.2,"zvolte typ stavby"))))</f>
        <v>72.115384615384613</v>
      </c>
      <c r="Q153" s="29">
        <v>102440000</v>
      </c>
      <c r="R153" s="58"/>
      <c r="S153" s="5" t="s">
        <v>222</v>
      </c>
      <c r="U153" s="44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39.950000000000003" customHeight="1">
      <c r="A154" s="11" t="s">
        <v>223</v>
      </c>
      <c r="B154" s="5" t="s">
        <v>37</v>
      </c>
      <c r="C154" s="48"/>
      <c r="D154" s="7">
        <v>5</v>
      </c>
      <c r="E154" s="7">
        <v>10</v>
      </c>
      <c r="F154" s="7">
        <v>7</v>
      </c>
      <c r="G154" s="7">
        <v>0</v>
      </c>
      <c r="H154" s="7">
        <v>0</v>
      </c>
      <c r="I154" s="7">
        <v>10</v>
      </c>
      <c r="J154" s="7">
        <v>7</v>
      </c>
      <c r="K154" s="7">
        <v>0</v>
      </c>
      <c r="L154" s="7">
        <v>2</v>
      </c>
      <c r="M154" s="7">
        <v>0</v>
      </c>
      <c r="N154" s="28">
        <v>0</v>
      </c>
      <c r="O154" s="28">
        <f>IF(B154=data!$B$2,D154*0.7+E154*0.5+F154*0.2+G154*0.8+H154+I154*0.2+J154+K154*0.3+L154+M154*0.5+N154*0.2,IF(B154=data!$B$3,D154*0.1+E154*0.4+F154*0.3+G154*0.1+H154+J154+K154*0.5+L154+M154*0.4,IF(B154=data!$B$4,D154*0.6+E154*0.8+F154*0.7+G154+H154+J154+L154+N154,IF(B154=data!$B$5,D154*0.7+E154*0.8+F154+I154*0.7+J154+L154,"zvolte typ stavby"))))</f>
        <v>34.5</v>
      </c>
      <c r="P154" s="8">
        <f>IF(B154=data!$B$2,(O154*10)/6.4,IF(B154=data!$B$3,(O154*10)/4.8,IF(B154=data!$B$4,(O154*10)/7.1,IF(B154=data!$B$5,(O154*10)/5.2,"zvolte typ stavby"))))</f>
        <v>66.34615384615384</v>
      </c>
      <c r="Q154" s="29">
        <v>421898749</v>
      </c>
      <c r="S154" s="5"/>
      <c r="U154" s="44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39.950000000000003" customHeight="1">
      <c r="A155" s="11" t="s">
        <v>224</v>
      </c>
      <c r="B155" s="5" t="s">
        <v>32</v>
      </c>
      <c r="C155" s="48" t="s">
        <v>33</v>
      </c>
      <c r="D155" s="7">
        <v>3</v>
      </c>
      <c r="E155" s="7">
        <v>10</v>
      </c>
      <c r="F155" s="7">
        <v>10</v>
      </c>
      <c r="G155" s="7">
        <v>3</v>
      </c>
      <c r="H155" s="7">
        <v>2</v>
      </c>
      <c r="I155" s="7">
        <v>10</v>
      </c>
      <c r="J155" s="7">
        <v>4</v>
      </c>
      <c r="K155" s="7">
        <v>0</v>
      </c>
      <c r="L155" s="7">
        <v>10</v>
      </c>
      <c r="M155" s="7">
        <v>10</v>
      </c>
      <c r="N155" s="28">
        <v>0</v>
      </c>
      <c r="O155" s="28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34.5</v>
      </c>
      <c r="P155" s="8">
        <f>IF(B155=data!$B$2,(O155*10)/6.4,IF(B155=data!$B$3,(O155*10)/4.8,IF(B155=data!$B$4,(O155*10)/7.1,IF(B155=data!$B$5,(O155*10)/5.2,"zvolte typ stavby"))))</f>
        <v>53.90625</v>
      </c>
      <c r="Q155" s="29">
        <v>110476228.06999999</v>
      </c>
      <c r="R155" s="58"/>
      <c r="S155" s="5"/>
      <c r="T155" s="63"/>
      <c r="U155" s="44"/>
      <c r="V155" s="63"/>
      <c r="W155" s="63"/>
      <c r="X155" s="63"/>
      <c r="Y155" s="63"/>
      <c r="Z155" s="63"/>
      <c r="AA155" s="63"/>
      <c r="AB155" s="63"/>
      <c r="AC155" s="63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39.950000000000003" customHeight="1">
      <c r="A156" s="6" t="s">
        <v>225</v>
      </c>
      <c r="B156" s="5" t="s">
        <v>32</v>
      </c>
      <c r="C156" s="48" t="s">
        <v>54</v>
      </c>
      <c r="D156" s="7">
        <v>1</v>
      </c>
      <c r="E156" s="7">
        <v>0</v>
      </c>
      <c r="F156" s="7">
        <v>5</v>
      </c>
      <c r="G156" s="7">
        <v>3</v>
      </c>
      <c r="H156" s="7">
        <v>6</v>
      </c>
      <c r="I156" s="7">
        <v>10</v>
      </c>
      <c r="J156" s="7">
        <v>4</v>
      </c>
      <c r="K156" s="7">
        <v>10</v>
      </c>
      <c r="L156" s="7">
        <v>10</v>
      </c>
      <c r="M156" s="7">
        <v>10</v>
      </c>
      <c r="N156" s="28">
        <v>2</v>
      </c>
      <c r="O156" s="28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34.5</v>
      </c>
      <c r="P156" s="8">
        <v>53.90625</v>
      </c>
      <c r="Q156" s="74">
        <v>11000000</v>
      </c>
      <c r="R156" s="58"/>
      <c r="S156" s="5" t="s">
        <v>226</v>
      </c>
      <c r="T156" s="63"/>
      <c r="U156" s="44" t="s">
        <v>66</v>
      </c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39.950000000000003" customHeight="1">
      <c r="A157" s="6" t="s">
        <v>227</v>
      </c>
      <c r="B157" s="5" t="s">
        <v>32</v>
      </c>
      <c r="C157" s="48" t="s">
        <v>33</v>
      </c>
      <c r="D157" s="7">
        <v>2</v>
      </c>
      <c r="E157" s="7">
        <v>0</v>
      </c>
      <c r="F157" s="7">
        <v>10</v>
      </c>
      <c r="G157" s="7">
        <v>3</v>
      </c>
      <c r="H157" s="7">
        <v>6</v>
      </c>
      <c r="I157" s="7">
        <v>10</v>
      </c>
      <c r="J157" s="7">
        <v>7</v>
      </c>
      <c r="K157" s="7">
        <v>0</v>
      </c>
      <c r="L157" s="7">
        <v>8</v>
      </c>
      <c r="M157" s="7">
        <v>10</v>
      </c>
      <c r="N157" s="28">
        <v>4</v>
      </c>
      <c r="O157" s="28">
        <f>IF(B157=data!$B$2,D157*0.7+E157*0.5+F157*0.2+G157*0.8+H157+I157*0.2+J157+K157*0.3+L157+M157*0.5+N157*0.2,IF(B157=data!$B$3,D157*0.1+E157*0.4+F157*0.3+G157*0.1+H157+J157+K157*0.5+L157+M157*0.4,IF(B157=data!$B$4,D157*0.6+E157*0.8+F157*0.7+G157+H157+J157+L157+N157,IF(B157=data!$B$5,D157*0.7+E157*0.8+F157+I157*0.7+J157+L157,"zvolte typ stavby"))))</f>
        <v>34.599999999999994</v>
      </c>
      <c r="P157" s="8">
        <f>IF(B157=data!$B$2,(O157*10)/6.4,IF(B157=data!$B$3,(O157*10)/4.8,IF(B157=data!$B$4,(O157*10)/7.1,IF(B157=data!$B$5,(O157*10)/5.2,"zvolte typ stavby"))))</f>
        <v>54.062499999999986</v>
      </c>
      <c r="Q157" s="29">
        <v>7500000</v>
      </c>
      <c r="R157" s="58"/>
      <c r="S157" s="5"/>
      <c r="U157" s="44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39.950000000000003" customHeight="1">
      <c r="A158" s="11" t="s">
        <v>228</v>
      </c>
      <c r="B158" s="5" t="s">
        <v>32</v>
      </c>
      <c r="C158" s="48" t="s">
        <v>33</v>
      </c>
      <c r="D158" s="7">
        <v>2</v>
      </c>
      <c r="E158" s="7">
        <v>10</v>
      </c>
      <c r="F158" s="7">
        <v>4</v>
      </c>
      <c r="G158" s="7">
        <v>10</v>
      </c>
      <c r="H158" s="7">
        <v>10</v>
      </c>
      <c r="I158" s="7">
        <v>10</v>
      </c>
      <c r="J158" s="7">
        <v>2</v>
      </c>
      <c r="K158" s="7">
        <v>0</v>
      </c>
      <c r="L158" s="7">
        <v>0</v>
      </c>
      <c r="M158" s="7">
        <v>10</v>
      </c>
      <c r="N158" s="28">
        <v>2</v>
      </c>
      <c r="O158" s="28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34.6</v>
      </c>
      <c r="P158" s="8">
        <f>IF(B158=data!$B$2,(O158*10)/6.4,IF(B158=data!$B$3,(O158*10)/4.8,IF(B158=data!$B$4,(O158*10)/7.1,IF(B158=data!$B$5,(O158*10)/5.2,"zvolte typ stavby"))))</f>
        <v>54.0625</v>
      </c>
      <c r="Q158" s="29">
        <v>60000000</v>
      </c>
      <c r="R158" s="58"/>
      <c r="S158" s="5" t="s">
        <v>226</v>
      </c>
      <c r="U158" s="56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39.950000000000003" customHeight="1">
      <c r="A159" s="6" t="s">
        <v>229</v>
      </c>
      <c r="B159" s="5" t="s">
        <v>21</v>
      </c>
      <c r="C159" s="48" t="s">
        <v>22</v>
      </c>
      <c r="D159" s="7">
        <v>3</v>
      </c>
      <c r="E159" s="7">
        <v>10</v>
      </c>
      <c r="F159" s="7">
        <v>9</v>
      </c>
      <c r="G159" s="7">
        <v>6</v>
      </c>
      <c r="H159" s="7">
        <v>6</v>
      </c>
      <c r="I159" s="7">
        <v>10</v>
      </c>
      <c r="J159" s="7">
        <v>7</v>
      </c>
      <c r="K159" s="7">
        <v>0</v>
      </c>
      <c r="L159" s="7">
        <v>10</v>
      </c>
      <c r="M159" s="7">
        <v>10</v>
      </c>
      <c r="N159" s="28">
        <v>2</v>
      </c>
      <c r="O159" s="28">
        <f>IF(B159=data!$B$2,D159*0.7+E159*0.5+F159*0.2+G159*0.8+H159+I159*0.2+J159+K159*0.3+L159+M159*0.5+N159*0.2,IF(B159=data!$B$3,D159*0.1+E159*0.4+F159*0.3+G159*0.1+H159+J159+K159*0.5+L159+M159*0.4,IF(B159=data!$B$4,D159*0.6+E159*0.8+F159*0.7+G159+H159+J159+L159+N159,IF(B159=data!$B$5,D159*0.7+E159*0.8+F159+I159*0.7+J159+L159,"zvolte typ stavby"))))</f>
        <v>34.6</v>
      </c>
      <c r="P159" s="8">
        <f>IF(B159=data!$B$2,(O159*10)/6.4,IF(B159=data!$B$3,(O159*10)/4.8,IF(B159=data!$B$4,(O159*10)/7.1,IF(B159=data!$B$5,(O159*10)/5.2,"zvolte typ stavby"))))</f>
        <v>72.083333333333343</v>
      </c>
      <c r="Q159" s="29">
        <v>15000000</v>
      </c>
      <c r="R159" s="58"/>
      <c r="S159" s="5"/>
      <c r="U159" s="44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39.950000000000003" customHeight="1">
      <c r="A160" s="6" t="s">
        <v>230</v>
      </c>
      <c r="B160" s="5" t="s">
        <v>32</v>
      </c>
      <c r="C160" s="48" t="s">
        <v>33</v>
      </c>
      <c r="D160" s="7">
        <v>4</v>
      </c>
      <c r="E160" s="7">
        <v>0</v>
      </c>
      <c r="F160" s="7">
        <v>10</v>
      </c>
      <c r="G160" s="7">
        <v>6</v>
      </c>
      <c r="H160" s="7">
        <v>6</v>
      </c>
      <c r="I160" s="7">
        <v>10</v>
      </c>
      <c r="J160" s="7">
        <v>10</v>
      </c>
      <c r="K160" s="7">
        <v>0</v>
      </c>
      <c r="L160" s="7">
        <v>2</v>
      </c>
      <c r="M160" s="7">
        <v>10</v>
      </c>
      <c r="N160" s="28"/>
      <c r="O160" s="28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34.6</v>
      </c>
      <c r="P160" s="8">
        <f>IF(B160=data!$B$2,(O160*10)/6.4,IF(B160=data!$B$3,(O160*10)/4.8,IF(B160=data!$B$4,(O160*10)/7.1,IF(B160=data!$B$5,(O160*10)/5.2,"zvolte typ stavby"))))</f>
        <v>54.0625</v>
      </c>
      <c r="Q160" s="29"/>
      <c r="R160" s="58"/>
      <c r="S160" s="5" t="s">
        <v>226</v>
      </c>
      <c r="T160" s="63"/>
      <c r="U160" s="44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50000000000003" customHeight="1">
      <c r="A161" s="6" t="s">
        <v>231</v>
      </c>
      <c r="B161" s="102" t="s">
        <v>32</v>
      </c>
      <c r="C161" s="103" t="s">
        <v>33</v>
      </c>
      <c r="D161" s="104">
        <v>4</v>
      </c>
      <c r="E161" s="104">
        <v>0</v>
      </c>
      <c r="F161" s="104">
        <v>10</v>
      </c>
      <c r="G161" s="104">
        <v>6</v>
      </c>
      <c r="H161" s="104">
        <v>6</v>
      </c>
      <c r="I161" s="104">
        <v>10</v>
      </c>
      <c r="J161" s="104">
        <v>10</v>
      </c>
      <c r="K161" s="104">
        <v>0</v>
      </c>
      <c r="L161" s="104">
        <v>2</v>
      </c>
      <c r="M161" s="104">
        <v>10</v>
      </c>
      <c r="N161" s="105"/>
      <c r="O161" s="105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34.6</v>
      </c>
      <c r="P161" s="106">
        <f>IF(B161=data!$B$2,(O161*10)/6.4,IF(B161=data!$B$3,(O161*10)/4.8,IF(B161=data!$B$4,(O161*10)/7.1,IF(B161=data!$B$5,(O161*10)/5.2,"zvolte typ stavby"))))</f>
        <v>54.0625</v>
      </c>
      <c r="Q161" s="57"/>
      <c r="R161" s="107"/>
      <c r="S161" s="5"/>
      <c r="U161" s="44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s="55" customFormat="1" ht="39.950000000000003" customHeight="1">
      <c r="A162" s="11" t="s">
        <v>232</v>
      </c>
      <c r="B162" s="5" t="s">
        <v>32</v>
      </c>
      <c r="C162" s="48" t="s">
        <v>33</v>
      </c>
      <c r="D162" s="7">
        <v>1</v>
      </c>
      <c r="E162" s="7">
        <v>10</v>
      </c>
      <c r="F162" s="7">
        <v>5</v>
      </c>
      <c r="G162" s="7">
        <v>6</v>
      </c>
      <c r="H162" s="7">
        <v>10</v>
      </c>
      <c r="I162" s="7">
        <v>1</v>
      </c>
      <c r="J162" s="7">
        <v>2</v>
      </c>
      <c r="K162" s="7">
        <v>10</v>
      </c>
      <c r="L162" s="7">
        <v>8</v>
      </c>
      <c r="M162" s="7">
        <v>0</v>
      </c>
      <c r="N162" s="28">
        <v>0</v>
      </c>
      <c r="O162" s="28">
        <f>IF(B162=data!$B$2,D162*0.7+E162*0.5+F162*0.2+G162*0.8+H162+I162*0.2+J162+K162*0.3+L162+M162*0.5+N162*0.2,IF(B162=data!$B$3,D162*0.1+E162*0.4+F162*0.3+G162*0.1+H162+J162+K162*0.5+L162+M162*0.4,IF(B162=data!$B$4,D162*0.6+E162*0.8+F162*0.7+G162+H162+J162+L162+N162,IF(B162=data!$B$5,D162*0.7+E162*0.8+F162+I162*0.7+J162+L162,"zvolte typ stavby"))))</f>
        <v>34.700000000000003</v>
      </c>
      <c r="P162" s="8">
        <f>IF(B162=data!$B$2,(O162*10)/6.4,IF(B162=data!$B$3,(O162*10)/4.8,IF(B162=data!$B$4,(O162*10)/7.1,IF(B162=data!$B$5,(O162*10)/5.2,"zvolte typ stavby"))))</f>
        <v>54.21875</v>
      </c>
      <c r="Q162" s="29">
        <v>13006236</v>
      </c>
      <c r="R162" s="58"/>
      <c r="S162" s="60"/>
      <c r="U162" s="56"/>
    </row>
    <row r="163" spans="1:77" ht="39.950000000000003" customHeight="1">
      <c r="A163" s="13" t="s">
        <v>233</v>
      </c>
      <c r="B163" s="5" t="s">
        <v>32</v>
      </c>
      <c r="C163" s="48" t="s">
        <v>33</v>
      </c>
      <c r="D163" s="7">
        <v>1</v>
      </c>
      <c r="E163" s="7">
        <v>5</v>
      </c>
      <c r="F163" s="7">
        <v>6</v>
      </c>
      <c r="G163" s="7">
        <v>10</v>
      </c>
      <c r="H163" s="7">
        <v>10</v>
      </c>
      <c r="I163" s="7">
        <v>10</v>
      </c>
      <c r="J163" s="7">
        <v>2</v>
      </c>
      <c r="K163" s="7">
        <v>0</v>
      </c>
      <c r="L163" s="7">
        <v>2</v>
      </c>
      <c r="M163" s="7">
        <v>10</v>
      </c>
      <c r="N163" s="28">
        <v>7</v>
      </c>
      <c r="O163" s="28">
        <f>IF(B163=data!$B$2,D163*0.7+E163*0.5+F163*0.2+G163*0.8+H163+I163*0.2+J163+K163*0.3+L163+M163*0.5+N163*0.2,IF(B163=data!$B$3,D163*0.1+E163*0.4+F163*0.3+G163*0.1+H163+J163+K163*0.5+L163+M163*0.4,IF(B163=data!$B$4,D163*0.6+E163*0.8+F163*0.7+G163+H163+J163+L163+N163,IF(B163=data!$B$5,D163*0.7+E163*0.8+F163+I163*0.7+J163+L163,"zvolte typ stavby"))))</f>
        <v>34.799999999999997</v>
      </c>
      <c r="P163" s="8">
        <f>IF(B163=data!$B$2,(O163*10)/6.4,IF(B163=data!$B$3,(O163*10)/4.8,IF(B163=data!$B$4,(O163*10)/7.1,IF(B163=data!$B$5,(O163*10)/5.2,"zvolte typ stavby"))))</f>
        <v>54.375</v>
      </c>
      <c r="Q163" s="29">
        <v>100000000</v>
      </c>
      <c r="R163" s="58"/>
      <c r="S163" s="5" t="s">
        <v>234</v>
      </c>
      <c r="U163" s="44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39.950000000000003" customHeight="1">
      <c r="A164" s="6" t="s">
        <v>235</v>
      </c>
      <c r="B164" s="5" t="s">
        <v>32</v>
      </c>
      <c r="C164" s="48" t="s">
        <v>33</v>
      </c>
      <c r="D164" s="7">
        <v>5</v>
      </c>
      <c r="E164" s="7">
        <v>5</v>
      </c>
      <c r="F164" s="7">
        <v>10</v>
      </c>
      <c r="G164" s="7">
        <v>6</v>
      </c>
      <c r="H164" s="7">
        <v>3</v>
      </c>
      <c r="I164" s="7">
        <v>0</v>
      </c>
      <c r="J164" s="7">
        <v>10</v>
      </c>
      <c r="K164" s="7">
        <v>0</v>
      </c>
      <c r="L164" s="7">
        <v>2</v>
      </c>
      <c r="M164" s="7">
        <v>10</v>
      </c>
      <c r="N164" s="28">
        <v>10</v>
      </c>
      <c r="O164" s="28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34.799999999999997</v>
      </c>
      <c r="P164" s="8">
        <f>IF(B164=data!$B$2,(O164*10)/6.4,IF(B164=data!$B$3,(O164*10)/4.8,IF(B164=data!$B$4,(O164*10)/7.1,IF(B164=data!$B$5,(O164*10)/5.2,"zvolte typ stavby"))))</f>
        <v>54.375</v>
      </c>
      <c r="Q164" s="29">
        <v>22143000</v>
      </c>
      <c r="R164" s="58"/>
      <c r="S164" s="5" t="s">
        <v>236</v>
      </c>
      <c r="U164" s="44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39.950000000000003" customHeight="1">
      <c r="A165" s="6" t="s">
        <v>237</v>
      </c>
      <c r="B165" s="5" t="s">
        <v>32</v>
      </c>
      <c r="C165" s="48" t="s">
        <v>33</v>
      </c>
      <c r="D165" s="7">
        <v>3</v>
      </c>
      <c r="E165" s="7">
        <v>0</v>
      </c>
      <c r="F165" s="7">
        <v>8</v>
      </c>
      <c r="G165" s="7">
        <v>6</v>
      </c>
      <c r="H165" s="7">
        <v>10</v>
      </c>
      <c r="I165" s="7">
        <v>10</v>
      </c>
      <c r="J165" s="7">
        <v>7</v>
      </c>
      <c r="K165" s="7">
        <v>0</v>
      </c>
      <c r="L165" s="7">
        <v>2</v>
      </c>
      <c r="M165" s="7">
        <v>10</v>
      </c>
      <c r="N165" s="28">
        <v>2</v>
      </c>
      <c r="O165" s="28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34.9</v>
      </c>
      <c r="P165" s="8">
        <f>IF(B165=data!$B$2,(O165*10)/6.4,IF(B165=data!$B$3,(O165*10)/4.8,IF(B165=data!$B$4,(O165*10)/7.1,IF(B165=data!$B$5,(O165*10)/5.2,"zvolte typ stavby"))))</f>
        <v>54.53125</v>
      </c>
      <c r="Q165" s="74">
        <v>18860000</v>
      </c>
      <c r="R165" s="58"/>
      <c r="S165" s="5" t="s">
        <v>226</v>
      </c>
      <c r="U165" s="44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50000000000003" customHeight="1">
      <c r="A166" s="6" t="s">
        <v>100</v>
      </c>
      <c r="B166" s="5" t="s">
        <v>32</v>
      </c>
      <c r="C166" s="48" t="s">
        <v>33</v>
      </c>
      <c r="D166" s="7">
        <v>3</v>
      </c>
      <c r="E166" s="7">
        <v>10</v>
      </c>
      <c r="F166" s="7">
        <v>9</v>
      </c>
      <c r="G166" s="7">
        <v>6</v>
      </c>
      <c r="H166" s="7">
        <v>6</v>
      </c>
      <c r="I166" s="7">
        <v>10</v>
      </c>
      <c r="J166" s="7">
        <v>7</v>
      </c>
      <c r="K166" s="7">
        <v>0</v>
      </c>
      <c r="L166" s="7">
        <v>2</v>
      </c>
      <c r="M166" s="7">
        <v>10</v>
      </c>
      <c r="N166" s="28">
        <v>7</v>
      </c>
      <c r="O166" s="28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37.1</v>
      </c>
      <c r="P166" s="8">
        <f>IF(B166=data!$B$2,(O166*10)/6.4,IF(B166=data!$B$3,(O166*10)/4.8,IF(B166=data!$B$4,(O166*10)/7.1,IF(B166=data!$B$5,(O166*10)/5.2,"zvolte typ stavby"))))</f>
        <v>57.96875</v>
      </c>
      <c r="Q166" s="29">
        <v>45000000</v>
      </c>
      <c r="R166" s="58" t="s">
        <v>157</v>
      </c>
      <c r="S166" s="5" t="s">
        <v>226</v>
      </c>
      <c r="U166" s="44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50000000000003" customHeight="1">
      <c r="A167" s="73" t="s">
        <v>238</v>
      </c>
      <c r="B167" s="5" t="s">
        <v>32</v>
      </c>
      <c r="C167" s="48" t="s">
        <v>54</v>
      </c>
      <c r="D167" s="7">
        <v>1</v>
      </c>
      <c r="E167" s="7">
        <v>0</v>
      </c>
      <c r="F167" s="7">
        <v>5</v>
      </c>
      <c r="G167" s="7">
        <v>6</v>
      </c>
      <c r="H167" s="7">
        <v>6</v>
      </c>
      <c r="I167" s="7">
        <v>1</v>
      </c>
      <c r="J167" s="7">
        <v>7</v>
      </c>
      <c r="K167" s="7">
        <v>0</v>
      </c>
      <c r="L167" s="7">
        <v>10</v>
      </c>
      <c r="M167" s="7">
        <v>10</v>
      </c>
      <c r="N167" s="28">
        <v>2</v>
      </c>
      <c r="O167" s="28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35.1</v>
      </c>
      <c r="P167" s="8">
        <v>54.84375</v>
      </c>
      <c r="Q167" s="74">
        <v>10000000</v>
      </c>
      <c r="R167" s="58"/>
      <c r="S167" s="5" t="s">
        <v>239</v>
      </c>
      <c r="T167" s="2"/>
      <c r="U167" s="44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39.950000000000003" customHeight="1">
      <c r="A168" s="73" t="s">
        <v>240</v>
      </c>
      <c r="B168" s="5" t="s">
        <v>32</v>
      </c>
      <c r="C168" s="48" t="s">
        <v>54</v>
      </c>
      <c r="D168" s="7">
        <v>3</v>
      </c>
      <c r="E168" s="7">
        <v>0</v>
      </c>
      <c r="F168" s="7">
        <v>5</v>
      </c>
      <c r="G168" s="7">
        <v>6</v>
      </c>
      <c r="H168" s="7">
        <v>6</v>
      </c>
      <c r="I168" s="7">
        <v>10</v>
      </c>
      <c r="J168" s="7">
        <v>4</v>
      </c>
      <c r="K168" s="7">
        <v>0</v>
      </c>
      <c r="L168" s="7">
        <v>10</v>
      </c>
      <c r="M168" s="7">
        <v>10</v>
      </c>
      <c r="N168" s="28">
        <v>2</v>
      </c>
      <c r="O168" s="28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35.299999999999997</v>
      </c>
      <c r="P168" s="8">
        <f>IF(B168=data!$B$2,(O168*10)/6.4,IF(B168=data!$B$3,(O168*10)/4.8,IF(B168=data!$B$4,(O168*10)/7.1,IF(B168=data!$B$5,(O168*10)/5.2,"zvolte typ stavby"))))</f>
        <v>55.15625</v>
      </c>
      <c r="Q168" s="74">
        <v>15000000</v>
      </c>
      <c r="R168" s="58"/>
      <c r="S168" s="5"/>
      <c r="U168" s="4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39.950000000000003" customHeight="1">
      <c r="A169" s="11" t="s">
        <v>241</v>
      </c>
      <c r="B169" s="60" t="s">
        <v>32</v>
      </c>
      <c r="C169" s="48" t="s">
        <v>33</v>
      </c>
      <c r="D169" s="7">
        <v>4</v>
      </c>
      <c r="E169" s="7">
        <v>8</v>
      </c>
      <c r="F169" s="7">
        <v>7</v>
      </c>
      <c r="G169" s="7">
        <v>6</v>
      </c>
      <c r="H169" s="7">
        <v>6</v>
      </c>
      <c r="I169" s="42">
        <v>10</v>
      </c>
      <c r="J169" s="7">
        <v>4</v>
      </c>
      <c r="K169" s="7">
        <v>0</v>
      </c>
      <c r="L169" s="42">
        <v>5</v>
      </c>
      <c r="M169" s="7">
        <v>10</v>
      </c>
      <c r="N169" s="28">
        <v>2</v>
      </c>
      <c r="O169" s="28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35.4</v>
      </c>
      <c r="P169" s="8">
        <f>IF(B169=data!$B$2,(O169*10)/6.4,IF(B169=data!$B$3,(O169*10)/4.8,IF(B169=data!$B$4,(O169*10)/7.1,IF(B169=data!$B$5,(O169*10)/5.2,"zvolte typ stavby"))))</f>
        <v>55.3125</v>
      </c>
      <c r="Q169" s="29">
        <v>57000000</v>
      </c>
      <c r="R169" s="58"/>
      <c r="S169" s="5"/>
      <c r="U169" s="4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50000000000003" customHeight="1">
      <c r="A170" s="6" t="s">
        <v>242</v>
      </c>
      <c r="B170" s="5" t="s">
        <v>32</v>
      </c>
      <c r="C170" s="48" t="s">
        <v>33</v>
      </c>
      <c r="D170" s="7">
        <v>3</v>
      </c>
      <c r="E170" s="7">
        <v>2</v>
      </c>
      <c r="F170" s="7">
        <v>9</v>
      </c>
      <c r="G170" s="7">
        <v>6</v>
      </c>
      <c r="H170" s="7">
        <v>6</v>
      </c>
      <c r="I170" s="7">
        <v>1</v>
      </c>
      <c r="J170" s="7">
        <v>4</v>
      </c>
      <c r="K170" s="7">
        <v>0</v>
      </c>
      <c r="L170" s="7">
        <v>10</v>
      </c>
      <c r="M170" s="7">
        <v>10</v>
      </c>
      <c r="N170" s="28">
        <v>4</v>
      </c>
      <c r="O170" s="28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35.699999999999996</v>
      </c>
      <c r="P170" s="8">
        <f>IF(B170=data!$B$2,(O170*10)/6.4,IF(B170=data!$B$3,(O170*10)/4.8,IF(B170=data!$B$4,(O170*10)/7.1,IF(B170=data!$B$5,(O170*10)/5.2,"zvolte typ stavby"))))</f>
        <v>55.781249999999986</v>
      </c>
      <c r="Q170" s="29">
        <v>21000000</v>
      </c>
      <c r="R170" s="58" t="s">
        <v>157</v>
      </c>
      <c r="S170" s="5"/>
      <c r="U170" s="4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50000000000003" customHeight="1">
      <c r="A171" s="128" t="s">
        <v>243</v>
      </c>
      <c r="B171" s="5" t="s">
        <v>32</v>
      </c>
      <c r="C171" s="48" t="s">
        <v>33</v>
      </c>
      <c r="D171" s="7">
        <v>1</v>
      </c>
      <c r="E171" s="7">
        <v>8</v>
      </c>
      <c r="F171" s="7">
        <v>6</v>
      </c>
      <c r="G171" s="7">
        <v>6</v>
      </c>
      <c r="H171" s="7">
        <v>6</v>
      </c>
      <c r="I171" s="7">
        <v>10</v>
      </c>
      <c r="J171" s="7">
        <v>7</v>
      </c>
      <c r="K171" s="7">
        <v>10</v>
      </c>
      <c r="L171" s="7">
        <v>2</v>
      </c>
      <c r="M171" s="7">
        <v>10</v>
      </c>
      <c r="N171" s="28">
        <v>0</v>
      </c>
      <c r="O171" s="28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35.700000000000003</v>
      </c>
      <c r="P171" s="8">
        <f>IF(B171=data!$B$2,(O171*10)/6.4,IF(B171=data!$B$3,(O171*10)/4.8,IF(B171=data!$B$4,(O171*10)/7.1,IF(B171=data!$B$5,(O171*10)/5.2,"zvolte typ stavby"))))</f>
        <v>55.78125</v>
      </c>
      <c r="Q171" s="29">
        <v>50000000</v>
      </c>
      <c r="R171" s="58"/>
      <c r="S171" s="5"/>
      <c r="U171" s="4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50000000000003" customHeight="1">
      <c r="A172" s="11" t="s">
        <v>244</v>
      </c>
      <c r="B172" s="5" t="s">
        <v>49</v>
      </c>
      <c r="C172" s="48" t="s">
        <v>29</v>
      </c>
      <c r="D172" s="7">
        <v>1</v>
      </c>
      <c r="E172" s="7">
        <v>10</v>
      </c>
      <c r="F172" s="7">
        <v>9</v>
      </c>
      <c r="G172" s="7">
        <v>6</v>
      </c>
      <c r="H172" s="7">
        <v>6</v>
      </c>
      <c r="I172" s="7">
        <v>0</v>
      </c>
      <c r="J172" s="7">
        <v>4</v>
      </c>
      <c r="K172" s="7">
        <v>0</v>
      </c>
      <c r="L172" s="7">
        <v>5</v>
      </c>
      <c r="M172" s="7">
        <v>10</v>
      </c>
      <c r="N172" s="28">
        <v>0</v>
      </c>
      <c r="O172" s="28">
        <f>IF(B172=data!$B$2,D172*0.7+E172*0.5+F172*0.2+G172*0.8+H172+I172*0.2+J172+K172*0.3+L172+M172*0.5+N172*0.2,IF(B172=data!$B$3,D172*0.1+E172*0.4+F172*0.3+G172*0.1+H172+J172+K172*0.5+L172+M172*0.4,IF(B172=data!$B$4,D172*0.6+E172*0.8+F172*0.7+G172+H172+J172+L172+N172,IF(B172=data!$B$5,D172*0.7+E172*0.8+F172+I172*0.7+J172+L172,"zvolte typ stavby"))))</f>
        <v>35.9</v>
      </c>
      <c r="P172" s="8">
        <f>IF(B172=data!$B$2,(O172*10)/6.4,IF(B172=data!$B$3,(O172*10)/4.8,IF(B172=data!$B$4,(O172*10)/7.1,IF(B172=data!$B$5,(O172*10)/5.2,"zvolte typ stavby"))))</f>
        <v>50.563380281690144</v>
      </c>
      <c r="Q172" s="29">
        <v>33000000</v>
      </c>
      <c r="R172" s="58"/>
      <c r="S172" s="5" t="s">
        <v>245</v>
      </c>
      <c r="U172" s="44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50000000000003" customHeight="1">
      <c r="A173" s="6" t="s">
        <v>246</v>
      </c>
      <c r="B173" s="5" t="s">
        <v>32</v>
      </c>
      <c r="C173" s="48" t="s">
        <v>33</v>
      </c>
      <c r="D173" s="7">
        <v>4</v>
      </c>
      <c r="E173" s="7">
        <v>2</v>
      </c>
      <c r="F173" s="7">
        <v>10</v>
      </c>
      <c r="G173" s="7">
        <v>3</v>
      </c>
      <c r="H173" s="7">
        <v>6</v>
      </c>
      <c r="I173" s="7">
        <v>10</v>
      </c>
      <c r="J173" s="7">
        <v>4</v>
      </c>
      <c r="K173" s="7">
        <v>0</v>
      </c>
      <c r="L173" s="7">
        <v>10</v>
      </c>
      <c r="M173" s="7">
        <v>10</v>
      </c>
      <c r="N173" s="28">
        <v>4</v>
      </c>
      <c r="O173" s="28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36</v>
      </c>
      <c r="P173" s="8">
        <f>IF(B173=data!$B$2,(O173*10)/6.4,IF(B173=data!$B$3,(O173*10)/4.8,IF(B173=data!$B$4,(O173*10)/7.1,IF(B173=data!$B$5,(O173*10)/5.2,"zvolte typ stavby"))))</f>
        <v>56.25</v>
      </c>
      <c r="Q173" s="29">
        <v>20000000</v>
      </c>
      <c r="R173" s="58" t="s">
        <v>157</v>
      </c>
      <c r="S173" s="5" t="s">
        <v>113</v>
      </c>
      <c r="U173" s="44" t="s">
        <v>44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50000000000003" customHeight="1">
      <c r="A174" s="6" t="s">
        <v>247</v>
      </c>
      <c r="B174" s="5" t="s">
        <v>37</v>
      </c>
      <c r="C174" s="48" t="s">
        <v>29</v>
      </c>
      <c r="D174" s="7">
        <v>10</v>
      </c>
      <c r="E174" s="7">
        <v>0</v>
      </c>
      <c r="F174" s="7">
        <v>10</v>
      </c>
      <c r="G174" s="7">
        <v>0</v>
      </c>
      <c r="H174" s="7">
        <v>0</v>
      </c>
      <c r="I174" s="7">
        <v>10</v>
      </c>
      <c r="J174" s="7">
        <v>10</v>
      </c>
      <c r="K174" s="7">
        <v>0</v>
      </c>
      <c r="L174" s="7">
        <v>2</v>
      </c>
      <c r="M174" s="7">
        <v>0</v>
      </c>
      <c r="N174" s="28">
        <v>0</v>
      </c>
      <c r="O174" s="28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36</v>
      </c>
      <c r="P174" s="8">
        <f>IF(B174=data!$B$2,(O174*10)/6.4,IF(B174=data!$B$3,(O174*10)/4.8,IF(B174=data!$B$4,(O174*10)/7.1,IF(B174=data!$B$5,(O174*10)/5.2,"zvolte typ stavby"))))</f>
        <v>69.230769230769226</v>
      </c>
      <c r="Q174" s="29">
        <v>2500000000</v>
      </c>
      <c r="R174" s="58"/>
      <c r="S174" s="5"/>
      <c r="U174" s="44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50000000000003" customHeight="1">
      <c r="A175" s="75" t="s">
        <v>248</v>
      </c>
      <c r="B175" s="5" t="s">
        <v>37</v>
      </c>
      <c r="C175" s="48" t="s">
        <v>29</v>
      </c>
      <c r="D175" s="7">
        <v>10</v>
      </c>
      <c r="E175" s="7">
        <v>0</v>
      </c>
      <c r="F175" s="7">
        <v>10</v>
      </c>
      <c r="G175" s="7">
        <v>0</v>
      </c>
      <c r="H175" s="7">
        <v>0</v>
      </c>
      <c r="I175" s="7">
        <v>10</v>
      </c>
      <c r="J175" s="7">
        <v>10</v>
      </c>
      <c r="K175" s="7">
        <v>0</v>
      </c>
      <c r="L175" s="7">
        <v>2</v>
      </c>
      <c r="M175" s="7">
        <v>0</v>
      </c>
      <c r="N175" s="28">
        <v>0</v>
      </c>
      <c r="O175" s="28">
        <f>IF(B175=data!$B$2,D175*0.7+E175*0.5+F175*0.2+G175*0.8+H175+I175*0.2+J175+K175*0.3+L175+M175*0.5+N175*0.2,IF(B175=data!$B$3,D175*0.1+E175*0.4+F175*0.3+G175*0.1+H175+J175+K175*0.5+L175+M175*0.4,IF(B175=data!$B$4,D175*0.6+E175*0.8+F175*0.7+G175+H175+J175+L175+N175,IF(B175=data!$B$5,D175*0.7+E175*0.8+F175+I175*0.7+J175+L175,"zvolte typ stavby"))))</f>
        <v>36</v>
      </c>
      <c r="P175" s="8">
        <f>IF(B175=data!$B$2,(O175*10)/6.4,IF(B175=data!$B$3,(O175*10)/4.8,IF(B175=data!$B$4,(O175*10)/7.1,IF(B175=data!$B$5,(O175*10)/5.2,"zvolte typ stavby"))))</f>
        <v>69.230769230769226</v>
      </c>
      <c r="Q175" s="29"/>
      <c r="R175" s="58"/>
      <c r="S175" s="5" t="s">
        <v>249</v>
      </c>
      <c r="U175" s="44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50000000000003" customHeight="1">
      <c r="A176" s="11" t="s">
        <v>250</v>
      </c>
      <c r="B176" s="5" t="s">
        <v>37</v>
      </c>
      <c r="C176" s="48" t="s">
        <v>29</v>
      </c>
      <c r="D176" s="7">
        <v>3</v>
      </c>
      <c r="E176" s="7">
        <v>10</v>
      </c>
      <c r="F176" s="7">
        <v>10</v>
      </c>
      <c r="G176" s="7">
        <v>0</v>
      </c>
      <c r="H176" s="7">
        <v>0</v>
      </c>
      <c r="I176" s="7">
        <v>10</v>
      </c>
      <c r="J176" s="7">
        <v>4</v>
      </c>
      <c r="K176" s="7">
        <v>0</v>
      </c>
      <c r="L176" s="7">
        <v>5</v>
      </c>
      <c r="M176" s="7">
        <v>0</v>
      </c>
      <c r="N176" s="28">
        <v>0</v>
      </c>
      <c r="O176" s="28">
        <f>IF(B176=data!$B$2,D176*0.7+E176*0.5+F176*0.2+G176*0.8+H176+I176*0.2+J176+K176*0.3+L176+M176*0.5+N176*0.2,IF(B176=data!$B$3,D176*0.1+E176*0.4+F176*0.3+G176*0.1+H176+J176+K176*0.5+L176+M176*0.4,IF(B176=data!$B$4,D176*0.6+E176*0.8+F176*0.7+G176+H176+J176+L176+N176,IF(B176=data!$B$5,D176*0.7+E176*0.8+F176+I176*0.7+J176+L176,"zvolte typ stavby"))))</f>
        <v>36.1</v>
      </c>
      <c r="P176" s="8">
        <f>IF(B176=data!$B$2,(O176*10)/6.4,IF(B176=data!$B$3,(O176*10)/4.8,IF(B176=data!$B$4,(O176*10)/7.1,IF(B176=data!$B$5,(O176*10)/5.2,"zvolte typ stavby"))))</f>
        <v>69.42307692307692</v>
      </c>
      <c r="Q176" s="29">
        <v>71750000</v>
      </c>
      <c r="R176" s="58"/>
      <c r="S176" s="5" t="s">
        <v>226</v>
      </c>
      <c r="U176" s="44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50000000000003" customHeight="1">
      <c r="A177" s="11" t="s">
        <v>251</v>
      </c>
      <c r="B177" s="5" t="s">
        <v>49</v>
      </c>
      <c r="C177" s="48" t="s">
        <v>29</v>
      </c>
      <c r="D177" s="7">
        <v>8</v>
      </c>
      <c r="E177" s="7">
        <v>8</v>
      </c>
      <c r="F177" s="7">
        <v>10</v>
      </c>
      <c r="G177" s="7">
        <v>6</v>
      </c>
      <c r="H177" s="7">
        <v>3</v>
      </c>
      <c r="I177" s="7">
        <v>0</v>
      </c>
      <c r="J177" s="7">
        <v>2</v>
      </c>
      <c r="K177" s="7">
        <v>0</v>
      </c>
      <c r="L177" s="7">
        <v>0</v>
      </c>
      <c r="M177" s="7">
        <v>10</v>
      </c>
      <c r="N177" s="28">
        <v>7</v>
      </c>
      <c r="O177" s="28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36.200000000000003</v>
      </c>
      <c r="P177" s="8">
        <f>IF(B177=data!$B$2,(O177*10)/6.4,IF(B177=data!$B$3,(O177*10)/4.8,IF(B177=data!$B$4,(O177*10)/7.1,IF(B177=data!$B$5,(O177*10)/5.2,"zvolte typ stavby"))))</f>
        <v>50.985915492957751</v>
      </c>
      <c r="Q177" s="29">
        <v>30000000</v>
      </c>
      <c r="R177" s="58" t="s">
        <v>29</v>
      </c>
      <c r="S177" s="5"/>
      <c r="U177" s="44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50000000000003" customHeight="1">
      <c r="A178" s="11" t="s">
        <v>252</v>
      </c>
      <c r="B178" s="5" t="s">
        <v>32</v>
      </c>
      <c r="C178" s="48" t="s">
        <v>54</v>
      </c>
      <c r="D178" s="7">
        <v>3</v>
      </c>
      <c r="E178" s="7">
        <v>0</v>
      </c>
      <c r="F178" s="7">
        <v>5</v>
      </c>
      <c r="G178" s="7">
        <v>6</v>
      </c>
      <c r="H178" s="7">
        <v>6</v>
      </c>
      <c r="I178" s="7">
        <v>10</v>
      </c>
      <c r="J178" s="7">
        <v>7</v>
      </c>
      <c r="K178" s="7">
        <v>0</v>
      </c>
      <c r="L178" s="7">
        <v>8</v>
      </c>
      <c r="M178" s="7">
        <v>10</v>
      </c>
      <c r="N178" s="28">
        <v>2</v>
      </c>
      <c r="O178" s="28">
        <f>IF(B178=data!$B$2,D178*0.7+E178*0.5+F178*0.2+G178*0.8+H178+I178*0.2+J178+K178*0.3+L178+M178*0.5+N178*0.2,IF(B178=data!$B$3,D178*0.1+E178*0.4+F178*0.3+G178*0.1+H178+J178+K178*0.5+L178+M178*0.4,IF(B178=data!$B$4,D178*0.6+E178*0.8+F178*0.7+G178+H178+J178+L178+N178,IF(B178=data!$B$5,D178*0.7+E178*0.8+F178+I178*0.7+J178+L178,"zvolte typ stavby"))))</f>
        <v>36.299999999999997</v>
      </c>
      <c r="P178" s="8">
        <f>IF(B178=data!$B$2,(O178*10)/6.4,IF(B178=data!$B$3,(O178*10)/4.8,IF(B178=data!$B$4,(O178*10)/7.1,IF(B178=data!$B$5,(O178*10)/5.2,"zvolte typ stavby"))))</f>
        <v>56.71875</v>
      </c>
      <c r="Q178" s="29">
        <v>10000000</v>
      </c>
      <c r="R178" s="58"/>
      <c r="S178" s="5"/>
      <c r="U178" s="44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50000000000003" customHeight="1">
      <c r="A179" s="59" t="s">
        <v>253</v>
      </c>
      <c r="B179" s="5" t="s">
        <v>37</v>
      </c>
      <c r="C179" s="48" t="s">
        <v>29</v>
      </c>
      <c r="D179" s="7">
        <v>8</v>
      </c>
      <c r="E179" s="7">
        <v>10</v>
      </c>
      <c r="F179" s="7">
        <v>10</v>
      </c>
      <c r="G179" s="7">
        <v>0</v>
      </c>
      <c r="H179" s="7">
        <v>0</v>
      </c>
      <c r="I179" s="7">
        <v>10</v>
      </c>
      <c r="J179" s="7">
        <v>4</v>
      </c>
      <c r="K179" s="7">
        <v>0</v>
      </c>
      <c r="L179" s="7">
        <v>2</v>
      </c>
      <c r="M179" s="7">
        <v>0</v>
      </c>
      <c r="N179" s="28">
        <v>0</v>
      </c>
      <c r="O179" s="28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36.6</v>
      </c>
      <c r="P179" s="8">
        <f>IF(B179=data!$B$2,(O179*10)/6.4,IF(B179=data!$B$3,(O179*10)/4.8,IF(B179=data!$B$4,(O179*10)/7.1,IF(B179=data!$B$5,(O179*10)/5.2,"zvolte typ stavby"))))</f>
        <v>70.384615384615387</v>
      </c>
      <c r="Q179" s="29">
        <v>130000000</v>
      </c>
      <c r="R179" s="58"/>
      <c r="S179" s="5"/>
      <c r="U179" s="44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50000000000003" customHeight="1">
      <c r="A180" s="6" t="s">
        <v>254</v>
      </c>
      <c r="B180" s="5" t="s">
        <v>32</v>
      </c>
      <c r="C180" s="48" t="s">
        <v>33</v>
      </c>
      <c r="D180" s="7">
        <v>4</v>
      </c>
      <c r="E180" s="7">
        <v>10</v>
      </c>
      <c r="F180" s="7">
        <v>8</v>
      </c>
      <c r="G180" s="7">
        <v>6</v>
      </c>
      <c r="H180" s="7">
        <v>6</v>
      </c>
      <c r="I180" s="7">
        <v>10</v>
      </c>
      <c r="J180" s="7">
        <v>4</v>
      </c>
      <c r="K180" s="7">
        <v>10</v>
      </c>
      <c r="L180" s="7">
        <v>2</v>
      </c>
      <c r="M180" s="7">
        <v>10</v>
      </c>
      <c r="N180" s="28">
        <v>2</v>
      </c>
      <c r="O180" s="28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36.6</v>
      </c>
      <c r="P180" s="8">
        <f>IF(B180=data!$B$2,(O180*10)/6.4,IF(B180=data!$B$3,(O180*10)/4.8,IF(B180=data!$B$4,(O180*10)/7.1,IF(B180=data!$B$5,(O180*10)/5.2,"zvolte typ stavby"))))</f>
        <v>57.1875</v>
      </c>
      <c r="Q180" s="89" t="s">
        <v>255</v>
      </c>
      <c r="R180" s="58"/>
      <c r="S180" s="5" t="s">
        <v>226</v>
      </c>
      <c r="U180" s="44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50000000000003" customHeight="1">
      <c r="A181" s="6" t="s">
        <v>256</v>
      </c>
      <c r="B181" s="5" t="s">
        <v>32</v>
      </c>
      <c r="C181" s="48" t="s">
        <v>33</v>
      </c>
      <c r="D181" s="7">
        <v>1</v>
      </c>
      <c r="E181" s="7">
        <v>5</v>
      </c>
      <c r="F181" s="7">
        <v>5</v>
      </c>
      <c r="G181" s="7">
        <v>10</v>
      </c>
      <c r="H181" s="7">
        <v>10</v>
      </c>
      <c r="I181" s="7">
        <v>10</v>
      </c>
      <c r="J181" s="7">
        <v>2</v>
      </c>
      <c r="K181" s="7">
        <v>10</v>
      </c>
      <c r="L181" s="7">
        <v>2</v>
      </c>
      <c r="M181" s="7">
        <v>10</v>
      </c>
      <c r="N181" s="28">
        <v>2</v>
      </c>
      <c r="O181" s="28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36.6</v>
      </c>
      <c r="P181" s="8">
        <f>IF(B181=data!$B$2,(O181*10)/6.4,IF(B181=data!$B$3,(O181*10)/4.8,IF(B181=data!$B$4,(O181*10)/7.1,IF(B181=data!$B$5,(O181*10)/5.2,"zvolte typ stavby"))))</f>
        <v>57.1875</v>
      </c>
      <c r="Q181" s="29">
        <v>82000000</v>
      </c>
      <c r="R181" s="58"/>
      <c r="S181" s="5"/>
      <c r="U181" s="4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39.950000000000003" customHeight="1">
      <c r="A182" s="11" t="s">
        <v>257</v>
      </c>
      <c r="B182" s="5" t="s">
        <v>37</v>
      </c>
      <c r="C182" s="48" t="s">
        <v>29</v>
      </c>
      <c r="D182" s="7">
        <v>4</v>
      </c>
      <c r="E182" s="7">
        <v>10</v>
      </c>
      <c r="F182" s="7">
        <v>10</v>
      </c>
      <c r="G182" s="7">
        <v>0</v>
      </c>
      <c r="H182" s="7">
        <v>0</v>
      </c>
      <c r="I182" s="7">
        <v>10</v>
      </c>
      <c r="J182" s="7">
        <v>4</v>
      </c>
      <c r="K182" s="7">
        <v>0</v>
      </c>
      <c r="L182" s="7">
        <v>5</v>
      </c>
      <c r="M182" s="7">
        <v>0</v>
      </c>
      <c r="N182" s="28">
        <v>0</v>
      </c>
      <c r="O182" s="28">
        <f>IF(B182=data!$B$2,D182*0.7+E182*0.5+F182*0.2+G182*0.8+H182+I182*0.2+J182+K182*0.3+L182+M182*0.5+N182*0.2,IF(B182=data!$B$3,D182*0.1+E182*0.4+F182*0.3+G182*0.1+H182+J182+K182*0.5+L182+M182*0.4,IF(B182=data!$B$4,D182*0.6+E182*0.8+F182*0.7+G182+H182+J182+L182+N182,IF(B182=data!$B$5,D182*0.7+E182*0.8+F182+I182*0.7+J182+L182,"zvolte typ stavby"))))</f>
        <v>36.799999999999997</v>
      </c>
      <c r="P182" s="8">
        <f>IF(B182=data!$B$2,(O182*10)/6.4,IF(B182=data!$B$3,(O182*10)/4.8,IF(B182=data!$B$4,(O182*10)/7.1,IF(B182=data!$B$5,(O182*10)/5.2,"zvolte typ stavby"))))</f>
        <v>70.769230769230774</v>
      </c>
      <c r="Q182" s="29">
        <v>600000000</v>
      </c>
      <c r="R182" s="58"/>
      <c r="S182" s="5" t="s">
        <v>258</v>
      </c>
      <c r="U182" s="4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39.950000000000003" customHeight="1">
      <c r="A183" s="6" t="s">
        <v>259</v>
      </c>
      <c r="B183" s="5" t="s">
        <v>37</v>
      </c>
      <c r="C183" s="48" t="s">
        <v>29</v>
      </c>
      <c r="D183" s="7">
        <v>4</v>
      </c>
      <c r="E183" s="7">
        <v>10</v>
      </c>
      <c r="F183" s="7">
        <v>10</v>
      </c>
      <c r="G183" s="7">
        <v>0</v>
      </c>
      <c r="H183" s="7">
        <v>0</v>
      </c>
      <c r="I183" s="7">
        <v>10</v>
      </c>
      <c r="J183" s="7">
        <v>4</v>
      </c>
      <c r="K183" s="7">
        <v>0</v>
      </c>
      <c r="L183" s="7">
        <v>5</v>
      </c>
      <c r="M183" s="7">
        <v>0</v>
      </c>
      <c r="N183" s="28">
        <v>0</v>
      </c>
      <c r="O183" s="28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36.799999999999997</v>
      </c>
      <c r="P183" s="8">
        <f>IF(B183=data!$B$2,(O183*10)/6.4,IF(B183=data!$B$3,(O183*10)/4.8,IF(B183=data!$B$4,(O183*10)/7.1,IF(B183=data!$B$5,(O183*10)/5.2,"zvolte typ stavby"))))</f>
        <v>70.769230769230774</v>
      </c>
      <c r="Q183" s="29">
        <v>1000000000</v>
      </c>
      <c r="R183" s="58" t="s">
        <v>260</v>
      </c>
      <c r="S183" s="5"/>
      <c r="U183" s="4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50000000000003" customHeight="1">
      <c r="A184" s="6" t="s">
        <v>261</v>
      </c>
      <c r="B184" s="5" t="s">
        <v>37</v>
      </c>
      <c r="C184" s="48" t="s">
        <v>29</v>
      </c>
      <c r="D184" s="7">
        <v>4</v>
      </c>
      <c r="E184" s="7">
        <v>10</v>
      </c>
      <c r="F184" s="7">
        <v>10</v>
      </c>
      <c r="G184" s="7">
        <v>0</v>
      </c>
      <c r="H184" s="7">
        <v>0</v>
      </c>
      <c r="I184" s="7">
        <v>10</v>
      </c>
      <c r="J184" s="7">
        <v>7</v>
      </c>
      <c r="K184" s="7">
        <v>0</v>
      </c>
      <c r="L184" s="7">
        <v>8</v>
      </c>
      <c r="M184" s="7">
        <v>0</v>
      </c>
      <c r="N184" s="28">
        <v>0</v>
      </c>
      <c r="O184" s="28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42.8</v>
      </c>
      <c r="P184" s="8">
        <f>IF(B184=data!$B$2,(O184*10)/6.4,IF(B184=data!$B$3,(O184*10)/4.8,IF(B184=data!$B$4,(O184*10)/7.1,IF(B184=data!$B$5,(O184*10)/5.2,"zvolte typ stavby"))))</f>
        <v>82.307692307692307</v>
      </c>
      <c r="Q184" s="29">
        <v>150000000</v>
      </c>
      <c r="R184" s="58"/>
      <c r="S184" s="5"/>
      <c r="U184" s="44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50000000000003" customHeight="1">
      <c r="A185" s="6" t="s">
        <v>262</v>
      </c>
      <c r="B185" s="5" t="s">
        <v>37</v>
      </c>
      <c r="C185" s="48" t="s">
        <v>29</v>
      </c>
      <c r="D185" s="7">
        <v>4</v>
      </c>
      <c r="E185" s="7">
        <v>10</v>
      </c>
      <c r="F185" s="7">
        <v>10</v>
      </c>
      <c r="G185" s="7">
        <v>0</v>
      </c>
      <c r="H185" s="7">
        <v>0</v>
      </c>
      <c r="I185" s="7">
        <v>10</v>
      </c>
      <c r="J185" s="7">
        <v>7</v>
      </c>
      <c r="K185" s="7">
        <v>0</v>
      </c>
      <c r="L185" s="7">
        <v>2</v>
      </c>
      <c r="M185" s="7">
        <v>0</v>
      </c>
      <c r="N185" s="28">
        <v>0</v>
      </c>
      <c r="O185" s="28">
        <f>IF(B185=data!$B$2,D185*0.7+E185*0.5+F185*0.2+G185*0.8+H185+I185*0.2+J185+K185*0.3+L185+M185*0.5+N185*0.2,IF(B185=data!$B$3,D185*0.1+E185*0.4+F185*0.3+G185*0.1+H185+J185+K185*0.5+L185+M185*0.4,IF(B185=data!$B$4,D185*0.6+E185*0.8+F185*0.7+G185+H185+J185+L185+N185,IF(B185=data!$B$5,D185*0.7+E185*0.8+F185+I185*0.7+J185+L185,"zvolte typ stavby"))))</f>
        <v>36.799999999999997</v>
      </c>
      <c r="P185" s="8">
        <f>IF(B185=data!$B$2,(O185*10)/6.4,IF(B185=data!$B$3,(O185*10)/4.8,IF(B185=data!$B$4,(O185*10)/7.1,IF(B185=data!$B$5,(O185*10)/5.2,"zvolte typ stavby"))))</f>
        <v>70.769230769230774</v>
      </c>
      <c r="Q185" s="29">
        <v>2500000000</v>
      </c>
      <c r="R185" s="58"/>
      <c r="S185" s="5"/>
      <c r="U185" s="44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39.950000000000003" customHeight="1">
      <c r="A186" s="73" t="s">
        <v>263</v>
      </c>
      <c r="B186" s="5" t="s">
        <v>32</v>
      </c>
      <c r="C186" s="48" t="s">
        <v>54</v>
      </c>
      <c r="D186" s="7">
        <v>3</v>
      </c>
      <c r="E186" s="7">
        <v>0</v>
      </c>
      <c r="F186" s="7">
        <v>5</v>
      </c>
      <c r="G186" s="7">
        <v>3</v>
      </c>
      <c r="H186" s="7">
        <v>10</v>
      </c>
      <c r="I186" s="7">
        <v>10</v>
      </c>
      <c r="J186" s="7">
        <v>4</v>
      </c>
      <c r="K186" s="7">
        <v>0</v>
      </c>
      <c r="L186" s="7">
        <v>10</v>
      </c>
      <c r="M186" s="7">
        <v>10</v>
      </c>
      <c r="N186" s="28">
        <v>2</v>
      </c>
      <c r="O186" s="28">
        <v>36.9</v>
      </c>
      <c r="P186" s="8">
        <v>57.65625</v>
      </c>
      <c r="Q186" s="74">
        <v>12000000</v>
      </c>
      <c r="R186" s="58"/>
      <c r="S186" s="5"/>
      <c r="U186" s="44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39.950000000000003" customHeight="1">
      <c r="A187" s="73" t="s">
        <v>264</v>
      </c>
      <c r="B187" s="5" t="s">
        <v>32</v>
      </c>
      <c r="C187" s="48"/>
      <c r="D187" s="7">
        <v>1</v>
      </c>
      <c r="E187" s="7">
        <v>10</v>
      </c>
      <c r="F187" s="7">
        <v>4</v>
      </c>
      <c r="G187" s="7">
        <v>6</v>
      </c>
      <c r="H187" s="7">
        <v>6</v>
      </c>
      <c r="I187" s="7">
        <v>1</v>
      </c>
      <c r="J187" s="7">
        <v>4</v>
      </c>
      <c r="K187" s="7">
        <v>0</v>
      </c>
      <c r="L187" s="7">
        <v>10</v>
      </c>
      <c r="M187" s="7">
        <v>10</v>
      </c>
      <c r="N187" s="28">
        <v>2</v>
      </c>
      <c r="O187" s="28">
        <f>IF(B187=data!$B$2,D187*0.7+E187*0.5+F187*0.2+G187*0.8+H187+I187*0.2+J187+K187*0.3+L187+M187*0.5+N187*0.2,IF(B187=data!$B$3,D187*0.1+E187*0.4+F187*0.3+G187*0.1+H187+J187+K187*0.5+L187+M187*0.4,IF(B187=data!$B$4,D187*0.6+E187*0.8+F187*0.7+G187+H187+J187+L187+N187,IF(B187=data!$B$5,D187*0.7+E187*0.8+F187+I187*0.7+J187+L187,"zvolte typ stavby"))))</f>
        <v>36.9</v>
      </c>
      <c r="P187" s="8">
        <f>IF(B187=data!$B$2,(O187*10)/6.4,IF(B187=data!$B$3,(O187*10)/4.8,IF(B187=data!$B$4,(O187*10)/7.1,IF(B187=data!$B$5,(O187*10)/5.2,"zvolte typ stavby"))))</f>
        <v>57.65625</v>
      </c>
      <c r="Q187" s="29">
        <v>9000000</v>
      </c>
      <c r="R187" s="58"/>
      <c r="S187" s="5"/>
      <c r="U187" s="44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47.25" customHeight="1">
      <c r="A188" s="155" t="s">
        <v>265</v>
      </c>
      <c r="B188" s="5" t="s">
        <v>32</v>
      </c>
      <c r="C188" s="48"/>
      <c r="D188" s="7">
        <v>1</v>
      </c>
      <c r="E188" s="7">
        <v>10</v>
      </c>
      <c r="F188" s="7">
        <v>6</v>
      </c>
      <c r="G188" s="7">
        <v>6</v>
      </c>
      <c r="H188" s="7">
        <v>6</v>
      </c>
      <c r="I188" s="7">
        <v>1</v>
      </c>
      <c r="J188" s="7">
        <v>4</v>
      </c>
      <c r="K188" s="7">
        <v>0</v>
      </c>
      <c r="L188" s="7">
        <v>10</v>
      </c>
      <c r="M188" s="7">
        <v>10</v>
      </c>
      <c r="N188" s="28">
        <v>0</v>
      </c>
      <c r="O188" s="28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36.900000000000006</v>
      </c>
      <c r="P188" s="8">
        <f>IF(B188=data!$B$2,(O188*10)/6.4,IF(B188=data!$B$3,(O188*10)/4.8,IF(B188=data!$B$4,(O188*10)/7.1,IF(B188=data!$B$5,(O188*10)/5.2,"zvolte typ stavby"))))</f>
        <v>57.656250000000007</v>
      </c>
      <c r="Q188" s="29"/>
      <c r="R188" s="58"/>
      <c r="S188" s="5" t="s">
        <v>266</v>
      </c>
      <c r="U188" s="44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39.950000000000003" customHeight="1">
      <c r="A189" s="11" t="s">
        <v>267</v>
      </c>
      <c r="B189" s="5" t="s">
        <v>37</v>
      </c>
      <c r="C189" s="48" t="s">
        <v>29</v>
      </c>
      <c r="D189" s="7">
        <v>10</v>
      </c>
      <c r="E189" s="7">
        <v>10</v>
      </c>
      <c r="F189" s="7">
        <v>10</v>
      </c>
      <c r="G189" s="7">
        <v>0</v>
      </c>
      <c r="H189" s="7">
        <v>0</v>
      </c>
      <c r="I189" s="7">
        <v>0</v>
      </c>
      <c r="J189" s="7">
        <v>10</v>
      </c>
      <c r="K189" s="7">
        <v>0</v>
      </c>
      <c r="L189" s="7">
        <v>5</v>
      </c>
      <c r="M189" s="7">
        <v>0</v>
      </c>
      <c r="N189" s="7">
        <v>0</v>
      </c>
      <c r="O189" s="28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40</v>
      </c>
      <c r="P189" s="8">
        <f>IF(B189=data!$B$2,(O189*10)/6.4,IF(B189=data!$B$3,(O189*10)/4.8,IF(B189=data!$B$4,(O189*10)/7.1,IF(B189=data!$B$5,(O189*10)/5.2,"zvolte typ stavby"))))</f>
        <v>76.92307692307692</v>
      </c>
      <c r="Q189" s="29">
        <v>512514000</v>
      </c>
      <c r="R189" s="58"/>
      <c r="S189" s="5"/>
      <c r="U189" s="44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50000000000003" customHeight="1">
      <c r="A190" s="6" t="s">
        <v>268</v>
      </c>
      <c r="B190" s="5" t="s">
        <v>32</v>
      </c>
      <c r="C190" s="48" t="s">
        <v>33</v>
      </c>
      <c r="D190" s="7">
        <v>2</v>
      </c>
      <c r="E190" s="7">
        <v>0</v>
      </c>
      <c r="F190" s="7">
        <v>5</v>
      </c>
      <c r="G190" s="7">
        <v>6</v>
      </c>
      <c r="H190" s="7">
        <v>10</v>
      </c>
      <c r="I190" s="7">
        <v>10</v>
      </c>
      <c r="J190" s="7">
        <v>10</v>
      </c>
      <c r="K190" s="7">
        <v>0</v>
      </c>
      <c r="L190" s="7">
        <v>2</v>
      </c>
      <c r="M190" s="7">
        <v>10</v>
      </c>
      <c r="N190" s="28">
        <v>4</v>
      </c>
      <c r="O190" s="28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37</v>
      </c>
      <c r="P190" s="8">
        <f>IF(B190=data!$B$2,(O190*10)/6.4,IF(B190=data!$B$3,(O190*10)/4.8,IF(B190=data!$B$4,(O190*10)/7.1,IF(B190=data!$B$5,(O190*10)/5.2,"zvolte typ stavby"))))</f>
        <v>57.8125</v>
      </c>
      <c r="Q190" s="74">
        <v>31460000</v>
      </c>
      <c r="R190" s="58"/>
      <c r="S190" s="5"/>
      <c r="U190" s="44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50000000000003" customHeight="1">
      <c r="A191" s="6" t="s">
        <v>269</v>
      </c>
      <c r="B191" s="5" t="s">
        <v>37</v>
      </c>
      <c r="C191" s="48" t="s">
        <v>29</v>
      </c>
      <c r="D191" s="7">
        <v>10</v>
      </c>
      <c r="E191" s="7">
        <v>10</v>
      </c>
      <c r="F191" s="7">
        <v>10</v>
      </c>
      <c r="G191" s="7">
        <v>0</v>
      </c>
      <c r="H191" s="7">
        <v>0</v>
      </c>
      <c r="I191" s="7">
        <v>0</v>
      </c>
      <c r="J191" s="7">
        <v>10</v>
      </c>
      <c r="K191" s="7">
        <v>0</v>
      </c>
      <c r="L191" s="7">
        <v>2</v>
      </c>
      <c r="M191" s="7">
        <v>0</v>
      </c>
      <c r="N191" s="28">
        <v>0</v>
      </c>
      <c r="O191" s="28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37</v>
      </c>
      <c r="P191" s="8">
        <f>IF(B191=data!$B$2,(O191*10)/6.4,IF(B191=data!$B$3,(O191*10)/4.8,IF(B191=data!$B$4,(O191*10)/7.1,IF(B191=data!$B$5,(O191*10)/5.2,"zvolte typ stavby"))))</f>
        <v>71.153846153846146</v>
      </c>
      <c r="Q191" s="29">
        <v>1723767000</v>
      </c>
      <c r="R191" s="58"/>
      <c r="S191" s="80" t="s">
        <v>270</v>
      </c>
      <c r="U191" s="44"/>
      <c r="V191" s="63"/>
      <c r="W191" s="63"/>
      <c r="X191" s="63"/>
      <c r="Y191" s="63"/>
      <c r="Z191" s="63"/>
      <c r="AA191" s="63"/>
      <c r="AB191" s="63"/>
      <c r="AC191" s="63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50000000000003" customHeight="1">
      <c r="A192" s="25" t="s">
        <v>271</v>
      </c>
      <c r="B192" s="5" t="s">
        <v>32</v>
      </c>
      <c r="C192" s="48" t="s">
        <v>33</v>
      </c>
      <c r="D192" s="7">
        <v>5</v>
      </c>
      <c r="E192" s="7">
        <v>0</v>
      </c>
      <c r="F192" s="7">
        <v>5</v>
      </c>
      <c r="G192" s="7">
        <v>10</v>
      </c>
      <c r="H192" s="7">
        <v>10</v>
      </c>
      <c r="I192" s="7">
        <v>1</v>
      </c>
      <c r="J192" s="7">
        <v>7</v>
      </c>
      <c r="K192" s="7">
        <v>0</v>
      </c>
      <c r="L192" s="7">
        <v>2</v>
      </c>
      <c r="M192" s="7">
        <v>10</v>
      </c>
      <c r="N192" s="28">
        <v>2</v>
      </c>
      <c r="O192" s="28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37.1</v>
      </c>
      <c r="P192" s="8">
        <f>IF(B192=data!$B$2,(O192*10)/6.4,IF(B192=data!$B$3,(O192*10)/4.8,IF(B192=data!$B$4,(O192*10)/7.1,IF(B192=data!$B$5,(O192*10)/5.2,"zvolte typ stavby"))))</f>
        <v>57.96875</v>
      </c>
      <c r="Q192" s="29">
        <v>45000000</v>
      </c>
      <c r="R192" s="58"/>
      <c r="S192" s="5"/>
      <c r="U192" s="44"/>
      <c r="V192" s="63"/>
      <c r="W192" s="63"/>
      <c r="X192" s="63"/>
      <c r="Y192" s="63"/>
      <c r="Z192" s="63"/>
      <c r="AA192" s="63"/>
      <c r="AB192" s="63"/>
      <c r="AC192" s="63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54" customHeight="1">
      <c r="A193" s="25" t="s">
        <v>272</v>
      </c>
      <c r="B193" s="5" t="s">
        <v>32</v>
      </c>
      <c r="C193" s="48" t="s">
        <v>33</v>
      </c>
      <c r="D193" s="7">
        <v>5</v>
      </c>
      <c r="E193" s="7">
        <v>0</v>
      </c>
      <c r="F193" s="7">
        <v>5</v>
      </c>
      <c r="G193" s="7">
        <v>10</v>
      </c>
      <c r="H193" s="7">
        <v>10</v>
      </c>
      <c r="I193" s="7">
        <v>1</v>
      </c>
      <c r="J193" s="7">
        <v>7</v>
      </c>
      <c r="K193" s="7">
        <v>0</v>
      </c>
      <c r="L193" s="7">
        <v>2</v>
      </c>
      <c r="M193" s="7">
        <v>10</v>
      </c>
      <c r="N193" s="28">
        <v>2</v>
      </c>
      <c r="O193" s="28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37.1</v>
      </c>
      <c r="P193" s="8">
        <f>IF(B193=data!$B$2,(O193*10)/6.4,IF(B193=data!$B$3,(O193*10)/4.8,IF(B193=data!$B$4,(O193*10)/7.1,IF(B193=data!$B$5,(O193*10)/5.2,"zvolte typ stavby"))))</f>
        <v>57.96875</v>
      </c>
      <c r="Q193" s="29">
        <v>35000000</v>
      </c>
      <c r="R193" s="58"/>
      <c r="S193" s="5"/>
      <c r="U193" s="44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39.950000000000003" customHeight="1">
      <c r="A194" s="20" t="s">
        <v>273</v>
      </c>
      <c r="B194" s="43" t="s">
        <v>32</v>
      </c>
      <c r="C194" s="117" t="s">
        <v>60</v>
      </c>
      <c r="D194" s="58">
        <v>6</v>
      </c>
      <c r="E194" s="58">
        <v>10</v>
      </c>
      <c r="F194" s="58">
        <v>3</v>
      </c>
      <c r="G194" s="58">
        <v>6</v>
      </c>
      <c r="H194" s="58">
        <v>6</v>
      </c>
      <c r="I194" s="58">
        <v>10</v>
      </c>
      <c r="J194" s="58">
        <v>4</v>
      </c>
      <c r="K194" s="58">
        <v>10</v>
      </c>
      <c r="L194" s="58">
        <v>2</v>
      </c>
      <c r="M194" s="58">
        <v>10</v>
      </c>
      <c r="N194" s="120">
        <v>2</v>
      </c>
      <c r="O194" s="122">
        <v>37.299999999999997</v>
      </c>
      <c r="P194" s="123">
        <v>52.54</v>
      </c>
      <c r="Q194" s="29">
        <v>10000000</v>
      </c>
      <c r="R194" s="58"/>
      <c r="S194" s="5" t="s">
        <v>226</v>
      </c>
      <c r="U194" s="44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50000000000003" customHeight="1">
      <c r="A195" s="11" t="s">
        <v>274</v>
      </c>
      <c r="B195" s="5" t="s">
        <v>32</v>
      </c>
      <c r="C195" s="48" t="s">
        <v>33</v>
      </c>
      <c r="D195" s="7">
        <v>3</v>
      </c>
      <c r="E195" s="7">
        <v>10</v>
      </c>
      <c r="F195" s="7">
        <v>10</v>
      </c>
      <c r="G195" s="7">
        <v>3</v>
      </c>
      <c r="H195" s="7">
        <v>10</v>
      </c>
      <c r="I195" s="7">
        <v>10</v>
      </c>
      <c r="J195" s="7">
        <v>4</v>
      </c>
      <c r="K195" s="7">
        <v>0</v>
      </c>
      <c r="L195" s="7">
        <v>5</v>
      </c>
      <c r="M195" s="7">
        <v>10</v>
      </c>
      <c r="N195" s="28">
        <v>0</v>
      </c>
      <c r="O195" s="28">
        <f>IF(B195=data!$B$2,D195*0.7+E195*0.5+F195*0.2+G195*0.8+H195+I195*0.2+J195+K195*0.3+L195+M195*0.5+N195*0.2,IF(B195=data!$B$3,D195*0.1+E195*0.4+F195*0.3+G195*0.1+H195+J195+K195*0.5+L195+M195*0.4,IF(B195=data!$B$4,D195*0.6+E195*0.8+F195*0.7+G195+H195+J195+L195+N195,IF(B195=data!$B$5,D195*0.7+E195*0.8+F195+I195*0.7+J195+L195,"zvolte typ stavby"))))</f>
        <v>37.5</v>
      </c>
      <c r="P195" s="8">
        <f>IF(B195=data!$B$2,(O195*10)/6.4,IF(B195=data!$B$3,(O195*10)/4.8,IF(B195=data!$B$4,(O195*10)/7.1,IF(B195=data!$B$5,(O195*10)/5.2,"zvolte typ stavby"))))</f>
        <v>58.59375</v>
      </c>
      <c r="Q195" s="29">
        <v>30000000</v>
      </c>
      <c r="R195" s="58"/>
      <c r="S195" s="5"/>
      <c r="U195" s="44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39.950000000000003" customHeight="1">
      <c r="A196" s="11" t="s">
        <v>275</v>
      </c>
      <c r="B196" s="5" t="s">
        <v>37</v>
      </c>
      <c r="C196" s="48" t="s">
        <v>29</v>
      </c>
      <c r="D196" s="7">
        <v>5</v>
      </c>
      <c r="E196" s="7">
        <v>10</v>
      </c>
      <c r="F196" s="7">
        <v>10</v>
      </c>
      <c r="G196" s="7">
        <v>0</v>
      </c>
      <c r="H196" s="7">
        <v>0</v>
      </c>
      <c r="I196" s="7">
        <v>10</v>
      </c>
      <c r="J196" s="7">
        <v>7</v>
      </c>
      <c r="K196" s="7">
        <v>0</v>
      </c>
      <c r="L196" s="7">
        <v>2</v>
      </c>
      <c r="M196" s="7">
        <v>0</v>
      </c>
      <c r="N196" s="28">
        <v>0</v>
      </c>
      <c r="O196" s="28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37.5</v>
      </c>
      <c r="P196" s="8">
        <f>IF(B196=data!$B$2,(O196*10)/6.4,IF(B196=data!$B$3,(O196*10)/4.8,IF(B196=data!$B$4,(O196*10)/7.1,IF(B196=data!$B$5,(O196*10)/5.2,"zvolte typ stavby"))))</f>
        <v>72.115384615384613</v>
      </c>
      <c r="Q196" s="29">
        <v>466500000</v>
      </c>
      <c r="R196" s="58" t="s">
        <v>29</v>
      </c>
      <c r="S196" s="5"/>
      <c r="U196" s="44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50000000000003" customHeight="1">
      <c r="A197" s="6" t="s">
        <v>276</v>
      </c>
      <c r="B197" s="5" t="s">
        <v>37</v>
      </c>
      <c r="C197" s="48"/>
      <c r="D197" s="7">
        <v>5</v>
      </c>
      <c r="E197" s="7">
        <v>10</v>
      </c>
      <c r="F197" s="7">
        <v>7</v>
      </c>
      <c r="G197" s="7">
        <v>0</v>
      </c>
      <c r="H197" s="7">
        <v>0</v>
      </c>
      <c r="I197" s="7">
        <v>10</v>
      </c>
      <c r="J197" s="7">
        <v>10</v>
      </c>
      <c r="K197" s="7">
        <v>0</v>
      </c>
      <c r="L197" s="7">
        <v>2</v>
      </c>
      <c r="M197" s="7">
        <v>0</v>
      </c>
      <c r="N197" s="28">
        <v>0</v>
      </c>
      <c r="O197" s="28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37.5</v>
      </c>
      <c r="P197" s="8">
        <f>IF(B197=data!$B$2,(O197*10)/6.4,IF(B197=data!$B$3,(O197*10)/4.8,IF(B197=data!$B$4,(O197*10)/7.1,IF(B197=data!$B$5,(O197*10)/5.2,"zvolte typ stavby"))))</f>
        <v>72.115384615384613</v>
      </c>
      <c r="Q197" s="29">
        <v>120000000</v>
      </c>
      <c r="R197" s="58"/>
      <c r="S197" s="5" t="s">
        <v>226</v>
      </c>
      <c r="U197" s="44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39.950000000000003" customHeight="1">
      <c r="A198" s="11" t="s">
        <v>277</v>
      </c>
      <c r="B198" s="5" t="s">
        <v>32</v>
      </c>
      <c r="C198" s="48" t="s">
        <v>33</v>
      </c>
      <c r="D198" s="7">
        <v>2</v>
      </c>
      <c r="E198" s="7">
        <v>10</v>
      </c>
      <c r="F198" s="7">
        <v>10</v>
      </c>
      <c r="G198" s="7">
        <v>6</v>
      </c>
      <c r="H198" s="7">
        <v>10</v>
      </c>
      <c r="I198" s="7">
        <v>10</v>
      </c>
      <c r="J198" s="7">
        <v>2</v>
      </c>
      <c r="K198" s="7">
        <v>0</v>
      </c>
      <c r="L198" s="7">
        <v>5</v>
      </c>
      <c r="M198" s="7">
        <v>10</v>
      </c>
      <c r="N198" s="28">
        <v>2</v>
      </c>
      <c r="O198" s="28">
        <f>IF(B198=data!$B$2,D198*0.7+E198*0.5+F198*0.2+G198*0.8+H198+I198*0.2+J198+K198*0.3+L198+M198*0.5+N198*0.2,IF(B198=data!$B$3,D198*0.1+E198*0.4+F198*0.3+G198*0.1+H198+J198+K198*0.5+L198+M198*0.4,IF(B198=data!$B$4,D198*0.6+E198*0.8+F198*0.7+G198+H198+J198+L198+N198,IF(B198=data!$B$5,D198*0.7+E198*0.8+F198+I198*0.7+J198+L198,"zvolte typ stavby"))))</f>
        <v>37.6</v>
      </c>
      <c r="P198" s="8">
        <f>IF(B198=data!$B$2,(O198*10)/6.4,IF(B198=data!$B$3,(O198*10)/4.8,IF(B198=data!$B$4,(O198*10)/7.1,IF(B198=data!$B$5,(O198*10)/5.2,"zvolte typ stavby"))))</f>
        <v>58.75</v>
      </c>
      <c r="Q198" s="29">
        <v>100000000</v>
      </c>
      <c r="R198" s="58"/>
      <c r="S198" s="5"/>
      <c r="U198" s="44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39.950000000000003" customHeight="1">
      <c r="A199" s="59" t="s">
        <v>278</v>
      </c>
      <c r="B199" s="5" t="s">
        <v>32</v>
      </c>
      <c r="C199" s="48" t="s">
        <v>33</v>
      </c>
      <c r="D199" s="7">
        <v>4</v>
      </c>
      <c r="E199" s="7">
        <v>10</v>
      </c>
      <c r="F199" s="7">
        <v>10</v>
      </c>
      <c r="G199" s="7">
        <v>3</v>
      </c>
      <c r="H199" s="7">
        <v>3</v>
      </c>
      <c r="I199" s="7">
        <v>10</v>
      </c>
      <c r="J199" s="7">
        <v>10</v>
      </c>
      <c r="K199" s="7">
        <v>0</v>
      </c>
      <c r="L199" s="7">
        <v>5</v>
      </c>
      <c r="M199" s="7">
        <v>10</v>
      </c>
      <c r="N199" s="28">
        <v>2</v>
      </c>
      <c r="O199" s="28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37.6</v>
      </c>
      <c r="P199" s="8">
        <f>IF(B199=data!$B$2,(O199*10)/6.4,IF(B199=data!$B$3,(O199*10)/4.8,IF(B199=data!$B$4,(O199*10)/7.1,IF(B199=data!$B$5,(O199*10)/5.2,"zvolte typ stavby"))))</f>
        <v>58.75</v>
      </c>
      <c r="Q199" s="29">
        <v>205700000</v>
      </c>
      <c r="R199" s="58"/>
      <c r="S199" s="5"/>
      <c r="U199" s="44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50000000000003" customHeight="1">
      <c r="A200" s="73" t="s">
        <v>279</v>
      </c>
      <c r="B200" s="5" t="s">
        <v>32</v>
      </c>
      <c r="C200" s="48"/>
      <c r="D200" s="7">
        <v>2</v>
      </c>
      <c r="E200" s="7">
        <v>10</v>
      </c>
      <c r="F200" s="7">
        <v>6</v>
      </c>
      <c r="G200" s="7">
        <v>6</v>
      </c>
      <c r="H200" s="7">
        <v>6</v>
      </c>
      <c r="I200" s="7">
        <v>1</v>
      </c>
      <c r="J200" s="7">
        <v>4</v>
      </c>
      <c r="K200" s="7">
        <v>0</v>
      </c>
      <c r="L200" s="7">
        <v>10</v>
      </c>
      <c r="M200" s="7">
        <v>10</v>
      </c>
      <c r="N200" s="28">
        <v>0</v>
      </c>
      <c r="O200" s="28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37.6</v>
      </c>
      <c r="P200" s="8">
        <f>IF(B200=data!$B$2,(O200*10)/6.4,IF(B200=data!$B$3,(O200*10)/4.8,IF(B200=data!$B$4,(O200*10)/7.1,IF(B200=data!$B$5,(O200*10)/5.2,"zvolte typ stavby"))))</f>
        <v>58.75</v>
      </c>
      <c r="Q200" s="29">
        <v>6758104.0999999996</v>
      </c>
      <c r="R200" s="58"/>
      <c r="S200" s="5" t="s">
        <v>280</v>
      </c>
      <c r="U200" s="44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50000000000003" customHeight="1">
      <c r="A201" s="11" t="s">
        <v>281</v>
      </c>
      <c r="B201" s="5" t="s">
        <v>32</v>
      </c>
      <c r="C201" s="48" t="s">
        <v>33</v>
      </c>
      <c r="D201" s="7">
        <v>3</v>
      </c>
      <c r="E201" s="7">
        <v>0</v>
      </c>
      <c r="F201" s="7">
        <v>10</v>
      </c>
      <c r="G201" s="7">
        <v>6</v>
      </c>
      <c r="H201" s="7">
        <v>6</v>
      </c>
      <c r="I201" s="7">
        <v>10</v>
      </c>
      <c r="J201" s="7">
        <v>10</v>
      </c>
      <c r="K201" s="7">
        <v>0</v>
      </c>
      <c r="L201" s="7">
        <v>5</v>
      </c>
      <c r="M201" s="7">
        <v>10</v>
      </c>
      <c r="N201" s="28">
        <v>4</v>
      </c>
      <c r="O201" s="28">
        <f>IF(B201=data!$B$2,D201*0.7+E201*0.5+F201*0.2+G201*0.8+H201+I201*0.2+J201+K201*0.3+L201+M201*0.5+N201*0.2,IF(B201=data!$B$3,D201*0.1+E201*0.4+F201*0.3+G201*0.1+H201+J201+K201*0.5+L201+M201*0.4,IF(B201=data!$B$4,D201*0.6+E201*0.8+F201*0.7+G201+H201+J201+L201+N201,IF(B201=data!$B$5,D201*0.7+E201*0.8+F201+I201*0.7+J201+L201,"zvolte typ stavby"))))</f>
        <v>37.699999999999996</v>
      </c>
      <c r="P201" s="8">
        <f>IF(B201=data!$B$2,(O201*10)/6.4,IF(B201=data!$B$3,(O201*10)/4.8,IF(B201=data!$B$4,(O201*10)/7.1,IF(B201=data!$B$5,(O201*10)/5.2,"zvolte typ stavby"))))</f>
        <v>58.906249999999986</v>
      </c>
      <c r="Q201" s="29">
        <v>45000000</v>
      </c>
      <c r="R201" s="58"/>
      <c r="S201" s="5"/>
      <c r="U201" s="44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39.950000000000003" customHeight="1">
      <c r="A202" s="6" t="s">
        <v>282</v>
      </c>
      <c r="B202" s="5" t="s">
        <v>21</v>
      </c>
      <c r="C202" s="48" t="s">
        <v>22</v>
      </c>
      <c r="D202" s="7">
        <v>2</v>
      </c>
      <c r="E202" s="7">
        <v>0</v>
      </c>
      <c r="F202" s="7">
        <v>9</v>
      </c>
      <c r="G202" s="7">
        <v>10</v>
      </c>
      <c r="H202" s="7">
        <v>10</v>
      </c>
      <c r="I202" s="7">
        <v>10</v>
      </c>
      <c r="J202" s="7">
        <v>10</v>
      </c>
      <c r="K202" s="7">
        <v>0</v>
      </c>
      <c r="L202" s="7">
        <v>10</v>
      </c>
      <c r="M202" s="7">
        <v>10</v>
      </c>
      <c r="N202" s="28">
        <v>0</v>
      </c>
      <c r="O202" s="28">
        <f>IF(B202=data!$B$2,D202*0.7+E202*0.5+F202*0.2+G202*0.8+H202+I202*0.2+J202+K202*0.3+L202+M202*0.5+N202*0.2,IF(B202=data!$B$3,D202*0.1+E202*0.4+F202*0.3+G202*0.1+H202+J202+K202*0.5+L202+M202*0.4,IF(B202=data!$B$4,D202*0.6+E202*0.8+F202*0.7+G202+H202+J202+L202+N202,IF(B202=data!$B$5,D202*0.7+E202*0.8+F202+I202*0.7+J202+L202,"zvolte typ stavby"))))</f>
        <v>37.9</v>
      </c>
      <c r="P202" s="8">
        <f>IF(B202=data!$B$2,(O202*10)/6.4,IF(B202=data!$B$3,(O202*10)/4.8,IF(B202=data!$B$4,(O202*10)/7.1,IF(B202=data!$B$5,(O202*10)/5.2,"zvolte typ stavby"))))</f>
        <v>78.958333333333343</v>
      </c>
      <c r="Q202" s="29">
        <v>18000000</v>
      </c>
      <c r="R202" s="58"/>
      <c r="S202" s="5"/>
      <c r="T202" s="63"/>
      <c r="U202" s="44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50000000000003" customHeight="1">
      <c r="A203" s="6" t="s">
        <v>283</v>
      </c>
      <c r="B203" s="5" t="s">
        <v>32</v>
      </c>
      <c r="C203" s="48"/>
      <c r="D203" s="7">
        <v>1</v>
      </c>
      <c r="E203" s="7">
        <v>10</v>
      </c>
      <c r="F203" s="7">
        <v>7</v>
      </c>
      <c r="G203" s="7">
        <v>6</v>
      </c>
      <c r="H203" s="7">
        <v>6</v>
      </c>
      <c r="I203" s="7">
        <v>1</v>
      </c>
      <c r="J203" s="7">
        <v>4</v>
      </c>
      <c r="K203" s="7">
        <v>0</v>
      </c>
      <c r="L203" s="7">
        <v>10</v>
      </c>
      <c r="M203" s="7">
        <v>10</v>
      </c>
      <c r="N203" s="28">
        <v>4</v>
      </c>
      <c r="O203" s="28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37.9</v>
      </c>
      <c r="P203" s="8">
        <f>IF(B203=data!$B$2,(O203*10)/6.4,IF(B203=data!$B$3,(O203*10)/4.8,IF(B203=data!$B$4,(O203*10)/7.1,IF(B203=data!$B$5,(O203*10)/5.2,"zvolte typ stavby"))))</f>
        <v>59.21875</v>
      </c>
      <c r="Q203" s="29">
        <v>10000000</v>
      </c>
      <c r="R203" s="58"/>
      <c r="S203" s="5"/>
      <c r="T203" s="63"/>
      <c r="U203" s="44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50000000000003" customHeight="1">
      <c r="A204" s="73" t="s">
        <v>284</v>
      </c>
      <c r="B204" s="60" t="s">
        <v>32</v>
      </c>
      <c r="C204" s="48" t="s">
        <v>54</v>
      </c>
      <c r="D204" s="7">
        <v>3</v>
      </c>
      <c r="E204" s="7">
        <v>10</v>
      </c>
      <c r="F204" s="7">
        <v>10</v>
      </c>
      <c r="G204" s="7">
        <v>3</v>
      </c>
      <c r="H204" s="7">
        <v>6</v>
      </c>
      <c r="I204" s="42">
        <v>0</v>
      </c>
      <c r="J204" s="7">
        <v>7</v>
      </c>
      <c r="K204" s="7">
        <v>0</v>
      </c>
      <c r="L204" s="42">
        <v>8</v>
      </c>
      <c r="M204" s="7">
        <v>10</v>
      </c>
      <c r="N204" s="28">
        <v>2</v>
      </c>
      <c r="O204" s="28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37.9</v>
      </c>
      <c r="P204" s="8">
        <f>IF(B204=data!$B$2,(O204*10)/6.4,IF(B204=data!$B$3,(O204*10)/4.8,IF(B204=data!$B$4,(O204*10)/7.1,IF(B204=data!$B$5,(O204*10)/5.2,"zvolte typ stavby"))))</f>
        <v>59.21875</v>
      </c>
      <c r="Q204" s="29">
        <v>4267841.82</v>
      </c>
      <c r="R204" s="58"/>
      <c r="S204" s="5" t="s">
        <v>204</v>
      </c>
      <c r="U204" s="44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50000000000003" customHeight="1">
      <c r="A205" s="6" t="s">
        <v>285</v>
      </c>
      <c r="B205" s="5" t="s">
        <v>37</v>
      </c>
      <c r="C205" s="48"/>
      <c r="D205" s="7">
        <v>3</v>
      </c>
      <c r="E205" s="7">
        <v>10</v>
      </c>
      <c r="F205" s="7">
        <v>9</v>
      </c>
      <c r="G205" s="7">
        <v>0</v>
      </c>
      <c r="H205" s="7">
        <v>0</v>
      </c>
      <c r="I205" s="7">
        <v>10</v>
      </c>
      <c r="J205" s="7">
        <v>10</v>
      </c>
      <c r="K205" s="7">
        <v>0</v>
      </c>
      <c r="L205" s="7">
        <v>2</v>
      </c>
      <c r="M205" s="7">
        <v>0</v>
      </c>
      <c r="N205" s="28">
        <v>0</v>
      </c>
      <c r="O205" s="28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38.1</v>
      </c>
      <c r="P205" s="8">
        <f>IF(B205=data!$B$2,(O205*10)/6.4,IF(B205=data!$B$3,(O205*10)/4.8,IF(B205=data!$B$4,(O205*10)/7.1,IF(B205=data!$B$5,(O205*10)/5.2,"zvolte typ stavby"))))</f>
        <v>73.269230769230774</v>
      </c>
      <c r="Q205" s="29">
        <v>512000000</v>
      </c>
      <c r="R205" s="58"/>
      <c r="S205" s="5"/>
      <c r="U205" s="44" t="s">
        <v>74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50000000000003" customHeight="1">
      <c r="A206" s="6" t="s">
        <v>286</v>
      </c>
      <c r="B206" s="5" t="s">
        <v>49</v>
      </c>
      <c r="C206" s="48" t="s">
        <v>33</v>
      </c>
      <c r="D206" s="7">
        <v>2</v>
      </c>
      <c r="E206" s="7">
        <v>0</v>
      </c>
      <c r="F206" s="7">
        <v>7</v>
      </c>
      <c r="G206" s="7">
        <v>6</v>
      </c>
      <c r="H206" s="7">
        <v>10</v>
      </c>
      <c r="I206" s="7">
        <v>10</v>
      </c>
      <c r="J206" s="7">
        <v>4</v>
      </c>
      <c r="K206" s="7">
        <v>0</v>
      </c>
      <c r="L206" s="7">
        <v>5</v>
      </c>
      <c r="M206" s="7">
        <v>10</v>
      </c>
      <c r="N206" s="28">
        <v>7</v>
      </c>
      <c r="O206" s="28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38.1</v>
      </c>
      <c r="P206" s="8">
        <f>IF(B206=data!$B$2,(O206*10)/6.4,IF(B206=data!$B$3,(O206*10)/4.8,IF(B206=data!$B$4,(O206*10)/7.1,IF(B206=data!$B$5,(O206*10)/5.2,"zvolte typ stavby"))))</f>
        <v>53.661971830985919</v>
      </c>
      <c r="Q206" s="29">
        <v>11000000</v>
      </c>
      <c r="R206" s="58"/>
      <c r="S206" s="5" t="s">
        <v>204</v>
      </c>
      <c r="T206" s="63"/>
      <c r="U206" s="44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50000000000003" customHeight="1">
      <c r="A207" s="34" t="s">
        <v>287</v>
      </c>
      <c r="B207" s="5" t="s">
        <v>37</v>
      </c>
      <c r="C207" s="48"/>
      <c r="D207" s="7">
        <v>3</v>
      </c>
      <c r="E207" s="7">
        <v>10</v>
      </c>
      <c r="F207" s="7">
        <v>9</v>
      </c>
      <c r="G207" s="7">
        <v>0</v>
      </c>
      <c r="H207" s="7">
        <v>0</v>
      </c>
      <c r="I207" s="7">
        <v>10</v>
      </c>
      <c r="J207" s="7">
        <v>10</v>
      </c>
      <c r="K207" s="7">
        <v>0</v>
      </c>
      <c r="L207" s="7">
        <v>2</v>
      </c>
      <c r="M207" s="7">
        <v>0</v>
      </c>
      <c r="N207" s="28">
        <v>0</v>
      </c>
      <c r="O207" s="28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38.1</v>
      </c>
      <c r="P207" s="8">
        <f>IF(B207=data!$B$2,(O207*10)/6.4,IF(B207=data!$B$3,(O207*10)/4.8,IF(B207=data!$B$4,(O207*10)/7.1,IF(B207=data!$B$5,(O207*10)/5.2,"zvolte typ stavby"))))</f>
        <v>73.269230769230774</v>
      </c>
      <c r="Q207" s="29">
        <v>529000000</v>
      </c>
      <c r="R207" s="58"/>
      <c r="S207" s="5"/>
      <c r="U207" s="44" t="s">
        <v>74</v>
      </c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50000000000003" customHeight="1">
      <c r="A208" s="11" t="s">
        <v>288</v>
      </c>
      <c r="B208" s="5" t="s">
        <v>32</v>
      </c>
      <c r="C208" s="48" t="s">
        <v>33</v>
      </c>
      <c r="D208" s="7">
        <v>6</v>
      </c>
      <c r="E208" s="7">
        <v>10</v>
      </c>
      <c r="F208" s="7">
        <v>10</v>
      </c>
      <c r="G208" s="7">
        <v>3</v>
      </c>
      <c r="H208" s="7">
        <v>6</v>
      </c>
      <c r="I208" s="7">
        <v>1</v>
      </c>
      <c r="J208" s="7">
        <v>10</v>
      </c>
      <c r="K208" s="7">
        <v>0</v>
      </c>
      <c r="L208" s="7">
        <v>2</v>
      </c>
      <c r="M208" s="7">
        <v>10</v>
      </c>
      <c r="N208" s="28">
        <v>7</v>
      </c>
      <c r="O208" s="28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38.199999999999996</v>
      </c>
      <c r="P208" s="8">
        <f>IF(B208=data!$B$2,(O208*10)/6.4,IF(B208=data!$B$3,(O208*10)/4.8,IF(B208=data!$B$4,(O208*10)/7.1,IF(B208=data!$B$5,(O208*10)/5.2,"zvolte typ stavby"))))</f>
        <v>59.687499999999986</v>
      </c>
      <c r="Q208" s="29">
        <v>66754000</v>
      </c>
      <c r="R208" s="58"/>
      <c r="S208" s="5"/>
      <c r="U208" s="44" t="s">
        <v>47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50000000000003" customHeight="1">
      <c r="A209" s="11" t="s">
        <v>289</v>
      </c>
      <c r="B209" s="5" t="s">
        <v>37</v>
      </c>
      <c r="C209" s="48" t="s">
        <v>29</v>
      </c>
      <c r="D209" s="7">
        <v>6</v>
      </c>
      <c r="E209" s="7">
        <v>10</v>
      </c>
      <c r="F209" s="7">
        <v>10</v>
      </c>
      <c r="G209" s="7">
        <v>0</v>
      </c>
      <c r="H209" s="7">
        <v>0</v>
      </c>
      <c r="I209" s="7">
        <v>10</v>
      </c>
      <c r="J209" s="7">
        <v>7</v>
      </c>
      <c r="K209" s="7">
        <v>0</v>
      </c>
      <c r="L209" s="7">
        <v>2</v>
      </c>
      <c r="M209" s="7">
        <v>0</v>
      </c>
      <c r="N209" s="28">
        <v>0</v>
      </c>
      <c r="O209" s="28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38.200000000000003</v>
      </c>
      <c r="P209" s="8">
        <f>IF(B209=data!$B$2,(O209*10)/6.4,IF(B209=data!$B$3,(O209*10)/4.8,IF(B209=data!$B$4,(O209*10)/7.1,IF(B209=data!$B$5,(O209*10)/5.2,"zvolte typ stavby"))))</f>
        <v>73.461538461538453</v>
      </c>
      <c r="Q209" s="29">
        <v>104153412</v>
      </c>
      <c r="R209" s="58"/>
      <c r="S209" s="5" t="s">
        <v>113</v>
      </c>
      <c r="U209" s="44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50000000000003" customHeight="1">
      <c r="A210" s="11" t="s">
        <v>290</v>
      </c>
      <c r="B210" s="5" t="s">
        <v>21</v>
      </c>
      <c r="C210" s="48" t="s">
        <v>22</v>
      </c>
      <c r="D210" s="7">
        <v>3</v>
      </c>
      <c r="E210" s="7">
        <v>10</v>
      </c>
      <c r="F210" s="7">
        <v>10</v>
      </c>
      <c r="G210" s="7">
        <v>10</v>
      </c>
      <c r="H210" s="7">
        <v>6</v>
      </c>
      <c r="I210" s="7">
        <v>10</v>
      </c>
      <c r="J210" s="7">
        <v>10</v>
      </c>
      <c r="K210" s="7">
        <v>0</v>
      </c>
      <c r="L210" s="7">
        <v>10</v>
      </c>
      <c r="M210" s="7">
        <v>10</v>
      </c>
      <c r="N210" s="28">
        <v>2</v>
      </c>
      <c r="O210" s="28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38.299999999999997</v>
      </c>
      <c r="P210" s="8">
        <f>IF(B210=data!$B$2,(O210*10)/6.4,IF(B210=data!$B$3,(O210*10)/4.8,IF(B210=data!$B$4,(O210*10)/7.1,IF(B210=data!$B$5,(O210*10)/5.2,"zvolte typ stavby"))))</f>
        <v>79.791666666666671</v>
      </c>
      <c r="Q210" s="29">
        <v>16650291.76</v>
      </c>
      <c r="R210" s="58"/>
      <c r="S210" s="5" t="s">
        <v>291</v>
      </c>
      <c r="U210" s="44" t="s">
        <v>66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50000000000003" customHeight="1">
      <c r="A211" s="11" t="s">
        <v>292</v>
      </c>
      <c r="B211" s="5" t="s">
        <v>49</v>
      </c>
      <c r="C211" s="48" t="s">
        <v>29</v>
      </c>
      <c r="D211" s="7">
        <v>2</v>
      </c>
      <c r="E211" s="7">
        <v>7</v>
      </c>
      <c r="F211" s="7">
        <v>8</v>
      </c>
      <c r="G211" s="7">
        <v>10</v>
      </c>
      <c r="H211" s="7">
        <v>10</v>
      </c>
      <c r="I211" s="7">
        <v>0</v>
      </c>
      <c r="J211" s="7">
        <v>4</v>
      </c>
      <c r="K211" s="7">
        <v>0</v>
      </c>
      <c r="L211" s="7">
        <v>2</v>
      </c>
      <c r="M211" s="7">
        <v>0</v>
      </c>
      <c r="N211" s="28">
        <v>0</v>
      </c>
      <c r="O211" s="28">
        <f>IF(B211=data!$B$2,D211*0.7+E211*0.5+F211*0.2+G211*0.8+H211+I211*0.2+J211+K211*0.3+L211+M211*0.5+N211*0.2,IF(B211=data!$B$3,D211*0.1+E211*0.4+F211*0.3+G211*0.1+H211+J211+K211*0.5+L211+M211*0.4,IF(B211=data!$B$4,D211*0.6+E211*0.8+F211*0.7+G211+H211+J211+L211+N211,IF(B211=data!$B$5,D211*0.7+E211*0.8+F211+I211*0.7+J211+L211,"zvolte typ stavby"))))</f>
        <v>38.4</v>
      </c>
      <c r="P211" s="8">
        <f>IF(B211=data!$B$2,(O211*10)/6.4,IF(B211=data!$B$3,(O211*10)/4.8,IF(B211=data!$B$4,(O211*10)/7.1,IF(B211=data!$B$5,(O211*10)/5.2,"zvolte typ stavby"))))</f>
        <v>54.084507042253527</v>
      </c>
      <c r="Q211" s="29">
        <v>15000000</v>
      </c>
      <c r="R211" s="58"/>
      <c r="S211" s="5"/>
      <c r="U211" s="44"/>
      <c r="V211" s="63"/>
      <c r="W211" s="63"/>
      <c r="X211" s="63"/>
      <c r="Y211" s="63"/>
      <c r="Z211" s="63"/>
      <c r="AA211" s="63"/>
      <c r="AB211" s="63"/>
      <c r="AC211" s="63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50000000000003" customHeight="1">
      <c r="A212" s="6" t="s">
        <v>293</v>
      </c>
      <c r="B212" s="5" t="s">
        <v>32</v>
      </c>
      <c r="C212" s="48" t="s">
        <v>33</v>
      </c>
      <c r="D212" s="7">
        <v>4</v>
      </c>
      <c r="E212" s="7">
        <v>10</v>
      </c>
      <c r="F212" s="7">
        <v>10</v>
      </c>
      <c r="G212" s="7">
        <v>6</v>
      </c>
      <c r="H212" s="7">
        <v>10</v>
      </c>
      <c r="I212" s="7">
        <v>10</v>
      </c>
      <c r="J212" s="7">
        <v>4</v>
      </c>
      <c r="K212" s="7">
        <v>0</v>
      </c>
      <c r="L212" s="7">
        <v>2</v>
      </c>
      <c r="M212" s="7">
        <v>10</v>
      </c>
      <c r="N212" s="28">
        <v>4</v>
      </c>
      <c r="O212" s="28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38.4</v>
      </c>
      <c r="P212" s="8">
        <f>IF(B212=data!$B$2,(O212*10)/6.4,IF(B212=data!$B$3,(O212*10)/4.8,IF(B212=data!$B$4,(O212*10)/7.1,IF(B212=data!$B$5,(O212*10)/5.2,"zvolte typ stavby"))))</f>
        <v>60</v>
      </c>
      <c r="Q212" s="29">
        <v>72850000</v>
      </c>
      <c r="R212" s="58"/>
      <c r="S212" s="5"/>
      <c r="U212" s="44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50000000000003" customHeight="1">
      <c r="A213" s="6" t="s">
        <v>294</v>
      </c>
      <c r="B213" s="5" t="s">
        <v>32</v>
      </c>
      <c r="C213" s="48" t="s">
        <v>54</v>
      </c>
      <c r="D213" s="7">
        <v>2</v>
      </c>
      <c r="E213" s="7">
        <v>0</v>
      </c>
      <c r="F213" s="7">
        <v>5</v>
      </c>
      <c r="G213" s="7">
        <v>6</v>
      </c>
      <c r="H213" s="7">
        <v>10</v>
      </c>
      <c r="I213" s="7">
        <v>1</v>
      </c>
      <c r="J213" s="7">
        <v>4</v>
      </c>
      <c r="K213" s="7">
        <v>0</v>
      </c>
      <c r="L213" s="7">
        <v>10</v>
      </c>
      <c r="M213" s="7">
        <v>10</v>
      </c>
      <c r="N213" s="28">
        <v>10</v>
      </c>
      <c r="O213" s="28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38.400000000000006</v>
      </c>
      <c r="P213" s="8">
        <f>IF(B213=data!$B$2,(O213*10)/6.4,IF(B213=data!$B$3,(O213*10)/4.8,IF(B213=data!$B$4,(O213*10)/7.1,IF(B213=data!$B$5,(O213*10)/5.2,"zvolte typ stavby"))))</f>
        <v>60.000000000000007</v>
      </c>
      <c r="Q213" s="74">
        <v>29500000</v>
      </c>
      <c r="R213" s="58"/>
      <c r="S213" s="5"/>
      <c r="U213" s="44"/>
      <c r="V213" s="63"/>
      <c r="W213" s="63"/>
      <c r="X213" s="63"/>
      <c r="Y213" s="63"/>
      <c r="Z213" s="63"/>
      <c r="AA213" s="63"/>
      <c r="AB213" s="63"/>
      <c r="AC213" s="63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50000000000003" customHeight="1">
      <c r="A214" s="6" t="s">
        <v>295</v>
      </c>
      <c r="B214" s="5" t="s">
        <v>32</v>
      </c>
      <c r="C214" s="48" t="s">
        <v>33</v>
      </c>
      <c r="D214" s="7">
        <v>3</v>
      </c>
      <c r="E214" s="7">
        <v>10</v>
      </c>
      <c r="F214" s="7">
        <v>8</v>
      </c>
      <c r="G214" s="7">
        <v>6</v>
      </c>
      <c r="H214" s="7">
        <v>10</v>
      </c>
      <c r="I214" s="7">
        <v>10</v>
      </c>
      <c r="J214" s="7">
        <v>4</v>
      </c>
      <c r="K214" s="7">
        <v>0</v>
      </c>
      <c r="L214" s="7">
        <v>2</v>
      </c>
      <c r="M214" s="7">
        <v>10</v>
      </c>
      <c r="N214" s="28">
        <v>10</v>
      </c>
      <c r="O214" s="28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38.5</v>
      </c>
      <c r="P214" s="8">
        <f>IF(B214=data!$B$2,(O214*10)/6.4,IF(B214=data!$B$3,(O214*10)/4.8,IF(B214=data!$B$4,(O214*10)/7.1,IF(B214=data!$B$5,(O214*10)/5.2,"zvolte typ stavby"))))</f>
        <v>60.15625</v>
      </c>
      <c r="Q214" s="29">
        <v>215000000</v>
      </c>
      <c r="R214" s="58"/>
      <c r="S214" s="5" t="s">
        <v>226</v>
      </c>
      <c r="T214" s="63"/>
      <c r="U214" s="44"/>
      <c r="V214" s="63"/>
      <c r="W214" s="63"/>
      <c r="X214" s="63"/>
      <c r="Y214" s="63"/>
      <c r="Z214" s="63"/>
      <c r="AA214" s="63"/>
      <c r="AB214" s="63"/>
      <c r="AC214" s="63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50000000000003" customHeight="1">
      <c r="A215" s="156" t="s">
        <v>296</v>
      </c>
      <c r="B215" s="5" t="s">
        <v>32</v>
      </c>
      <c r="C215" s="48" t="s">
        <v>33</v>
      </c>
      <c r="D215" s="7">
        <v>7</v>
      </c>
      <c r="E215" s="7">
        <v>8</v>
      </c>
      <c r="F215" s="7">
        <v>10</v>
      </c>
      <c r="G215" s="7">
        <v>6</v>
      </c>
      <c r="H215" s="7">
        <v>6</v>
      </c>
      <c r="I215" s="7">
        <v>10</v>
      </c>
      <c r="J215" s="7">
        <v>7</v>
      </c>
      <c r="K215" s="7">
        <v>0</v>
      </c>
      <c r="L215" s="7">
        <v>2</v>
      </c>
      <c r="M215" s="7">
        <v>10</v>
      </c>
      <c r="N215" s="28">
        <v>4</v>
      </c>
      <c r="O215" s="28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38.5</v>
      </c>
      <c r="P215" s="8">
        <f>IF(B215=data!$B$2,(O215*10)/6.4,IF(B215=data!$B$3,(O215*10)/4.8,IF(B215=data!$B$4,(O215*10)/7.1,IF(B215=data!$B$5,(O215*10)/5.2,"zvolte typ stavby"))))</f>
        <v>60.15625</v>
      </c>
      <c r="Q215" s="21">
        <v>70000000</v>
      </c>
      <c r="R215" s="58"/>
      <c r="S215" s="43"/>
      <c r="U215" s="44"/>
    </row>
    <row r="216" spans="1:77" ht="39.950000000000003" customHeight="1">
      <c r="A216" s="6" t="s">
        <v>297</v>
      </c>
      <c r="B216" s="5" t="s">
        <v>49</v>
      </c>
      <c r="C216" s="48" t="s">
        <v>33</v>
      </c>
      <c r="D216" s="7">
        <v>1</v>
      </c>
      <c r="E216" s="7">
        <v>0</v>
      </c>
      <c r="F216" s="7">
        <v>7</v>
      </c>
      <c r="G216" s="7">
        <v>10</v>
      </c>
      <c r="H216" s="7">
        <v>10</v>
      </c>
      <c r="I216" s="7">
        <v>10</v>
      </c>
      <c r="J216" s="7">
        <v>4</v>
      </c>
      <c r="K216" s="7">
        <v>0</v>
      </c>
      <c r="L216" s="7">
        <v>5</v>
      </c>
      <c r="M216" s="7">
        <v>10</v>
      </c>
      <c r="N216" s="28">
        <v>4</v>
      </c>
      <c r="O216" s="28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38.5</v>
      </c>
      <c r="P216" s="8">
        <f>IF(B216=data!$B$2,(O216*10)/6.4,IF(B216=data!$B$3,(O216*10)/4.8,IF(B216=data!$B$4,(O216*10)/7.1,IF(B216=data!$B$5,(O216*10)/5.2,"zvolte typ stavby"))))</f>
        <v>54.225352112676056</v>
      </c>
      <c r="Q216" s="21">
        <v>5000000</v>
      </c>
      <c r="R216" s="58"/>
      <c r="S216" s="43"/>
      <c r="U216" s="44"/>
    </row>
    <row r="217" spans="1:77" ht="39.950000000000003" customHeight="1">
      <c r="A217" s="11" t="s">
        <v>298</v>
      </c>
      <c r="B217" s="5" t="s">
        <v>32</v>
      </c>
      <c r="C217" s="48" t="s">
        <v>33</v>
      </c>
      <c r="D217" s="7">
        <v>3</v>
      </c>
      <c r="E217" s="7">
        <v>10</v>
      </c>
      <c r="F217" s="7">
        <v>10</v>
      </c>
      <c r="G217" s="7">
        <v>3</v>
      </c>
      <c r="H217" s="7">
        <v>6</v>
      </c>
      <c r="I217" s="7">
        <v>10</v>
      </c>
      <c r="J217" s="7">
        <v>4</v>
      </c>
      <c r="K217" s="7">
        <v>0</v>
      </c>
      <c r="L217" s="7">
        <v>2</v>
      </c>
      <c r="M217" s="7">
        <v>10</v>
      </c>
      <c r="N217" s="28">
        <v>4</v>
      </c>
      <c r="O217" s="28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31.3</v>
      </c>
      <c r="P217" s="8">
        <f>IF(B217=data!$B$2,(O217*10)/6.4,IF(B217=data!$B$3,(O217*10)/4.8,IF(B217=data!$B$4,(O217*10)/7.1,IF(B217=data!$B$5,(O217*10)/5.2,"zvolte typ stavby"))))</f>
        <v>48.90625</v>
      </c>
      <c r="Q217" s="21">
        <v>60000000</v>
      </c>
      <c r="R217" s="58"/>
      <c r="S217" s="43"/>
      <c r="U217" s="44"/>
    </row>
    <row r="218" spans="1:77" ht="39.950000000000003" customHeight="1">
      <c r="A218" s="6" t="s">
        <v>299</v>
      </c>
      <c r="B218" s="5" t="s">
        <v>37</v>
      </c>
      <c r="C218" s="48" t="s">
        <v>29</v>
      </c>
      <c r="D218" s="7">
        <v>4</v>
      </c>
      <c r="E218" s="7">
        <v>10</v>
      </c>
      <c r="F218" s="7">
        <v>9</v>
      </c>
      <c r="G218" s="7">
        <v>0</v>
      </c>
      <c r="H218" s="7">
        <v>0</v>
      </c>
      <c r="I218" s="7">
        <v>10</v>
      </c>
      <c r="J218" s="7">
        <v>10</v>
      </c>
      <c r="K218" s="7">
        <v>0</v>
      </c>
      <c r="L218" s="7">
        <v>2</v>
      </c>
      <c r="M218" s="7">
        <v>0</v>
      </c>
      <c r="N218" s="28">
        <v>0</v>
      </c>
      <c r="O218" s="28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38.799999999999997</v>
      </c>
      <c r="P218" s="8">
        <f>IF(B218=data!$B$2,(O218*10)/6.4,IF(B218=data!$B$3,(O218*10)/4.8,IF(B218=data!$B$4,(O218*10)/7.1,IF(B218=data!$B$5,(O218*10)/5.2,"zvolte typ stavby"))))</f>
        <v>74.615384615384613</v>
      </c>
      <c r="Q218" s="21">
        <v>407019000</v>
      </c>
      <c r="R218" s="58"/>
      <c r="S218" s="43"/>
      <c r="U218" s="44"/>
    </row>
    <row r="219" spans="1:77" ht="39.950000000000003" customHeight="1">
      <c r="A219" s="59" t="s">
        <v>300</v>
      </c>
      <c r="B219" s="5" t="s">
        <v>37</v>
      </c>
      <c r="C219" s="48" t="s">
        <v>29</v>
      </c>
      <c r="D219" s="7">
        <v>7</v>
      </c>
      <c r="E219" s="7">
        <v>10</v>
      </c>
      <c r="F219" s="7">
        <v>10</v>
      </c>
      <c r="G219" s="7">
        <v>0</v>
      </c>
      <c r="H219" s="7">
        <v>0</v>
      </c>
      <c r="I219" s="7">
        <v>10</v>
      </c>
      <c r="J219" s="7">
        <v>7</v>
      </c>
      <c r="K219" s="7">
        <v>0</v>
      </c>
      <c r="L219" s="7">
        <v>2</v>
      </c>
      <c r="M219" s="7">
        <v>0</v>
      </c>
      <c r="N219" s="28">
        <v>0</v>
      </c>
      <c r="O219" s="28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38.9</v>
      </c>
      <c r="P219" s="8">
        <f>IF(B219=data!$B$2,(O219*10)/6.4,IF(B219=data!$B$3,(O219*10)/4.8,IF(B219=data!$B$4,(O219*10)/7.1,IF(B219=data!$B$5,(O219*10)/5.2,"zvolte typ stavby"))))</f>
        <v>74.807692307692307</v>
      </c>
      <c r="Q219" s="21">
        <v>271898000</v>
      </c>
      <c r="R219" s="58"/>
      <c r="S219" s="43"/>
      <c r="U219" s="44"/>
    </row>
    <row r="220" spans="1:77" ht="39.950000000000003" customHeight="1">
      <c r="A220" s="6" t="s">
        <v>301</v>
      </c>
      <c r="B220" s="5" t="s">
        <v>32</v>
      </c>
      <c r="C220" s="48" t="s">
        <v>33</v>
      </c>
      <c r="D220" s="7">
        <v>3</v>
      </c>
      <c r="E220" s="7">
        <v>0</v>
      </c>
      <c r="F220" s="7">
        <v>10</v>
      </c>
      <c r="G220" s="7">
        <v>10</v>
      </c>
      <c r="H220" s="7">
        <v>10</v>
      </c>
      <c r="I220" s="7">
        <v>10</v>
      </c>
      <c r="J220" s="7">
        <v>7</v>
      </c>
      <c r="K220" s="7">
        <v>0</v>
      </c>
      <c r="L220" s="7">
        <v>2</v>
      </c>
      <c r="M220" s="7">
        <v>10</v>
      </c>
      <c r="N220" s="28">
        <v>4</v>
      </c>
      <c r="O220" s="28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38.9</v>
      </c>
      <c r="P220" s="8">
        <f>IF(B220=data!$B$2,(O220*10)/6.4,IF(B220=data!$B$3,(O220*10)/4.8,IF(B220=data!$B$4,(O220*10)/7.1,IF(B220=data!$B$5,(O220*10)/5.2,"zvolte typ stavby"))))</f>
        <v>60.78125</v>
      </c>
      <c r="Q220" s="21">
        <v>48000000</v>
      </c>
      <c r="R220" s="58"/>
      <c r="S220" s="80" t="s">
        <v>270</v>
      </c>
      <c r="U220" s="44"/>
    </row>
    <row r="221" spans="1:77" ht="39.950000000000003" customHeight="1">
      <c r="A221" s="6" t="s">
        <v>302</v>
      </c>
      <c r="B221" s="5" t="s">
        <v>32</v>
      </c>
      <c r="C221" s="48" t="s">
        <v>33</v>
      </c>
      <c r="D221" s="7">
        <v>2</v>
      </c>
      <c r="E221" s="7">
        <v>4</v>
      </c>
      <c r="F221" s="7">
        <v>6</v>
      </c>
      <c r="G221" s="7">
        <v>6</v>
      </c>
      <c r="H221" s="7">
        <v>10</v>
      </c>
      <c r="I221" s="7">
        <v>4</v>
      </c>
      <c r="J221" s="7">
        <v>0</v>
      </c>
      <c r="K221" s="7">
        <v>10</v>
      </c>
      <c r="L221" s="7">
        <v>10</v>
      </c>
      <c r="M221" s="7">
        <v>10</v>
      </c>
      <c r="N221" s="28">
        <v>4</v>
      </c>
      <c r="O221" s="28">
        <f>IF(B221=data!$B$2,D221*0.7+E221*0.5+F221*0.2+G221*0.8+H221+I221*0.2+J221+K221*0.3+L221+M221*0.5+N221*0.2,IF(B221=data!$B$3,D221*0.1+E221*0.4+F221*0.3+G221*0.1+H221+J221+K221*0.5+L221+M221*0.4,IF(B221=data!$B$4,D221*0.6+E221*0.8+F221*0.7+G221+H221+J221+L221+N221,IF(B221=data!$B$5,D221*0.7+E221*0.8+F221+I221*0.7+J221+L221,"zvolte typ stavby"))))</f>
        <v>39</v>
      </c>
      <c r="P221" s="8">
        <f>IF(B221=data!$B$2,(O221*10)/6.4,IF(B221=data!$B$3,(O221*10)/4.8,IF(B221=data!$B$4,(O221*10)/7.1,IF(B221=data!$B$5,(O221*10)/5.2,"zvolte typ stavby"))))</f>
        <v>60.9375</v>
      </c>
      <c r="Q221" s="22" t="s">
        <v>303</v>
      </c>
      <c r="R221" s="58"/>
      <c r="S221" s="43"/>
      <c r="U221" s="44"/>
    </row>
    <row r="222" spans="1:77" ht="39.950000000000003" customHeight="1">
      <c r="A222" s="11" t="s">
        <v>304</v>
      </c>
      <c r="B222" s="5" t="s">
        <v>32</v>
      </c>
      <c r="C222" s="48" t="s">
        <v>33</v>
      </c>
      <c r="D222" s="7">
        <v>2</v>
      </c>
      <c r="E222" s="7">
        <v>10</v>
      </c>
      <c r="F222" s="7">
        <v>10</v>
      </c>
      <c r="G222" s="7">
        <v>6</v>
      </c>
      <c r="H222" s="7">
        <v>6</v>
      </c>
      <c r="I222" s="7">
        <v>10</v>
      </c>
      <c r="J222" s="7">
        <v>7</v>
      </c>
      <c r="K222" s="7">
        <v>0</v>
      </c>
      <c r="L222" s="7">
        <v>5</v>
      </c>
      <c r="M222" s="7">
        <v>10</v>
      </c>
      <c r="N222" s="28">
        <v>4</v>
      </c>
      <c r="O222" s="28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39</v>
      </c>
      <c r="P222" s="8">
        <f>IF(B222=data!$B$2,(O222*10)/6.4,IF(B222=data!$B$3,(O222*10)/4.8,IF(B222=data!$B$4,(O222*10)/7.1,IF(B222=data!$B$5,(O222*10)/5.2,"zvolte typ stavby"))))</f>
        <v>60.9375</v>
      </c>
      <c r="Q222" s="21">
        <v>35000000</v>
      </c>
      <c r="R222" s="58"/>
      <c r="S222" s="43"/>
      <c r="U222" s="44"/>
    </row>
    <row r="223" spans="1:77" ht="39.950000000000003" customHeight="1">
      <c r="A223" s="11" t="s">
        <v>305</v>
      </c>
      <c r="B223" s="5" t="s">
        <v>21</v>
      </c>
      <c r="C223" s="48" t="s">
        <v>22</v>
      </c>
      <c r="D223" s="7">
        <v>7</v>
      </c>
      <c r="E223" s="7">
        <v>10</v>
      </c>
      <c r="F223" s="7">
        <v>8</v>
      </c>
      <c r="G223" s="7">
        <v>10</v>
      </c>
      <c r="H223" s="7">
        <v>10</v>
      </c>
      <c r="I223" s="7">
        <v>0</v>
      </c>
      <c r="J223" s="7">
        <v>7</v>
      </c>
      <c r="K223" s="7">
        <v>0</v>
      </c>
      <c r="L223" s="7">
        <v>10</v>
      </c>
      <c r="M223" s="7">
        <v>10</v>
      </c>
      <c r="N223" s="28">
        <v>0</v>
      </c>
      <c r="O223" s="28">
        <f>IF(B223=data!$B$2,D223*0.7+E223*0.5+F223*0.2+G223*0.8+H223+I223*0.2+J223+K223*0.3+L223+M223*0.5+N223*0.2,IF(B223=data!$B$3,D223*0.1+E223*0.4+F223*0.3+G223*0.1+H223+J223+K223*0.5+L223+M223*0.4,IF(B223=data!$B$4,D223*0.6+E223*0.8+F223*0.7+G223+H223+J223+L223+N223,IF(B223=data!$B$5,D223*0.7+E223*0.8+F223+I223*0.7+J223+L223,"zvolte typ stavby"))))</f>
        <v>39.1</v>
      </c>
      <c r="P223" s="8">
        <f>IF(B223=data!$B$2,(O223*10)/6.4,IF(B223=data!$B$3,(O223*10)/4.8,IF(B223=data!$B$4,(O223*10)/7.1,IF(B223=data!$B$5,(O223*10)/5.2,"zvolte typ stavby"))))</f>
        <v>81.458333333333343</v>
      </c>
      <c r="Q223" s="21">
        <v>13000000</v>
      </c>
      <c r="R223" s="58"/>
      <c r="S223" s="43"/>
      <c r="U223" s="44"/>
    </row>
    <row r="224" spans="1:77" ht="39.950000000000003" customHeight="1">
      <c r="A224" s="11" t="s">
        <v>306</v>
      </c>
      <c r="B224" s="5" t="s">
        <v>32</v>
      </c>
      <c r="C224" s="48" t="s">
        <v>33</v>
      </c>
      <c r="D224" s="7">
        <v>3</v>
      </c>
      <c r="E224" s="7">
        <v>10</v>
      </c>
      <c r="F224" s="7">
        <v>5</v>
      </c>
      <c r="G224" s="7">
        <v>6</v>
      </c>
      <c r="H224" s="7">
        <v>6</v>
      </c>
      <c r="I224" s="7">
        <v>0</v>
      </c>
      <c r="J224" s="7">
        <v>7</v>
      </c>
      <c r="K224" s="7">
        <v>0</v>
      </c>
      <c r="L224" s="7">
        <v>8</v>
      </c>
      <c r="M224" s="7">
        <v>10</v>
      </c>
      <c r="N224" s="28">
        <v>2</v>
      </c>
      <c r="O224" s="28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39.299999999999997</v>
      </c>
      <c r="P224" s="8">
        <f>IF(B224=data!$B$2,(O224*10)/6.4,IF(B224=data!$B$3,(O224*10)/4.8,IF(B224=data!$B$4,(O224*10)/7.1,IF(B224=data!$B$5,(O224*10)/5.2,"zvolte typ stavby"))))</f>
        <v>61.40625</v>
      </c>
      <c r="Q224" s="21">
        <v>46217234</v>
      </c>
      <c r="R224" s="58"/>
      <c r="S224" s="43"/>
      <c r="U224" s="44"/>
    </row>
    <row r="225" spans="1:21" ht="39.950000000000003" customHeight="1">
      <c r="A225" s="73" t="s">
        <v>307</v>
      </c>
      <c r="B225" s="5" t="s">
        <v>32</v>
      </c>
      <c r="C225" s="48" t="s">
        <v>54</v>
      </c>
      <c r="D225" s="7">
        <v>3</v>
      </c>
      <c r="E225" s="7">
        <v>0</v>
      </c>
      <c r="F225" s="7">
        <v>10</v>
      </c>
      <c r="G225" s="7">
        <v>6</v>
      </c>
      <c r="H225" s="7">
        <v>6</v>
      </c>
      <c r="I225" s="7">
        <v>10</v>
      </c>
      <c r="J225" s="7">
        <v>7</v>
      </c>
      <c r="K225" s="7">
        <v>0</v>
      </c>
      <c r="L225" s="7">
        <v>10</v>
      </c>
      <c r="M225" s="7">
        <v>10</v>
      </c>
      <c r="N225" s="28">
        <v>2</v>
      </c>
      <c r="O225" s="28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39.299999999999997</v>
      </c>
      <c r="P225" s="8">
        <v>61.40625</v>
      </c>
      <c r="Q225" s="142">
        <v>4000000</v>
      </c>
      <c r="R225" s="58"/>
      <c r="S225" s="43"/>
      <c r="U225" s="44"/>
    </row>
    <row r="226" spans="1:21" ht="39.950000000000003" customHeight="1">
      <c r="A226" s="6" t="s">
        <v>308</v>
      </c>
      <c r="B226" s="5" t="s">
        <v>32</v>
      </c>
      <c r="C226" s="48" t="s">
        <v>33</v>
      </c>
      <c r="D226" s="7">
        <v>3</v>
      </c>
      <c r="E226" s="7">
        <v>10</v>
      </c>
      <c r="F226" s="7">
        <v>8</v>
      </c>
      <c r="G226" s="7">
        <v>6</v>
      </c>
      <c r="H226" s="7">
        <v>6</v>
      </c>
      <c r="I226" s="7">
        <v>10</v>
      </c>
      <c r="J226" s="7">
        <v>7</v>
      </c>
      <c r="K226" s="7">
        <v>10</v>
      </c>
      <c r="L226" s="7">
        <v>2</v>
      </c>
      <c r="M226" s="7">
        <v>10</v>
      </c>
      <c r="N226" s="28">
        <v>4</v>
      </c>
      <c r="O226" s="28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39.299999999999997</v>
      </c>
      <c r="P226" s="8">
        <f>IF(B226=data!$B$2,(O226*10)/6.4,IF(B226=data!$B$3,(O226*10)/4.8,IF(B226=data!$B$4,(O226*10)/7.1,IF(B226=data!$B$5,(O226*10)/5.2,"zvolte typ stavby"))))</f>
        <v>61.40625</v>
      </c>
      <c r="Q226" s="21">
        <v>225000000</v>
      </c>
      <c r="R226" s="58"/>
      <c r="S226" s="43"/>
      <c r="U226" s="44"/>
    </row>
    <row r="227" spans="1:21" ht="39.950000000000003" customHeight="1">
      <c r="A227" s="11" t="s">
        <v>309</v>
      </c>
      <c r="B227" s="5" t="s">
        <v>21</v>
      </c>
      <c r="C227" s="48" t="s">
        <v>22</v>
      </c>
      <c r="D227" s="7">
        <v>3</v>
      </c>
      <c r="E227" s="7">
        <v>10</v>
      </c>
      <c r="F227" s="7">
        <v>7</v>
      </c>
      <c r="G227" s="7">
        <v>10</v>
      </c>
      <c r="H227" s="7">
        <v>10</v>
      </c>
      <c r="I227" s="7">
        <v>10</v>
      </c>
      <c r="J227" s="7">
        <v>10</v>
      </c>
      <c r="K227" s="7">
        <v>0</v>
      </c>
      <c r="L227" s="7">
        <v>8</v>
      </c>
      <c r="M227" s="7">
        <v>10</v>
      </c>
      <c r="N227" s="28">
        <v>2</v>
      </c>
      <c r="O227" s="28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39.4</v>
      </c>
      <c r="P227" s="8">
        <f>IF(B227=data!$B$2,(O227*10)/6.4,IF(B227=data!$B$3,(O227*10)/4.8,IF(B227=data!$B$4,(O227*10)/7.1,IF(B227=data!$B$5,(O227*10)/5.2,"zvolte typ stavby"))))</f>
        <v>82.083333333333343</v>
      </c>
      <c r="Q227" s="21">
        <v>8100000</v>
      </c>
      <c r="R227" s="58"/>
      <c r="S227" s="43"/>
      <c r="U227" s="44"/>
    </row>
    <row r="228" spans="1:21" ht="39.950000000000003" customHeight="1">
      <c r="A228" s="6" t="s">
        <v>310</v>
      </c>
      <c r="B228" s="5" t="s">
        <v>49</v>
      </c>
      <c r="C228" s="48" t="s">
        <v>33</v>
      </c>
      <c r="D228" s="7">
        <v>1</v>
      </c>
      <c r="E228" s="7">
        <v>0</v>
      </c>
      <c r="F228" s="7">
        <v>7</v>
      </c>
      <c r="G228" s="7">
        <v>10</v>
      </c>
      <c r="H228" s="7">
        <v>10</v>
      </c>
      <c r="I228" s="7">
        <v>10</v>
      </c>
      <c r="J228" s="7">
        <v>2</v>
      </c>
      <c r="K228" s="7">
        <v>0</v>
      </c>
      <c r="L228" s="7">
        <v>5</v>
      </c>
      <c r="M228" s="7">
        <v>10</v>
      </c>
      <c r="N228" s="28">
        <v>7</v>
      </c>
      <c r="O228" s="28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39.5</v>
      </c>
      <c r="P228" s="8">
        <f>IF(B228=data!$B$2,(O228*10)/6.4,IF(B228=data!$B$3,(O228*10)/4.8,IF(B228=data!$B$4,(O228*10)/7.1,IF(B228=data!$B$5,(O228*10)/5.2,"zvolte typ stavby"))))</f>
        <v>55.633802816901408</v>
      </c>
      <c r="Q228" s="21">
        <v>15000000</v>
      </c>
      <c r="R228" s="58"/>
      <c r="S228" s="43"/>
      <c r="U228" s="44"/>
    </row>
    <row r="229" spans="1:21" ht="39.950000000000003" customHeight="1">
      <c r="A229" s="6" t="s">
        <v>311</v>
      </c>
      <c r="B229" s="5" t="s">
        <v>37</v>
      </c>
      <c r="C229" s="48" t="s">
        <v>29</v>
      </c>
      <c r="D229" s="7">
        <v>8</v>
      </c>
      <c r="E229" s="7">
        <v>10</v>
      </c>
      <c r="F229" s="7">
        <v>10</v>
      </c>
      <c r="G229" s="7">
        <v>0</v>
      </c>
      <c r="H229" s="7">
        <v>0</v>
      </c>
      <c r="I229" s="7">
        <v>10</v>
      </c>
      <c r="J229" s="7">
        <v>7</v>
      </c>
      <c r="K229" s="7">
        <v>0</v>
      </c>
      <c r="L229" s="7">
        <v>2</v>
      </c>
      <c r="M229" s="7">
        <v>0</v>
      </c>
      <c r="N229" s="28">
        <v>0</v>
      </c>
      <c r="O229" s="28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39.6</v>
      </c>
      <c r="P229" s="8">
        <f>IF(B229=data!$B$2,(O229*10)/6.4,IF(B229=data!$B$3,(O229*10)/4.8,IF(B229=data!$B$4,(O229*10)/7.1,IF(B229=data!$B$5,(O229*10)/5.2,"zvolte typ stavby"))))</f>
        <v>76.153846153846146</v>
      </c>
      <c r="Q229" s="21">
        <v>467060000</v>
      </c>
      <c r="R229" s="58"/>
      <c r="S229" s="43"/>
      <c r="U229" s="44"/>
    </row>
    <row r="230" spans="1:21" ht="39.950000000000003" customHeight="1">
      <c r="A230" s="11" t="s">
        <v>312</v>
      </c>
      <c r="B230" s="5" t="s">
        <v>32</v>
      </c>
      <c r="C230" s="48" t="s">
        <v>33</v>
      </c>
      <c r="D230" s="7">
        <v>2</v>
      </c>
      <c r="E230" s="7">
        <v>10</v>
      </c>
      <c r="F230" s="7">
        <v>9</v>
      </c>
      <c r="G230" s="7">
        <v>3</v>
      </c>
      <c r="H230" s="7">
        <v>10</v>
      </c>
      <c r="I230" s="7">
        <v>10</v>
      </c>
      <c r="J230" s="7">
        <v>2</v>
      </c>
      <c r="K230" s="7">
        <v>0</v>
      </c>
      <c r="L230" s="7">
        <v>10</v>
      </c>
      <c r="M230" s="7">
        <v>10</v>
      </c>
      <c r="N230" s="28">
        <v>0</v>
      </c>
      <c r="O230" s="28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39.6</v>
      </c>
      <c r="P230" s="8">
        <f>IF(B230=data!$B$2,(O230*10)/6.4,IF(B230=data!$B$3,(O230*10)/4.8,IF(B230=data!$B$4,(O230*10)/7.1,IF(B230=data!$B$5,(O230*10)/5.2,"zvolte typ stavby"))))</f>
        <v>61.875</v>
      </c>
      <c r="Q230" s="21">
        <v>104400000</v>
      </c>
      <c r="R230" s="58"/>
      <c r="S230" s="43"/>
      <c r="U230" s="44"/>
    </row>
    <row r="231" spans="1:21" ht="39.950000000000003" customHeight="1">
      <c r="A231" s="11" t="s">
        <v>313</v>
      </c>
      <c r="B231" s="5" t="s">
        <v>32</v>
      </c>
      <c r="C231" s="48" t="s">
        <v>33</v>
      </c>
      <c r="D231" s="7">
        <v>3</v>
      </c>
      <c r="E231" s="7">
        <v>10</v>
      </c>
      <c r="F231" s="7">
        <v>10</v>
      </c>
      <c r="G231" s="7">
        <v>6</v>
      </c>
      <c r="H231" s="7">
        <v>6</v>
      </c>
      <c r="I231" s="7">
        <v>10</v>
      </c>
      <c r="J231" s="7">
        <v>7</v>
      </c>
      <c r="K231" s="7">
        <v>0</v>
      </c>
      <c r="L231" s="7">
        <v>5</v>
      </c>
      <c r="M231" s="7">
        <v>10</v>
      </c>
      <c r="N231" s="28">
        <v>4</v>
      </c>
      <c r="O231" s="28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39.699999999999996</v>
      </c>
      <c r="P231" s="8">
        <f>IF(B231=data!$B$2,(O231*10)/6.4,IF(B231=data!$B$3,(O231*10)/4.8,IF(B231=data!$B$4,(O231*10)/7.1,IF(B231=data!$B$5,(O231*10)/5.2,"zvolte typ stavby"))))</f>
        <v>62.031249999999986</v>
      </c>
      <c r="Q231" s="21">
        <v>69000000</v>
      </c>
      <c r="R231" s="58"/>
      <c r="S231" s="43"/>
      <c r="U231" s="44"/>
    </row>
    <row r="232" spans="1:21" ht="39.950000000000003" customHeight="1">
      <c r="A232" s="11" t="s">
        <v>314</v>
      </c>
      <c r="B232" s="5" t="s">
        <v>32</v>
      </c>
      <c r="C232" s="48" t="s">
        <v>54</v>
      </c>
      <c r="D232" s="7">
        <v>2</v>
      </c>
      <c r="E232" s="7">
        <v>0</v>
      </c>
      <c r="F232" s="7">
        <v>5</v>
      </c>
      <c r="G232" s="7">
        <v>10</v>
      </c>
      <c r="H232" s="7">
        <v>10</v>
      </c>
      <c r="I232" s="7">
        <v>0</v>
      </c>
      <c r="J232" s="7">
        <v>4</v>
      </c>
      <c r="K232" s="7">
        <v>0</v>
      </c>
      <c r="L232" s="7">
        <v>10</v>
      </c>
      <c r="M232" s="7">
        <v>10</v>
      </c>
      <c r="N232" s="28">
        <v>2</v>
      </c>
      <c r="O232" s="28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39.799999999999997</v>
      </c>
      <c r="P232" s="8">
        <v>62.1875</v>
      </c>
      <c r="Q232" s="142">
        <v>9000000</v>
      </c>
      <c r="R232" s="58"/>
      <c r="S232" s="43"/>
      <c r="U232" s="44"/>
    </row>
    <row r="233" spans="1:21" ht="39.950000000000003" customHeight="1">
      <c r="A233" s="73" t="s">
        <v>315</v>
      </c>
      <c r="B233" s="5" t="s">
        <v>32</v>
      </c>
      <c r="C233" s="48" t="s">
        <v>54</v>
      </c>
      <c r="D233" s="7">
        <v>2</v>
      </c>
      <c r="E233" s="7">
        <v>0</v>
      </c>
      <c r="F233" s="7">
        <v>6</v>
      </c>
      <c r="G233" s="7">
        <v>10</v>
      </c>
      <c r="H233" s="7">
        <v>10</v>
      </c>
      <c r="I233" s="7">
        <v>0</v>
      </c>
      <c r="J233" s="7">
        <v>4</v>
      </c>
      <c r="K233" s="7">
        <v>0</v>
      </c>
      <c r="L233" s="7">
        <v>10</v>
      </c>
      <c r="M233" s="7">
        <v>10</v>
      </c>
      <c r="N233" s="28">
        <v>2</v>
      </c>
      <c r="O233" s="28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40</v>
      </c>
      <c r="P233" s="8">
        <v>62.5</v>
      </c>
      <c r="Q233" s="142">
        <v>8000000</v>
      </c>
      <c r="R233" s="58"/>
      <c r="S233" s="43"/>
      <c r="U233" s="44"/>
    </row>
    <row r="234" spans="1:21" ht="39.950000000000003" customHeight="1">
      <c r="A234" s="27" t="s">
        <v>316</v>
      </c>
      <c r="B234" s="5" t="s">
        <v>32</v>
      </c>
      <c r="C234" s="48" t="s">
        <v>54</v>
      </c>
      <c r="D234" s="7">
        <v>2</v>
      </c>
      <c r="E234" s="7">
        <v>0</v>
      </c>
      <c r="F234" s="7">
        <v>6</v>
      </c>
      <c r="G234" s="7">
        <v>10</v>
      </c>
      <c r="H234" s="7">
        <v>10</v>
      </c>
      <c r="I234" s="7">
        <v>0</v>
      </c>
      <c r="J234" s="7">
        <v>4</v>
      </c>
      <c r="K234" s="7">
        <v>0</v>
      </c>
      <c r="L234" s="7">
        <v>10</v>
      </c>
      <c r="M234" s="7">
        <v>10</v>
      </c>
      <c r="N234" s="28">
        <v>2</v>
      </c>
      <c r="O234" s="28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40</v>
      </c>
      <c r="P234" s="8">
        <v>62.5</v>
      </c>
      <c r="Q234" s="142">
        <v>6000000</v>
      </c>
      <c r="R234" s="58"/>
      <c r="S234" s="43"/>
      <c r="U234" s="44"/>
    </row>
    <row r="235" spans="1:21" ht="39.950000000000003" customHeight="1">
      <c r="A235" s="6" t="s">
        <v>317</v>
      </c>
      <c r="B235" s="5" t="s">
        <v>37</v>
      </c>
      <c r="C235" s="48" t="s">
        <v>29</v>
      </c>
      <c r="D235" s="7">
        <v>10</v>
      </c>
      <c r="E235" s="7">
        <v>10</v>
      </c>
      <c r="F235" s="7">
        <v>10</v>
      </c>
      <c r="G235" s="7">
        <v>0</v>
      </c>
      <c r="H235" s="7">
        <v>0</v>
      </c>
      <c r="I235" s="7">
        <v>0</v>
      </c>
      <c r="J235" s="7">
        <v>10</v>
      </c>
      <c r="K235" s="7">
        <v>0</v>
      </c>
      <c r="L235" s="7">
        <v>5</v>
      </c>
      <c r="M235" s="7">
        <v>0</v>
      </c>
      <c r="N235" s="28">
        <v>0</v>
      </c>
      <c r="O235" s="28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40</v>
      </c>
      <c r="P235" s="8">
        <f>IF(B235=data!$B$2,(O235*10)/6.4,IF(B235=data!$B$3,(O235*10)/4.8,IF(B235=data!$B$4,(O235*10)/7.1,IF(B235=data!$B$5,(O235*10)/5.2,"zvolte typ stavby"))))</f>
        <v>76.92307692307692</v>
      </c>
      <c r="Q235" s="21">
        <v>1968043000</v>
      </c>
      <c r="R235" s="58"/>
      <c r="S235" s="43"/>
      <c r="U235" s="44"/>
    </row>
    <row r="236" spans="1:21" ht="39.950000000000003" customHeight="1">
      <c r="A236" s="11" t="s">
        <v>318</v>
      </c>
      <c r="B236" s="5" t="s">
        <v>32</v>
      </c>
      <c r="C236" s="48" t="s">
        <v>33</v>
      </c>
      <c r="D236" s="7">
        <v>3</v>
      </c>
      <c r="E236" s="7">
        <v>0</v>
      </c>
      <c r="F236" s="7">
        <v>10</v>
      </c>
      <c r="G236" s="7">
        <v>10</v>
      </c>
      <c r="H236" s="7">
        <v>10</v>
      </c>
      <c r="I236" s="7">
        <v>10</v>
      </c>
      <c r="J236" s="7">
        <v>7</v>
      </c>
      <c r="K236" s="7">
        <v>0</v>
      </c>
      <c r="L236" s="7">
        <v>2</v>
      </c>
      <c r="M236" s="7">
        <v>10</v>
      </c>
      <c r="N236" s="28">
        <v>10</v>
      </c>
      <c r="O236" s="28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40.1</v>
      </c>
      <c r="P236" s="8">
        <f>IF(B236=data!$B$2,(O236*10)/6.4,IF(B236=data!$B$3,(O236*10)/4.8,IF(B236=data!$B$4,(O236*10)/7.1,IF(B236=data!$B$5,(O236*10)/5.2,"zvolte typ stavby"))))</f>
        <v>62.65625</v>
      </c>
      <c r="Q236" s="21">
        <v>70000000</v>
      </c>
      <c r="R236" s="58"/>
      <c r="S236" s="43"/>
      <c r="U236" s="44"/>
    </row>
    <row r="237" spans="1:21" ht="39.950000000000003" customHeight="1">
      <c r="A237" s="6" t="s">
        <v>319</v>
      </c>
      <c r="B237" s="5" t="s">
        <v>32</v>
      </c>
      <c r="C237" s="48" t="s">
        <v>33</v>
      </c>
      <c r="D237" s="7">
        <v>2</v>
      </c>
      <c r="E237" s="7">
        <v>10</v>
      </c>
      <c r="F237" s="7">
        <v>4</v>
      </c>
      <c r="G237" s="7">
        <v>10</v>
      </c>
      <c r="H237" s="7">
        <v>6</v>
      </c>
      <c r="I237" s="7">
        <v>10</v>
      </c>
      <c r="J237" s="7">
        <v>4</v>
      </c>
      <c r="K237" s="7">
        <v>10</v>
      </c>
      <c r="L237" s="7">
        <v>5</v>
      </c>
      <c r="M237" s="7">
        <v>10</v>
      </c>
      <c r="N237" s="28">
        <v>0</v>
      </c>
      <c r="O237" s="28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40.200000000000003</v>
      </c>
      <c r="P237" s="8">
        <f>IF(B237=data!$B$2,(O237*10)/6.4,IF(B237=data!$B$3,(O237*10)/4.8,IF(B237=data!$B$4,(O237*10)/7.1,IF(B237=data!$B$5,(O237*10)/5.2,"zvolte typ stavby"))))</f>
        <v>62.8125</v>
      </c>
      <c r="Q237" s="21">
        <v>7000000</v>
      </c>
      <c r="R237" s="58"/>
      <c r="S237" s="43"/>
      <c r="U237" s="44"/>
    </row>
    <row r="238" spans="1:21" ht="39.950000000000003" customHeight="1">
      <c r="A238" s="11" t="s">
        <v>320</v>
      </c>
      <c r="B238" s="5" t="s">
        <v>32</v>
      </c>
      <c r="C238" s="48" t="s">
        <v>33</v>
      </c>
      <c r="D238" s="7">
        <v>5</v>
      </c>
      <c r="E238" s="7">
        <v>10</v>
      </c>
      <c r="F238" s="7">
        <v>10</v>
      </c>
      <c r="G238" s="7">
        <v>6</v>
      </c>
      <c r="H238" s="7">
        <v>6</v>
      </c>
      <c r="I238" s="7">
        <v>10</v>
      </c>
      <c r="J238" s="7">
        <v>7</v>
      </c>
      <c r="K238" s="7">
        <v>0</v>
      </c>
      <c r="L238" s="7">
        <v>5</v>
      </c>
      <c r="M238" s="7">
        <v>10</v>
      </c>
      <c r="N238" s="28">
        <v>0</v>
      </c>
      <c r="O238" s="28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40.299999999999997</v>
      </c>
      <c r="P238" s="8">
        <f>IF(B238=data!$B$2,(O238*10)/6.4,IF(B238=data!$B$3,(O238*10)/4.8,IF(B238=data!$B$4,(O238*10)/7.1,IF(B238=data!$B$5,(O238*10)/5.2,"zvolte typ stavby"))))</f>
        <v>62.96875</v>
      </c>
      <c r="Q238" s="21">
        <v>50000000</v>
      </c>
      <c r="R238" s="58"/>
      <c r="S238" s="43"/>
      <c r="U238" s="44"/>
    </row>
    <row r="239" spans="1:21" ht="39.950000000000003" customHeight="1">
      <c r="A239" s="25" t="s">
        <v>321</v>
      </c>
      <c r="B239" s="5" t="s">
        <v>32</v>
      </c>
      <c r="C239" s="48" t="s">
        <v>33</v>
      </c>
      <c r="D239" s="7">
        <v>3</v>
      </c>
      <c r="E239" s="7">
        <v>10</v>
      </c>
      <c r="F239" s="7">
        <v>5</v>
      </c>
      <c r="G239" s="7">
        <v>6</v>
      </c>
      <c r="H239" s="7">
        <v>6</v>
      </c>
      <c r="I239" s="7">
        <v>10</v>
      </c>
      <c r="J239" s="7">
        <v>4</v>
      </c>
      <c r="K239" s="7">
        <v>0</v>
      </c>
      <c r="L239" s="7">
        <v>10</v>
      </c>
      <c r="M239" s="7">
        <v>10</v>
      </c>
      <c r="N239" s="28">
        <v>2</v>
      </c>
      <c r="O239" s="28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40.299999999999997</v>
      </c>
      <c r="P239" s="8">
        <f>IF(B239=data!$B$2,(O239*10)/6.4,IF(B239=data!$B$3,(O239*10)/4.8,IF(B239=data!$B$4,(O239*10)/7.1,IF(B239=data!$B$5,(O239*10)/5.2,"zvolte typ stavby"))))</f>
        <v>62.96875</v>
      </c>
      <c r="Q239" s="21">
        <v>56466520</v>
      </c>
      <c r="R239" s="58"/>
      <c r="S239" s="43"/>
      <c r="U239" s="44"/>
    </row>
    <row r="240" spans="1:21" ht="39.950000000000003" customHeight="1">
      <c r="A240" s="11" t="s">
        <v>322</v>
      </c>
      <c r="B240" s="5" t="s">
        <v>37</v>
      </c>
      <c r="C240" s="48" t="s">
        <v>29</v>
      </c>
      <c r="D240" s="7">
        <v>3</v>
      </c>
      <c r="E240" s="7">
        <v>9</v>
      </c>
      <c r="F240" s="7">
        <v>10</v>
      </c>
      <c r="G240" s="7">
        <v>0</v>
      </c>
      <c r="H240" s="7">
        <v>0</v>
      </c>
      <c r="I240" s="7">
        <v>10</v>
      </c>
      <c r="J240" s="7">
        <v>4</v>
      </c>
      <c r="K240" s="7">
        <v>0</v>
      </c>
      <c r="L240" s="7">
        <v>2</v>
      </c>
      <c r="M240" s="7">
        <v>0</v>
      </c>
      <c r="N240" s="28">
        <v>0</v>
      </c>
      <c r="O240" s="28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32.299999999999997</v>
      </c>
      <c r="P240" s="8">
        <f>IF(B240=data!$B$2,(O240*10)/6.4,IF(B240=data!$B$3,(O240*10)/4.8,IF(B240=data!$B$4,(O240*10)/7.1,IF(B240=data!$B$5,(O240*10)/5.2,"zvolte typ stavby"))))</f>
        <v>62.115384615384613</v>
      </c>
      <c r="Q240" s="21">
        <v>17000000</v>
      </c>
      <c r="R240" s="58" t="s">
        <v>29</v>
      </c>
      <c r="S240" s="43"/>
      <c r="U240" s="44"/>
    </row>
    <row r="241" spans="1:77" ht="39.950000000000003" customHeight="1">
      <c r="A241" s="11" t="s">
        <v>323</v>
      </c>
      <c r="B241" s="5" t="s">
        <v>21</v>
      </c>
      <c r="C241" s="48" t="s">
        <v>22</v>
      </c>
      <c r="D241" s="7">
        <v>3</v>
      </c>
      <c r="E241" s="7">
        <v>10</v>
      </c>
      <c r="F241" s="7">
        <v>7</v>
      </c>
      <c r="G241" s="7">
        <v>10</v>
      </c>
      <c r="H241" s="7">
        <v>6</v>
      </c>
      <c r="I241" s="7">
        <v>10</v>
      </c>
      <c r="J241" s="7">
        <v>10</v>
      </c>
      <c r="K241" s="7">
        <v>10</v>
      </c>
      <c r="L241" s="7">
        <v>8</v>
      </c>
      <c r="M241" s="7">
        <v>10</v>
      </c>
      <c r="N241" s="28">
        <v>2</v>
      </c>
      <c r="O241" s="28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40.4</v>
      </c>
      <c r="P241" s="8">
        <f>IF(B241=data!$B$2,(O241*10)/6.4,IF(B241=data!$B$3,(O241*10)/4.8,IF(B241=data!$B$4,(O241*10)/7.1,IF(B241=data!$B$5,(O241*10)/5.2,"zvolte typ stavby"))))</f>
        <v>84.166666666666671</v>
      </c>
      <c r="Q241" s="29">
        <v>6100000</v>
      </c>
      <c r="R241" s="58"/>
      <c r="S241" s="5"/>
      <c r="U241" s="44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ht="39.950000000000003" customHeight="1">
      <c r="A242" s="25" t="s">
        <v>324</v>
      </c>
      <c r="B242" s="5" t="s">
        <v>32</v>
      </c>
      <c r="C242" s="48" t="s">
        <v>33</v>
      </c>
      <c r="D242" s="7">
        <v>5</v>
      </c>
      <c r="E242" s="7">
        <v>10</v>
      </c>
      <c r="F242" s="7">
        <v>10</v>
      </c>
      <c r="G242" s="7">
        <v>3</v>
      </c>
      <c r="H242" s="7">
        <v>10</v>
      </c>
      <c r="I242" s="7">
        <v>1</v>
      </c>
      <c r="J242" s="7">
        <v>4</v>
      </c>
      <c r="K242" s="7">
        <v>0</v>
      </c>
      <c r="L242" s="7">
        <v>8</v>
      </c>
      <c r="M242" s="7">
        <v>10</v>
      </c>
      <c r="N242" s="28">
        <v>2</v>
      </c>
      <c r="O242" s="28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40.499999999999993</v>
      </c>
      <c r="P242" s="8">
        <f>IF(B242=data!$B$2,(O242*10)/6.4,IF(B242=data!$B$3,(O242*10)/4.8,IF(B242=data!$B$4,(O242*10)/7.1,IF(B242=data!$B$5,(O242*10)/5.2,"zvolte typ stavby"))))</f>
        <v>63.281249999999986</v>
      </c>
      <c r="Q242" s="29">
        <v>50000000</v>
      </c>
      <c r="R242" s="58" t="s">
        <v>29</v>
      </c>
      <c r="S242" s="5"/>
      <c r="U242" s="44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39.950000000000003" customHeight="1">
      <c r="A243" s="11" t="s">
        <v>325</v>
      </c>
      <c r="B243" s="5" t="s">
        <v>37</v>
      </c>
      <c r="C243" s="48" t="s">
        <v>29</v>
      </c>
      <c r="D243" s="7">
        <v>5</v>
      </c>
      <c r="E243" s="7">
        <v>10</v>
      </c>
      <c r="F243" s="7">
        <v>10</v>
      </c>
      <c r="G243" s="7">
        <v>0</v>
      </c>
      <c r="H243" s="7">
        <v>0</v>
      </c>
      <c r="I243" s="7">
        <v>10</v>
      </c>
      <c r="J243" s="7">
        <v>7</v>
      </c>
      <c r="K243" s="7">
        <v>0</v>
      </c>
      <c r="L243" s="7">
        <v>8</v>
      </c>
      <c r="M243" s="7">
        <v>0</v>
      </c>
      <c r="N243" s="28">
        <v>0</v>
      </c>
      <c r="O243" s="28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43.5</v>
      </c>
      <c r="P243" s="8">
        <f>IF(B243=data!$B$2,(O243*10)/6.4,IF(B243=data!$B$3,(O243*10)/4.8,IF(B243=data!$B$4,(O243*10)/7.1,IF(B243=data!$B$5,(O243*10)/5.2,"zvolte typ stavby"))))</f>
        <v>83.653846153846146</v>
      </c>
      <c r="Q243" s="29">
        <v>290000000</v>
      </c>
      <c r="R243" s="58"/>
      <c r="S243" s="5"/>
      <c r="U243" s="44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39.950000000000003" customHeight="1">
      <c r="A244" s="11" t="s">
        <v>326</v>
      </c>
      <c r="B244" s="5" t="s">
        <v>32</v>
      </c>
      <c r="C244" s="48" t="s">
        <v>33</v>
      </c>
      <c r="D244" s="7">
        <v>3</v>
      </c>
      <c r="E244" s="7">
        <v>10</v>
      </c>
      <c r="F244" s="7">
        <v>9</v>
      </c>
      <c r="G244" s="7">
        <v>3</v>
      </c>
      <c r="H244" s="7">
        <v>10</v>
      </c>
      <c r="I244" s="7">
        <v>1</v>
      </c>
      <c r="J244" s="7">
        <v>4</v>
      </c>
      <c r="K244" s="7">
        <v>0</v>
      </c>
      <c r="L244" s="7">
        <v>10</v>
      </c>
      <c r="M244" s="7">
        <v>10</v>
      </c>
      <c r="N244" s="28">
        <v>0</v>
      </c>
      <c r="O244" s="28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40.5</v>
      </c>
      <c r="P244" s="8">
        <f>IF(B244=data!$B$2,(O244*10)/6.4,IF(B244=data!$B$3,(O244*10)/4.8,IF(B244=data!$B$4,(O244*10)/7.1,IF(B244=data!$B$5,(O244*10)/5.2,"zvolte typ stavby"))))</f>
        <v>63.28125</v>
      </c>
      <c r="Q244" s="29">
        <v>50000000</v>
      </c>
      <c r="R244" s="58" t="s">
        <v>29</v>
      </c>
      <c r="S244" s="5"/>
      <c r="U244" s="44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39.950000000000003" customHeight="1">
      <c r="A245" s="11" t="s">
        <v>327</v>
      </c>
      <c r="B245" s="60" t="s">
        <v>37</v>
      </c>
      <c r="C245" s="48" t="s">
        <v>29</v>
      </c>
      <c r="D245" s="7">
        <v>5</v>
      </c>
      <c r="E245" s="7">
        <v>10</v>
      </c>
      <c r="F245" s="7">
        <v>7</v>
      </c>
      <c r="G245" s="7">
        <v>0</v>
      </c>
      <c r="H245" s="7">
        <v>0</v>
      </c>
      <c r="I245" s="42">
        <v>10</v>
      </c>
      <c r="J245" s="7">
        <v>10</v>
      </c>
      <c r="K245" s="7">
        <v>0</v>
      </c>
      <c r="L245" s="42">
        <v>5</v>
      </c>
      <c r="M245" s="7">
        <v>0</v>
      </c>
      <c r="N245" s="28">
        <v>0</v>
      </c>
      <c r="O245" s="28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40.5</v>
      </c>
      <c r="P245" s="8">
        <f>IF(B245=data!$B$2,(O245*10)/6.4,IF(B245=data!$B$3,(O245*10)/4.8,IF(B245=data!$B$4,(O245*10)/7.1,IF(B245=data!$B$5,(O245*10)/5.2,"zvolte typ stavby"))))</f>
        <v>77.884615384615387</v>
      </c>
      <c r="Q245" s="29">
        <v>150000000</v>
      </c>
      <c r="R245" s="58"/>
      <c r="S245" s="5"/>
      <c r="U245" s="44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39.950000000000003" customHeight="1">
      <c r="A246" s="6" t="s">
        <v>328</v>
      </c>
      <c r="B246" s="5" t="s">
        <v>32</v>
      </c>
      <c r="C246" s="48" t="s">
        <v>33</v>
      </c>
      <c r="D246" s="7">
        <v>5</v>
      </c>
      <c r="E246" s="7">
        <v>10</v>
      </c>
      <c r="F246" s="7">
        <v>7</v>
      </c>
      <c r="G246" s="7">
        <v>6</v>
      </c>
      <c r="H246" s="7">
        <v>6</v>
      </c>
      <c r="I246" s="7">
        <v>10</v>
      </c>
      <c r="J246" s="7">
        <v>7</v>
      </c>
      <c r="K246" s="7">
        <v>10</v>
      </c>
      <c r="L246" s="7">
        <v>2</v>
      </c>
      <c r="M246" s="7">
        <v>10</v>
      </c>
      <c r="N246" s="28">
        <v>4</v>
      </c>
      <c r="O246" s="28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40.5</v>
      </c>
      <c r="P246" s="8">
        <f>IF(B246=data!$B$2,(O246*10)/6.4,IF(B246=data!$B$3,(O246*10)/4.8,IF(B246=data!$B$4,(O246*10)/7.1,IF(B246=data!$B$5,(O246*10)/5.2,"zvolte typ stavby"))))</f>
        <v>63.28125</v>
      </c>
      <c r="Q246" s="29">
        <v>45000000</v>
      </c>
      <c r="R246" s="58"/>
      <c r="S246" s="5"/>
      <c r="U246" s="44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39.950000000000003" customHeight="1">
      <c r="A247" s="11" t="s">
        <v>329</v>
      </c>
      <c r="B247" s="5" t="s">
        <v>37</v>
      </c>
      <c r="C247" s="48" t="s">
        <v>29</v>
      </c>
      <c r="D247" s="7">
        <v>5</v>
      </c>
      <c r="E247" s="7">
        <v>10</v>
      </c>
      <c r="F247" s="7">
        <v>10</v>
      </c>
      <c r="G247" s="7">
        <v>0</v>
      </c>
      <c r="H247" s="7">
        <v>0</v>
      </c>
      <c r="I247" s="7">
        <v>10</v>
      </c>
      <c r="J247" s="7">
        <v>7</v>
      </c>
      <c r="K247" s="7">
        <v>0</v>
      </c>
      <c r="L247" s="7">
        <v>5</v>
      </c>
      <c r="M247" s="7">
        <v>0</v>
      </c>
      <c r="N247" s="28">
        <v>0</v>
      </c>
      <c r="O247" s="28">
        <f>IF(B247=data!$B$2,D247*0.7+E247*0.5+F247*0.2+G247*0.8+H247+I247*0.2+J247+K247*0.3+L247+M247*0.5+N247*0.2,IF(B247=data!$B$3,D247*0.1+E247*0.4+F247*0.3+G247*0.1+H247+J247+K247*0.5+L247+M247*0.4,IF(B247=data!$B$4,D247*0.6+E247*0.8+F247*0.7+G247+H247+J247+L247+N247,IF(B247=data!$B$5,D247*0.7+E247*0.8+F247+I247*0.7+J247+L247,"zvolte typ stavby"))))</f>
        <v>40.5</v>
      </c>
      <c r="P247" s="8">
        <f>IF(B247=data!$B$2,(O247*10)/6.4,IF(B247=data!$B$3,(O247*10)/4.8,IF(B247=data!$B$4,(O247*10)/7.1,IF(B247=data!$B$5,(O247*10)/5.2,"zvolte typ stavby"))))</f>
        <v>77.884615384615387</v>
      </c>
      <c r="Q247" s="29">
        <v>35695000</v>
      </c>
      <c r="R247" s="58"/>
      <c r="S247" s="5"/>
      <c r="U247" s="44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39.950000000000003" customHeight="1">
      <c r="A248" s="6" t="s">
        <v>330</v>
      </c>
      <c r="B248" s="5" t="s">
        <v>37</v>
      </c>
      <c r="C248" s="48"/>
      <c r="D248" s="7">
        <v>5</v>
      </c>
      <c r="E248" s="7">
        <v>10</v>
      </c>
      <c r="F248" s="7">
        <v>10</v>
      </c>
      <c r="G248" s="7">
        <v>0</v>
      </c>
      <c r="H248" s="7">
        <v>0</v>
      </c>
      <c r="I248" s="7">
        <v>10</v>
      </c>
      <c r="J248" s="7">
        <v>10</v>
      </c>
      <c r="K248" s="7">
        <v>0</v>
      </c>
      <c r="L248" s="7">
        <v>2</v>
      </c>
      <c r="M248" s="7">
        <v>0</v>
      </c>
      <c r="N248" s="28">
        <v>0</v>
      </c>
      <c r="O248" s="28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40.5</v>
      </c>
      <c r="P248" s="8">
        <f>IF(B248=data!$B$2,(O248*10)/6.4,IF(B248=data!$B$3,(O248*10)/4.8,IF(B248=data!$B$4,(O248*10)/7.1,IF(B248=data!$B$5,(O248*10)/5.2,"zvolte typ stavby"))))</f>
        <v>77.884615384615387</v>
      </c>
      <c r="Q248" s="29">
        <v>90000000</v>
      </c>
      <c r="R248" s="58"/>
      <c r="S248" s="5"/>
      <c r="U248" s="44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39.950000000000003" customHeight="1">
      <c r="A249" s="11" t="s">
        <v>331</v>
      </c>
      <c r="B249" s="5" t="s">
        <v>32</v>
      </c>
      <c r="C249" s="48" t="s">
        <v>54</v>
      </c>
      <c r="D249" s="7">
        <v>4</v>
      </c>
      <c r="E249" s="7">
        <v>0</v>
      </c>
      <c r="F249" s="7">
        <v>5</v>
      </c>
      <c r="G249" s="7">
        <v>3</v>
      </c>
      <c r="H249" s="7">
        <v>10</v>
      </c>
      <c r="I249" s="7">
        <v>10</v>
      </c>
      <c r="J249" s="7">
        <v>7</v>
      </c>
      <c r="K249" s="7">
        <v>0</v>
      </c>
      <c r="L249" s="7">
        <v>10</v>
      </c>
      <c r="M249" s="7">
        <v>10</v>
      </c>
      <c r="N249" s="28">
        <v>2</v>
      </c>
      <c r="O249" s="28">
        <f>IF(B249=data!$B$2,D249*0.7+E249*0.5+F249*0.2+G249*0.8+H249+I249*0.2+J249+K249*0.3+L249+M249*0.5+N249*0.2,IF(B249=data!$B$3,D249*0.1+E249*0.4+F249*0.3+G249*0.1+H249+J249+K249*0.5+L249+M249*0.4,IF(B249=data!$B$4,D249*0.6+E249*0.8+F249*0.7+G249+H249+J249+L249+N249,IF(B249=data!$B$5,D249*0.7+E249*0.8+F249+I249*0.7+J249+L249,"zvolte typ stavby"))))</f>
        <v>40.6</v>
      </c>
      <c r="P249" s="8">
        <f>IF(B249=data!$B$2,(O249*10)/6.4,IF(B249=data!$B$3,(O249*10)/4.8,IF(B249=data!$B$4,(O249*10)/7.1,IF(B249=data!$B$5,(O249*10)/5.2,"zvolte typ stavby"))))</f>
        <v>63.4375</v>
      </c>
      <c r="Q249" s="74">
        <v>13000000</v>
      </c>
      <c r="R249" s="58"/>
      <c r="S249" s="5"/>
      <c r="U249" s="44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39.950000000000003" customHeight="1">
      <c r="A250" s="6" t="s">
        <v>332</v>
      </c>
      <c r="B250" s="5" t="s">
        <v>49</v>
      </c>
      <c r="C250" s="48"/>
      <c r="D250" s="7">
        <v>6</v>
      </c>
      <c r="E250" s="7">
        <v>0</v>
      </c>
      <c r="F250" s="7">
        <v>10</v>
      </c>
      <c r="G250" s="7">
        <v>6</v>
      </c>
      <c r="H250" s="7">
        <v>10</v>
      </c>
      <c r="I250" s="7">
        <v>0</v>
      </c>
      <c r="J250" s="7">
        <v>10</v>
      </c>
      <c r="K250" s="7">
        <v>0</v>
      </c>
      <c r="L250" s="7">
        <v>2</v>
      </c>
      <c r="M250" s="7">
        <v>10</v>
      </c>
      <c r="N250" s="28">
        <v>2</v>
      </c>
      <c r="O250" s="28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40.6</v>
      </c>
      <c r="P250" s="8">
        <f>IF(B250=data!$B$2,(O250*10)/6.4,IF(B250=data!$B$3,(O250*10)/4.8,IF(B250=data!$B$4,(O250*10)/7.1,IF(B250=data!$B$5,(O250*10)/5.2,"zvolte typ stavby"))))</f>
        <v>57.183098591549296</v>
      </c>
      <c r="Q250" s="74">
        <v>50336000</v>
      </c>
      <c r="R250" s="58"/>
      <c r="S250" s="5"/>
      <c r="U250" s="44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39.950000000000003" customHeight="1">
      <c r="A251" s="6" t="s">
        <v>333</v>
      </c>
      <c r="B251" s="5" t="s">
        <v>32</v>
      </c>
      <c r="C251" s="48"/>
      <c r="D251" s="7">
        <v>3</v>
      </c>
      <c r="E251" s="7">
        <v>10</v>
      </c>
      <c r="F251" s="7">
        <v>6</v>
      </c>
      <c r="G251" s="7">
        <v>10</v>
      </c>
      <c r="H251" s="7">
        <v>10</v>
      </c>
      <c r="I251" s="7">
        <v>10</v>
      </c>
      <c r="J251" s="7">
        <v>0</v>
      </c>
      <c r="K251" s="7">
        <v>10</v>
      </c>
      <c r="L251" s="7">
        <v>4</v>
      </c>
      <c r="M251" s="7">
        <v>10</v>
      </c>
      <c r="N251" s="28">
        <v>2</v>
      </c>
      <c r="O251" s="28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40.699999999999996</v>
      </c>
      <c r="P251" s="8">
        <f>IF(B251=data!$B$2,(O251*10)/6.4,IF(B251=data!$B$3,(O251*10)/4.8,IF(B251=data!$B$4,(O251*10)/7.1,IF(B251=data!$B$5,(O251*10)/5.2,"zvolte typ stavby"))))</f>
        <v>63.593749999999986</v>
      </c>
      <c r="Q251" s="29">
        <v>100000000</v>
      </c>
      <c r="R251" s="58"/>
      <c r="S251" s="5"/>
      <c r="U251" s="44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39.950000000000003" customHeight="1">
      <c r="A252" s="11" t="s">
        <v>334</v>
      </c>
      <c r="B252" s="60" t="s">
        <v>32</v>
      </c>
      <c r="C252" s="48" t="s">
        <v>54</v>
      </c>
      <c r="D252" s="42">
        <v>1</v>
      </c>
      <c r="E252" s="42">
        <v>0</v>
      </c>
      <c r="F252" s="42">
        <v>5</v>
      </c>
      <c r="G252" s="42">
        <v>6</v>
      </c>
      <c r="H252" s="42">
        <v>10</v>
      </c>
      <c r="I252" s="42">
        <v>10</v>
      </c>
      <c r="J252" s="7">
        <v>7</v>
      </c>
      <c r="K252" s="42">
        <v>0</v>
      </c>
      <c r="L252" s="42">
        <v>10</v>
      </c>
      <c r="M252" s="42">
        <v>10</v>
      </c>
      <c r="N252" s="39">
        <v>2</v>
      </c>
      <c r="O252" s="28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40.9</v>
      </c>
      <c r="P252" s="40">
        <f>IF(B252=data!$B$2,(O252*10)/6.4,IF(B252=data!$B$3,(O252*10)/4.8,IF(B252=data!$B$4,(O252*10)/7.1,IF(B252=data!$B$5,(O252*10)/5.2,"zvolte typ stavby"))))</f>
        <v>63.90625</v>
      </c>
      <c r="Q252" s="92">
        <v>1398644.6</v>
      </c>
      <c r="R252" s="58"/>
      <c r="S252" s="5"/>
      <c r="U252" s="44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39.950000000000003" customHeight="1">
      <c r="A253" s="145" t="s">
        <v>287</v>
      </c>
      <c r="B253" s="5" t="s">
        <v>32</v>
      </c>
      <c r="C253" s="48" t="s">
        <v>33</v>
      </c>
      <c r="D253" s="7">
        <v>5</v>
      </c>
      <c r="E253" s="7">
        <v>10</v>
      </c>
      <c r="F253" s="7">
        <v>10</v>
      </c>
      <c r="G253" s="7">
        <v>6</v>
      </c>
      <c r="H253" s="7">
        <v>6</v>
      </c>
      <c r="I253" s="7">
        <v>10</v>
      </c>
      <c r="J253" s="7">
        <v>7</v>
      </c>
      <c r="K253" s="7">
        <v>0</v>
      </c>
      <c r="L253" s="7">
        <v>5</v>
      </c>
      <c r="M253" s="7">
        <v>10</v>
      </c>
      <c r="N253" s="28">
        <v>4</v>
      </c>
      <c r="O253" s="28">
        <f>IF(B253=data!$B$2,D253*0.7+E253*0.5+F253*0.2+G253*0.8+H253+I253*0.2+J253+K253*0.3+L253+M253*0.5+N253*0.2,IF(B253=data!$B$3,D253*0.1+E253*0.4+F253*0.3+G253*0.1+H253+J253+K253*0.5+L253+M253*0.4,IF(B253=data!$B$4,D253*0.6+E253*0.8+F253*0.7+G253+H253+J253+L253+N253,IF(B253=data!$B$5,D253*0.7+E253*0.8+F253+I253*0.7+J253+L253,"zvolte typ stavby"))))</f>
        <v>41.099999999999994</v>
      </c>
      <c r="P253" s="8">
        <f>IF(B253=data!$B$2,(O253*10)/6.4,IF(B253=data!$B$3,(O253*10)/4.8,IF(B253=data!$B$4,(O253*10)/7.1,IF(B253=data!$B$5,(O253*10)/5.2,"zvolte typ stavby"))))</f>
        <v>64.218749999999986</v>
      </c>
      <c r="Q253" s="29">
        <v>68000000</v>
      </c>
      <c r="R253" s="58"/>
      <c r="S253" s="5"/>
      <c r="U253" s="44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50000000000003" customHeight="1">
      <c r="A254" s="134" t="s">
        <v>335</v>
      </c>
      <c r="B254" s="5" t="s">
        <v>37</v>
      </c>
      <c r="C254" s="48" t="s">
        <v>29</v>
      </c>
      <c r="D254" s="7">
        <v>7</v>
      </c>
      <c r="E254" s="7">
        <v>9</v>
      </c>
      <c r="F254" s="7">
        <v>10</v>
      </c>
      <c r="G254" s="7">
        <v>0</v>
      </c>
      <c r="H254" s="7">
        <v>0</v>
      </c>
      <c r="I254" s="7">
        <v>10</v>
      </c>
      <c r="J254" s="7">
        <v>7</v>
      </c>
      <c r="K254" s="7">
        <v>0</v>
      </c>
      <c r="L254" s="7">
        <v>5</v>
      </c>
      <c r="M254" s="7">
        <v>0</v>
      </c>
      <c r="N254" s="28">
        <v>0</v>
      </c>
      <c r="O254" s="28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41.1</v>
      </c>
      <c r="P254" s="8">
        <f>IF(B254=data!$B$2,(O254*10)/6.4,IF(B254=data!$B$3,(O254*10)/4.8,IF(B254=data!$B$4,(O254*10)/7.1,IF(B254=data!$B$5,(O254*10)/5.2,"zvolte typ stavby"))))</f>
        <v>79.038461538461533</v>
      </c>
      <c r="Q254" s="29">
        <v>570000000</v>
      </c>
      <c r="R254" s="58"/>
      <c r="S254" s="5"/>
      <c r="U254" s="44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50000000000003" customHeight="1">
      <c r="A255" s="11" t="s">
        <v>336</v>
      </c>
      <c r="B255" s="5" t="s">
        <v>37</v>
      </c>
      <c r="C255" s="48" t="s">
        <v>29</v>
      </c>
      <c r="D255" s="7">
        <v>7</v>
      </c>
      <c r="E255" s="7">
        <v>9</v>
      </c>
      <c r="F255" s="7">
        <v>10</v>
      </c>
      <c r="G255" s="7">
        <v>0</v>
      </c>
      <c r="H255" s="7">
        <v>0</v>
      </c>
      <c r="I255" s="7">
        <v>10</v>
      </c>
      <c r="J255" s="7">
        <v>7</v>
      </c>
      <c r="K255" s="7">
        <v>0</v>
      </c>
      <c r="L255" s="7">
        <v>5</v>
      </c>
      <c r="M255" s="7">
        <v>0</v>
      </c>
      <c r="N255" s="28">
        <v>0</v>
      </c>
      <c r="O255" s="28">
        <f>IF(B255=data!$B$2,D255*0.7+E255*0.5+F255*0.2+G255*0.8+H255+I255*0.2+J255+K255*0.3+L255+M255*0.5+N255*0.2,IF(B255=data!$B$3,D255*0.1+E255*0.4+F255*0.3+G255*0.1+H255+J255+K255*0.5+L255+M255*0.4,IF(B255=data!$B$4,D255*0.6+E255*0.8+F255*0.7+G255+H255+J255+L255+N255,IF(B255=data!$B$5,D255*0.7+E255*0.8+F255+I255*0.7+J255+L255,"zvolte typ stavby"))))</f>
        <v>41.1</v>
      </c>
      <c r="P255" s="8">
        <f>IF(B255=data!$B$2,(O255*10)/6.4,IF(B255=data!$B$3,(O255*10)/4.8,IF(B255=data!$B$4,(O255*10)/7.1,IF(B255=data!$B$5,(O255*10)/5.2,"zvolte typ stavby"))))</f>
        <v>79.038461538461533</v>
      </c>
      <c r="Q255" s="29">
        <v>200000000</v>
      </c>
      <c r="R255" s="58" t="s">
        <v>29</v>
      </c>
      <c r="S255" s="5"/>
      <c r="U255" s="44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50000000000003" customHeight="1">
      <c r="A256" s="6" t="s">
        <v>337</v>
      </c>
      <c r="B256" s="5" t="s">
        <v>32</v>
      </c>
      <c r="C256" s="48" t="s">
        <v>33</v>
      </c>
      <c r="D256" s="7">
        <v>5</v>
      </c>
      <c r="E256" s="7">
        <v>0</v>
      </c>
      <c r="F256" s="7">
        <v>10</v>
      </c>
      <c r="G256" s="7">
        <v>10</v>
      </c>
      <c r="H256" s="7">
        <v>10</v>
      </c>
      <c r="I256" s="7">
        <v>1</v>
      </c>
      <c r="J256" s="7">
        <v>10</v>
      </c>
      <c r="K256" s="7">
        <v>0</v>
      </c>
      <c r="L256" s="7">
        <v>2</v>
      </c>
      <c r="M256" s="7">
        <v>10</v>
      </c>
      <c r="N256" s="28">
        <v>2</v>
      </c>
      <c r="O256" s="28">
        <f>IF(B256=data!$B$2,D256*0.7+E256*0.5+F256*0.2+G256*0.8+H256+I256*0.2+J256+K256*0.3+L256+M256*0.5+N256*0.2,IF(B256=data!$B$3,D256*0.1+E256*0.4+F256*0.3+G256*0.1+H256+J256+K256*0.5+L256+M256*0.4,IF(B256=data!$B$4,D256*0.6+E256*0.8+F256*0.7+G256+H256+J256+L256+N256,IF(B256=data!$B$5,D256*0.7+E256*0.8+F256+I256*0.7+J256+L256,"zvolte typ stavby"))))</f>
        <v>41.1</v>
      </c>
      <c r="P256" s="8">
        <f>IF(B256=data!$B$2,(O256*10)/6.4,IF(B256=data!$B$3,(O256*10)/4.8,IF(B256=data!$B$4,(O256*10)/7.1,IF(B256=data!$B$5,(O256*10)/5.2,"zvolte typ stavby"))))</f>
        <v>64.21875</v>
      </c>
      <c r="Q256" s="150">
        <v>37752000</v>
      </c>
      <c r="R256" s="58"/>
      <c r="S256" s="5"/>
      <c r="U256" s="44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39.950000000000003" customHeight="1">
      <c r="A257" s="6" t="s">
        <v>338</v>
      </c>
      <c r="B257" s="5" t="s">
        <v>37</v>
      </c>
      <c r="C257" s="48" t="s">
        <v>29</v>
      </c>
      <c r="D257" s="7">
        <v>6</v>
      </c>
      <c r="E257" s="7">
        <v>10</v>
      </c>
      <c r="F257" s="7">
        <v>10</v>
      </c>
      <c r="G257" s="7">
        <v>0</v>
      </c>
      <c r="H257" s="7">
        <v>0</v>
      </c>
      <c r="I257" s="7">
        <v>10</v>
      </c>
      <c r="J257" s="7">
        <v>7</v>
      </c>
      <c r="K257" s="7">
        <v>0</v>
      </c>
      <c r="L257" s="7">
        <v>5</v>
      </c>
      <c r="M257" s="7">
        <v>0</v>
      </c>
      <c r="N257" s="28">
        <v>0</v>
      </c>
      <c r="O257" s="28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41.2</v>
      </c>
      <c r="P257" s="8">
        <f>IF(B257=data!$B$2,(O257*10)/6.4,IF(B257=data!$B$3,(O257*10)/4.8,IF(B257=data!$B$4,(O257*10)/7.1,IF(B257=data!$B$5,(O257*10)/5.2,"zvolte typ stavby"))))</f>
        <v>79.230769230769226</v>
      </c>
      <c r="Q257" s="29">
        <v>150000000</v>
      </c>
      <c r="R257" s="58"/>
      <c r="S257" s="5"/>
      <c r="U257" s="44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39.950000000000003" customHeight="1">
      <c r="A258" s="11" t="s">
        <v>339</v>
      </c>
      <c r="B258" s="5" t="s">
        <v>49</v>
      </c>
      <c r="C258" s="48"/>
      <c r="D258" s="7">
        <v>7</v>
      </c>
      <c r="E258" s="7">
        <v>0</v>
      </c>
      <c r="F258" s="7">
        <v>10</v>
      </c>
      <c r="G258" s="7">
        <v>10</v>
      </c>
      <c r="H258" s="7">
        <v>2</v>
      </c>
      <c r="I258" s="7">
        <v>0</v>
      </c>
      <c r="J258" s="7">
        <v>10</v>
      </c>
      <c r="K258" s="7">
        <v>0</v>
      </c>
      <c r="L258" s="7">
        <v>8</v>
      </c>
      <c r="M258" s="7">
        <v>10</v>
      </c>
      <c r="N258" s="28">
        <v>4</v>
      </c>
      <c r="O258" s="28">
        <v>41.2</v>
      </c>
      <c r="P258" s="8">
        <v>58.028169014084511</v>
      </c>
      <c r="Q258" s="74">
        <v>7000000</v>
      </c>
      <c r="R258" s="58"/>
      <c r="S258" s="5"/>
      <c r="U258" s="44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39.950000000000003" customHeight="1">
      <c r="A259" s="11" t="s">
        <v>340</v>
      </c>
      <c r="B259" s="5" t="s">
        <v>21</v>
      </c>
      <c r="C259" s="48" t="s">
        <v>22</v>
      </c>
      <c r="D259" s="7">
        <v>3</v>
      </c>
      <c r="E259" s="7">
        <v>10</v>
      </c>
      <c r="F259" s="7">
        <v>10</v>
      </c>
      <c r="G259" s="7">
        <v>10</v>
      </c>
      <c r="H259" s="7">
        <v>6</v>
      </c>
      <c r="I259" s="7">
        <v>10</v>
      </c>
      <c r="J259" s="7">
        <v>10</v>
      </c>
      <c r="K259" s="7">
        <v>10</v>
      </c>
      <c r="L259" s="7">
        <v>8</v>
      </c>
      <c r="M259" s="7">
        <v>10</v>
      </c>
      <c r="N259" s="28">
        <v>0</v>
      </c>
      <c r="O259" s="28">
        <f>IF(B259=data!$B$2,D259*0.7+E259*0.5+F259*0.2+G259*0.8+H259+I259*0.2+J259+K259*0.3+L259+M259*0.5+N259*0.2,IF(B259=data!$B$3,D259*0.1+E259*0.4+F259*0.3+G259*0.1+H259+J259+K259*0.5+L259+M259*0.4,IF(B259=data!$B$4,D259*0.6+E259*0.8+F259*0.7+G259+H259+J259+L259+N259,IF(B259=data!$B$5,D259*0.7+E259*0.8+F259+I259*0.7+J259+L259,"zvolte typ stavby"))))</f>
        <v>41.3</v>
      </c>
      <c r="P259" s="8">
        <f>IF(B259=data!$B$2,(O259*10)/6.4,IF(B259=data!$B$3,(O259*10)/4.8,IF(B259=data!$B$4,(O259*10)/7.1,IF(B259=data!$B$5,(O259*10)/5.2,"zvolte typ stavby"))))</f>
        <v>86.041666666666671</v>
      </c>
      <c r="Q259" s="29">
        <v>140000000</v>
      </c>
      <c r="R259" s="58"/>
      <c r="S259" s="5"/>
      <c r="U259" s="44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39.950000000000003" customHeight="1">
      <c r="A260" s="11" t="s">
        <v>341</v>
      </c>
      <c r="B260" s="5" t="s">
        <v>32</v>
      </c>
      <c r="C260" s="48"/>
      <c r="D260" s="7">
        <v>1</v>
      </c>
      <c r="E260" s="7">
        <v>10</v>
      </c>
      <c r="F260" s="7">
        <v>9</v>
      </c>
      <c r="G260" s="7">
        <v>6</v>
      </c>
      <c r="H260" s="7">
        <v>6</v>
      </c>
      <c r="I260" s="7">
        <v>1</v>
      </c>
      <c r="J260" s="7">
        <v>7</v>
      </c>
      <c r="K260" s="7">
        <v>0</v>
      </c>
      <c r="L260" s="7">
        <v>10</v>
      </c>
      <c r="M260" s="7">
        <v>10</v>
      </c>
      <c r="N260" s="28">
        <v>4</v>
      </c>
      <c r="O260" s="28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41.3</v>
      </c>
      <c r="P260" s="8">
        <f>IF(B260=data!$B$2,(O260*10)/6.4,IF(B260=data!$B$3,(O260*10)/4.8,IF(B260=data!$B$4,(O260*10)/7.1,IF(B260=data!$B$5,(O260*10)/5.2,"zvolte typ stavby"))))</f>
        <v>64.53125</v>
      </c>
      <c r="Q260" s="29">
        <v>77882889.349999994</v>
      </c>
      <c r="R260" s="58"/>
      <c r="S260" s="5"/>
      <c r="U260" s="44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39.950000000000003" customHeight="1">
      <c r="A261" s="11" t="s">
        <v>342</v>
      </c>
      <c r="B261" s="5" t="s">
        <v>32</v>
      </c>
      <c r="C261" s="48" t="s">
        <v>33</v>
      </c>
      <c r="D261" s="7">
        <v>3</v>
      </c>
      <c r="E261" s="7">
        <v>10</v>
      </c>
      <c r="F261" s="7">
        <v>10</v>
      </c>
      <c r="G261" s="7">
        <v>6</v>
      </c>
      <c r="H261" s="7">
        <v>3</v>
      </c>
      <c r="I261" s="7">
        <v>10</v>
      </c>
      <c r="J261" s="7">
        <v>7</v>
      </c>
      <c r="K261" s="7">
        <v>0</v>
      </c>
      <c r="L261" s="7">
        <v>10</v>
      </c>
      <c r="M261" s="7">
        <v>10</v>
      </c>
      <c r="N261" s="28">
        <v>2</v>
      </c>
      <c r="O261" s="28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41.3</v>
      </c>
      <c r="P261" s="8">
        <f>IF(B261=data!$B$2,(O261*10)/6.4,IF(B261=data!$B$3,(O261*10)/4.8,IF(B261=data!$B$4,(O261*10)/7.1,IF(B261=data!$B$5,(O261*10)/5.2,"zvolte typ stavby"))))</f>
        <v>64.53125</v>
      </c>
      <c r="Q261" s="29">
        <v>30000000</v>
      </c>
      <c r="R261" s="58"/>
      <c r="S261" s="5"/>
      <c r="U261" s="44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39.950000000000003" customHeight="1">
      <c r="A262" s="6" t="s">
        <v>343</v>
      </c>
      <c r="B262" s="5" t="s">
        <v>32</v>
      </c>
      <c r="C262" s="48" t="s">
        <v>33</v>
      </c>
      <c r="D262" s="7">
        <v>4</v>
      </c>
      <c r="E262" s="7">
        <v>0</v>
      </c>
      <c r="F262" s="7">
        <v>7</v>
      </c>
      <c r="G262" s="7">
        <v>6</v>
      </c>
      <c r="H262" s="7">
        <v>10</v>
      </c>
      <c r="I262" s="7">
        <v>10</v>
      </c>
      <c r="J262" s="7">
        <v>10</v>
      </c>
      <c r="K262" s="7">
        <v>10</v>
      </c>
      <c r="L262" s="7">
        <v>2</v>
      </c>
      <c r="M262" s="7">
        <v>10</v>
      </c>
      <c r="N262" s="28">
        <v>2</v>
      </c>
      <c r="O262" s="28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41.4</v>
      </c>
      <c r="P262" s="8">
        <f>IF(B262=data!$B$2,(O262*10)/6.4,IF(B262=data!$B$3,(O262*10)/4.8,IF(B262=data!$B$4,(O262*10)/7.1,IF(B262=data!$B$5,(O262*10)/5.2,"zvolte typ stavby"))))</f>
        <v>64.6875</v>
      </c>
      <c r="Q262" s="74">
        <v>41123690.109999999</v>
      </c>
      <c r="R262" s="58"/>
      <c r="S262" s="5"/>
      <c r="U262" s="44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39.950000000000003" customHeight="1">
      <c r="A263" s="11" t="s">
        <v>344</v>
      </c>
      <c r="B263" s="5" t="s">
        <v>21</v>
      </c>
      <c r="C263" s="48" t="s">
        <v>22</v>
      </c>
      <c r="D263" s="7">
        <v>3</v>
      </c>
      <c r="E263" s="7">
        <v>10</v>
      </c>
      <c r="F263" s="7">
        <v>7</v>
      </c>
      <c r="G263" s="7">
        <v>10</v>
      </c>
      <c r="H263" s="7">
        <v>10</v>
      </c>
      <c r="I263" s="7">
        <v>10</v>
      </c>
      <c r="J263" s="7">
        <v>10</v>
      </c>
      <c r="K263" s="7">
        <v>0</v>
      </c>
      <c r="L263" s="7">
        <v>10</v>
      </c>
      <c r="M263" s="7">
        <v>10</v>
      </c>
      <c r="N263" s="28">
        <v>2</v>
      </c>
      <c r="O263" s="28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41.4</v>
      </c>
      <c r="P263" s="8">
        <f>IF(B263=data!$B$2,(O263*10)/6.4,IF(B263=data!$B$3,(O263*10)/4.8,IF(B263=data!$B$4,(O263*10)/7.1,IF(B263=data!$B$5,(O263*10)/5.2,"zvolte typ stavby"))))</f>
        <v>86.25</v>
      </c>
      <c r="Q263" s="29">
        <v>20673487.469999999</v>
      </c>
      <c r="R263" s="58"/>
      <c r="S263" s="5"/>
      <c r="U263" s="44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39.950000000000003" customHeight="1">
      <c r="A264" s="6" t="s">
        <v>345</v>
      </c>
      <c r="B264" s="5" t="s">
        <v>21</v>
      </c>
      <c r="C264" s="48" t="s">
        <v>22</v>
      </c>
      <c r="D264" s="7">
        <v>3</v>
      </c>
      <c r="E264" s="7">
        <v>10</v>
      </c>
      <c r="F264" s="7">
        <v>7</v>
      </c>
      <c r="G264" s="7">
        <v>10</v>
      </c>
      <c r="H264" s="7">
        <v>10</v>
      </c>
      <c r="I264" s="7">
        <v>10</v>
      </c>
      <c r="J264" s="7">
        <v>10</v>
      </c>
      <c r="K264" s="7">
        <v>0</v>
      </c>
      <c r="L264" s="7">
        <v>10</v>
      </c>
      <c r="M264" s="7">
        <v>10</v>
      </c>
      <c r="N264" s="28">
        <v>2</v>
      </c>
      <c r="O264" s="28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41.4</v>
      </c>
      <c r="P264" s="8">
        <f>IF(B264=data!$B$2,(O264*10)/6.4,IF(B264=data!$B$3,(O264*10)/4.8,IF(B264=data!$B$4,(O264*10)/7.1,IF(B264=data!$B$5,(O264*10)/5.2,"zvolte typ stavby"))))</f>
        <v>86.25</v>
      </c>
      <c r="Q264" s="29">
        <v>8000000</v>
      </c>
      <c r="R264" s="58"/>
      <c r="S264" s="5"/>
      <c r="U264" s="44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39.950000000000003" customHeight="1">
      <c r="A265" s="6" t="s">
        <v>346</v>
      </c>
      <c r="B265" s="5" t="s">
        <v>21</v>
      </c>
      <c r="C265" s="48" t="s">
        <v>22</v>
      </c>
      <c r="D265" s="7">
        <v>3</v>
      </c>
      <c r="E265" s="7">
        <v>10</v>
      </c>
      <c r="F265" s="7">
        <v>7</v>
      </c>
      <c r="G265" s="7">
        <v>10</v>
      </c>
      <c r="H265" s="7">
        <v>10</v>
      </c>
      <c r="I265" s="7">
        <v>10</v>
      </c>
      <c r="J265" s="7">
        <v>10</v>
      </c>
      <c r="K265" s="7">
        <v>0</v>
      </c>
      <c r="L265" s="7">
        <v>10</v>
      </c>
      <c r="M265" s="7">
        <v>10</v>
      </c>
      <c r="N265" s="28">
        <v>4</v>
      </c>
      <c r="O265" s="28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41.4</v>
      </c>
      <c r="P265" s="8">
        <f>IF(B265=data!$B$2,(O265*10)/6.4,IF(B265=data!$B$3,(O265*10)/4.8,IF(B265=data!$B$4,(O265*10)/7.1,IF(B265=data!$B$5,(O265*10)/5.2,"zvolte typ stavby"))))</f>
        <v>86.25</v>
      </c>
      <c r="Q265" s="29">
        <v>12000000</v>
      </c>
      <c r="R265" s="58"/>
      <c r="S265" s="5"/>
      <c r="U265" s="44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39.950000000000003" customHeight="1">
      <c r="A266" s="73" t="s">
        <v>347</v>
      </c>
      <c r="B266" s="5" t="s">
        <v>32</v>
      </c>
      <c r="C266" s="48" t="s">
        <v>54</v>
      </c>
      <c r="D266" s="7">
        <v>1</v>
      </c>
      <c r="E266" s="7">
        <v>0</v>
      </c>
      <c r="F266" s="7">
        <v>5</v>
      </c>
      <c r="G266" s="7">
        <v>10</v>
      </c>
      <c r="H266" s="7">
        <v>10</v>
      </c>
      <c r="I266" s="7">
        <v>10</v>
      </c>
      <c r="J266" s="7">
        <v>4</v>
      </c>
      <c r="K266" s="7">
        <v>0</v>
      </c>
      <c r="L266" s="7">
        <v>10</v>
      </c>
      <c r="M266" s="7">
        <v>10</v>
      </c>
      <c r="N266" s="28">
        <v>4</v>
      </c>
      <c r="O266" s="28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41.5</v>
      </c>
      <c r="P266" s="8">
        <f>IF(B266=data!$B$2,(O266*10)/6.4,IF(B266=data!$B$3,(O266*10)/4.8,IF(B266=data!$B$4,(O266*10)/7.1,IF(B266=data!$B$5,(O266*10)/5.2,"zvolte typ stavby"))))</f>
        <v>64.84375</v>
      </c>
      <c r="Q266" s="29">
        <v>6356463.3600000003</v>
      </c>
      <c r="R266" s="58"/>
      <c r="S266" s="5"/>
      <c r="U266" s="44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39.950000000000003" customHeight="1">
      <c r="A267" s="11" t="s">
        <v>348</v>
      </c>
      <c r="B267" s="5" t="s">
        <v>32</v>
      </c>
      <c r="C267" s="48" t="s">
        <v>33</v>
      </c>
      <c r="D267" s="7">
        <v>5</v>
      </c>
      <c r="E267" s="7">
        <v>10</v>
      </c>
      <c r="F267" s="7">
        <v>5</v>
      </c>
      <c r="G267" s="7">
        <v>6</v>
      </c>
      <c r="H267" s="7">
        <v>10</v>
      </c>
      <c r="I267" s="7">
        <v>1</v>
      </c>
      <c r="J267" s="7">
        <v>7</v>
      </c>
      <c r="K267" s="7">
        <v>0</v>
      </c>
      <c r="L267" s="7">
        <v>5</v>
      </c>
      <c r="M267" s="7">
        <v>10</v>
      </c>
      <c r="N267" s="28">
        <v>2</v>
      </c>
      <c r="O267" s="28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41.9</v>
      </c>
      <c r="P267" s="8">
        <f>IF(B267=data!$B$2,(O267*10)/6.4,IF(B267=data!$B$3,(O267*10)/4.8,IF(B267=data!$B$4,(O267*10)/7.1,IF(B267=data!$B$5,(O267*10)/5.2,"zvolte typ stavby"))))</f>
        <v>65.46875</v>
      </c>
      <c r="Q267" s="29">
        <v>48400000</v>
      </c>
      <c r="R267" s="58"/>
      <c r="S267" s="5"/>
      <c r="U267" s="44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39.950000000000003" customHeight="1">
      <c r="A268" s="11" t="s">
        <v>349</v>
      </c>
      <c r="B268" s="5" t="s">
        <v>32</v>
      </c>
      <c r="C268" s="48" t="s">
        <v>33</v>
      </c>
      <c r="D268" s="7">
        <v>5</v>
      </c>
      <c r="E268" s="7">
        <v>10</v>
      </c>
      <c r="F268" s="7">
        <v>5</v>
      </c>
      <c r="G268" s="7">
        <v>6</v>
      </c>
      <c r="H268" s="7">
        <v>10</v>
      </c>
      <c r="I268" s="7">
        <v>1</v>
      </c>
      <c r="J268" s="7">
        <v>7</v>
      </c>
      <c r="K268" s="7">
        <v>0</v>
      </c>
      <c r="L268" s="7">
        <v>5</v>
      </c>
      <c r="M268" s="7">
        <v>10</v>
      </c>
      <c r="N268" s="28">
        <v>2</v>
      </c>
      <c r="O268" s="28">
        <f>IF(B268=data!$B$2,D268*0.7+E268*0.5+F268*0.2+G268*0.8+H268+I268*0.2+J268+K268*0.3+L268+M268*0.5+N268*0.2,IF(B268=data!$B$3,D268*0.1+E268*0.4+F268*0.3+G268*0.1+H268+J268+K268*0.5+L268+M268*0.4,IF(B268=data!$B$4,D268*0.6+E268*0.8+F268*0.7+G268+H268+J268+L268+N268,IF(B268=data!$B$5,D268*0.7+E268*0.8+F268+I268*0.7+J268+L268,"zvolte typ stavby"))))</f>
        <v>41.9</v>
      </c>
      <c r="P268" s="8">
        <f>IF(B268=data!$B$2,(O268*10)/6.4,IF(B268=data!$B$3,(O268*10)/4.8,IF(B268=data!$B$4,(O268*10)/7.1,IF(B268=data!$B$5,(O268*10)/5.2,"zvolte typ stavby"))))</f>
        <v>65.46875</v>
      </c>
      <c r="Q268" s="29">
        <v>31744000</v>
      </c>
      <c r="R268" s="58"/>
      <c r="S268" s="5"/>
      <c r="U268" s="44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39.950000000000003" customHeight="1">
      <c r="A269" s="59" t="s">
        <v>350</v>
      </c>
      <c r="B269" s="5" t="s">
        <v>32</v>
      </c>
      <c r="C269" s="48" t="s">
        <v>33</v>
      </c>
      <c r="D269" s="7">
        <v>4</v>
      </c>
      <c r="E269" s="7">
        <v>10</v>
      </c>
      <c r="F269" s="7">
        <v>10</v>
      </c>
      <c r="G269" s="7">
        <v>3</v>
      </c>
      <c r="H269" s="7">
        <v>10</v>
      </c>
      <c r="I269" s="7">
        <v>10</v>
      </c>
      <c r="J269" s="7">
        <v>7</v>
      </c>
      <c r="K269" s="7">
        <v>0</v>
      </c>
      <c r="L269" s="7">
        <v>5</v>
      </c>
      <c r="M269" s="7">
        <v>10</v>
      </c>
      <c r="N269" s="28">
        <v>4</v>
      </c>
      <c r="O269" s="28">
        <f>IF(B269=data!$B$2,D269*0.7+E269*0.5+F269*0.2+G269*0.8+H269+I269*0.2+J269+K269*0.3+L269+M269*0.5+N269*0.2,IF(B269=data!$B$3,D269*0.1+E269*0.4+F269*0.3+G269*0.1+H269+J269+K269*0.5+L269+M269*0.4,IF(B269=data!$B$4,D269*0.6+E269*0.8+F269*0.7+G269+H269+J269+L269+N269,IF(B269=data!$B$5,D269*0.7+E269*0.8+F269+I269*0.7+J269+L269,"zvolte typ stavby"))))</f>
        <v>42</v>
      </c>
      <c r="P269" s="8">
        <f>IF(B269=data!$B$2,(O269*10)/6.4,IF(B269=data!$B$3,(O269*10)/4.8,IF(B269=data!$B$4,(O269*10)/7.1,IF(B269=data!$B$5,(O269*10)/5.2,"zvolte typ stavby"))))</f>
        <v>65.625</v>
      </c>
      <c r="Q269" s="29">
        <v>45000000</v>
      </c>
      <c r="R269" s="58"/>
      <c r="S269" s="5"/>
      <c r="U269" s="44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39.950000000000003" customHeight="1">
      <c r="A270" s="11" t="s">
        <v>351</v>
      </c>
      <c r="B270" s="5" t="s">
        <v>32</v>
      </c>
      <c r="C270" s="48" t="s">
        <v>33</v>
      </c>
      <c r="D270" s="7">
        <v>6</v>
      </c>
      <c r="E270" s="7">
        <v>0</v>
      </c>
      <c r="F270" s="7">
        <v>10</v>
      </c>
      <c r="G270" s="7">
        <v>6</v>
      </c>
      <c r="H270" s="7">
        <v>10</v>
      </c>
      <c r="I270" s="7">
        <v>10</v>
      </c>
      <c r="J270" s="7">
        <v>10</v>
      </c>
      <c r="K270" s="7">
        <v>0</v>
      </c>
      <c r="L270" s="7">
        <v>2</v>
      </c>
      <c r="M270" s="7">
        <v>10</v>
      </c>
      <c r="N270" s="28">
        <v>10</v>
      </c>
      <c r="O270" s="28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42</v>
      </c>
      <c r="P270" s="8">
        <f>IF(B270=data!$B$2,(O270*10)/6.4,IF(B270=data!$B$3,(O270*10)/4.8,IF(B270=data!$B$4,(O270*10)/7.1,IF(B270=data!$B$5,(O270*10)/5.2,"zvolte typ stavby"))))</f>
        <v>65.625</v>
      </c>
      <c r="Q270" s="29">
        <v>80000000</v>
      </c>
      <c r="R270" s="58"/>
      <c r="S270" s="5"/>
      <c r="U270" s="44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39.950000000000003" customHeight="1">
      <c r="A271" s="6" t="s">
        <v>352</v>
      </c>
      <c r="B271" s="5" t="s">
        <v>32</v>
      </c>
      <c r="C271" s="48" t="s">
        <v>33</v>
      </c>
      <c r="D271" s="7">
        <v>3</v>
      </c>
      <c r="E271" s="7">
        <v>10</v>
      </c>
      <c r="F271" s="7">
        <v>7</v>
      </c>
      <c r="G271" s="7">
        <v>6</v>
      </c>
      <c r="H271" s="7">
        <v>6</v>
      </c>
      <c r="I271" s="7">
        <v>0</v>
      </c>
      <c r="J271" s="7">
        <v>7</v>
      </c>
      <c r="K271" s="7">
        <v>0</v>
      </c>
      <c r="L271" s="7">
        <v>10</v>
      </c>
      <c r="M271" s="7">
        <v>10</v>
      </c>
      <c r="N271" s="28">
        <v>4</v>
      </c>
      <c r="O271" s="28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42.099999999999994</v>
      </c>
      <c r="P271" s="8">
        <f>IF(B271=data!$B$2,(O271*10)/6.4,IF(B271=data!$B$3,(O271*10)/4.8,IF(B271=data!$B$4,(O271*10)/7.1,IF(B271=data!$B$5,(O271*10)/5.2,"zvolte typ stavby"))))</f>
        <v>65.781249999999986</v>
      </c>
      <c r="Q271" s="29">
        <v>24093690</v>
      </c>
      <c r="R271" s="58"/>
      <c r="S271" s="5"/>
      <c r="U271" s="44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51" customHeight="1">
      <c r="A272" s="6" t="s">
        <v>353</v>
      </c>
      <c r="B272" s="5" t="s">
        <v>32</v>
      </c>
      <c r="C272" s="48" t="s">
        <v>33</v>
      </c>
      <c r="D272" s="7">
        <v>7</v>
      </c>
      <c r="E272" s="7">
        <v>10</v>
      </c>
      <c r="F272" s="7">
        <v>8</v>
      </c>
      <c r="G272" s="7">
        <v>6</v>
      </c>
      <c r="H272" s="7">
        <v>6</v>
      </c>
      <c r="I272" s="7">
        <v>10</v>
      </c>
      <c r="J272" s="7">
        <v>7</v>
      </c>
      <c r="K272" s="7">
        <v>0</v>
      </c>
      <c r="L272" s="7">
        <v>5</v>
      </c>
      <c r="M272" s="7">
        <v>10</v>
      </c>
      <c r="N272" s="28">
        <v>4</v>
      </c>
      <c r="O272" s="28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42.099999999999994</v>
      </c>
      <c r="P272" s="8">
        <f>IF(B272=data!$B$2,(O272*10)/6.4,IF(B272=data!$B$3,(O272*10)/4.8,IF(B272=data!$B$4,(O272*10)/7.1,IF(B272=data!$B$5,(O272*10)/5.2,"zvolte typ stavby"))))</f>
        <v>65.781249999999986</v>
      </c>
      <c r="Q272" s="29">
        <v>34500000</v>
      </c>
      <c r="R272" s="58"/>
      <c r="S272" s="5"/>
      <c r="U272" s="44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48" customHeight="1">
      <c r="A273" s="6" t="s">
        <v>354</v>
      </c>
      <c r="B273" s="5" t="s">
        <v>32</v>
      </c>
      <c r="C273" s="48" t="s">
        <v>33</v>
      </c>
      <c r="D273" s="7">
        <v>3</v>
      </c>
      <c r="E273" s="7">
        <v>10</v>
      </c>
      <c r="F273" s="7">
        <v>7</v>
      </c>
      <c r="G273" s="7">
        <v>6</v>
      </c>
      <c r="H273" s="7">
        <v>6</v>
      </c>
      <c r="I273" s="7">
        <v>0</v>
      </c>
      <c r="J273" s="7">
        <v>7</v>
      </c>
      <c r="K273" s="7">
        <v>0</v>
      </c>
      <c r="L273" s="7">
        <v>10</v>
      </c>
      <c r="M273" s="7">
        <v>10</v>
      </c>
      <c r="N273" s="28">
        <v>4</v>
      </c>
      <c r="O273" s="28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42.099999999999994</v>
      </c>
      <c r="P273" s="8">
        <f>IF(B273=data!$B$2,(O273*10)/6.4,IF(B273=data!$B$3,(O273*10)/4.8,IF(B273=data!$B$4,(O273*10)/7.1,IF(B273=data!$B$5,(O273*10)/5.2,"zvolte typ stavby"))))</f>
        <v>65.781249999999986</v>
      </c>
      <c r="Q273" s="29">
        <v>11000000</v>
      </c>
      <c r="R273" s="58"/>
      <c r="S273" s="5"/>
      <c r="U273" s="44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39.950000000000003" customHeight="1">
      <c r="A274" s="6" t="s">
        <v>355</v>
      </c>
      <c r="B274" s="5" t="s">
        <v>32</v>
      </c>
      <c r="C274" s="48" t="s">
        <v>33</v>
      </c>
      <c r="D274" s="7">
        <v>5</v>
      </c>
      <c r="E274" s="7">
        <v>10</v>
      </c>
      <c r="F274" s="7">
        <v>9</v>
      </c>
      <c r="G274" s="7">
        <v>6</v>
      </c>
      <c r="H274" s="7">
        <v>6</v>
      </c>
      <c r="I274" s="7">
        <v>10</v>
      </c>
      <c r="J274" s="7">
        <v>10</v>
      </c>
      <c r="K274" s="7">
        <v>0</v>
      </c>
      <c r="L274" s="7">
        <v>2</v>
      </c>
      <c r="M274" s="7">
        <v>10</v>
      </c>
      <c r="N274" s="28">
        <v>4</v>
      </c>
      <c r="O274" s="28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40.9</v>
      </c>
      <c r="P274" s="8">
        <f>IF(B274=data!$B$2,(O274*10)/6.4,IF(B274=data!$B$3,(O274*10)/4.8,IF(B274=data!$B$4,(O274*10)/7.1,IF(B274=data!$B$5,(O274*10)/5.2,"zvolte typ stavby"))))</f>
        <v>63.90625</v>
      </c>
      <c r="Q274" s="29">
        <v>70000000</v>
      </c>
      <c r="R274" s="58"/>
      <c r="S274" s="5"/>
      <c r="U274" s="44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39.950000000000003" customHeight="1">
      <c r="A275" s="6" t="s">
        <v>356</v>
      </c>
      <c r="B275" s="5" t="s">
        <v>32</v>
      </c>
      <c r="C275" s="48" t="s">
        <v>33</v>
      </c>
      <c r="D275" s="7">
        <v>3</v>
      </c>
      <c r="E275" s="7">
        <v>10</v>
      </c>
      <c r="F275" s="7">
        <v>6</v>
      </c>
      <c r="G275" s="7">
        <v>6</v>
      </c>
      <c r="H275" s="7">
        <v>6</v>
      </c>
      <c r="I275" s="7">
        <v>10</v>
      </c>
      <c r="J275" s="7">
        <v>4</v>
      </c>
      <c r="K275" s="7">
        <v>0</v>
      </c>
      <c r="L275" s="7">
        <v>8</v>
      </c>
      <c r="M275" s="7">
        <v>10</v>
      </c>
      <c r="N275" s="28">
        <v>10</v>
      </c>
      <c r="O275" s="28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40.1</v>
      </c>
      <c r="P275" s="8">
        <f>IF(B275=data!$B$2,(O275*10)/6.4,IF(B275=data!$B$3,(O275*10)/4.8,IF(B275=data!$B$4,(O275*10)/7.1,IF(B275=data!$B$5,(O275*10)/5.2,"zvolte typ stavby"))))</f>
        <v>62.65625</v>
      </c>
      <c r="Q275" s="29">
        <v>115148550</v>
      </c>
      <c r="R275" s="58"/>
      <c r="S275" s="5"/>
      <c r="U275" s="44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39.950000000000003" customHeight="1">
      <c r="A276" s="6" t="s">
        <v>357</v>
      </c>
      <c r="B276" s="5" t="s">
        <v>32</v>
      </c>
      <c r="C276" s="48" t="s">
        <v>33</v>
      </c>
      <c r="D276" s="7">
        <v>2</v>
      </c>
      <c r="E276" s="7">
        <v>10</v>
      </c>
      <c r="F276" s="7">
        <v>7</v>
      </c>
      <c r="G276" s="7">
        <v>10</v>
      </c>
      <c r="H276" s="7">
        <v>10</v>
      </c>
      <c r="I276" s="7">
        <v>10</v>
      </c>
      <c r="J276" s="7">
        <v>4</v>
      </c>
      <c r="K276" s="7">
        <v>10</v>
      </c>
      <c r="L276" s="7">
        <v>2</v>
      </c>
      <c r="M276" s="7">
        <v>10</v>
      </c>
      <c r="N276" s="28">
        <v>2</v>
      </c>
      <c r="O276" s="28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42.199999999999996</v>
      </c>
      <c r="P276" s="8">
        <f>IF(B276=data!$B$2,(O276*10)/6.4,IF(B276=data!$B$3,(O276*10)/4.8,IF(B276=data!$B$4,(O276*10)/7.1,IF(B276=data!$B$5,(O276*10)/5.2,"zvolte typ stavby"))))</f>
        <v>65.937499999999986</v>
      </c>
      <c r="Q276" s="29">
        <v>40000000</v>
      </c>
      <c r="R276" s="58"/>
      <c r="S276" s="5" t="s">
        <v>358</v>
      </c>
      <c r="U276" s="44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39.950000000000003" customHeight="1">
      <c r="A277" s="6" t="s">
        <v>359</v>
      </c>
      <c r="B277" s="60" t="s">
        <v>32</v>
      </c>
      <c r="C277" s="90" t="s">
        <v>33</v>
      </c>
      <c r="D277" s="42">
        <v>2</v>
      </c>
      <c r="E277" s="42">
        <v>10</v>
      </c>
      <c r="F277" s="42">
        <v>5</v>
      </c>
      <c r="G277" s="42">
        <v>6</v>
      </c>
      <c r="H277" s="42">
        <v>6</v>
      </c>
      <c r="I277" s="42">
        <v>10</v>
      </c>
      <c r="J277" s="42">
        <v>4</v>
      </c>
      <c r="K277" s="42">
        <v>10</v>
      </c>
      <c r="L277" s="42">
        <v>10</v>
      </c>
      <c r="M277" s="42">
        <v>10</v>
      </c>
      <c r="N277" s="39">
        <v>0</v>
      </c>
      <c r="O277" s="39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42.2</v>
      </c>
      <c r="P277" s="40">
        <f>IF(B277=data!$B$2,(O277*10)/6.4,IF(B277=data!$B$3,(O277*10)/4.8,IF(B277=data!$B$4,(O277*10)/7.1,IF(B277=data!$B$5,(O277*10)/5.2,"zvolte typ stavby"))))</f>
        <v>65.9375</v>
      </c>
      <c r="Q277" s="92">
        <v>16284426.689999999</v>
      </c>
      <c r="R277" s="91"/>
      <c r="S277" s="5" t="s">
        <v>358</v>
      </c>
      <c r="U277" s="44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39.950000000000003" customHeight="1">
      <c r="A278" s="6" t="s">
        <v>360</v>
      </c>
      <c r="B278" s="5" t="s">
        <v>21</v>
      </c>
      <c r="C278" s="48" t="s">
        <v>22</v>
      </c>
      <c r="D278" s="7">
        <v>3</v>
      </c>
      <c r="E278" s="7">
        <v>10</v>
      </c>
      <c r="F278" s="7">
        <v>10</v>
      </c>
      <c r="G278" s="7">
        <v>10</v>
      </c>
      <c r="H278" s="7">
        <v>10</v>
      </c>
      <c r="I278" s="7">
        <v>10</v>
      </c>
      <c r="J278" s="7">
        <v>10</v>
      </c>
      <c r="K278" s="7">
        <v>0</v>
      </c>
      <c r="L278" s="7">
        <v>10</v>
      </c>
      <c r="M278" s="7">
        <v>10</v>
      </c>
      <c r="N278" s="28">
        <v>4</v>
      </c>
      <c r="O278" s="28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42.3</v>
      </c>
      <c r="P278" s="8">
        <f>IF(B278=data!$B$2,(O278*10)/6.4,IF(B278=data!$B$3,(O278*10)/4.8,IF(B278=data!$B$4,(O278*10)/7.1,IF(B278=data!$B$5,(O278*10)/5.2,"zvolte typ stavby"))))</f>
        <v>88.125</v>
      </c>
      <c r="Q278" s="29">
        <v>12000000</v>
      </c>
      <c r="R278" s="58"/>
      <c r="S278" s="5" t="s">
        <v>358</v>
      </c>
      <c r="U278" s="44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39.950000000000003" customHeight="1">
      <c r="A279" s="11" t="s">
        <v>361</v>
      </c>
      <c r="B279" s="14" t="s">
        <v>21</v>
      </c>
      <c r="C279" s="5" t="s">
        <v>22</v>
      </c>
      <c r="D279" s="15">
        <v>4</v>
      </c>
      <c r="E279" s="7">
        <v>10</v>
      </c>
      <c r="F279" s="7">
        <v>10</v>
      </c>
      <c r="G279" s="7">
        <v>10</v>
      </c>
      <c r="H279" s="7">
        <v>10</v>
      </c>
      <c r="I279" s="7">
        <v>10</v>
      </c>
      <c r="J279" s="7">
        <v>10</v>
      </c>
      <c r="K279" s="7">
        <v>0</v>
      </c>
      <c r="L279" s="7">
        <v>10</v>
      </c>
      <c r="M279" s="7">
        <v>10</v>
      </c>
      <c r="N279" s="28">
        <v>2</v>
      </c>
      <c r="O279" s="28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42.4</v>
      </c>
      <c r="P279" s="8">
        <f>IF(B279=data!$B$2,(O279*10)/6.4,IF(B279=data!$B$3,(O279*10)/4.8,IF(B279=data!$B$4,(O279*10)/7.1,IF(B279=data!$B$5,(O279*10)/5.2,"zvolte typ stavby"))))</f>
        <v>88.333333333333343</v>
      </c>
      <c r="Q279" s="29">
        <f>11621604.9+860000</f>
        <v>12481604.9</v>
      </c>
      <c r="R279" s="58"/>
      <c r="S279" s="5"/>
      <c r="U279" s="44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39.950000000000003" customHeight="1">
      <c r="A280" s="11" t="s">
        <v>362</v>
      </c>
      <c r="B280" s="14" t="s">
        <v>32</v>
      </c>
      <c r="C280" s="5" t="s">
        <v>33</v>
      </c>
      <c r="D280" s="15">
        <v>3</v>
      </c>
      <c r="E280" s="7">
        <v>10</v>
      </c>
      <c r="F280" s="7">
        <v>10</v>
      </c>
      <c r="G280" s="7">
        <v>3</v>
      </c>
      <c r="H280" s="7">
        <v>10</v>
      </c>
      <c r="I280" s="7">
        <v>10</v>
      </c>
      <c r="J280" s="7">
        <v>7</v>
      </c>
      <c r="K280" s="7">
        <v>0</v>
      </c>
      <c r="L280" s="7">
        <v>5</v>
      </c>
      <c r="M280" s="7">
        <v>10</v>
      </c>
      <c r="N280" s="28">
        <v>10</v>
      </c>
      <c r="O280" s="28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42.5</v>
      </c>
      <c r="P280" s="8">
        <f>IF(B280=data!$B$2,(O280*10)/6.4,IF(B280=data!$B$3,(O280*10)/4.8,IF(B280=data!$B$4,(O280*10)/7.1,IF(B280=data!$B$5,(O280*10)/5.2,"zvolte typ stavby"))))</f>
        <v>66.40625</v>
      </c>
      <c r="Q280" s="29">
        <v>160000000</v>
      </c>
      <c r="R280" s="58"/>
      <c r="S280" s="5"/>
      <c r="U280" s="44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39.950000000000003" customHeight="1">
      <c r="A281" s="59" t="s">
        <v>363</v>
      </c>
      <c r="B281" s="146" t="s">
        <v>21</v>
      </c>
      <c r="C281" s="5" t="s">
        <v>22</v>
      </c>
      <c r="D281" s="15">
        <v>5</v>
      </c>
      <c r="E281" s="7">
        <v>10</v>
      </c>
      <c r="F281" s="7">
        <v>10</v>
      </c>
      <c r="G281" s="7">
        <v>10</v>
      </c>
      <c r="H281" s="7">
        <v>10</v>
      </c>
      <c r="I281" s="42">
        <v>0</v>
      </c>
      <c r="J281" s="7">
        <v>10</v>
      </c>
      <c r="K281" s="7">
        <v>0</v>
      </c>
      <c r="L281" s="42">
        <v>10</v>
      </c>
      <c r="M281" s="7">
        <v>10</v>
      </c>
      <c r="N281" s="28">
        <v>0</v>
      </c>
      <c r="O281" s="28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42.5</v>
      </c>
      <c r="P281" s="8">
        <f>IF(B281=data!$B$2,(O281*10)/6.4,IF(B281=data!$B$3,(O281*10)/4.8,IF(B281=data!$B$4,(O281*10)/7.1,IF(B281=data!$B$5,(O281*10)/5.2,"zvolte typ stavby"))))</f>
        <v>88.541666666666671</v>
      </c>
      <c r="Q281" s="29">
        <v>36000000</v>
      </c>
      <c r="R281" s="58"/>
      <c r="S281" s="5"/>
      <c r="U281" s="44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39.950000000000003" customHeight="1">
      <c r="A282" s="25" t="s">
        <v>364</v>
      </c>
      <c r="B282" s="14" t="s">
        <v>32</v>
      </c>
      <c r="C282" s="5" t="s">
        <v>54</v>
      </c>
      <c r="D282" s="15">
        <v>1</v>
      </c>
      <c r="E282" s="7">
        <v>0</v>
      </c>
      <c r="F282" s="7">
        <v>5</v>
      </c>
      <c r="G282" s="7">
        <v>10</v>
      </c>
      <c r="H282" s="7">
        <v>10</v>
      </c>
      <c r="I282" s="7">
        <v>10</v>
      </c>
      <c r="J282" s="7">
        <v>2</v>
      </c>
      <c r="K282" s="7">
        <v>10</v>
      </c>
      <c r="L282" s="7">
        <v>10</v>
      </c>
      <c r="M282" s="7">
        <v>10</v>
      </c>
      <c r="N282" s="28">
        <v>4</v>
      </c>
      <c r="O282" s="28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42.5</v>
      </c>
      <c r="P282" s="8">
        <f>IF(B282=data!$B$2,(O282*10)/6.4,IF(B282=data!$B$3,(O282*10)/4.8,IF(B282=data!$B$4,(O282*10)/7.1,IF(B282=data!$B$5,(O282*10)/5.2,"zvolte typ stavby"))))</f>
        <v>66.40625</v>
      </c>
      <c r="Q282" s="29">
        <v>6196083.2999999998</v>
      </c>
      <c r="R282" s="58"/>
      <c r="S282" s="5"/>
      <c r="U282" s="44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39.950000000000003" customHeight="1">
      <c r="A283" s="11" t="s">
        <v>365</v>
      </c>
      <c r="B283" s="14" t="s">
        <v>32</v>
      </c>
      <c r="C283" s="5" t="s">
        <v>33</v>
      </c>
      <c r="D283" s="15">
        <v>3</v>
      </c>
      <c r="E283" s="7">
        <v>10</v>
      </c>
      <c r="F283" s="7">
        <v>10</v>
      </c>
      <c r="G283" s="7">
        <v>6</v>
      </c>
      <c r="H283" s="7">
        <v>6</v>
      </c>
      <c r="I283" s="7">
        <v>10</v>
      </c>
      <c r="J283" s="7">
        <v>7</v>
      </c>
      <c r="K283" s="7">
        <v>0</v>
      </c>
      <c r="L283" s="7">
        <v>8</v>
      </c>
      <c r="M283" s="7">
        <v>10</v>
      </c>
      <c r="N283" s="28">
        <v>4</v>
      </c>
      <c r="O283" s="28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42.699999999999996</v>
      </c>
      <c r="P283" s="8">
        <f>IF(B283=data!$B$2,(O283*10)/6.4,IF(B283=data!$B$3,(O283*10)/4.8,IF(B283=data!$B$4,(O283*10)/7.1,IF(B283=data!$B$5,(O283*10)/5.2,"zvolte typ stavby"))))</f>
        <v>66.718749999999986</v>
      </c>
      <c r="Q283" s="29">
        <v>72000000</v>
      </c>
      <c r="R283" s="58"/>
      <c r="S283" s="5"/>
      <c r="U283" s="44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39.950000000000003" customHeight="1">
      <c r="A284" s="11" t="s">
        <v>366</v>
      </c>
      <c r="B284" s="14" t="s">
        <v>32</v>
      </c>
      <c r="C284" s="5" t="s">
        <v>54</v>
      </c>
      <c r="D284" s="15">
        <v>1</v>
      </c>
      <c r="E284" s="7">
        <v>10</v>
      </c>
      <c r="F284" s="7">
        <v>7</v>
      </c>
      <c r="G284" s="7">
        <v>7</v>
      </c>
      <c r="H284" s="7">
        <v>6</v>
      </c>
      <c r="I284" s="7">
        <v>10</v>
      </c>
      <c r="J284" s="7">
        <v>4</v>
      </c>
      <c r="K284" s="7">
        <v>10</v>
      </c>
      <c r="L284" s="7">
        <v>10</v>
      </c>
      <c r="M284" s="7">
        <v>10</v>
      </c>
      <c r="N284" s="28">
        <v>0</v>
      </c>
      <c r="O284" s="28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42.7</v>
      </c>
      <c r="P284" s="8">
        <f>IF(B284=data!$B$2,(O284*10)/6.4,IF(B284=data!$B$3,(O284*10)/4.8,IF(B284=data!$B$4,(O284*10)/7.1,IF(B284=data!$B$5,(O284*10)/5.2,"zvolte typ stavby"))))</f>
        <v>66.71875</v>
      </c>
      <c r="Q284" s="29">
        <v>9176626.3300000001</v>
      </c>
      <c r="R284" s="58"/>
      <c r="S284" s="5"/>
      <c r="U284" s="44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39.950000000000003" customHeight="1">
      <c r="A285" s="6" t="s">
        <v>367</v>
      </c>
      <c r="B285" s="5" t="s">
        <v>32</v>
      </c>
      <c r="C285" s="48" t="s">
        <v>33</v>
      </c>
      <c r="D285" s="7">
        <v>6</v>
      </c>
      <c r="E285" s="7">
        <v>0</v>
      </c>
      <c r="F285" s="7">
        <v>10</v>
      </c>
      <c r="G285" s="7">
        <v>6</v>
      </c>
      <c r="H285" s="7">
        <v>6</v>
      </c>
      <c r="I285" s="7">
        <v>10</v>
      </c>
      <c r="J285" s="7">
        <v>10</v>
      </c>
      <c r="K285" s="7">
        <v>0</v>
      </c>
      <c r="L285" s="7">
        <v>8</v>
      </c>
      <c r="M285" s="7">
        <v>10</v>
      </c>
      <c r="N285" s="28">
        <v>4</v>
      </c>
      <c r="O285" s="28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42.8</v>
      </c>
      <c r="P285" s="8">
        <f>IF(B285=data!$B$2,(O285*10)/6.4,IF(B285=data!$B$3,(O285*10)/4.8,IF(B285=data!$B$4,(O285*10)/7.1,IF(B285=data!$B$5,(O285*10)/5.2,"zvolte typ stavby"))))</f>
        <v>66.875</v>
      </c>
      <c r="Q285" s="29">
        <v>250000000</v>
      </c>
      <c r="R285" s="58"/>
      <c r="S285" s="5"/>
      <c r="U285" s="44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39.950000000000003" customHeight="1">
      <c r="A286" s="6" t="s">
        <v>368</v>
      </c>
      <c r="B286" s="5" t="s">
        <v>49</v>
      </c>
      <c r="C286" s="48"/>
      <c r="D286" s="7">
        <v>5</v>
      </c>
      <c r="E286" s="7">
        <v>0</v>
      </c>
      <c r="F286" s="7">
        <v>10</v>
      </c>
      <c r="G286" s="7">
        <v>10</v>
      </c>
      <c r="H286" s="7">
        <v>6</v>
      </c>
      <c r="I286" s="7">
        <v>0</v>
      </c>
      <c r="J286" s="7">
        <v>10</v>
      </c>
      <c r="K286" s="7">
        <v>0</v>
      </c>
      <c r="L286" s="7">
        <v>0</v>
      </c>
      <c r="M286" s="7">
        <v>10</v>
      </c>
      <c r="N286" s="28">
        <v>7</v>
      </c>
      <c r="O286" s="28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43</v>
      </c>
      <c r="P286" s="8">
        <f>IF(B286=data!$B$2,(O286*10)/6.4,IF(B286=data!$B$3,(O286*10)/4.8,IF(B286=data!$B$4,(O286*10)/7.1,IF(B286=data!$B$5,(O286*10)/5.2,"zvolte typ stavby"))))</f>
        <v>60.563380281690144</v>
      </c>
      <c r="Q286" s="74">
        <v>25150000</v>
      </c>
      <c r="R286" s="58"/>
      <c r="S286" s="5"/>
      <c r="U286" s="44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39.950000000000003" customHeight="1">
      <c r="A287" s="11" t="s">
        <v>369</v>
      </c>
      <c r="B287" s="5" t="s">
        <v>32</v>
      </c>
      <c r="C287" s="48" t="s">
        <v>33</v>
      </c>
      <c r="D287" s="7">
        <v>4</v>
      </c>
      <c r="E287" s="7">
        <v>10</v>
      </c>
      <c r="F287" s="7">
        <v>10</v>
      </c>
      <c r="G287" s="7">
        <v>6</v>
      </c>
      <c r="H287" s="7">
        <v>10</v>
      </c>
      <c r="I287" s="7">
        <v>10</v>
      </c>
      <c r="J287" s="7">
        <v>7</v>
      </c>
      <c r="K287" s="7">
        <v>0</v>
      </c>
      <c r="L287" s="7">
        <v>10</v>
      </c>
      <c r="M287" s="7">
        <v>10</v>
      </c>
      <c r="N287" s="28">
        <v>10</v>
      </c>
      <c r="O287" s="28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50.6</v>
      </c>
      <c r="P287" s="8">
        <f>IF(B287=data!$B$2,(O287*10)/6.4,IF(B287=data!$B$3,(O287*10)/4.8,IF(B287=data!$B$4,(O287*10)/7.1,IF(B287=data!$B$5,(O287*10)/5.2,"zvolte typ stavby"))))</f>
        <v>79.0625</v>
      </c>
      <c r="Q287" s="29">
        <v>50000000</v>
      </c>
      <c r="R287" s="58"/>
      <c r="S287" s="5"/>
      <c r="U287" s="44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39.950000000000003" customHeight="1">
      <c r="A288" s="25" t="s">
        <v>370</v>
      </c>
      <c r="B288" s="5" t="s">
        <v>32</v>
      </c>
      <c r="C288" s="48" t="s">
        <v>54</v>
      </c>
      <c r="D288" s="7">
        <v>3</v>
      </c>
      <c r="E288" s="7">
        <v>0</v>
      </c>
      <c r="F288" s="7">
        <v>10</v>
      </c>
      <c r="G288" s="7">
        <v>1</v>
      </c>
      <c r="H288" s="7">
        <v>10</v>
      </c>
      <c r="I288" s="7">
        <v>10</v>
      </c>
      <c r="J288" s="7">
        <v>10</v>
      </c>
      <c r="K288" s="7">
        <v>0</v>
      </c>
      <c r="L288" s="7">
        <v>10</v>
      </c>
      <c r="M288" s="7">
        <v>10</v>
      </c>
      <c r="N288" s="28">
        <v>7</v>
      </c>
      <c r="O288" s="28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43.3</v>
      </c>
      <c r="P288" s="8">
        <f>IF(B288=data!$B$2,(O288*10)/6.4,IF(B288=data!$B$3,(O288*10)/4.8,IF(B288=data!$B$4,(O288*10)/7.1,IF(B288=data!$B$5,(O288*10)/5.2,"zvolte typ stavby"))))</f>
        <v>67.65625</v>
      </c>
      <c r="Q288" s="29">
        <v>5728226.8200000003</v>
      </c>
      <c r="R288" s="58"/>
      <c r="S288" s="5"/>
      <c r="U288" s="44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39.950000000000003" customHeight="1">
      <c r="A289" s="59" t="s">
        <v>371</v>
      </c>
      <c r="B289" s="5" t="s">
        <v>49</v>
      </c>
      <c r="C289" s="48" t="s">
        <v>29</v>
      </c>
      <c r="D289" s="7">
        <v>4</v>
      </c>
      <c r="E289" s="7">
        <v>10</v>
      </c>
      <c r="F289" s="7">
        <v>10</v>
      </c>
      <c r="G289" s="7">
        <v>10</v>
      </c>
      <c r="H289" s="7">
        <v>10</v>
      </c>
      <c r="I289" s="7">
        <v>0</v>
      </c>
      <c r="J289" s="7">
        <v>4</v>
      </c>
      <c r="K289" s="7">
        <v>0</v>
      </c>
      <c r="L289" s="7">
        <v>2</v>
      </c>
      <c r="M289" s="7">
        <v>10</v>
      </c>
      <c r="N289" s="28">
        <v>0</v>
      </c>
      <c r="O289" s="28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43.4</v>
      </c>
      <c r="P289" s="8">
        <f>IF(B289=data!$B$2,(O289*10)/6.4,IF(B289=data!$B$3,(O289*10)/4.8,IF(B289=data!$B$4,(O289*10)/7.1,IF(B289=data!$B$5,(O289*10)/5.2,"zvolte typ stavby"))))</f>
        <v>61.126760563380287</v>
      </c>
      <c r="Q289" s="29">
        <v>30000000</v>
      </c>
      <c r="R289" s="58"/>
      <c r="S289" s="5"/>
      <c r="U289" s="44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39.950000000000003" customHeight="1">
      <c r="A290" s="6" t="s">
        <v>372</v>
      </c>
      <c r="B290" s="5" t="s">
        <v>32</v>
      </c>
      <c r="C290" s="48" t="s">
        <v>33</v>
      </c>
      <c r="D290" s="7">
        <v>3</v>
      </c>
      <c r="E290" s="7">
        <v>10</v>
      </c>
      <c r="F290" s="7">
        <v>10</v>
      </c>
      <c r="G290" s="7">
        <v>10</v>
      </c>
      <c r="H290" s="7">
        <v>10</v>
      </c>
      <c r="I290" s="7">
        <v>10</v>
      </c>
      <c r="J290" s="7">
        <v>4</v>
      </c>
      <c r="K290" s="7">
        <v>10</v>
      </c>
      <c r="L290" s="7">
        <v>2</v>
      </c>
      <c r="M290" s="7">
        <v>10</v>
      </c>
      <c r="N290" s="28">
        <v>2</v>
      </c>
      <c r="O290" s="28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43.5</v>
      </c>
      <c r="P290" s="8">
        <f>IF(B290=data!$B$2,(O290*10)/6.4,IF(B290=data!$B$3,(O290*10)/4.8,IF(B290=data!$B$4,(O290*10)/7.1,IF(B290=data!$B$5,(O290*10)/5.2,"zvolte typ stavby"))))</f>
        <v>67.96875</v>
      </c>
      <c r="Q290" s="89" t="s">
        <v>373</v>
      </c>
      <c r="R290" s="58"/>
      <c r="S290" s="5"/>
      <c r="U290" s="44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39.950000000000003" customHeight="1">
      <c r="A291" s="6" t="s">
        <v>374</v>
      </c>
      <c r="B291" s="5" t="s">
        <v>32</v>
      </c>
      <c r="C291" s="48" t="s">
        <v>33</v>
      </c>
      <c r="D291" s="7">
        <v>5</v>
      </c>
      <c r="E291" s="7">
        <v>10</v>
      </c>
      <c r="F291" s="7">
        <v>7</v>
      </c>
      <c r="G291" s="7">
        <v>6</v>
      </c>
      <c r="H291" s="7">
        <v>6</v>
      </c>
      <c r="I291" s="7">
        <v>10</v>
      </c>
      <c r="J291" s="7">
        <v>10</v>
      </c>
      <c r="K291" s="7">
        <v>10</v>
      </c>
      <c r="L291" s="7">
        <v>2</v>
      </c>
      <c r="M291" s="7">
        <v>10</v>
      </c>
      <c r="N291" s="28">
        <v>4</v>
      </c>
      <c r="O291" s="28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43.5</v>
      </c>
      <c r="P291" s="8">
        <f>IF(B291=data!$B$2,(O291*10)/6.4,IF(B291=data!$B$3,(O291*10)/4.8,IF(B291=data!$B$4,(O291*10)/7.1,IF(B291=data!$B$5,(O291*10)/5.2,"zvolte typ stavby"))))</f>
        <v>67.96875</v>
      </c>
      <c r="Q291" s="29">
        <v>45000000</v>
      </c>
      <c r="R291" s="58"/>
      <c r="S291" s="5"/>
      <c r="U291" s="44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39.950000000000003" customHeight="1">
      <c r="A292" s="11" t="s">
        <v>375</v>
      </c>
      <c r="B292" s="5" t="s">
        <v>32</v>
      </c>
      <c r="C292" s="48" t="s">
        <v>33</v>
      </c>
      <c r="D292" s="7">
        <v>4</v>
      </c>
      <c r="E292" s="7">
        <v>10</v>
      </c>
      <c r="F292" s="7">
        <v>10</v>
      </c>
      <c r="G292" s="7">
        <v>6</v>
      </c>
      <c r="H292" s="7">
        <v>10</v>
      </c>
      <c r="I292" s="7">
        <v>10</v>
      </c>
      <c r="J292" s="7">
        <v>10</v>
      </c>
      <c r="K292" s="7">
        <v>0</v>
      </c>
      <c r="L292" s="7">
        <v>0</v>
      </c>
      <c r="M292" s="7">
        <v>10</v>
      </c>
      <c r="N292" s="28">
        <v>10</v>
      </c>
      <c r="O292" s="28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43.6</v>
      </c>
      <c r="P292" s="8">
        <f>IF(B292=data!$B$2,(O292*10)/6.4,IF(B292=data!$B$3,(O292*10)/4.8,IF(B292=data!$B$4,(O292*10)/7.1,IF(B292=data!$B$5,(O292*10)/5.2,"zvolte typ stavby"))))</f>
        <v>68.125</v>
      </c>
      <c r="Q292" s="29">
        <v>100000000</v>
      </c>
      <c r="R292" s="58"/>
      <c r="S292" s="5"/>
      <c r="U292" s="44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50000000000003" customHeight="1">
      <c r="A293" s="25" t="s">
        <v>376</v>
      </c>
      <c r="B293" s="5" t="s">
        <v>32</v>
      </c>
      <c r="C293" s="48" t="s">
        <v>33</v>
      </c>
      <c r="D293" s="7">
        <v>3</v>
      </c>
      <c r="E293" s="7">
        <v>8</v>
      </c>
      <c r="F293" s="7">
        <v>10</v>
      </c>
      <c r="G293" s="7">
        <v>6</v>
      </c>
      <c r="H293" s="7">
        <v>6</v>
      </c>
      <c r="I293" s="7">
        <v>10</v>
      </c>
      <c r="J293" s="7">
        <v>7</v>
      </c>
      <c r="K293" s="7">
        <v>0</v>
      </c>
      <c r="L293" s="7">
        <v>10</v>
      </c>
      <c r="M293" s="7">
        <v>10</v>
      </c>
      <c r="N293" s="28">
        <v>4</v>
      </c>
      <c r="O293" s="28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43.699999999999996</v>
      </c>
      <c r="P293" s="8">
        <f>IF(B293=data!$B$2,(O293*10)/6.4,IF(B293=data!$B$3,(O293*10)/4.8,IF(B293=data!$B$4,(O293*10)/7.1,IF(B293=data!$B$5,(O293*10)/5.2,"zvolte typ stavby"))))</f>
        <v>68.281249999999986</v>
      </c>
      <c r="Q293" s="29">
        <v>65000000</v>
      </c>
      <c r="R293" s="58"/>
      <c r="S293" s="5"/>
      <c r="U293" s="44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50000000000003" customHeight="1">
      <c r="A294" s="73" t="s">
        <v>377</v>
      </c>
      <c r="B294" s="5" t="s">
        <v>32</v>
      </c>
      <c r="C294" s="48" t="s">
        <v>54</v>
      </c>
      <c r="D294" s="7">
        <v>1</v>
      </c>
      <c r="E294" s="7">
        <v>10</v>
      </c>
      <c r="F294" s="7">
        <v>6</v>
      </c>
      <c r="G294" s="7">
        <v>10</v>
      </c>
      <c r="H294" s="7">
        <v>10</v>
      </c>
      <c r="I294" s="7">
        <v>1</v>
      </c>
      <c r="J294" s="7">
        <v>4</v>
      </c>
      <c r="K294" s="7">
        <v>0</v>
      </c>
      <c r="L294" s="7">
        <v>10</v>
      </c>
      <c r="M294" s="7">
        <v>10</v>
      </c>
      <c r="N294" s="28">
        <v>0</v>
      </c>
      <c r="O294" s="28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44.099999999999994</v>
      </c>
      <c r="P294" s="8">
        <f>IF(B294=data!$B$2,(O294*10)/6.4,IF(B294=data!$B$3,(O294*10)/4.8,IF(B294=data!$B$4,(O294*10)/7.1,IF(B294=data!$B$5,(O294*10)/5.2,"zvolte typ stavby"))))</f>
        <v>68.906249999999986</v>
      </c>
      <c r="Q294" s="29">
        <v>16418930.439999999</v>
      </c>
      <c r="R294" s="58"/>
      <c r="S294" s="5"/>
      <c r="U294" s="44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50000000000003" customHeight="1">
      <c r="A295" s="6" t="s">
        <v>378</v>
      </c>
      <c r="B295" s="5" t="s">
        <v>32</v>
      </c>
      <c r="C295" s="48" t="s">
        <v>33</v>
      </c>
      <c r="D295" s="7">
        <v>2</v>
      </c>
      <c r="E295" s="7">
        <v>10</v>
      </c>
      <c r="F295" s="7">
        <v>10</v>
      </c>
      <c r="G295" s="7">
        <v>10</v>
      </c>
      <c r="H295" s="7">
        <v>10</v>
      </c>
      <c r="I295" s="7">
        <v>10</v>
      </c>
      <c r="J295" s="7">
        <v>0</v>
      </c>
      <c r="K295" s="7">
        <v>10</v>
      </c>
      <c r="L295" s="7">
        <v>7</v>
      </c>
      <c r="M295" s="7">
        <v>10</v>
      </c>
      <c r="N295" s="28">
        <v>4</v>
      </c>
      <c r="O295" s="28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44.199999999999996</v>
      </c>
      <c r="P295" s="8">
        <f>IF(B295=data!$B$2,(O295*10)/6.4,IF(B295=data!$B$3,(O295*10)/4.8,IF(B295=data!$B$4,(O295*10)/7.1,IF(B295=data!$B$5,(O295*10)/5.2,"zvolte typ stavby"))))</f>
        <v>69.062499999999986</v>
      </c>
      <c r="Q295" s="89" t="s">
        <v>379</v>
      </c>
      <c r="R295" s="58"/>
      <c r="S295" s="5"/>
      <c r="U295" s="44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50000000000003" customHeight="1">
      <c r="A296" s="11" t="s">
        <v>380</v>
      </c>
      <c r="B296" s="5" t="s">
        <v>32</v>
      </c>
      <c r="C296" s="48" t="s">
        <v>33</v>
      </c>
      <c r="D296" s="7">
        <v>10</v>
      </c>
      <c r="E296" s="7">
        <v>10</v>
      </c>
      <c r="F296" s="7">
        <v>9</v>
      </c>
      <c r="G296" s="7">
        <v>10</v>
      </c>
      <c r="H296" s="7">
        <v>3</v>
      </c>
      <c r="I296" s="7">
        <v>10</v>
      </c>
      <c r="J296" s="7">
        <v>10</v>
      </c>
      <c r="K296" s="7">
        <v>0</v>
      </c>
      <c r="L296" s="7">
        <v>2</v>
      </c>
      <c r="M296" s="7">
        <v>10</v>
      </c>
      <c r="N296" s="28">
        <v>2</v>
      </c>
      <c r="O296" s="28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44.199999999999996</v>
      </c>
      <c r="P296" s="8">
        <f>IF(B296=data!$B$2,(O296*10)/6.4,IF(B296=data!$B$3,(O296*10)/4.8,IF(B296=data!$B$4,(O296*10)/7.1,IF(B296=data!$B$5,(O296*10)/5.2,"zvolte typ stavby"))))</f>
        <v>69.062499999999986</v>
      </c>
      <c r="Q296" s="29">
        <v>25000000</v>
      </c>
      <c r="R296" s="58"/>
      <c r="S296" s="102" t="s">
        <v>381</v>
      </c>
      <c r="U296" s="44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50000000000003" customHeight="1">
      <c r="A297" s="11" t="s">
        <v>382</v>
      </c>
      <c r="B297" s="5" t="s">
        <v>32</v>
      </c>
      <c r="C297" s="48" t="s">
        <v>33</v>
      </c>
      <c r="D297" s="7">
        <v>4</v>
      </c>
      <c r="E297" s="7">
        <v>10</v>
      </c>
      <c r="F297" s="7">
        <v>10</v>
      </c>
      <c r="G297" s="7">
        <v>3</v>
      </c>
      <c r="H297" s="7">
        <v>10</v>
      </c>
      <c r="I297" s="7">
        <v>10</v>
      </c>
      <c r="J297" s="7">
        <v>7</v>
      </c>
      <c r="K297" s="7">
        <v>0</v>
      </c>
      <c r="L297" s="7">
        <v>8</v>
      </c>
      <c r="M297" s="7">
        <v>10</v>
      </c>
      <c r="N297" s="28">
        <v>0</v>
      </c>
      <c r="O297" s="28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44.2</v>
      </c>
      <c r="P297" s="8">
        <f>IF(B297=data!$B$2,(O297*10)/6.4,IF(B297=data!$B$3,(O297*10)/4.8,IF(B297=data!$B$4,(O297*10)/7.1,IF(B297=data!$B$5,(O297*10)/5.2,"zvolte typ stavby"))))</f>
        <v>69.0625</v>
      </c>
      <c r="Q297" s="29">
        <v>29491361.41</v>
      </c>
      <c r="R297" s="58"/>
      <c r="S297" s="5"/>
      <c r="U297" s="44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50000000000003" customHeight="1">
      <c r="A298" s="73" t="s">
        <v>383</v>
      </c>
      <c r="B298" s="5" t="s">
        <v>32</v>
      </c>
      <c r="C298" s="48" t="s">
        <v>33</v>
      </c>
      <c r="D298" s="7">
        <v>4</v>
      </c>
      <c r="E298" s="7">
        <v>10</v>
      </c>
      <c r="F298" s="7">
        <v>10</v>
      </c>
      <c r="G298" s="7">
        <v>3</v>
      </c>
      <c r="H298" s="7">
        <v>10</v>
      </c>
      <c r="I298" s="7">
        <v>10</v>
      </c>
      <c r="J298" s="7">
        <v>7</v>
      </c>
      <c r="K298" s="7">
        <v>0</v>
      </c>
      <c r="L298" s="7">
        <v>8</v>
      </c>
      <c r="M298" s="7">
        <v>10</v>
      </c>
      <c r="N298" s="28">
        <v>0</v>
      </c>
      <c r="O298" s="28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44.2</v>
      </c>
      <c r="P298" s="8">
        <f>IF(B298=data!$B$2,(O298*10)/6.4,IF(B298=data!$B$3,(O298*10)/4.8,IF(B298=data!$B$4,(O298*10)/7.1,IF(B298=data!$B$5,(O298*10)/5.2,"zvolte typ stavby"))))</f>
        <v>69.0625</v>
      </c>
      <c r="Q298" s="29">
        <v>26157361.41</v>
      </c>
      <c r="R298" s="58"/>
      <c r="S298" s="5"/>
      <c r="U298" s="44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50000000000003" customHeight="1">
      <c r="A299" s="6" t="s">
        <v>384</v>
      </c>
      <c r="B299" s="5" t="s">
        <v>49</v>
      </c>
      <c r="C299" s="48"/>
      <c r="D299" s="7">
        <v>3</v>
      </c>
      <c r="E299" s="7">
        <v>10</v>
      </c>
      <c r="F299" s="7">
        <v>5</v>
      </c>
      <c r="G299" s="7">
        <v>10</v>
      </c>
      <c r="H299" s="7">
        <v>3</v>
      </c>
      <c r="I299" s="7">
        <v>0</v>
      </c>
      <c r="J299" s="7">
        <v>4</v>
      </c>
      <c r="K299" s="7">
        <v>0</v>
      </c>
      <c r="L299" s="7">
        <v>10</v>
      </c>
      <c r="M299" s="7">
        <v>10</v>
      </c>
      <c r="N299" s="28">
        <v>4</v>
      </c>
      <c r="O299" s="28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44.3</v>
      </c>
      <c r="P299" s="8">
        <f>IF(B299=data!$B$2,(O299*10)/6.4,IF(B299=data!$B$3,(O299*10)/4.8,IF(B299=data!$B$4,(O299*10)/7.1,IF(B299=data!$B$5,(O299*10)/5.2,"zvolte typ stavby"))))</f>
        <v>62.394366197183103</v>
      </c>
      <c r="Q299" s="29">
        <v>30250000</v>
      </c>
      <c r="R299" s="58"/>
      <c r="S299" s="5"/>
      <c r="U299" s="44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50000000000003" customHeight="1">
      <c r="A300" s="11" t="s">
        <v>385</v>
      </c>
      <c r="B300" s="5" t="s">
        <v>32</v>
      </c>
      <c r="C300" s="48" t="s">
        <v>33</v>
      </c>
      <c r="D300" s="7">
        <v>7</v>
      </c>
      <c r="E300" s="7">
        <v>10</v>
      </c>
      <c r="F300" s="7">
        <v>6</v>
      </c>
      <c r="G300" s="7">
        <v>6</v>
      </c>
      <c r="H300" s="7">
        <v>6</v>
      </c>
      <c r="I300" s="7">
        <v>10</v>
      </c>
      <c r="J300" s="7">
        <v>7</v>
      </c>
      <c r="K300" s="7">
        <v>0</v>
      </c>
      <c r="L300" s="7">
        <v>8</v>
      </c>
      <c r="M300" s="7">
        <v>10</v>
      </c>
      <c r="N300" s="28">
        <v>2</v>
      </c>
      <c r="O300" s="28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44.3</v>
      </c>
      <c r="P300" s="8">
        <f>IF(B300=data!$B$2,(O300*10)/6.4,IF(B300=data!$B$3,(O300*10)/4.8,IF(B300=data!$B$4,(O300*10)/7.1,IF(B300=data!$B$5,(O300*10)/5.2,"zvolte typ stavby"))))</f>
        <v>69.21875</v>
      </c>
      <c r="Q300" s="29">
        <v>88680900</v>
      </c>
      <c r="R300" s="58"/>
      <c r="S300" s="5"/>
      <c r="U300" s="44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50000000000003" customHeight="1">
      <c r="A301" s="11" t="s">
        <v>386</v>
      </c>
      <c r="B301" s="5" t="s">
        <v>32</v>
      </c>
      <c r="C301" s="48" t="s">
        <v>54</v>
      </c>
      <c r="D301" s="7">
        <v>1</v>
      </c>
      <c r="E301" s="7">
        <v>0</v>
      </c>
      <c r="F301" s="7">
        <v>5</v>
      </c>
      <c r="G301" s="7">
        <v>10</v>
      </c>
      <c r="H301" s="7">
        <v>10</v>
      </c>
      <c r="I301" s="7">
        <v>10</v>
      </c>
      <c r="J301" s="7">
        <v>7</v>
      </c>
      <c r="K301" s="7">
        <v>0</v>
      </c>
      <c r="L301" s="7">
        <v>10</v>
      </c>
      <c r="M301" s="7">
        <v>10</v>
      </c>
      <c r="N301" s="28">
        <v>4</v>
      </c>
      <c r="O301" s="28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44.5</v>
      </c>
      <c r="P301" s="8">
        <f>IF(B301=data!$B$2,(O301*10)/6.4,IF(B301=data!$B$3,(O301*10)/4.8,IF(B301=data!$B$4,(O301*10)/7.1,IF(B301=data!$B$5,(O301*10)/5.2,"zvolte typ stavby"))))</f>
        <v>69.53125</v>
      </c>
      <c r="Q301" s="29">
        <v>3592938.29</v>
      </c>
      <c r="R301" s="58"/>
      <c r="S301" s="5"/>
      <c r="U301" s="44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50000000000003" customHeight="1">
      <c r="A302" s="6" t="s">
        <v>387</v>
      </c>
      <c r="B302" s="5" t="s">
        <v>32</v>
      </c>
      <c r="C302" s="48" t="s">
        <v>33</v>
      </c>
      <c r="D302" s="7">
        <v>1</v>
      </c>
      <c r="E302" s="7">
        <v>0</v>
      </c>
      <c r="F302" s="7">
        <v>5</v>
      </c>
      <c r="G302" s="7">
        <v>10</v>
      </c>
      <c r="H302" s="7">
        <v>10</v>
      </c>
      <c r="I302" s="7">
        <v>10</v>
      </c>
      <c r="J302" s="7">
        <v>7</v>
      </c>
      <c r="K302" s="7">
        <v>0</v>
      </c>
      <c r="L302" s="7">
        <v>8</v>
      </c>
      <c r="M302" s="7">
        <v>10</v>
      </c>
      <c r="N302" s="28">
        <v>4</v>
      </c>
      <c r="O302" s="28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42.5</v>
      </c>
      <c r="P302" s="8">
        <f>IF(B302=data!$B$2,(O302*10)/6.4,IF(B302=data!$B$3,(O302*10)/4.8,IF(B302=data!$B$4,(O302*10)/7.1,IF(B302=data!$B$5,(O302*10)/5.2,"zvolte typ stavby"))))</f>
        <v>66.40625</v>
      </c>
      <c r="Q302" s="29">
        <v>60000000</v>
      </c>
      <c r="R302" s="58"/>
      <c r="S302" s="5"/>
      <c r="U302" s="44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50000000000003" customHeight="1">
      <c r="A303" s="6" t="s">
        <v>388</v>
      </c>
      <c r="B303" s="5" t="s">
        <v>32</v>
      </c>
      <c r="C303" s="48" t="s">
        <v>33</v>
      </c>
      <c r="D303" s="7">
        <v>4</v>
      </c>
      <c r="E303" s="7">
        <v>10</v>
      </c>
      <c r="F303" s="7">
        <v>6</v>
      </c>
      <c r="G303" s="7">
        <v>6</v>
      </c>
      <c r="H303" s="7">
        <v>6</v>
      </c>
      <c r="I303" s="7">
        <v>10</v>
      </c>
      <c r="J303" s="7">
        <v>7</v>
      </c>
      <c r="K303" s="7">
        <v>0</v>
      </c>
      <c r="L303" s="7">
        <v>8</v>
      </c>
      <c r="M303" s="7">
        <v>10</v>
      </c>
      <c r="N303" s="28">
        <v>4</v>
      </c>
      <c r="O303" s="28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42.599999999999994</v>
      </c>
      <c r="P303" s="8">
        <f>IF(B303=data!$B$2,(O303*10)/6.4,IF(B303=data!$B$3,(O303*10)/4.8,IF(B303=data!$B$4,(O303*10)/7.1,IF(B303=data!$B$5,(O303*10)/5.2,"zvolte typ stavby"))))</f>
        <v>66.562499999999986</v>
      </c>
      <c r="Q303" s="29">
        <v>20000000</v>
      </c>
      <c r="R303" s="58"/>
      <c r="S303" s="5"/>
      <c r="U303" s="44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50000000000003" customHeight="1">
      <c r="A304" s="11" t="s">
        <v>389</v>
      </c>
      <c r="B304" s="5" t="s">
        <v>32</v>
      </c>
      <c r="C304" s="48" t="s">
        <v>33</v>
      </c>
      <c r="D304" s="7">
        <v>4</v>
      </c>
      <c r="E304" s="7">
        <v>10</v>
      </c>
      <c r="F304" s="7">
        <v>10</v>
      </c>
      <c r="G304" s="7">
        <v>6</v>
      </c>
      <c r="H304" s="7">
        <v>6</v>
      </c>
      <c r="I304" s="7">
        <v>10</v>
      </c>
      <c r="J304" s="7">
        <v>4</v>
      </c>
      <c r="K304" s="7">
        <v>10</v>
      </c>
      <c r="L304" s="7">
        <v>8</v>
      </c>
      <c r="M304" s="7">
        <v>10</v>
      </c>
      <c r="N304" s="28">
        <v>10</v>
      </c>
      <c r="O304" s="28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44.6</v>
      </c>
      <c r="P304" s="8">
        <f>IF(B304=data!$B$2,(O304*10)/6.4,IF(B304=data!$B$3,(O304*10)/4.8,IF(B304=data!$B$4,(O304*10)/7.1,IF(B304=data!$B$5,(O304*10)/5.2,"zvolte typ stavby"))))</f>
        <v>69.6875</v>
      </c>
      <c r="Q304" s="29">
        <v>195000000</v>
      </c>
      <c r="R304" s="58"/>
      <c r="S304" s="5"/>
      <c r="U304" s="44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50000000000003" customHeight="1">
      <c r="A305" s="108" t="s">
        <v>390</v>
      </c>
      <c r="B305" s="5" t="s">
        <v>49</v>
      </c>
      <c r="C305" s="48"/>
      <c r="D305" s="7">
        <v>7</v>
      </c>
      <c r="E305" s="7">
        <v>10</v>
      </c>
      <c r="F305" s="7">
        <v>10</v>
      </c>
      <c r="G305" s="7">
        <v>3</v>
      </c>
      <c r="H305" s="7">
        <v>6</v>
      </c>
      <c r="I305" s="7">
        <v>10</v>
      </c>
      <c r="J305" s="7">
        <v>10</v>
      </c>
      <c r="K305" s="7">
        <v>0</v>
      </c>
      <c r="L305" s="7">
        <v>5</v>
      </c>
      <c r="M305" s="7">
        <v>10</v>
      </c>
      <c r="N305" s="28">
        <v>2</v>
      </c>
      <c r="O305" s="28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45.2</v>
      </c>
      <c r="P305" s="8">
        <f>IF(B305=data!$B$2,(O305*10)/6.4,IF(B305=data!$B$3,(O305*10)/4.8,IF(B305=data!$B$4,(O305*10)/7.1,IF(B305=data!$B$5,(O305*10)/5.2,"zvolte typ stavby"))))</f>
        <v>63.661971830985919</v>
      </c>
      <c r="Q305" s="74">
        <v>36300000</v>
      </c>
      <c r="R305" s="58"/>
      <c r="S305" s="5"/>
      <c r="U305" s="44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50000000000003" customHeight="1">
      <c r="A306" s="11" t="s">
        <v>391</v>
      </c>
      <c r="B306" s="5" t="s">
        <v>32</v>
      </c>
      <c r="C306" s="48" t="s">
        <v>33</v>
      </c>
      <c r="D306" s="7">
        <v>5</v>
      </c>
      <c r="E306" s="7">
        <v>10</v>
      </c>
      <c r="F306" s="7">
        <v>10</v>
      </c>
      <c r="G306" s="7">
        <v>6</v>
      </c>
      <c r="H306" s="7">
        <v>6</v>
      </c>
      <c r="I306" s="7">
        <v>10</v>
      </c>
      <c r="J306" s="7">
        <v>10</v>
      </c>
      <c r="K306" s="7">
        <v>0</v>
      </c>
      <c r="L306" s="7">
        <v>5</v>
      </c>
      <c r="M306" s="7">
        <v>10</v>
      </c>
      <c r="N306" s="28">
        <v>10</v>
      </c>
      <c r="O306" s="28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45.3</v>
      </c>
      <c r="P306" s="8">
        <f>IF(B306=data!$B$2,(O306*10)/6.4,IF(B306=data!$B$3,(O306*10)/4.8,IF(B306=data!$B$4,(O306*10)/7.1,IF(B306=data!$B$5,(O306*10)/5.2,"zvolte typ stavby"))))</f>
        <v>70.78125</v>
      </c>
      <c r="Q306" s="29">
        <v>202500000</v>
      </c>
      <c r="R306" s="58"/>
      <c r="S306" s="5"/>
      <c r="U306" s="44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50000000000003" customHeight="1">
      <c r="A307" s="11" t="s">
        <v>392</v>
      </c>
      <c r="B307" s="5" t="s">
        <v>32</v>
      </c>
      <c r="C307" s="116" t="s">
        <v>393</v>
      </c>
      <c r="D307" s="7">
        <v>5</v>
      </c>
      <c r="E307" s="7">
        <v>10</v>
      </c>
      <c r="F307" s="7">
        <v>10</v>
      </c>
      <c r="G307" s="7">
        <v>10</v>
      </c>
      <c r="H307" s="7">
        <v>10</v>
      </c>
      <c r="I307" s="7">
        <v>10</v>
      </c>
      <c r="J307" s="7">
        <v>7</v>
      </c>
      <c r="K307" s="7">
        <v>0</v>
      </c>
      <c r="L307" s="7">
        <v>2</v>
      </c>
      <c r="M307" s="7">
        <v>10</v>
      </c>
      <c r="N307" s="28">
        <v>4</v>
      </c>
      <c r="O307" s="28">
        <f>IF(B307=data!$B$2,D307*0.7+E307*0.5+F307*0.2+G307*0.8+H307+I307*0.2+J307+K307*0.3+L307+M307*0.5+N307*0.2,IF(B307=data!$B$3,D307*0.1+E307*0.4+F307*0.3+G307*0.1+H307+J307+K307*0.5+L307+M307*0.4,IF(B307=data!$B$4,D307*0.6+E307*0.8+F307*0.7+G307+H307+J307+L307+N307,IF(B307=data!$B$5,D307*0.7+E307*0.8+F307+I307*0.7+J307+L307,"zvolte typ stavby"))))</f>
        <v>45.3</v>
      </c>
      <c r="P307" s="8">
        <f>IF(B307=data!$B$2,(O307*10)/6.4,IF(B307=data!$B$3,(O307*10)/4.8,IF(B307=data!$B$4,(O307*10)/7.1,IF(B307=data!$B$5,(O307*10)/5.2,"zvolte typ stavby"))))</f>
        <v>70.78125</v>
      </c>
      <c r="Q307" s="29">
        <v>24163294</v>
      </c>
      <c r="R307" s="58"/>
      <c r="S307" s="5"/>
      <c r="U307" s="44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50000000000003" customHeight="1">
      <c r="A308" s="11" t="s">
        <v>394</v>
      </c>
      <c r="B308" s="5" t="s">
        <v>49</v>
      </c>
      <c r="C308" s="48" t="s">
        <v>29</v>
      </c>
      <c r="D308" s="7">
        <v>4</v>
      </c>
      <c r="E308" s="7">
        <v>10</v>
      </c>
      <c r="F308" s="7">
        <v>10</v>
      </c>
      <c r="G308" s="7">
        <v>10</v>
      </c>
      <c r="H308" s="7">
        <v>10</v>
      </c>
      <c r="I308" s="7">
        <v>0</v>
      </c>
      <c r="J308" s="7">
        <v>2</v>
      </c>
      <c r="K308" s="7">
        <v>0</v>
      </c>
      <c r="L308" s="7">
        <v>2</v>
      </c>
      <c r="M308" s="7">
        <v>0</v>
      </c>
      <c r="N308" s="28">
        <v>4</v>
      </c>
      <c r="O308" s="28">
        <f>IF(B308=data!$B$2,D308*0.7+E308*0.5+F308*0.2+G308*0.8+H308+I308*0.2+J308+K308*0.3+L308+M308*0.5+N308*0.2,IF(B308=data!$B$3,D308*0.1+E308*0.4+F308*0.3+G308*0.1+H308+J308+K308*0.5+L308+M308*0.4,IF(B308=data!$B$4,D308*0.6+E308*0.8+F308*0.7+G308+H308+J308+L308+N308,IF(B308=data!$B$5,D308*0.7+E308*0.8+F308+I308*0.7+J308+L308,"zvolte typ stavby"))))</f>
        <v>45.4</v>
      </c>
      <c r="P308" s="8">
        <f>IF(B308=data!$B$2,(O308*10)/6.4,IF(B308=data!$B$3,(O308*10)/4.8,IF(B308=data!$B$4,(O308*10)/7.1,IF(B308=data!$B$5,(O308*10)/5.2,"zvolte typ stavby"))))</f>
        <v>63.943661971830991</v>
      </c>
      <c r="Q308" s="29">
        <v>64130000</v>
      </c>
      <c r="R308" s="58"/>
      <c r="S308" s="5"/>
      <c r="U308" s="44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50000000000003" customHeight="1">
      <c r="A309" s="6" t="s">
        <v>395</v>
      </c>
      <c r="B309" s="5" t="s">
        <v>32</v>
      </c>
      <c r="C309" s="48" t="s">
        <v>33</v>
      </c>
      <c r="D309" s="7">
        <v>4</v>
      </c>
      <c r="E309" s="7">
        <v>10</v>
      </c>
      <c r="F309" s="7">
        <v>10</v>
      </c>
      <c r="G309" s="7">
        <v>6</v>
      </c>
      <c r="H309" s="7">
        <v>10</v>
      </c>
      <c r="I309" s="7">
        <v>10</v>
      </c>
      <c r="J309" s="7">
        <v>10</v>
      </c>
      <c r="K309" s="7">
        <v>0</v>
      </c>
      <c r="L309" s="7">
        <v>5</v>
      </c>
      <c r="M309" s="7">
        <v>10</v>
      </c>
      <c r="N309" s="28">
        <v>10</v>
      </c>
      <c r="O309" s="28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48.6</v>
      </c>
      <c r="P309" s="8">
        <f>IF(B309=data!$B$2,(O309*10)/6.4,IF(B309=data!$B$3,(O309*10)/4.8,IF(B309=data!$B$4,(O309*10)/7.1,IF(B309=data!$B$5,(O309*10)/5.2,"zvolte typ stavby"))))</f>
        <v>75.9375</v>
      </c>
      <c r="Q309" s="29">
        <v>35000000</v>
      </c>
      <c r="R309" s="58"/>
      <c r="S309" s="5"/>
      <c r="U309" s="44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50000000000003" customHeight="1">
      <c r="A310" s="6" t="s">
        <v>396</v>
      </c>
      <c r="B310" s="5" t="s">
        <v>49</v>
      </c>
      <c r="C310" s="48" t="s">
        <v>29</v>
      </c>
      <c r="D310" s="7">
        <v>6</v>
      </c>
      <c r="E310" s="7">
        <v>10</v>
      </c>
      <c r="F310" s="7">
        <v>10</v>
      </c>
      <c r="G310" s="7">
        <v>3</v>
      </c>
      <c r="H310" s="7">
        <v>6</v>
      </c>
      <c r="I310" s="7">
        <v>0</v>
      </c>
      <c r="J310" s="7">
        <v>10</v>
      </c>
      <c r="K310" s="7">
        <v>0</v>
      </c>
      <c r="L310" s="7">
        <v>8</v>
      </c>
      <c r="M310" s="7">
        <v>10</v>
      </c>
      <c r="N310" s="28">
        <v>0</v>
      </c>
      <c r="O310" s="28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45.6</v>
      </c>
      <c r="P310" s="8">
        <f>IF(B310=data!$B$2,(O310*10)/6.4,IF(B310=data!$B$3,(O310*10)/4.8,IF(B310=data!$B$4,(O310*10)/7.1,IF(B310=data!$B$5,(O310*10)/5.2,"zvolte typ stavby"))))</f>
        <v>64.225352112676063</v>
      </c>
      <c r="Q310" s="29"/>
      <c r="R310" s="58"/>
      <c r="S310" s="5"/>
      <c r="U310" s="44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50000000000003" customHeight="1">
      <c r="A311" s="11" t="s">
        <v>397</v>
      </c>
      <c r="B311" s="5" t="s">
        <v>32</v>
      </c>
      <c r="C311" s="48" t="s">
        <v>33</v>
      </c>
      <c r="D311" s="7">
        <v>4</v>
      </c>
      <c r="E311" s="7">
        <v>10</v>
      </c>
      <c r="F311" s="7">
        <v>10</v>
      </c>
      <c r="G311" s="7">
        <v>6</v>
      </c>
      <c r="H311" s="7">
        <v>6</v>
      </c>
      <c r="I311" s="7">
        <v>10</v>
      </c>
      <c r="J311" s="7">
        <v>7</v>
      </c>
      <c r="K311" s="7">
        <v>0</v>
      </c>
      <c r="L311" s="7">
        <v>10</v>
      </c>
      <c r="M311" s="7">
        <v>10</v>
      </c>
      <c r="N311" s="28">
        <v>7</v>
      </c>
      <c r="O311" s="28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46</v>
      </c>
      <c r="P311" s="8">
        <f>IF(B311=data!$B$2,(O311*10)/6.4,IF(B311=data!$B$3,(O311*10)/4.8,IF(B311=data!$B$4,(O311*10)/7.1,IF(B311=data!$B$5,(O311*10)/5.2,"zvolte typ stavby"))))</f>
        <v>71.875</v>
      </c>
      <c r="Q311" s="29">
        <v>159500000</v>
      </c>
      <c r="R311" s="58"/>
      <c r="S311" s="5"/>
      <c r="U311" s="44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50000000000003" customHeight="1">
      <c r="A312" s="6" t="s">
        <v>398</v>
      </c>
      <c r="B312" s="5" t="s">
        <v>32</v>
      </c>
      <c r="C312" s="48" t="s">
        <v>33</v>
      </c>
      <c r="D312" s="7">
        <v>3</v>
      </c>
      <c r="E312" s="7">
        <v>10</v>
      </c>
      <c r="F312" s="7">
        <v>10</v>
      </c>
      <c r="G312" s="7">
        <v>6</v>
      </c>
      <c r="H312" s="7">
        <v>10</v>
      </c>
      <c r="I312" s="7">
        <v>10</v>
      </c>
      <c r="J312" s="7">
        <v>10</v>
      </c>
      <c r="K312" s="7">
        <v>10</v>
      </c>
      <c r="L312" s="7">
        <v>2</v>
      </c>
      <c r="M312" s="7">
        <v>10</v>
      </c>
      <c r="N312" s="28">
        <v>2</v>
      </c>
      <c r="O312" s="28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46.3</v>
      </c>
      <c r="P312" s="8">
        <f>IF(B312=data!$B$2,(O312*10)/6.4,IF(B312=data!$B$3,(O312*10)/4.8,IF(B312=data!$B$4,(O312*10)/7.1,IF(B312=data!$B$5,(O312*10)/5.2,"zvolte typ stavby"))))</f>
        <v>72.34375</v>
      </c>
      <c r="Q312" s="89" t="s">
        <v>399</v>
      </c>
      <c r="R312" s="58"/>
      <c r="S312" s="5"/>
      <c r="U312" s="44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50000000000003" customHeight="1">
      <c r="A313" s="11" t="s">
        <v>400</v>
      </c>
      <c r="B313" s="5" t="s">
        <v>32</v>
      </c>
      <c r="C313" s="48" t="s">
        <v>33</v>
      </c>
      <c r="D313" s="7">
        <v>5</v>
      </c>
      <c r="E313" s="7">
        <v>10</v>
      </c>
      <c r="F313" s="7">
        <v>10</v>
      </c>
      <c r="G313" s="7">
        <v>6</v>
      </c>
      <c r="H313" s="7">
        <v>10</v>
      </c>
      <c r="I313" s="7">
        <v>10</v>
      </c>
      <c r="J313" s="7">
        <v>7</v>
      </c>
      <c r="K313" s="7">
        <v>0</v>
      </c>
      <c r="L313" s="7">
        <v>5</v>
      </c>
      <c r="M313" s="7">
        <v>10</v>
      </c>
      <c r="N313" s="28">
        <v>10</v>
      </c>
      <c r="O313" s="28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46.3</v>
      </c>
      <c r="P313" s="8">
        <f>IF(B313=data!$B$2,(O313*10)/6.4,IF(B313=data!$B$3,(O313*10)/4.8,IF(B313=data!$B$4,(O313*10)/7.1,IF(B313=data!$B$5,(O313*10)/5.2,"zvolte typ stavby"))))</f>
        <v>72.34375</v>
      </c>
      <c r="Q313" s="29">
        <v>354530000</v>
      </c>
      <c r="R313" s="58"/>
      <c r="S313" s="5"/>
      <c r="U313" s="44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50000000000003" customHeight="1">
      <c r="A314" s="11" t="s">
        <v>401</v>
      </c>
      <c r="B314" s="5" t="s">
        <v>32</v>
      </c>
      <c r="C314" s="48" t="s">
        <v>33</v>
      </c>
      <c r="D314" s="7">
        <v>3</v>
      </c>
      <c r="E314" s="7">
        <v>10</v>
      </c>
      <c r="F314" s="7">
        <v>6</v>
      </c>
      <c r="G314" s="7">
        <v>6</v>
      </c>
      <c r="H314" s="7">
        <v>6</v>
      </c>
      <c r="I314" s="7">
        <v>10</v>
      </c>
      <c r="J314" s="7">
        <v>10</v>
      </c>
      <c r="K314" s="7">
        <v>0</v>
      </c>
      <c r="L314" s="7">
        <v>10</v>
      </c>
      <c r="M314" s="7">
        <v>10</v>
      </c>
      <c r="N314" s="28">
        <v>4</v>
      </c>
      <c r="O314" s="28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46.9</v>
      </c>
      <c r="P314" s="8">
        <f>IF(B314=data!$B$2,(O314*10)/6.4,IF(B314=data!$B$3,(O314*10)/4.8,IF(B314=data!$B$4,(O314*10)/7.1,IF(B314=data!$B$5,(O314*10)/5.2,"zvolte typ stavby"))))</f>
        <v>73.28125</v>
      </c>
      <c r="Q314" s="76">
        <v>39000000</v>
      </c>
      <c r="R314" s="58"/>
      <c r="S314" s="5"/>
      <c r="U314" s="44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50000000000003" customHeight="1">
      <c r="A315" s="11" t="s">
        <v>402</v>
      </c>
      <c r="B315" s="5" t="s">
        <v>32</v>
      </c>
      <c r="C315" s="48" t="s">
        <v>33</v>
      </c>
      <c r="D315" s="7">
        <v>3</v>
      </c>
      <c r="E315" s="7">
        <v>10</v>
      </c>
      <c r="F315" s="7">
        <v>10</v>
      </c>
      <c r="G315" s="7">
        <v>3</v>
      </c>
      <c r="H315" s="7">
        <v>6</v>
      </c>
      <c r="I315" s="7">
        <v>10</v>
      </c>
      <c r="J315" s="7">
        <v>4</v>
      </c>
      <c r="K315" s="7">
        <v>10</v>
      </c>
      <c r="L315" s="7">
        <v>5</v>
      </c>
      <c r="M315" s="7">
        <v>10</v>
      </c>
      <c r="N315" s="28">
        <v>4</v>
      </c>
      <c r="O315" s="28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37.299999999999997</v>
      </c>
      <c r="P315" s="8">
        <f>IF(B315=data!$B$2,(O315*10)/6.4,IF(B315=data!$B$3,(O315*10)/4.8,IF(B315=data!$B$4,(O315*10)/7.1,IF(B315=data!$B$5,(O315*10)/5.2,"zvolte typ stavby"))))</f>
        <v>58.28125</v>
      </c>
      <c r="Q315" s="29">
        <v>130000000</v>
      </c>
      <c r="R315" s="58"/>
      <c r="S315" s="5"/>
      <c r="U315" s="44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50000000000003" customHeight="1">
      <c r="A316" s="6" t="s">
        <v>403</v>
      </c>
      <c r="B316" s="5" t="s">
        <v>49</v>
      </c>
      <c r="C316" s="48" t="s">
        <v>29</v>
      </c>
      <c r="D316" s="7">
        <v>5</v>
      </c>
      <c r="E316" s="7">
        <v>10</v>
      </c>
      <c r="F316" s="7">
        <v>10</v>
      </c>
      <c r="G316" s="7">
        <v>6</v>
      </c>
      <c r="H316" s="7">
        <v>6</v>
      </c>
      <c r="I316" s="7">
        <v>0</v>
      </c>
      <c r="J316" s="7">
        <v>10</v>
      </c>
      <c r="K316" s="7">
        <v>0</v>
      </c>
      <c r="L316" s="7">
        <v>5</v>
      </c>
      <c r="M316" s="7">
        <v>0</v>
      </c>
      <c r="N316" s="28">
        <v>2</v>
      </c>
      <c r="O316" s="28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47</v>
      </c>
      <c r="P316" s="8">
        <f>IF(B316=data!$B$2,(O316*10)/6.4,IF(B316=data!$B$3,(O316*10)/4.8,IF(B316=data!$B$4,(O316*10)/7.1,IF(B316=data!$B$5,(O316*10)/5.2,"zvolte typ stavby"))))</f>
        <v>66.197183098591552</v>
      </c>
      <c r="Q316" s="29">
        <v>125939745</v>
      </c>
      <c r="R316" s="58"/>
      <c r="S316" s="5"/>
      <c r="U316" s="44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50000000000003" customHeight="1">
      <c r="A317" s="11" t="s">
        <v>404</v>
      </c>
      <c r="B317" s="5" t="s">
        <v>32</v>
      </c>
      <c r="C317" s="48" t="s">
        <v>33</v>
      </c>
      <c r="D317" s="7">
        <v>3</v>
      </c>
      <c r="E317" s="7">
        <v>10</v>
      </c>
      <c r="F317" s="7">
        <v>7</v>
      </c>
      <c r="G317" s="7">
        <v>6</v>
      </c>
      <c r="H317" s="7">
        <v>6</v>
      </c>
      <c r="I317" s="7">
        <v>10</v>
      </c>
      <c r="J317" s="7">
        <v>7</v>
      </c>
      <c r="K317" s="7">
        <v>10</v>
      </c>
      <c r="L317" s="7">
        <v>10</v>
      </c>
      <c r="M317" s="7">
        <v>10</v>
      </c>
      <c r="N317" s="28">
        <v>4</v>
      </c>
      <c r="O317" s="28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47.099999999999994</v>
      </c>
      <c r="P317" s="8">
        <f>IF(B317=data!$B$2,(O317*10)/6.4,IF(B317=data!$B$3,(O317*10)/4.8,IF(B317=data!$B$4,(O317*10)/7.1,IF(B317=data!$B$5,(O317*10)/5.2,"zvolte typ stavby"))))</f>
        <v>73.593749999999986</v>
      </c>
      <c r="Q317" s="29">
        <v>108207751.86</v>
      </c>
      <c r="R317" s="58"/>
      <c r="S317" s="5"/>
      <c r="U317" s="44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50000000000003" customHeight="1">
      <c r="A318" s="6" t="s">
        <v>405</v>
      </c>
      <c r="B318" s="5" t="s">
        <v>49</v>
      </c>
      <c r="C318" s="48" t="s">
        <v>29</v>
      </c>
      <c r="D318" s="7">
        <v>4</v>
      </c>
      <c r="E318" s="7">
        <v>10</v>
      </c>
      <c r="F318" s="7">
        <v>10</v>
      </c>
      <c r="G318" s="7">
        <v>10</v>
      </c>
      <c r="H318" s="7">
        <v>3</v>
      </c>
      <c r="I318" s="7">
        <v>0</v>
      </c>
      <c r="J318" s="7">
        <v>7</v>
      </c>
      <c r="K318" s="7">
        <v>0</v>
      </c>
      <c r="L318" s="7">
        <v>10</v>
      </c>
      <c r="M318" s="7">
        <v>10</v>
      </c>
      <c r="N318" s="28">
        <v>0</v>
      </c>
      <c r="O318" s="28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47.4</v>
      </c>
      <c r="P318" s="8">
        <f>IF(B318=data!$B$2,(O318*10)/6.4,IF(B318=data!$B$3,(O318*10)/4.8,IF(B318=data!$B$4,(O318*10)/7.1,IF(B318=data!$B$5,(O318*10)/5.2,"zvolte typ stavby"))))</f>
        <v>66.760563380281695</v>
      </c>
      <c r="Q318" s="29">
        <v>14000000</v>
      </c>
      <c r="R318" s="58"/>
      <c r="S318" s="5"/>
      <c r="U318" s="44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50000000000003" customHeight="1">
      <c r="A319" s="6" t="s">
        <v>406</v>
      </c>
      <c r="B319" s="5" t="s">
        <v>32</v>
      </c>
      <c r="C319" s="48" t="s">
        <v>54</v>
      </c>
      <c r="D319" s="7">
        <v>6</v>
      </c>
      <c r="E319" s="7">
        <v>10</v>
      </c>
      <c r="F319" s="7">
        <v>10</v>
      </c>
      <c r="G319" s="7">
        <v>3</v>
      </c>
      <c r="H319" s="7">
        <v>6</v>
      </c>
      <c r="I319" s="7">
        <v>10</v>
      </c>
      <c r="J319" s="7">
        <v>10</v>
      </c>
      <c r="K319" s="7">
        <v>0</v>
      </c>
      <c r="L319" s="7">
        <v>10</v>
      </c>
      <c r="M319" s="7">
        <v>10</v>
      </c>
      <c r="N319" s="28">
        <v>4</v>
      </c>
      <c r="O319" s="28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47.4</v>
      </c>
      <c r="P319" s="8">
        <f>IF(B319=data!$B$2,(O319*10)/6.4,IF(B319=data!$B$3,(O319*10)/4.8,IF(B319=data!$B$4,(O319*10)/7.1,IF(B319=data!$B$5,(O319*10)/5.2,"zvolte typ stavby"))))</f>
        <v>74.0625</v>
      </c>
      <c r="Q319" s="29">
        <v>22074237.109999999</v>
      </c>
      <c r="R319" s="58"/>
      <c r="S319" s="5"/>
      <c r="U319" s="44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50000000000003" customHeight="1">
      <c r="A320" s="11" t="s">
        <v>407</v>
      </c>
      <c r="B320" s="5" t="s">
        <v>32</v>
      </c>
      <c r="C320" s="48" t="s">
        <v>33</v>
      </c>
      <c r="D320" s="7">
        <v>3</v>
      </c>
      <c r="E320" s="7">
        <v>10</v>
      </c>
      <c r="F320" s="7">
        <v>6</v>
      </c>
      <c r="G320" s="7">
        <v>6</v>
      </c>
      <c r="H320" s="7">
        <v>10</v>
      </c>
      <c r="I320" s="7">
        <v>10</v>
      </c>
      <c r="J320" s="7">
        <v>7</v>
      </c>
      <c r="K320" s="7">
        <v>0</v>
      </c>
      <c r="L320" s="7">
        <v>10</v>
      </c>
      <c r="M320" s="7">
        <v>10</v>
      </c>
      <c r="N320" s="28">
        <v>2</v>
      </c>
      <c r="O320" s="28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47.5</v>
      </c>
      <c r="P320" s="8">
        <f>IF(B320=data!$B$2,(O320*10)/6.4,IF(B320=data!$B$3,(O320*10)/4.8,IF(B320=data!$B$4,(O320*10)/7.1,IF(B320=data!$B$5,(O320*10)/5.2,"zvolte typ stavby"))))</f>
        <v>74.21875</v>
      </c>
      <c r="Q320" s="29">
        <v>160000000</v>
      </c>
      <c r="R320" s="58"/>
      <c r="S320" s="5"/>
      <c r="U320" s="44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50000000000003" customHeight="1">
      <c r="A321" s="6" t="s">
        <v>408</v>
      </c>
      <c r="B321" s="5" t="s">
        <v>32</v>
      </c>
      <c r="C321" s="48" t="s">
        <v>33</v>
      </c>
      <c r="D321" s="7">
        <v>3</v>
      </c>
      <c r="E321" s="7">
        <v>10</v>
      </c>
      <c r="F321" s="7">
        <v>10</v>
      </c>
      <c r="G321" s="7">
        <v>10</v>
      </c>
      <c r="H321" s="7">
        <v>10</v>
      </c>
      <c r="I321" s="7">
        <v>10</v>
      </c>
      <c r="J321" s="7">
        <v>0</v>
      </c>
      <c r="K321" s="7">
        <v>10</v>
      </c>
      <c r="L321" s="7">
        <v>10</v>
      </c>
      <c r="M321" s="7">
        <v>10</v>
      </c>
      <c r="N321" s="28">
        <v>2</v>
      </c>
      <c r="O321" s="28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47.5</v>
      </c>
      <c r="P321" s="8">
        <f>IF(B321=data!$B$2,(O321*10)/6.4,IF(B321=data!$B$3,(O321*10)/4.8,IF(B321=data!$B$4,(O321*10)/7.1,IF(B321=data!$B$5,(O321*10)/5.2,"zvolte typ stavby"))))</f>
        <v>74.21875</v>
      </c>
      <c r="Q321" s="29">
        <v>108900000</v>
      </c>
      <c r="R321" s="58"/>
      <c r="S321" s="5"/>
      <c r="U321" s="44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50000000000003" customHeight="1">
      <c r="A322" s="11" t="s">
        <v>409</v>
      </c>
      <c r="B322" s="5" t="s">
        <v>37</v>
      </c>
      <c r="C322" s="48" t="s">
        <v>29</v>
      </c>
      <c r="D322" s="7">
        <v>8</v>
      </c>
      <c r="E322" s="7">
        <v>10</v>
      </c>
      <c r="F322" s="7">
        <v>10</v>
      </c>
      <c r="G322" s="7">
        <v>0</v>
      </c>
      <c r="H322" s="7">
        <v>0</v>
      </c>
      <c r="I322" s="7">
        <v>10</v>
      </c>
      <c r="J322" s="7">
        <v>7</v>
      </c>
      <c r="K322" s="7">
        <v>0</v>
      </c>
      <c r="L322" s="7">
        <v>10</v>
      </c>
      <c r="M322" s="7">
        <v>0</v>
      </c>
      <c r="N322" s="28">
        <v>0</v>
      </c>
      <c r="O322" s="28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47.6</v>
      </c>
      <c r="P322" s="8">
        <f>IF(B322=data!$B$2,(O322*10)/6.4,IF(B322=data!$B$3,(O322*10)/4.8,IF(B322=data!$B$4,(O322*10)/7.1,IF(B322=data!$B$5,(O322*10)/5.2,"zvolte typ stavby"))))</f>
        <v>91.538461538461533</v>
      </c>
      <c r="Q322" s="29">
        <v>300000000</v>
      </c>
      <c r="R322" s="58" t="s">
        <v>29</v>
      </c>
      <c r="S322" s="5"/>
      <c r="U322" s="44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50000000000003" customHeight="1">
      <c r="A323" s="6" t="s">
        <v>410</v>
      </c>
      <c r="B323" s="5" t="s">
        <v>49</v>
      </c>
      <c r="C323" s="48" t="s">
        <v>29</v>
      </c>
      <c r="D323" s="7">
        <v>3</v>
      </c>
      <c r="E323" s="7">
        <v>10</v>
      </c>
      <c r="F323" s="7">
        <v>10</v>
      </c>
      <c r="G323" s="7">
        <v>6</v>
      </c>
      <c r="H323" s="7">
        <v>3</v>
      </c>
      <c r="I323" s="7">
        <v>0</v>
      </c>
      <c r="J323" s="7">
        <v>10</v>
      </c>
      <c r="K323" s="7">
        <v>0</v>
      </c>
      <c r="L323" s="7">
        <v>2</v>
      </c>
      <c r="M323" s="7">
        <v>0</v>
      </c>
      <c r="N323" s="28">
        <v>10</v>
      </c>
      <c r="O323" s="28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47.8</v>
      </c>
      <c r="P323" s="8">
        <f>IF(B323=data!$B$2,(O323*10)/6.4,IF(B323=data!$B$3,(O323*10)/4.8,IF(B323=data!$B$4,(O323*10)/7.1,IF(B323=data!$B$5,(O323*10)/5.2,"zvolte typ stavby"))))</f>
        <v>67.323943661971839</v>
      </c>
      <c r="Q323" s="29">
        <v>2800000</v>
      </c>
      <c r="R323" s="58"/>
      <c r="S323" s="5"/>
      <c r="U323" s="44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50000000000003" customHeight="1">
      <c r="A324" s="11" t="s">
        <v>411</v>
      </c>
      <c r="B324" s="5" t="s">
        <v>49</v>
      </c>
      <c r="C324" s="48" t="s">
        <v>29</v>
      </c>
      <c r="D324" s="7">
        <v>4</v>
      </c>
      <c r="E324" s="7">
        <v>10</v>
      </c>
      <c r="F324" s="7">
        <v>5</v>
      </c>
      <c r="G324" s="7">
        <v>10</v>
      </c>
      <c r="H324" s="7">
        <v>10</v>
      </c>
      <c r="I324" s="7">
        <v>0</v>
      </c>
      <c r="J324" s="7">
        <v>4</v>
      </c>
      <c r="K324" s="7">
        <v>0</v>
      </c>
      <c r="L324" s="7">
        <v>8</v>
      </c>
      <c r="M324" s="7">
        <v>0</v>
      </c>
      <c r="N324" s="28">
        <v>2</v>
      </c>
      <c r="O324" s="28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47.9</v>
      </c>
      <c r="P324" s="8">
        <f>IF(B324=data!$B$2,(O324*10)/6.4,IF(B324=data!$B$3,(O324*10)/4.8,IF(B324=data!$B$4,(O324*10)/7.1,IF(B324=data!$B$5,(O324*10)/5.2,"zvolte typ stavby"))))</f>
        <v>67.464788732394368</v>
      </c>
      <c r="Q324" s="29">
        <v>88509773</v>
      </c>
      <c r="R324" s="58"/>
      <c r="S324" s="5"/>
      <c r="U324" s="44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39.950000000000003" customHeight="1">
      <c r="A325" s="34" t="s">
        <v>287</v>
      </c>
      <c r="B325" s="30" t="s">
        <v>21</v>
      </c>
      <c r="C325" s="53"/>
      <c r="D325" s="31">
        <v>10</v>
      </c>
      <c r="E325" s="31">
        <v>10</v>
      </c>
      <c r="F325" s="31">
        <v>10</v>
      </c>
      <c r="G325" s="31">
        <v>10</v>
      </c>
      <c r="H325" s="31">
        <v>10</v>
      </c>
      <c r="I325" s="31">
        <v>10</v>
      </c>
      <c r="J325" s="31">
        <v>10</v>
      </c>
      <c r="K325" s="31">
        <v>10</v>
      </c>
      <c r="L325" s="31">
        <v>10</v>
      </c>
      <c r="M325" s="31">
        <v>10</v>
      </c>
      <c r="N325" s="33">
        <v>10</v>
      </c>
      <c r="O325" s="33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48</v>
      </c>
      <c r="P325" s="32">
        <f>IF(B325=data!$B$2,(O325*10)/6.4,IF(B325=data!$B$3,(O325*10)/4.8,IF(B325=data!$B$4,(O325*10)/7.1,IF(B325=data!$B$5,(O325*10)/5.2,"zvolte typ stavby"))))</f>
        <v>100</v>
      </c>
      <c r="Q325" s="125"/>
      <c r="R325" s="54"/>
      <c r="S325" s="5"/>
      <c r="U325" s="44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39.950000000000003" customHeight="1">
      <c r="A326" s="11" t="s">
        <v>412</v>
      </c>
      <c r="B326" s="60" t="s">
        <v>32</v>
      </c>
      <c r="C326" s="90" t="s">
        <v>33</v>
      </c>
      <c r="D326" s="42">
        <v>3</v>
      </c>
      <c r="E326" s="42">
        <v>10</v>
      </c>
      <c r="F326" s="42">
        <v>10</v>
      </c>
      <c r="G326" s="42">
        <v>6</v>
      </c>
      <c r="H326" s="42">
        <v>6</v>
      </c>
      <c r="I326" s="42">
        <v>10</v>
      </c>
      <c r="J326" s="42">
        <v>10</v>
      </c>
      <c r="K326" s="42">
        <v>0</v>
      </c>
      <c r="L326" s="42">
        <v>10</v>
      </c>
      <c r="M326" s="42">
        <v>10</v>
      </c>
      <c r="N326" s="39">
        <v>7</v>
      </c>
      <c r="O326" s="3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48.3</v>
      </c>
      <c r="P326" s="40">
        <f>IF(B326=data!$B$2,(O326*10)/6.4,IF(B326=data!$B$3,(O326*10)/4.8,IF(B326=data!$B$4,(O326*10)/7.1,IF(B326=data!$B$5,(O326*10)/5.2,"zvolte typ stavby"))))</f>
        <v>75.46875</v>
      </c>
      <c r="Q326" s="126">
        <v>54000000</v>
      </c>
      <c r="R326" s="91"/>
      <c r="S326" s="5"/>
      <c r="U326" s="44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50000000000003" customHeight="1">
      <c r="A327" s="6" t="s">
        <v>413</v>
      </c>
      <c r="B327" s="5" t="s">
        <v>32</v>
      </c>
      <c r="C327" s="48" t="s">
        <v>33</v>
      </c>
      <c r="D327" s="7">
        <v>3</v>
      </c>
      <c r="E327" s="7">
        <v>10</v>
      </c>
      <c r="F327" s="7">
        <v>10</v>
      </c>
      <c r="G327" s="7">
        <v>10</v>
      </c>
      <c r="H327" s="7">
        <v>10</v>
      </c>
      <c r="I327" s="7">
        <v>10</v>
      </c>
      <c r="J327" s="7">
        <v>4</v>
      </c>
      <c r="K327" s="7">
        <v>0</v>
      </c>
      <c r="L327" s="7">
        <v>10</v>
      </c>
      <c r="M327" s="7">
        <v>10</v>
      </c>
      <c r="N327" s="28">
        <v>2</v>
      </c>
      <c r="O327" s="28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48.5</v>
      </c>
      <c r="P327" s="8">
        <f>IF(B327=data!$B$2,(O327*10)/6.4,IF(B327=data!$B$3,(O327*10)/4.8,IF(B327=data!$B$4,(O327*10)/7.1,IF(B327=data!$B$5,(O327*10)/5.2,"zvolte typ stavby"))))</f>
        <v>75.78125</v>
      </c>
      <c r="Q327" s="89">
        <v>60000000</v>
      </c>
      <c r="R327" s="43"/>
      <c r="S327" s="5"/>
      <c r="U327" s="44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50000000000003" customHeight="1">
      <c r="A328" s="25" t="s">
        <v>414</v>
      </c>
      <c r="B328" s="5" t="s">
        <v>32</v>
      </c>
      <c r="C328" s="48" t="s">
        <v>33</v>
      </c>
      <c r="D328" s="7">
        <v>4</v>
      </c>
      <c r="E328" s="7">
        <v>10</v>
      </c>
      <c r="F328" s="7">
        <v>10</v>
      </c>
      <c r="G328" s="7">
        <v>6</v>
      </c>
      <c r="H328" s="7">
        <v>10</v>
      </c>
      <c r="I328" s="7">
        <v>10</v>
      </c>
      <c r="J328" s="7">
        <v>10</v>
      </c>
      <c r="K328" s="7">
        <v>0</v>
      </c>
      <c r="L328" s="7">
        <v>5</v>
      </c>
      <c r="M328" s="7">
        <v>10</v>
      </c>
      <c r="N328" s="28">
        <v>10</v>
      </c>
      <c r="O328" s="28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48.6</v>
      </c>
      <c r="P328" s="8">
        <f>IF(B328=data!$B$2,(O328*10)/6.4,IF(B328=data!$B$3,(O328*10)/4.8,IF(B328=data!$B$4,(O328*10)/7.1,IF(B328=data!$B$5,(O328*10)/5.2,"zvolte typ stavby"))))</f>
        <v>75.9375</v>
      </c>
      <c r="Q328" s="29">
        <v>70000000</v>
      </c>
      <c r="R328" s="58"/>
      <c r="S328" s="5"/>
      <c r="U328" s="44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50000000000003" customHeight="1">
      <c r="A329" s="11" t="s">
        <v>415</v>
      </c>
      <c r="B329" s="5" t="s">
        <v>32</v>
      </c>
      <c r="C329" s="48" t="s">
        <v>33</v>
      </c>
      <c r="D329" s="7">
        <v>4</v>
      </c>
      <c r="E329" s="7">
        <v>10</v>
      </c>
      <c r="F329" s="7">
        <v>10</v>
      </c>
      <c r="G329" s="7">
        <v>6</v>
      </c>
      <c r="H329" s="7">
        <v>10</v>
      </c>
      <c r="I329" s="7">
        <v>10</v>
      </c>
      <c r="J329" s="7">
        <v>7</v>
      </c>
      <c r="K329" s="7">
        <v>0</v>
      </c>
      <c r="L329" s="7">
        <v>8</v>
      </c>
      <c r="M329" s="7">
        <v>10</v>
      </c>
      <c r="N329" s="28">
        <v>10</v>
      </c>
      <c r="O329" s="28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48.6</v>
      </c>
      <c r="P329" s="8">
        <f>IF(B329=data!$B$2,(O329*10)/6.4,IF(B329=data!$B$3,(O329*10)/4.8,IF(B329=data!$B$4,(O329*10)/7.1,IF(B329=data!$B$5,(O329*10)/5.2,"zvolte typ stavby"))))</f>
        <v>75.9375</v>
      </c>
      <c r="Q329" s="29">
        <v>215000000</v>
      </c>
      <c r="R329" s="58"/>
      <c r="S329" s="5" t="s">
        <v>416</v>
      </c>
      <c r="U329" s="44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50000000000003" customHeight="1">
      <c r="A330" s="11" t="s">
        <v>417</v>
      </c>
      <c r="B330" s="5" t="s">
        <v>32</v>
      </c>
      <c r="C330" s="48" t="s">
        <v>33</v>
      </c>
      <c r="D330" s="7">
        <v>4</v>
      </c>
      <c r="E330" s="7">
        <v>10</v>
      </c>
      <c r="F330" s="7">
        <v>10</v>
      </c>
      <c r="G330" s="7">
        <v>6</v>
      </c>
      <c r="H330" s="7">
        <v>10</v>
      </c>
      <c r="I330" s="7">
        <v>10</v>
      </c>
      <c r="J330" s="7">
        <v>10</v>
      </c>
      <c r="K330" s="7">
        <v>0</v>
      </c>
      <c r="L330" s="7">
        <v>5</v>
      </c>
      <c r="M330" s="7">
        <v>10</v>
      </c>
      <c r="N330" s="28">
        <v>10</v>
      </c>
      <c r="O330" s="28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48.6</v>
      </c>
      <c r="P330" s="8">
        <f>IF(B330=data!$B$2,(O330*10)/6.4,IF(B330=data!$B$3,(O330*10)/4.8,IF(B330=data!$B$4,(O330*10)/7.1,IF(B330=data!$B$5,(O330*10)/5.2,"zvolte typ stavby"))))</f>
        <v>75.9375</v>
      </c>
      <c r="Q330" s="29">
        <v>100000000</v>
      </c>
      <c r="R330" s="58"/>
      <c r="S330" s="5"/>
      <c r="U330" s="44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50000000000003" customHeight="1">
      <c r="A331" s="11" t="s">
        <v>418</v>
      </c>
      <c r="B331" s="5" t="s">
        <v>32</v>
      </c>
      <c r="C331" s="48" t="s">
        <v>33</v>
      </c>
      <c r="D331" s="7">
        <v>5</v>
      </c>
      <c r="E331" s="7">
        <v>10</v>
      </c>
      <c r="F331" s="7">
        <v>7</v>
      </c>
      <c r="G331" s="7">
        <v>10</v>
      </c>
      <c r="H331" s="7">
        <v>6</v>
      </c>
      <c r="I331" s="7">
        <v>10</v>
      </c>
      <c r="J331" s="7">
        <v>7</v>
      </c>
      <c r="K331" s="7">
        <v>0</v>
      </c>
      <c r="L331" s="7">
        <v>10</v>
      </c>
      <c r="M331" s="7">
        <v>10</v>
      </c>
      <c r="N331" s="28">
        <v>4</v>
      </c>
      <c r="O331" s="28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48.699999999999996</v>
      </c>
      <c r="P331" s="8">
        <f>IF(B331=data!$B$2,(O331*10)/6.4,IF(B331=data!$B$3,(O331*10)/4.8,IF(B331=data!$B$4,(O331*10)/7.1,IF(B331=data!$B$5,(O331*10)/5.2,"zvolte typ stavby"))))</f>
        <v>76.093749999999986</v>
      </c>
      <c r="Q331" s="29">
        <v>20000000</v>
      </c>
      <c r="R331" s="58"/>
      <c r="S331" s="5" t="s">
        <v>419</v>
      </c>
      <c r="U331" s="44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50000000000003" customHeight="1">
      <c r="A332" s="130" t="s">
        <v>420</v>
      </c>
      <c r="B332" s="5" t="s">
        <v>49</v>
      </c>
      <c r="C332" s="48" t="s">
        <v>33</v>
      </c>
      <c r="D332" s="7">
        <v>5</v>
      </c>
      <c r="E332" s="7">
        <v>8</v>
      </c>
      <c r="F332" s="7">
        <v>9</v>
      </c>
      <c r="G332" s="7">
        <v>10</v>
      </c>
      <c r="H332" s="7">
        <v>10</v>
      </c>
      <c r="I332" s="7">
        <v>10</v>
      </c>
      <c r="J332" s="7">
        <v>7</v>
      </c>
      <c r="K332" s="7">
        <v>0</v>
      </c>
      <c r="L332" s="7">
        <v>2</v>
      </c>
      <c r="M332" s="7">
        <v>10</v>
      </c>
      <c r="N332" s="28">
        <v>4</v>
      </c>
      <c r="O332" s="28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48.7</v>
      </c>
      <c r="P332" s="8">
        <f>IF(B332=data!$B$2,(O332*10)/6.4,IF(B332=data!$B$3,(O332*10)/4.8,IF(B332=data!$B$4,(O332*10)/7.1,IF(B332=data!$B$5,(O332*10)/5.2,"zvolte typ stavby"))))</f>
        <v>68.591549295774655</v>
      </c>
      <c r="Q332" s="29"/>
      <c r="R332" s="58"/>
      <c r="S332" s="5"/>
      <c r="U332" s="44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50000000000003" customHeight="1">
      <c r="A333" s="11" t="s">
        <v>421</v>
      </c>
      <c r="B333" s="14" t="s">
        <v>32</v>
      </c>
      <c r="C333" s="5" t="s">
        <v>33</v>
      </c>
      <c r="D333" s="15">
        <v>4</v>
      </c>
      <c r="E333" s="7">
        <v>9</v>
      </c>
      <c r="F333" s="7">
        <v>10</v>
      </c>
      <c r="G333" s="7">
        <v>6</v>
      </c>
      <c r="H333" s="7">
        <v>6</v>
      </c>
      <c r="I333" s="7">
        <v>10</v>
      </c>
      <c r="J333" s="7">
        <v>10</v>
      </c>
      <c r="K333" s="7">
        <v>0</v>
      </c>
      <c r="L333" s="7">
        <v>10</v>
      </c>
      <c r="M333" s="7">
        <v>10</v>
      </c>
      <c r="N333" s="28">
        <v>10</v>
      </c>
      <c r="O333" s="28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49.1</v>
      </c>
      <c r="P333" s="8">
        <f>IF(B333=data!$B$2,(O333*10)/6.4,IF(B333=data!$B$3,(O333*10)/4.8,IF(B333=data!$B$4,(O333*10)/7.1,IF(B333=data!$B$5,(O333*10)/5.2,"zvolte typ stavby"))))</f>
        <v>76.71875</v>
      </c>
      <c r="Q333" s="21">
        <v>485541572.56</v>
      </c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50000000000003" customHeight="1">
      <c r="A334" s="69" t="s">
        <v>422</v>
      </c>
      <c r="B334" s="5" t="s">
        <v>32</v>
      </c>
      <c r="C334" s="48" t="s">
        <v>33</v>
      </c>
      <c r="D334" s="7">
        <v>6</v>
      </c>
      <c r="E334" s="7">
        <v>10</v>
      </c>
      <c r="F334" s="7">
        <v>10</v>
      </c>
      <c r="G334" s="7">
        <v>6</v>
      </c>
      <c r="H334" s="7">
        <v>6</v>
      </c>
      <c r="I334" s="7">
        <v>10</v>
      </c>
      <c r="J334" s="7">
        <v>10</v>
      </c>
      <c r="K334" s="7">
        <v>0</v>
      </c>
      <c r="L334" s="7">
        <v>10</v>
      </c>
      <c r="M334" s="7">
        <v>10</v>
      </c>
      <c r="N334" s="28">
        <v>2</v>
      </c>
      <c r="O334" s="28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49.4</v>
      </c>
      <c r="P334" s="8">
        <f>IF(B334=data!$B$2,(O334*10)/6.4,IF(B334=data!$B$3,(O334*10)/4.8,IF(B334=data!$B$4,(O334*10)/7.1,IF(B334=data!$B$5,(O334*10)/5.2,"zvolte typ stavby"))))</f>
        <v>77.1875</v>
      </c>
      <c r="Q334" s="29">
        <v>81648427</v>
      </c>
      <c r="R334" s="58"/>
      <c r="S334" s="5"/>
      <c r="U334" s="44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50000000000003" customHeight="1">
      <c r="A335" s="11" t="s">
        <v>423</v>
      </c>
      <c r="B335" s="5" t="s">
        <v>32</v>
      </c>
      <c r="C335" s="48" t="s">
        <v>54</v>
      </c>
      <c r="D335" s="7">
        <v>2</v>
      </c>
      <c r="E335" s="7">
        <v>10</v>
      </c>
      <c r="F335" s="7">
        <v>8</v>
      </c>
      <c r="G335" s="7">
        <v>10</v>
      </c>
      <c r="H335" s="7">
        <v>10</v>
      </c>
      <c r="I335" s="7">
        <v>0</v>
      </c>
      <c r="J335" s="7">
        <v>7</v>
      </c>
      <c r="K335" s="7">
        <v>0</v>
      </c>
      <c r="L335" s="7">
        <v>10</v>
      </c>
      <c r="M335" s="7">
        <v>10</v>
      </c>
      <c r="N335" s="28">
        <v>10</v>
      </c>
      <c r="O335" s="28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50</v>
      </c>
      <c r="P335" s="8">
        <f>IF(B335=data!$B$2,(O335*10)/6.4,IF(B335=data!$B$3,(O335*10)/4.8,IF(B335=data!$B$4,(O335*10)/7.1,IF(B335=data!$B$5,(O335*10)/5.2,"zvolte typ stavby"))))</f>
        <v>78.125</v>
      </c>
      <c r="Q335" s="29">
        <v>19936000</v>
      </c>
      <c r="R335" s="58"/>
      <c r="S335" s="5"/>
      <c r="U335" s="44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50000000000003" customHeight="1">
      <c r="A336" s="11" t="s">
        <v>424</v>
      </c>
      <c r="B336" s="115" t="s">
        <v>32</v>
      </c>
      <c r="C336" s="115" t="s">
        <v>33</v>
      </c>
      <c r="D336" s="118">
        <v>4</v>
      </c>
      <c r="E336" s="118">
        <v>10</v>
      </c>
      <c r="F336" s="118">
        <v>7</v>
      </c>
      <c r="G336" s="118">
        <v>10</v>
      </c>
      <c r="H336" s="118">
        <v>10</v>
      </c>
      <c r="I336" s="118">
        <v>10</v>
      </c>
      <c r="J336" s="118">
        <v>4</v>
      </c>
      <c r="K336" s="118">
        <v>0</v>
      </c>
      <c r="L336" s="118">
        <v>10</v>
      </c>
      <c r="M336" s="118">
        <v>10</v>
      </c>
      <c r="N336" s="118">
        <v>10</v>
      </c>
      <c r="O336" s="118">
        <f>IF(B336=data!$B$2,D336*0.7+E336*0.5+F336*0.2+G336*0.8+H336+I336*0.2+J336+K336*0.3+L336+M336*0.5+N336*0.2,IF(B336=data!$B$3,D336*0.1+E336*0.4+F336*0.3+G336*0.1+H336+J336+K336*0.5+L336+M336*0.4,IF(B336=data!$B$4,D336*0.6+E336*0.8+F336*0.7+G336+H336+J336+L336+N336,IF(B336=data!$B$5,D336*0.7+E336*0.8+F336+I336*0.7+J336+L336,"zvolte typ stavby"))))</f>
        <v>50.2</v>
      </c>
      <c r="P336" s="124">
        <f>IF(B336=data!$B$2,(O336*10)/6.4,IF(B336=data!$B$3,(O336*10)/4.8,IF(B336=data!$B$4,(O336*10)/7.1,IF(B336=data!$B$5,(O336*10)/5.2,"zvolte typ stavby"))))</f>
        <v>78.4375</v>
      </c>
      <c r="Q336" s="84">
        <v>113991000</v>
      </c>
      <c r="R336" s="58"/>
      <c r="S336" s="5"/>
      <c r="U336" s="44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50000000000003" customHeight="1">
      <c r="A337" s="129" t="s">
        <v>425</v>
      </c>
      <c r="B337" s="115" t="s">
        <v>32</v>
      </c>
      <c r="C337" s="115" t="s">
        <v>33</v>
      </c>
      <c r="D337" s="118">
        <v>4</v>
      </c>
      <c r="E337" s="118">
        <v>10</v>
      </c>
      <c r="F337" s="118">
        <v>10</v>
      </c>
      <c r="G337" s="118">
        <v>6</v>
      </c>
      <c r="H337" s="118">
        <v>10</v>
      </c>
      <c r="I337" s="118">
        <v>10</v>
      </c>
      <c r="J337" s="118">
        <v>7</v>
      </c>
      <c r="K337" s="118">
        <v>0</v>
      </c>
      <c r="L337" s="118">
        <v>10</v>
      </c>
      <c r="M337" s="118">
        <v>10</v>
      </c>
      <c r="N337" s="118">
        <v>10</v>
      </c>
      <c r="O337" s="118">
        <f>IF(B337=data!$B$2,D337*0.7+E337*0.5+F337*0.2+G337*0.8+H337+I337*0.2+J337+K337*0.3+L337+M337*0.5+N337*0.2,IF(B337=data!$B$3,D337*0.1+E337*0.4+F337*0.3+G337*0.1+H337+J337+K337*0.5+L337+M337*0.4,IF(B337=data!$B$4,D337*0.6+E337*0.8+F337*0.7+G337+H337+J337+L337+N337,IF(B337=data!$B$5,D337*0.7+E337*0.8+F337+I337*0.7+J337+L337,"zvolte typ stavby"))))</f>
        <v>50.6</v>
      </c>
      <c r="P337" s="124">
        <f>IF(B337=data!$B$2,(O337*10)/6.4,IF(B337=data!$B$3,(O337*10)/4.8,IF(B337=data!$B$4,(O337*10)/7.1,IF(B337=data!$B$5,(O337*10)/5.2,"zvolte typ stavby"))))</f>
        <v>79.0625</v>
      </c>
      <c r="Q337" s="84">
        <v>49355053</v>
      </c>
      <c r="R337" s="58"/>
      <c r="S337" s="5"/>
      <c r="U337" s="44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50000000000003" customHeight="1">
      <c r="A338" s="144" t="s">
        <v>426</v>
      </c>
      <c r="B338" s="115" t="s">
        <v>32</v>
      </c>
      <c r="C338" s="115" t="s">
        <v>33</v>
      </c>
      <c r="D338" s="118">
        <v>7</v>
      </c>
      <c r="E338" s="118">
        <v>10</v>
      </c>
      <c r="F338" s="118">
        <v>10</v>
      </c>
      <c r="G338" s="118">
        <v>6</v>
      </c>
      <c r="H338" s="118">
        <v>10</v>
      </c>
      <c r="I338" s="118">
        <v>10</v>
      </c>
      <c r="J338" s="118">
        <v>7</v>
      </c>
      <c r="K338" s="118">
        <v>0</v>
      </c>
      <c r="L338" s="118">
        <v>8</v>
      </c>
      <c r="M338" s="118">
        <v>10</v>
      </c>
      <c r="N338" s="118">
        <v>10</v>
      </c>
      <c r="O338" s="118">
        <f>IF(B338=data!$B$2,D338*0.7+E338*0.5+F338*0.2+G338*0.8+H338+I338*0.2+J338+K338*0.3+L338+M338*0.5+N338*0.2,IF(B338=data!$B$3,D338*0.1+E338*0.4+F338*0.3+G338*0.1+H338+J338+K338*0.5+L338+M338*0.4,IF(B338=data!$B$4,D338*0.6+E338*0.8+F338*0.7+G338+H338+J338+L338+N338,IF(B338=data!$B$5,D338*0.7+E338*0.8+F338+I338*0.7+J338+L338,"zvolte typ stavby"))))</f>
        <v>50.7</v>
      </c>
      <c r="P338" s="124">
        <f>IF(B338=data!$B$2,(O338*10)/6.4,IF(B338=data!$B$3,(O338*10)/4.8,IF(B338=data!$B$4,(O338*10)/7.1,IF(B338=data!$B$5,(O338*10)/5.2,"zvolte typ stavby"))))</f>
        <v>79.21875</v>
      </c>
      <c r="Q338" s="84">
        <v>120000000</v>
      </c>
      <c r="R338" s="58"/>
      <c r="S338" s="5"/>
      <c r="U338" s="44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50000000000003" customHeight="1">
      <c r="A339" s="143" t="s">
        <v>287</v>
      </c>
      <c r="B339" s="5" t="s">
        <v>49</v>
      </c>
      <c r="C339" s="48"/>
      <c r="D339" s="7">
        <v>1</v>
      </c>
      <c r="E339" s="7">
        <v>10</v>
      </c>
      <c r="F339" s="7">
        <v>9</v>
      </c>
      <c r="G339" s="7">
        <v>10</v>
      </c>
      <c r="H339" s="7">
        <v>10</v>
      </c>
      <c r="I339" s="7">
        <v>0</v>
      </c>
      <c r="J339" s="7">
        <v>4</v>
      </c>
      <c r="K339" s="7">
        <v>0</v>
      </c>
      <c r="L339" s="7">
        <v>10</v>
      </c>
      <c r="M339" s="7">
        <v>0</v>
      </c>
      <c r="N339" s="28">
        <v>2</v>
      </c>
      <c r="O339" s="28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50.9</v>
      </c>
      <c r="P339" s="8">
        <f>IF(B339=data!$B$2,(O339*10)/6.4,IF(B339=data!$B$3,(O339*10)/4.8,IF(B339=data!$B$4,(O339*10)/7.1,IF(B339=data!$B$5,(O339*10)/5.2,"zvolte typ stavby"))))</f>
        <v>71.690140845070431</v>
      </c>
      <c r="Q339" s="29">
        <v>1200323.8999999999</v>
      </c>
      <c r="R339" s="58"/>
      <c r="S339" s="5"/>
      <c r="U339" s="44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50000000000003" customHeight="1">
      <c r="A340" s="11" t="s">
        <v>427</v>
      </c>
      <c r="B340" s="5" t="s">
        <v>32</v>
      </c>
      <c r="C340" s="48" t="s">
        <v>33</v>
      </c>
      <c r="D340" s="7">
        <v>6</v>
      </c>
      <c r="E340" s="7">
        <v>10</v>
      </c>
      <c r="F340" s="7">
        <v>10</v>
      </c>
      <c r="G340" s="7">
        <v>6</v>
      </c>
      <c r="H340" s="7">
        <v>6</v>
      </c>
      <c r="I340" s="7">
        <v>10</v>
      </c>
      <c r="J340" s="7">
        <v>10</v>
      </c>
      <c r="K340" s="7">
        <v>0</v>
      </c>
      <c r="L340" s="7">
        <v>10</v>
      </c>
      <c r="M340" s="7">
        <v>10</v>
      </c>
      <c r="N340" s="28">
        <v>10</v>
      </c>
      <c r="O340" s="28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51</v>
      </c>
      <c r="P340" s="8">
        <f>IF(B340=data!$B$2,(O340*10)/6.4,IF(B340=data!$B$3,(O340*10)/4.8,IF(B340=data!$B$4,(O340*10)/7.1,IF(B340=data!$B$5,(O340*10)/5.2,"zvolte typ stavby"))))</f>
        <v>79.6875</v>
      </c>
      <c r="Q340" s="29">
        <v>415000000</v>
      </c>
      <c r="R340" s="58"/>
      <c r="S340" s="5"/>
      <c r="U340" s="44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50000000000003" customHeight="1">
      <c r="A341" s="6" t="s">
        <v>428</v>
      </c>
      <c r="B341" s="5" t="s">
        <v>32</v>
      </c>
      <c r="C341" s="48" t="s">
        <v>33</v>
      </c>
      <c r="D341" s="7">
        <v>4</v>
      </c>
      <c r="E341" s="7">
        <v>10</v>
      </c>
      <c r="F341" s="7">
        <v>10</v>
      </c>
      <c r="G341" s="7">
        <v>10</v>
      </c>
      <c r="H341" s="7">
        <v>10</v>
      </c>
      <c r="I341" s="7">
        <v>10</v>
      </c>
      <c r="J341" s="7">
        <v>7</v>
      </c>
      <c r="K341" s="7">
        <v>0</v>
      </c>
      <c r="L341" s="7">
        <v>8</v>
      </c>
      <c r="M341" s="7">
        <v>10</v>
      </c>
      <c r="N341" s="28">
        <v>10</v>
      </c>
      <c r="O341" s="28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51.8</v>
      </c>
      <c r="P341" s="8">
        <f>IF(B341=data!$B$2,(O341*10)/6.4,IF(B341=data!$B$3,(O341*10)/4.8,IF(B341=data!$B$4,(O341*10)/7.1,IF(B341=data!$B$5,(O341*10)/5.2,"zvolte typ stavby"))))</f>
        <v>80.9375</v>
      </c>
      <c r="Q341" s="29">
        <v>167640660</v>
      </c>
      <c r="R341" s="58"/>
      <c r="S341" s="5"/>
      <c r="U341" s="44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50000000000003" customHeight="1">
      <c r="A342" s="114" t="s">
        <v>429</v>
      </c>
      <c r="B342" s="147" t="s">
        <v>37</v>
      </c>
      <c r="C342" s="115"/>
      <c r="D342" s="148">
        <v>10</v>
      </c>
      <c r="E342" s="148">
        <v>10</v>
      </c>
      <c r="F342" s="148">
        <v>10</v>
      </c>
      <c r="G342" s="148">
        <v>10</v>
      </c>
      <c r="H342" s="148">
        <v>10</v>
      </c>
      <c r="I342" s="148">
        <v>10</v>
      </c>
      <c r="J342" s="118">
        <v>10</v>
      </c>
      <c r="K342" s="148">
        <v>10</v>
      </c>
      <c r="L342" s="148">
        <v>10</v>
      </c>
      <c r="M342" s="148">
        <v>10</v>
      </c>
      <c r="N342" s="148">
        <v>10</v>
      </c>
      <c r="O342" s="148">
        <f>IF(B342=data!$B$2,D342*0.7+E342*0.5+F342*0.2+G342*0.8+H342+I342*0.2+J342+K342*0.3+L342+M342*0.5+N342*0.2,IF(B342=data!$B$3,D342*0.1+E342*0.4+F342*0.3+G342*0.1+H342+J342+K342*0.5+L342+M342*0.4,IF(B342=data!$B$4,D342*0.6+E342*0.8+F342*0.7+G342+H342+J342+L342+N342,IF(B342=data!$B$5,D342*0.7+E342*0.8+F342+I342*0.7+J342+L342,"zvolte typ stavby"))))</f>
        <v>52</v>
      </c>
      <c r="P342" s="149">
        <f>IF(B342=data!$B$2,(O342*10)/6.4,IF(B342=data!$B$3,(O342*10)/4.8,IF(B342=data!$B$4,(O342*10)/7.1,IF(B342=data!$B$5,(O342*10)/5.2,"zvolte typ stavby"))))</f>
        <v>100</v>
      </c>
      <c r="Q342" s="151"/>
      <c r="R342" s="83"/>
      <c r="S342" s="82"/>
      <c r="U342" s="44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50000000000003" customHeight="1">
      <c r="A343" s="129" t="s">
        <v>430</v>
      </c>
      <c r="B343" s="5" t="s">
        <v>49</v>
      </c>
      <c r="C343" s="48" t="s">
        <v>29</v>
      </c>
      <c r="D343" s="7">
        <v>5</v>
      </c>
      <c r="E343" s="7">
        <v>10</v>
      </c>
      <c r="F343" s="7">
        <v>10</v>
      </c>
      <c r="G343" s="7">
        <v>10</v>
      </c>
      <c r="H343" s="7">
        <v>2</v>
      </c>
      <c r="I343" s="7">
        <v>10</v>
      </c>
      <c r="J343" s="7">
        <v>2</v>
      </c>
      <c r="K343" s="7">
        <v>0</v>
      </c>
      <c r="L343" s="7">
        <v>10</v>
      </c>
      <c r="M343" s="7">
        <v>10</v>
      </c>
      <c r="N343" s="28">
        <v>10</v>
      </c>
      <c r="O343" s="28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52</v>
      </c>
      <c r="P343" s="8">
        <f>IF(B343=data!$B$2,(O343*10)/6.4,IF(B343=data!$B$3,(O343*10)/4.8,IF(B343=data!$B$4,(O343*10)/7.1,IF(B343=data!$B$5,(O343*10)/5.2,"zvolte typ stavby"))))</f>
        <v>73.239436619718319</v>
      </c>
      <c r="Q343" s="29">
        <v>39000000</v>
      </c>
      <c r="R343" s="58"/>
      <c r="S343" s="5"/>
      <c r="U343" s="44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50000000000003" customHeight="1">
      <c r="A344" s="109" t="s">
        <v>431</v>
      </c>
      <c r="B344" s="5" t="s">
        <v>32</v>
      </c>
      <c r="C344" s="48" t="s">
        <v>33</v>
      </c>
      <c r="D344" s="7">
        <v>6</v>
      </c>
      <c r="E344" s="7">
        <v>10</v>
      </c>
      <c r="F344" s="7">
        <v>10</v>
      </c>
      <c r="G344" s="7">
        <v>6</v>
      </c>
      <c r="H344" s="7">
        <v>10</v>
      </c>
      <c r="I344" s="7">
        <v>10</v>
      </c>
      <c r="J344" s="7">
        <v>10</v>
      </c>
      <c r="K344" s="7">
        <v>0</v>
      </c>
      <c r="L344" s="7">
        <v>10</v>
      </c>
      <c r="M344" s="7">
        <v>10</v>
      </c>
      <c r="N344" s="28">
        <v>7</v>
      </c>
      <c r="O344" s="28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54.4</v>
      </c>
      <c r="P344" s="8">
        <f>IF(B344=data!$B$2,(O344*10)/6.4,IF(B344=data!$B$3,(O344*10)/4.8,IF(B344=data!$B$4,(O344*10)/7.1,IF(B344=data!$B$5,(O344*10)/5.2,"zvolte typ stavby"))))</f>
        <v>85</v>
      </c>
      <c r="Q344" s="29">
        <v>200000000</v>
      </c>
      <c r="R344" s="58"/>
      <c r="S344" s="5"/>
      <c r="U344" s="44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50000000000003" customHeight="1">
      <c r="A345" s="109" t="s">
        <v>432</v>
      </c>
      <c r="B345" s="5" t="s">
        <v>49</v>
      </c>
      <c r="C345" s="48" t="s">
        <v>29</v>
      </c>
      <c r="D345" s="7">
        <v>6</v>
      </c>
      <c r="E345" s="7">
        <v>10</v>
      </c>
      <c r="F345" s="7">
        <v>10</v>
      </c>
      <c r="G345" s="7">
        <v>3</v>
      </c>
      <c r="H345" s="7">
        <v>6</v>
      </c>
      <c r="I345" s="7">
        <v>0</v>
      </c>
      <c r="J345" s="7">
        <v>10</v>
      </c>
      <c r="K345" s="7">
        <v>0</v>
      </c>
      <c r="L345" s="7">
        <v>8</v>
      </c>
      <c r="M345" s="7">
        <v>10</v>
      </c>
      <c r="N345" s="28">
        <v>7</v>
      </c>
      <c r="O345" s="28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52.6</v>
      </c>
      <c r="P345" s="8">
        <f>IF(B345=data!$B$2,(O345*10)/6.4,IF(B345=data!$B$3,(O345*10)/4.8,IF(B345=data!$B$4,(O345*10)/7.1,IF(B345=data!$B$5,(O345*10)/5.2,"zvolte typ stavby"))))</f>
        <v>74.08450704225352</v>
      </c>
      <c r="Q345" s="29"/>
      <c r="R345" s="58"/>
      <c r="S345" s="5"/>
      <c r="U345" s="44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50000000000003" customHeight="1">
      <c r="A346" s="127" t="s">
        <v>433</v>
      </c>
      <c r="B346" s="5" t="s">
        <v>32</v>
      </c>
      <c r="C346" s="48" t="s">
        <v>33</v>
      </c>
      <c r="D346" s="7">
        <v>7</v>
      </c>
      <c r="E346" s="7">
        <v>10</v>
      </c>
      <c r="F346" s="7">
        <v>10</v>
      </c>
      <c r="G346" s="7">
        <v>6</v>
      </c>
      <c r="H346" s="7">
        <v>10</v>
      </c>
      <c r="I346" s="7">
        <v>10</v>
      </c>
      <c r="J346" s="7">
        <v>10</v>
      </c>
      <c r="K346" s="7">
        <v>0</v>
      </c>
      <c r="L346" s="7">
        <v>8</v>
      </c>
      <c r="M346" s="7">
        <v>10</v>
      </c>
      <c r="N346" s="28">
        <v>10</v>
      </c>
      <c r="O346" s="28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53.7</v>
      </c>
      <c r="P346" s="8">
        <f>IF(B346=data!$B$2,(O346*10)/6.4,IF(B346=data!$B$3,(O346*10)/4.8,IF(B346=data!$B$4,(O346*10)/7.1,IF(B346=data!$B$5,(O346*10)/5.2,"zvolte typ stavby"))))</f>
        <v>83.90625</v>
      </c>
      <c r="Q346" s="29">
        <v>54999999.450000003</v>
      </c>
      <c r="R346" s="58"/>
      <c r="S346" s="5"/>
      <c r="U346" s="44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50000000000003" customHeight="1">
      <c r="A347" s="127" t="s">
        <v>434</v>
      </c>
      <c r="B347" s="5" t="s">
        <v>49</v>
      </c>
      <c r="C347" s="116" t="s">
        <v>435</v>
      </c>
      <c r="D347" s="7">
        <v>6</v>
      </c>
      <c r="E347" s="7">
        <v>10</v>
      </c>
      <c r="F347" s="7">
        <v>10</v>
      </c>
      <c r="G347" s="7">
        <v>3</v>
      </c>
      <c r="H347" s="7">
        <v>10</v>
      </c>
      <c r="I347" s="7">
        <v>0</v>
      </c>
      <c r="J347" s="7">
        <v>7</v>
      </c>
      <c r="K347" s="7">
        <v>0</v>
      </c>
      <c r="L347" s="7">
        <v>10</v>
      </c>
      <c r="M347" s="7">
        <v>10</v>
      </c>
      <c r="N347" s="28">
        <v>10</v>
      </c>
      <c r="O347" s="28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58.6</v>
      </c>
      <c r="P347" s="8">
        <f>IF(B347=data!$B$2,(O347*10)/6.4,IF(B347=data!$B$3,(O347*10)/4.8,IF(B347=data!$B$4,(O347*10)/7.1,IF(B347=data!$B$5,(O347*10)/5.2,"zvolte typ stavby"))))</f>
        <v>82.535211267605632</v>
      </c>
      <c r="Q347" s="29">
        <v>25000000</v>
      </c>
      <c r="R347" s="58" t="s">
        <v>29</v>
      </c>
      <c r="S347" s="5"/>
      <c r="U347" s="44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50000000000003" customHeight="1">
      <c r="A348" s="109" t="s">
        <v>436</v>
      </c>
      <c r="B348" s="5" t="s">
        <v>49</v>
      </c>
      <c r="C348" s="48" t="s">
        <v>29</v>
      </c>
      <c r="D348" s="7">
        <v>6</v>
      </c>
      <c r="E348" s="7">
        <v>10</v>
      </c>
      <c r="F348" s="7">
        <v>10</v>
      </c>
      <c r="G348" s="7">
        <v>6</v>
      </c>
      <c r="H348" s="7">
        <v>10</v>
      </c>
      <c r="I348" s="7">
        <v>10</v>
      </c>
      <c r="J348" s="7">
        <v>7</v>
      </c>
      <c r="K348" s="7">
        <v>0</v>
      </c>
      <c r="L348" s="7">
        <v>8</v>
      </c>
      <c r="M348" s="7">
        <v>10</v>
      </c>
      <c r="N348" s="28">
        <v>10</v>
      </c>
      <c r="O348" s="28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59.6</v>
      </c>
      <c r="P348" s="8">
        <f>IF(B348=data!$B$2,(O348*10)/6.4,IF(B348=data!$B$3,(O348*10)/4.8,IF(B348=data!$B$4,(O348*10)/7.1,IF(B348=data!$B$5,(O348*10)/5.2,"zvolte typ stavby"))))</f>
        <v>83.943661971830991</v>
      </c>
      <c r="Q348" s="29">
        <v>30000000</v>
      </c>
      <c r="R348" s="58" t="s">
        <v>27</v>
      </c>
      <c r="S348" s="5"/>
      <c r="U348" s="44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50000000000003" customHeight="1">
      <c r="A349" s="127" t="s">
        <v>437</v>
      </c>
      <c r="B349" s="5" t="s">
        <v>49</v>
      </c>
      <c r="C349" s="48" t="s">
        <v>29</v>
      </c>
      <c r="D349" s="7">
        <v>5</v>
      </c>
      <c r="E349" s="7">
        <v>10</v>
      </c>
      <c r="F349" s="7">
        <v>10</v>
      </c>
      <c r="G349" s="7">
        <v>10</v>
      </c>
      <c r="H349" s="7">
        <v>10</v>
      </c>
      <c r="I349" s="7">
        <v>0</v>
      </c>
      <c r="J349" s="7">
        <v>10</v>
      </c>
      <c r="K349" s="7">
        <v>0</v>
      </c>
      <c r="L349" s="7">
        <v>8</v>
      </c>
      <c r="M349" s="7">
        <v>0</v>
      </c>
      <c r="N349" s="28">
        <v>7</v>
      </c>
      <c r="O349" s="28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63</v>
      </c>
      <c r="P349" s="8">
        <f>IF(B349=data!$B$2,(O349*10)/6.4,IF(B349=data!$B$3,(O349*10)/4.8,IF(B349=data!$B$4,(O349*10)/7.1,IF(B349=data!$B$5,(O349*10)/5.2,"zvolte typ stavby"))))</f>
        <v>88.732394366197184</v>
      </c>
      <c r="Q349" s="29">
        <v>26341700</v>
      </c>
      <c r="R349" s="58"/>
      <c r="S349" s="5"/>
      <c r="U349" s="44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50000000000003" customHeight="1">
      <c r="A350" s="109" t="s">
        <v>438</v>
      </c>
      <c r="B350" s="30" t="s">
        <v>32</v>
      </c>
      <c r="C350" s="48"/>
      <c r="D350" s="31">
        <v>10</v>
      </c>
      <c r="E350" s="31">
        <v>10</v>
      </c>
      <c r="F350" s="31">
        <v>10</v>
      </c>
      <c r="G350" s="31">
        <v>10</v>
      </c>
      <c r="H350" s="31">
        <v>10</v>
      </c>
      <c r="I350" s="31">
        <v>10</v>
      </c>
      <c r="J350" s="7">
        <v>10</v>
      </c>
      <c r="K350" s="31">
        <v>10</v>
      </c>
      <c r="L350" s="31">
        <v>10</v>
      </c>
      <c r="M350" s="31">
        <v>10</v>
      </c>
      <c r="N350" s="33">
        <v>10</v>
      </c>
      <c r="O350" s="33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64</v>
      </c>
      <c r="P350" s="32">
        <f>IF(B350=data!$B$2,(O350*10)/6.4,IF(B350=data!$B$3,(O350*10)/4.8,IF(B350=data!$B$4,(O350*10)/7.1,IF(B350=data!$B$5,(O350*10)/5.2,"zvolte typ stavby"))))</f>
        <v>100</v>
      </c>
      <c r="Q350" s="125"/>
      <c r="R350" s="58"/>
      <c r="S350" s="5"/>
      <c r="U350" s="44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50000000000003" customHeight="1">
      <c r="A351" s="138" t="s">
        <v>439</v>
      </c>
      <c r="B351" s="30" t="s">
        <v>49</v>
      </c>
      <c r="C351" s="48"/>
      <c r="D351" s="31">
        <v>10</v>
      </c>
      <c r="E351" s="31">
        <v>10</v>
      </c>
      <c r="F351" s="31">
        <v>10</v>
      </c>
      <c r="G351" s="31">
        <v>10</v>
      </c>
      <c r="H351" s="31">
        <v>10</v>
      </c>
      <c r="I351" s="31">
        <v>10</v>
      </c>
      <c r="J351" s="7">
        <v>10</v>
      </c>
      <c r="K351" s="31">
        <v>10</v>
      </c>
      <c r="L351" s="31">
        <v>10</v>
      </c>
      <c r="M351" s="31">
        <v>10</v>
      </c>
      <c r="N351" s="33">
        <v>10</v>
      </c>
      <c r="O351" s="33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71</v>
      </c>
      <c r="P351" s="32">
        <f>IF(B351=data!$B$2,(O351*10)/6.4,IF(B351=data!$B$3,(O351*10)/4.8,IF(B351=data!$B$4,(O351*10)/7.1,IF(B351=data!$B$5,(O351*10)/5.2,"zvolte typ stavby"))))</f>
        <v>100</v>
      </c>
      <c r="Q351" s="125"/>
      <c r="R351" s="58"/>
      <c r="S351" s="5"/>
      <c r="U351" s="44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50000000000003" customHeight="1">
      <c r="A352" s="81" t="s">
        <v>440</v>
      </c>
      <c r="B352" s="117" t="s">
        <v>32</v>
      </c>
      <c r="C352" s="117" t="s">
        <v>33</v>
      </c>
      <c r="D352" s="43">
        <v>1</v>
      </c>
      <c r="E352" s="43">
        <v>0</v>
      </c>
      <c r="F352" s="43">
        <v>8</v>
      </c>
      <c r="G352" s="43">
        <v>3</v>
      </c>
      <c r="H352" s="43">
        <v>6</v>
      </c>
      <c r="I352" s="43">
        <v>10</v>
      </c>
      <c r="J352" s="43">
        <v>7</v>
      </c>
      <c r="K352" s="43">
        <v>0</v>
      </c>
      <c r="L352" s="43">
        <v>2</v>
      </c>
      <c r="M352" s="43">
        <v>10</v>
      </c>
      <c r="N352" s="121">
        <v>2</v>
      </c>
      <c r="O352" s="121" t="s">
        <v>441</v>
      </c>
      <c r="P352" s="43" t="s">
        <v>442</v>
      </c>
      <c r="Q352" s="29">
        <v>82280000</v>
      </c>
      <c r="R352" s="58"/>
      <c r="S352" s="5"/>
      <c r="U352" s="44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50000000000003" customHeight="1">
      <c r="A353" s="109" t="s">
        <v>443</v>
      </c>
      <c r="B353" s="43" t="s">
        <v>32</v>
      </c>
      <c r="C353" s="117" t="s">
        <v>33</v>
      </c>
      <c r="D353" s="43">
        <v>1</v>
      </c>
      <c r="E353" s="43">
        <v>0</v>
      </c>
      <c r="F353" s="43">
        <v>8</v>
      </c>
      <c r="G353" s="43">
        <v>3</v>
      </c>
      <c r="H353" s="43">
        <v>6</v>
      </c>
      <c r="I353" s="43">
        <v>10</v>
      </c>
      <c r="J353" s="43">
        <v>7</v>
      </c>
      <c r="K353" s="43">
        <v>0</v>
      </c>
      <c r="L353" s="43">
        <v>2</v>
      </c>
      <c r="M353" s="43">
        <v>10</v>
      </c>
      <c r="N353" s="121">
        <v>2</v>
      </c>
      <c r="O353" s="121" t="s">
        <v>441</v>
      </c>
      <c r="P353" s="43" t="s">
        <v>442</v>
      </c>
      <c r="Q353" s="29">
        <v>90750000</v>
      </c>
      <c r="R353" s="58"/>
      <c r="S353" s="5"/>
      <c r="U353" s="44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50000000000003" customHeight="1">
      <c r="A354" s="152" t="s">
        <v>444</v>
      </c>
      <c r="B354" s="5" t="s">
        <v>32</v>
      </c>
      <c r="C354" s="48" t="s">
        <v>33</v>
      </c>
      <c r="D354" s="7">
        <v>3</v>
      </c>
      <c r="E354" s="7">
        <v>0</v>
      </c>
      <c r="F354" s="7">
        <v>10</v>
      </c>
      <c r="G354" s="7">
        <v>10</v>
      </c>
      <c r="H354" s="7">
        <v>6</v>
      </c>
      <c r="I354" s="7">
        <v>10</v>
      </c>
      <c r="J354" s="7">
        <v>10</v>
      </c>
      <c r="K354" s="7">
        <v>10</v>
      </c>
      <c r="L354" s="7">
        <v>10</v>
      </c>
      <c r="M354" s="7">
        <v>10</v>
      </c>
      <c r="N354" s="28">
        <v>4</v>
      </c>
      <c r="O354" s="28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48.9</v>
      </c>
      <c r="P354" s="8">
        <f>IF(B354=data!$B$2,(O354*10)/6.4,IF(B354=data!$B$3,(O354*10)/4.8,IF(B354=data!$B$4,(O354*10)/7.1,IF(B354=data!$B$5,(O354*10)/5.2,"zvolte typ stavby"))))</f>
        <v>76.40625</v>
      </c>
      <c r="Q354" s="89" t="s">
        <v>445</v>
      </c>
      <c r="R354" s="58"/>
      <c r="S354" s="5" t="s">
        <v>446</v>
      </c>
      <c r="U354" s="44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50000000000003" customHeight="1">
      <c r="A355" s="154" t="s">
        <v>447</v>
      </c>
      <c r="B355" s="5" t="s">
        <v>32</v>
      </c>
      <c r="C355" s="48" t="s">
        <v>33</v>
      </c>
      <c r="D355" s="7">
        <v>7</v>
      </c>
      <c r="E355" s="7">
        <v>10</v>
      </c>
      <c r="F355" s="7">
        <v>10</v>
      </c>
      <c r="G355" s="7">
        <v>3</v>
      </c>
      <c r="H355" s="7">
        <v>6</v>
      </c>
      <c r="I355" s="7">
        <v>10</v>
      </c>
      <c r="J355" s="7">
        <v>10</v>
      </c>
      <c r="K355" s="7">
        <v>0</v>
      </c>
      <c r="L355" s="7">
        <v>5</v>
      </c>
      <c r="M355" s="7">
        <v>10</v>
      </c>
      <c r="N355" s="28">
        <v>2</v>
      </c>
      <c r="O355" s="28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42.699999999999996</v>
      </c>
      <c r="P355" s="8">
        <f>IF(B355=data!$B$2,(O355*10)/6.4,IF(B355=data!$B$3,(O355*10)/4.8,IF(B355=data!$B$4,(O355*10)/7.1,IF(B355=data!$B$5,(O355*10)/5.2,"zvolte typ stavby"))))</f>
        <v>66.718749999999986</v>
      </c>
      <c r="Q355" s="29"/>
      <c r="R355" s="58"/>
      <c r="S355" s="5"/>
      <c r="U355" s="44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50000000000003" customHeight="1">
      <c r="A356" s="6" t="s">
        <v>448</v>
      </c>
      <c r="B356" s="5" t="s">
        <v>21</v>
      </c>
      <c r="C356" s="48" t="s">
        <v>42</v>
      </c>
      <c r="D356" s="7">
        <v>3</v>
      </c>
      <c r="E356" s="7">
        <v>0</v>
      </c>
      <c r="F356" s="7">
        <v>10</v>
      </c>
      <c r="G356" s="7">
        <v>10</v>
      </c>
      <c r="H356" s="7">
        <v>6</v>
      </c>
      <c r="I356" s="7">
        <v>10</v>
      </c>
      <c r="J356" s="7">
        <v>7</v>
      </c>
      <c r="K356" s="7">
        <v>10</v>
      </c>
      <c r="L356" s="7">
        <v>2</v>
      </c>
      <c r="M356" s="7">
        <v>10</v>
      </c>
      <c r="N356" s="28">
        <v>2</v>
      </c>
      <c r="O356" s="28">
        <f>IF(B356=data!$B$2,D356*0.7+E356*0.5+F356*0.2+G356*0.8+H356+I356*0.2+J356+K356*0.3+L356+M356*0.5+N356*0.2,IF(B356=data!$B$3,D356*0.1+E356*0.4+F356*0.3+G356*0.1+H356+J356+K356*0.5+L356+M356*0.4,IF(B356=data!$B$4,D356*0.6+E356*0.8+F356*0.7+G356+H356+J356+L356+N356,IF(B356=data!$B$5,D356*0.7+E356*0.8+F356+I356*0.7+J356+L356,"zvolte typ stavby"))))</f>
        <v>28.3</v>
      </c>
      <c r="P356" s="8">
        <f>IF(B356=data!$B$2,(O356*10)/6.4,IF(B356=data!$B$3,(O356*10)/4.8,IF(B356=data!$B$4,(O356*10)/7.1,IF(B356=data!$B$5,(O356*10)/5.2,"zvolte typ stavby"))))</f>
        <v>58.958333333333336</v>
      </c>
      <c r="Q356" s="153"/>
      <c r="R356" s="58"/>
      <c r="S356" s="5"/>
      <c r="U356" s="44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50000000000003" customHeight="1">
      <c r="A357" s="6" t="s">
        <v>449</v>
      </c>
      <c r="B357" s="5" t="s">
        <v>21</v>
      </c>
      <c r="C357" s="48" t="s">
        <v>42</v>
      </c>
      <c r="D357" s="7">
        <v>1</v>
      </c>
      <c r="E357" s="7">
        <v>0</v>
      </c>
      <c r="F357" s="7">
        <v>10</v>
      </c>
      <c r="G357" s="7">
        <v>10</v>
      </c>
      <c r="H357" s="7">
        <v>6</v>
      </c>
      <c r="I357" s="7">
        <v>10</v>
      </c>
      <c r="J357" s="7">
        <v>4</v>
      </c>
      <c r="K357" s="7">
        <v>10</v>
      </c>
      <c r="L357" s="7">
        <v>2</v>
      </c>
      <c r="M357" s="7">
        <v>10</v>
      </c>
      <c r="N357" s="28">
        <v>2</v>
      </c>
      <c r="O357" s="28">
        <f>IF(B357=data!$B$2,D357*0.7+E357*0.5+F357*0.2+G357*0.8+H357+I357*0.2+J357+K357*0.3+L357+M357*0.5+N357*0.2,IF(B357=data!$B$3,D357*0.1+E357*0.4+F357*0.3+G357*0.1+H357+J357+K357*0.5+L357+M357*0.4,IF(B357=data!$B$4,D357*0.6+E357*0.8+F357*0.7+G357+H357+J357+L357+N357,IF(B357=data!$B$5,D357*0.7+E357*0.8+F357+I357*0.7+J357+L357,"zvolte typ stavby"))))</f>
        <v>25.1</v>
      </c>
      <c r="P357" s="8">
        <f>IF(B357=data!$B$2,(O357*10)/6.4,IF(B357=data!$B$3,(O357*10)/4.8,IF(B357=data!$B$4,(O357*10)/7.1,IF(B357=data!$B$5,(O357*10)/5.2,"zvolte typ stavby"))))</f>
        <v>52.291666666666671</v>
      </c>
      <c r="Q357" s="29"/>
      <c r="R357" s="58"/>
      <c r="S357" s="5"/>
      <c r="U357" s="44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50000000000003" customHeight="1">
      <c r="A358" s="133"/>
      <c r="B358" s="5"/>
      <c r="C358" s="4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28"/>
      <c r="O358" s="28" t="str">
        <f>IF(B358=data!$B$2,D358*0.7+E358*0.5+F358*0.2+G358*0.8+H358+I358*0.2+J358+K358*0.3+L358+M358*0.5+N358*0.2,IF(B358=data!$B$3,D358*0.1+E358*0.4+F358*0.3+G358*0.1+H358+J358+K358*0.5+L358+M358*0.4,IF(B358=data!$B$4,D358*0.6+E358*0.8+F358*0.7+G358+H358+J358+L358+N358,IF(B358=data!$B$5,D358*0.7+E358*0.8+F358+I358*0.7+J358+L358,"zvolte typ stavby"))))</f>
        <v>zvolte typ stavby</v>
      </c>
      <c r="P358" s="8" t="str">
        <f>IF(B358=data!$B$2,(O358*10)/6.4,IF(B358=data!$B$3,(O358*10)/4.8,IF(B358=data!$B$4,(O358*10)/7.1,IF(B358=data!$B$5,(O358*10)/5.2,"zvolte typ stavby"))))</f>
        <v>zvolte typ stavby</v>
      </c>
      <c r="Q358" s="29"/>
      <c r="R358" s="58"/>
      <c r="S358" s="5"/>
      <c r="U358" s="44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50000000000003" customHeight="1">
      <c r="A359" s="136"/>
      <c r="B359" s="5"/>
      <c r="C359" s="4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28"/>
      <c r="O359" s="28" t="str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zvolte typ stavby</v>
      </c>
      <c r="P359" s="8" t="str">
        <f>IF(B359=data!$B$2,(O359*10)/6.4,IF(B359=data!$B$3,(O359*10)/4.8,IF(B359=data!$B$4,(O359*10)/7.1,IF(B359=data!$B$5,(O359*10)/5.2,"zvolte typ stavby"))))</f>
        <v>zvolte typ stavby</v>
      </c>
      <c r="Q359" s="29"/>
      <c r="R359" s="58"/>
      <c r="S359" s="5"/>
      <c r="U359" s="44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50000000000003" customHeight="1">
      <c r="A360" s="136"/>
      <c r="B360" s="5"/>
      <c r="C360" s="4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28"/>
      <c r="O360" s="28" t="str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zvolte typ stavby</v>
      </c>
      <c r="P360" s="8" t="str">
        <f>IF(B360=data!$B$2,(O360*10)/6.4,IF(B360=data!$B$3,(O360*10)/4.8,IF(B360=data!$B$4,(O360*10)/7.1,IF(B360=data!$B$5,(O360*10)/5.2,"zvolte typ stavby"))))</f>
        <v>zvolte typ stavby</v>
      </c>
      <c r="Q360" s="29"/>
      <c r="R360" s="58"/>
      <c r="S360" s="5"/>
      <c r="U360" s="44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50000000000003" customHeight="1">
      <c r="A361" s="136"/>
      <c r="B361" s="5"/>
      <c r="C361" s="4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28"/>
      <c r="O361" s="28" t="str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zvolte typ stavby</v>
      </c>
      <c r="P361" s="8" t="str">
        <f>IF(B361=data!$B$2,(O361*10)/6.4,IF(B361=data!$B$3,(O361*10)/4.8,IF(B361=data!$B$4,(O361*10)/7.1,IF(B361=data!$B$5,(O361*10)/5.2,"zvolte typ stavby"))))</f>
        <v>zvolte typ stavby</v>
      </c>
      <c r="Q361" s="29"/>
      <c r="R361" s="58"/>
      <c r="S361" s="5"/>
      <c r="U361" s="44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50000000000003" customHeight="1">
      <c r="A362" s="136"/>
      <c r="B362" s="5"/>
      <c r="C362" s="4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8"/>
      <c r="O362" s="28" t="str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zvolte typ stavby</v>
      </c>
      <c r="P362" s="8" t="str">
        <f>IF(B362=data!$B$2,(O362*10)/6.4,IF(B362=data!$B$3,(O362*10)/4.8,IF(B362=data!$B$4,(O362*10)/7.1,IF(B362=data!$B$5,(O362*10)/5.2,"zvolte typ stavby"))))</f>
        <v>zvolte typ stavby</v>
      </c>
      <c r="Q362" s="29"/>
      <c r="R362" s="58"/>
      <c r="S362" s="5"/>
      <c r="U362" s="44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50000000000003" customHeight="1">
      <c r="A363" s="136"/>
      <c r="B363" s="5"/>
      <c r="C363" s="4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8"/>
      <c r="O363" s="28" t="str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zvolte typ stavby</v>
      </c>
      <c r="P363" s="8" t="str">
        <f>IF(B363=data!$B$2,(O363*10)/6.4,IF(B363=data!$B$3,(O363*10)/4.8,IF(B363=data!$B$4,(O363*10)/7.1,IF(B363=data!$B$5,(O363*10)/5.2,"zvolte typ stavby"))))</f>
        <v>zvolte typ stavby</v>
      </c>
      <c r="Q363" s="29"/>
      <c r="R363" s="58"/>
      <c r="S363" s="5"/>
      <c r="U363" s="44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50000000000003" customHeight="1">
      <c r="A364" s="133"/>
      <c r="B364" s="5"/>
      <c r="C364" s="4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8"/>
      <c r="O364" s="28" t="str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zvolte typ stavby</v>
      </c>
      <c r="P364" s="8" t="str">
        <f>IF(B364=data!$B$2,(O364*10)/6.4,IF(B364=data!$B$3,(O364*10)/4.8,IF(B364=data!$B$4,(O364*10)/7.1,IF(B364=data!$B$5,(O364*10)/5.2,"zvolte typ stavby"))))</f>
        <v>zvolte typ stavby</v>
      </c>
      <c r="Q364" s="29"/>
      <c r="R364" s="58"/>
      <c r="S364" s="5"/>
      <c r="U364" s="44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50000000000003" customHeight="1">
      <c r="A365" s="136"/>
      <c r="B365" s="5"/>
      <c r="C365" s="4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8"/>
      <c r="O365" s="28" t="str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zvolte typ stavby</v>
      </c>
      <c r="P365" s="8" t="str">
        <f>IF(B365=data!$B$2,(O365*10)/6.4,IF(B365=data!$B$3,(O365*10)/4.8,IF(B365=data!$B$4,(O365*10)/7.1,IF(B365=data!$B$5,(O365*10)/5.2,"zvolte typ stavby"))))</f>
        <v>zvolte typ stavby</v>
      </c>
      <c r="Q365" s="29"/>
      <c r="R365" s="58"/>
      <c r="S365" s="5"/>
      <c r="U365" s="44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50000000000003" customHeight="1">
      <c r="A366" s="136"/>
      <c r="B366" s="5"/>
      <c r="C366" s="4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8"/>
      <c r="O366" s="28" t="str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zvolte typ stavby</v>
      </c>
      <c r="P366" s="8" t="str">
        <f>IF(B366=data!$B$2,(O366*10)/6.4,IF(B366=data!$B$3,(O366*10)/4.8,IF(B366=data!$B$4,(O366*10)/7.1,IF(B366=data!$B$5,(O366*10)/5.2,"zvolte typ stavby"))))</f>
        <v>zvolte typ stavby</v>
      </c>
      <c r="Q366" s="29"/>
      <c r="R366" s="58"/>
      <c r="S366" s="5"/>
      <c r="U366" s="44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50000000000003" customHeight="1">
      <c r="A367" s="133"/>
      <c r="B367" s="5"/>
      <c r="C367" s="4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8"/>
      <c r="O367" s="28" t="str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zvolte typ stavby</v>
      </c>
      <c r="P367" s="8" t="str">
        <f>IF(B367=data!$B$2,(O367*10)/6.4,IF(B367=data!$B$3,(O367*10)/4.8,IF(B367=data!$B$4,(O367*10)/7.1,IF(B367=data!$B$5,(O367*10)/5.2,"zvolte typ stavby"))))</f>
        <v>zvolte typ stavby</v>
      </c>
      <c r="Q367" s="29"/>
      <c r="R367" s="58"/>
      <c r="S367" s="5"/>
      <c r="U367" s="44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50000000000003" customHeight="1">
      <c r="A368" s="136"/>
      <c r="B368" s="5"/>
      <c r="C368" s="4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8"/>
      <c r="O368" s="28" t="str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zvolte typ stavby</v>
      </c>
      <c r="P368" s="8" t="str">
        <f>IF(B368=data!$B$2,(O368*10)/6.4,IF(B368=data!$B$3,(O368*10)/4.8,IF(B368=data!$B$4,(O368*10)/7.1,IF(B368=data!$B$5,(O368*10)/5.2,"zvolte typ stavby"))))</f>
        <v>zvolte typ stavby</v>
      </c>
      <c r="Q368" s="29"/>
      <c r="R368" s="58"/>
      <c r="S368" s="5"/>
      <c r="U368" s="44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50000000000003" customHeight="1">
      <c r="A369" s="133"/>
      <c r="B369" s="5"/>
      <c r="C369" s="4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8"/>
      <c r="O369" s="28" t="str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zvolte typ stavby</v>
      </c>
      <c r="P369" s="8" t="str">
        <f>IF(B369=data!$B$2,(O369*10)/6.4,IF(B369=data!$B$3,(O369*10)/4.8,IF(B369=data!$B$4,(O369*10)/7.1,IF(B369=data!$B$5,(O369*10)/5.2,"zvolte typ stavby"))))</f>
        <v>zvolte typ stavby</v>
      </c>
      <c r="Q369" s="29"/>
      <c r="R369" s="58"/>
      <c r="S369" s="5"/>
      <c r="U369" s="44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50000000000003" customHeight="1">
      <c r="A370" s="133"/>
      <c r="B370" s="5"/>
      <c r="C370" s="4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8"/>
      <c r="O370" s="28" t="str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zvolte typ stavby</v>
      </c>
      <c r="P370" s="8" t="str">
        <f>IF(B370=data!$B$2,(O370*10)/6.4,IF(B370=data!$B$3,(O370*10)/4.8,IF(B370=data!$B$4,(O370*10)/7.1,IF(B370=data!$B$5,(O370*10)/5.2,"zvolte typ stavby"))))</f>
        <v>zvolte typ stavby</v>
      </c>
      <c r="Q370" s="29"/>
      <c r="R370" s="58"/>
      <c r="S370" s="5"/>
      <c r="U370" s="44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50000000000003" customHeight="1">
      <c r="A371" s="136"/>
      <c r="B371" s="5"/>
      <c r="C371" s="4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8"/>
      <c r="O371" s="28" t="str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zvolte typ stavby</v>
      </c>
      <c r="P371" s="8" t="str">
        <f>IF(B371=data!$B$2,(O371*10)/6.4,IF(B371=data!$B$3,(O371*10)/4.8,IF(B371=data!$B$4,(O371*10)/7.1,IF(B371=data!$B$5,(O371*10)/5.2,"zvolte typ stavby"))))</f>
        <v>zvolte typ stavby</v>
      </c>
      <c r="Q371" s="29"/>
      <c r="R371" s="58"/>
      <c r="S371" s="5"/>
      <c r="U371" s="44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50000000000003" customHeight="1">
      <c r="A372" s="136"/>
      <c r="B372" s="5"/>
      <c r="C372" s="4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8"/>
      <c r="O372" s="28" t="str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zvolte typ stavby</v>
      </c>
      <c r="P372" s="8" t="str">
        <f>IF(B372=data!$B$2,(O372*10)/6.4,IF(B372=data!$B$3,(O372*10)/4.8,IF(B372=data!$B$4,(O372*10)/7.1,IF(B372=data!$B$5,(O372*10)/5.2,"zvolte typ stavby"))))</f>
        <v>zvolte typ stavby</v>
      </c>
      <c r="Q372" s="29"/>
      <c r="R372" s="58"/>
      <c r="S372" s="5"/>
      <c r="U372" s="44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50000000000003" customHeight="1">
      <c r="A373" s="136"/>
      <c r="B373" s="5"/>
      <c r="C373" s="4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8"/>
      <c r="O373" s="28" t="str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zvolte typ stavby</v>
      </c>
      <c r="P373" s="8" t="str">
        <f>IF(B373=data!$B$2,(O373*10)/6.4,IF(B373=data!$B$3,(O373*10)/4.8,IF(B373=data!$B$4,(O373*10)/7.1,IF(B373=data!$B$5,(O373*10)/5.2,"zvolte typ stavby"))))</f>
        <v>zvolte typ stavby</v>
      </c>
      <c r="Q373" s="29"/>
      <c r="R373" s="58"/>
      <c r="S373" s="5"/>
      <c r="U373" s="44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50000000000003" customHeight="1">
      <c r="A374" s="136"/>
      <c r="B374" s="5"/>
      <c r="C374" s="4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8"/>
      <c r="O374" s="28" t="str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zvolte typ stavby</v>
      </c>
      <c r="P374" s="8" t="str">
        <f>IF(B374=data!$B$2,(O374*10)/6.4,IF(B374=data!$B$3,(O374*10)/4.8,IF(B374=data!$B$4,(O374*10)/7.1,IF(B374=data!$B$5,(O374*10)/5.2,"zvolte typ stavby"))))</f>
        <v>zvolte typ stavby</v>
      </c>
      <c r="Q374" s="29"/>
      <c r="R374" s="58"/>
      <c r="S374" s="5"/>
      <c r="U374" s="44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50000000000003" customHeight="1">
      <c r="A375" s="136"/>
      <c r="B375" s="5"/>
      <c r="C375" s="4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8"/>
      <c r="O375" s="28" t="str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zvolte typ stavby</v>
      </c>
      <c r="P375" s="8" t="str">
        <f>IF(B375=data!$B$2,(O375*10)/6.4,IF(B375=data!$B$3,(O375*10)/4.8,IF(B375=data!$B$4,(O375*10)/7.1,IF(B375=data!$B$5,(O375*10)/5.2,"zvolte typ stavby"))))</f>
        <v>zvolte typ stavby</v>
      </c>
      <c r="Q375" s="29"/>
      <c r="R375" s="58"/>
      <c r="S375" s="5"/>
      <c r="U375" s="44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50000000000003" customHeight="1">
      <c r="A376" s="136"/>
      <c r="B376" s="5"/>
      <c r="C376" s="4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8"/>
      <c r="O376" s="28" t="str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zvolte typ stavby</v>
      </c>
      <c r="P376" s="8" t="str">
        <f>IF(B376=data!$B$2,(O376*10)/6.4,IF(B376=data!$B$3,(O376*10)/4.8,IF(B376=data!$B$4,(O376*10)/7.1,IF(B376=data!$B$5,(O376*10)/5.2,"zvolte typ stavby"))))</f>
        <v>zvolte typ stavby</v>
      </c>
      <c r="Q376" s="29"/>
      <c r="R376" s="58"/>
      <c r="S376" s="5"/>
      <c r="U376" s="44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50000000000003" customHeight="1">
      <c r="A377" s="133"/>
      <c r="B377" s="5"/>
      <c r="C377" s="4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8"/>
      <c r="O377" s="28" t="str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zvolte typ stavby</v>
      </c>
      <c r="P377" s="8" t="str">
        <f>IF(B377=data!$B$2,(O377*10)/6.4,IF(B377=data!$B$3,(O377*10)/4.8,IF(B377=data!$B$4,(O377*10)/7.1,IF(B377=data!$B$5,(O377*10)/5.2,"zvolte typ stavby"))))</f>
        <v>zvolte typ stavby</v>
      </c>
      <c r="Q377" s="29"/>
      <c r="R377" s="58"/>
      <c r="S377" s="5"/>
      <c r="U377" s="44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50000000000003" customHeight="1">
      <c r="A378" s="136"/>
      <c r="B378" s="5"/>
      <c r="C378" s="4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8"/>
      <c r="O378" s="28" t="str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zvolte typ stavby</v>
      </c>
      <c r="P378" s="8" t="str">
        <f>IF(B378=data!$B$2,(O378*10)/6.4,IF(B378=data!$B$3,(O378*10)/4.8,IF(B378=data!$B$4,(O378*10)/7.1,IF(B378=data!$B$5,(O378*10)/5.2,"zvolte typ stavby"))))</f>
        <v>zvolte typ stavby</v>
      </c>
      <c r="Q378" s="29"/>
      <c r="R378" s="58"/>
      <c r="S378" s="5"/>
      <c r="U378" s="44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50000000000003" customHeight="1">
      <c r="A379" s="133"/>
      <c r="B379" s="5"/>
      <c r="C379" s="4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8"/>
      <c r="O379" s="28" t="str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zvolte typ stavby</v>
      </c>
      <c r="P379" s="8" t="str">
        <f>IF(B379=data!$B$2,(O379*10)/6.4,IF(B379=data!$B$3,(O379*10)/4.8,IF(B379=data!$B$4,(O379*10)/7.1,IF(B379=data!$B$5,(O379*10)/5.2,"zvolte typ stavby"))))</f>
        <v>zvolte typ stavby</v>
      </c>
      <c r="Q379" s="29"/>
      <c r="R379" s="58"/>
      <c r="S379" s="5"/>
      <c r="U379" s="44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50000000000003" customHeight="1">
      <c r="A380" s="133"/>
      <c r="B380" s="5"/>
      <c r="C380" s="4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8"/>
      <c r="O380" s="28" t="str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zvolte typ stavby</v>
      </c>
      <c r="P380" s="8" t="str">
        <f>IF(B380=data!$B$2,(O380*10)/6.4,IF(B380=data!$B$3,(O380*10)/4.8,IF(B380=data!$B$4,(O380*10)/7.1,IF(B380=data!$B$5,(O380*10)/5.2,"zvolte typ stavby"))))</f>
        <v>zvolte typ stavby</v>
      </c>
      <c r="Q380" s="29"/>
      <c r="R380" s="58"/>
      <c r="S380" s="5"/>
      <c r="U380" s="44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50000000000003" customHeight="1">
      <c r="A381" s="133"/>
      <c r="B381" s="5"/>
      <c r="C381" s="4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8"/>
      <c r="O381" s="28" t="str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zvolte typ stavby</v>
      </c>
      <c r="P381" s="8" t="str">
        <f>IF(B381=data!$B$2,(O381*10)/6.4,IF(B381=data!$B$3,(O381*10)/4.8,IF(B381=data!$B$4,(O381*10)/7.1,IF(B381=data!$B$5,(O381*10)/5.2,"zvolte typ stavby"))))</f>
        <v>zvolte typ stavby</v>
      </c>
      <c r="Q381" s="29"/>
      <c r="R381" s="58"/>
      <c r="S381" s="5"/>
      <c r="U381" s="44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50000000000003" customHeight="1">
      <c r="A382" s="133"/>
      <c r="B382" s="5"/>
      <c r="C382" s="4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8"/>
      <c r="O382" s="28" t="str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zvolte typ stavby</v>
      </c>
      <c r="P382" s="8" t="str">
        <f>IF(B382=data!$B$2,(O382*10)/6.4,IF(B382=data!$B$3,(O382*10)/4.8,IF(B382=data!$B$4,(O382*10)/7.1,IF(B382=data!$B$5,(O382*10)/5.2,"zvolte typ stavby"))))</f>
        <v>zvolte typ stavby</v>
      </c>
      <c r="Q382" s="29"/>
      <c r="R382" s="58"/>
      <c r="S382" s="5"/>
      <c r="U382" s="44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50000000000003" customHeight="1">
      <c r="A383" s="133"/>
      <c r="B383" s="5"/>
      <c r="C383" s="4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8"/>
      <c r="O383" s="28" t="str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zvolte typ stavby</v>
      </c>
      <c r="P383" s="8" t="str">
        <f>IF(B383=data!$B$2,(O383*10)/6.4,IF(B383=data!$B$3,(O383*10)/4.8,IF(B383=data!$B$4,(O383*10)/7.1,IF(B383=data!$B$5,(O383*10)/5.2,"zvolte typ stavby"))))</f>
        <v>zvolte typ stavby</v>
      </c>
      <c r="Q383" s="29"/>
      <c r="R383" s="58"/>
      <c r="S383" s="5"/>
      <c r="U383" s="44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50000000000003" customHeight="1">
      <c r="A384" s="133"/>
      <c r="B384" s="5"/>
      <c r="C384" s="4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8"/>
      <c r="O384" s="28" t="str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zvolte typ stavby</v>
      </c>
      <c r="P384" s="8" t="str">
        <f>IF(B384=data!$B$2,(O384*10)/6.4,IF(B384=data!$B$3,(O384*10)/4.8,IF(B384=data!$B$4,(O384*10)/7.1,IF(B384=data!$B$5,(O384*10)/5.2,"zvolte typ stavby"))))</f>
        <v>zvolte typ stavby</v>
      </c>
      <c r="Q384" s="29"/>
      <c r="R384" s="58"/>
      <c r="S384" s="5"/>
      <c r="U384" s="44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50000000000003" customHeight="1">
      <c r="A385" s="136"/>
      <c r="B385" s="5"/>
      <c r="C385" s="4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8"/>
      <c r="O385" s="28" t="str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zvolte typ stavby</v>
      </c>
      <c r="P385" s="8" t="str">
        <f>IF(B385=data!$B$2,(O385*10)/6.4,IF(B385=data!$B$3,(O385*10)/4.8,IF(B385=data!$B$4,(O385*10)/7.1,IF(B385=data!$B$5,(O385*10)/5.2,"zvolte typ stavby"))))</f>
        <v>zvolte typ stavby</v>
      </c>
      <c r="Q385" s="29"/>
      <c r="R385" s="58"/>
      <c r="S385" s="5"/>
      <c r="U385" s="44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50000000000003" customHeight="1">
      <c r="A386" s="133"/>
      <c r="B386" s="5"/>
      <c r="C386" s="4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8"/>
      <c r="O386" s="28" t="str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zvolte typ stavby</v>
      </c>
      <c r="P386" s="8" t="str">
        <f>IF(B386=data!$B$2,(O386*10)/6.4,IF(B386=data!$B$3,(O386*10)/4.8,IF(B386=data!$B$4,(O386*10)/7.1,IF(B386=data!$B$5,(O386*10)/5.2,"zvolte typ stavby"))))</f>
        <v>zvolte typ stavby</v>
      </c>
      <c r="Q386" s="29"/>
      <c r="R386" s="58"/>
      <c r="S386" s="5"/>
      <c r="U386" s="44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50000000000003" customHeight="1">
      <c r="A387" s="133"/>
      <c r="B387" s="5"/>
      <c r="C387" s="4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8"/>
      <c r="O387" s="28" t="str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zvolte typ stavby</v>
      </c>
      <c r="P387" s="8" t="str">
        <f>IF(B387=data!$B$2,(O387*10)/6.4,IF(B387=data!$B$3,(O387*10)/4.8,IF(B387=data!$B$4,(O387*10)/7.1,IF(B387=data!$B$5,(O387*10)/5.2,"zvolte typ stavby"))))</f>
        <v>zvolte typ stavby</v>
      </c>
      <c r="Q387" s="29"/>
      <c r="R387" s="58"/>
      <c r="S387" s="5"/>
      <c r="U387" s="44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50000000000003" customHeight="1">
      <c r="A388" s="136"/>
      <c r="B388" s="5"/>
      <c r="C388" s="4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8"/>
      <c r="O388" s="28" t="str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zvolte typ stavby</v>
      </c>
      <c r="P388" s="8" t="str">
        <f>IF(B388=data!$B$2,(O388*10)/6.4,IF(B388=data!$B$3,(O388*10)/4.8,IF(B388=data!$B$4,(O388*10)/7.1,IF(B388=data!$B$5,(O388*10)/5.2,"zvolte typ stavby"))))</f>
        <v>zvolte typ stavby</v>
      </c>
      <c r="Q388" s="29"/>
      <c r="R388" s="58"/>
      <c r="S388" s="5"/>
      <c r="U388" s="44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50000000000003" customHeight="1">
      <c r="A389" s="136"/>
      <c r="B389" s="5"/>
      <c r="C389" s="4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8"/>
      <c r="O389" s="28" t="str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zvolte typ stavby</v>
      </c>
      <c r="P389" s="8" t="str">
        <f>IF(B389=data!$B$2,(O389*10)/6.4,IF(B389=data!$B$3,(O389*10)/4.8,IF(B389=data!$B$4,(O389*10)/7.1,IF(B389=data!$B$5,(O389*10)/5.2,"zvolte typ stavby"))))</f>
        <v>zvolte typ stavby</v>
      </c>
      <c r="Q389" s="29"/>
      <c r="R389" s="58"/>
      <c r="S389" s="5"/>
      <c r="U389" s="44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50000000000003" customHeight="1">
      <c r="A390" s="133"/>
      <c r="B390" s="5"/>
      <c r="C390" s="4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8"/>
      <c r="O390" s="28" t="str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zvolte typ stavby</v>
      </c>
      <c r="P390" s="8" t="str">
        <f>IF(B390=data!$B$2,(O390*10)/6.4,IF(B390=data!$B$3,(O390*10)/4.8,IF(B390=data!$B$4,(O390*10)/7.1,IF(B390=data!$B$5,(O390*10)/5.2,"zvolte typ stavby"))))</f>
        <v>zvolte typ stavby</v>
      </c>
      <c r="Q390" s="29"/>
      <c r="R390" s="58"/>
      <c r="S390" s="5"/>
      <c r="U390" s="44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50000000000003" customHeight="1">
      <c r="A391" s="133"/>
      <c r="B391" s="5"/>
      <c r="C391" s="4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8"/>
      <c r="O391" s="28" t="str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zvolte typ stavby</v>
      </c>
      <c r="P391" s="8" t="str">
        <f>IF(B391=data!$B$2,(O391*10)/6.4,IF(B391=data!$B$3,(O391*10)/4.8,IF(B391=data!$B$4,(O391*10)/7.1,IF(B391=data!$B$5,(O391*10)/5.2,"zvolte typ stavby"))))</f>
        <v>zvolte typ stavby</v>
      </c>
      <c r="Q391" s="29"/>
      <c r="R391" s="58"/>
      <c r="S391" s="5"/>
      <c r="U391" s="44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50000000000003" customHeight="1">
      <c r="A392" s="136"/>
      <c r="B392" s="5"/>
      <c r="C392" s="4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8"/>
      <c r="O392" s="28" t="str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zvolte typ stavby</v>
      </c>
      <c r="P392" s="8" t="str">
        <f>IF(B392=data!$B$2,(O392*10)/6.4,IF(B392=data!$B$3,(O392*10)/4.8,IF(B392=data!$B$4,(O392*10)/7.1,IF(B392=data!$B$5,(O392*10)/5.2,"zvolte typ stavby"))))</f>
        <v>zvolte typ stavby</v>
      </c>
      <c r="Q392" s="29"/>
      <c r="R392" s="58"/>
      <c r="S392" s="5"/>
      <c r="U392" s="44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50000000000003" customHeight="1">
      <c r="A393" s="133"/>
      <c r="B393" s="5"/>
      <c r="C393" s="4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8"/>
      <c r="O393" s="28" t="str">
        <f>IF(B393=data!$B$2,D393*0.7+E393*0.5+F393*0.2+G393*0.8+H393+I393*0.2+J393+K393*0.3+L393+M393*0.5+N393*0.2,IF(B393=data!$B$3,D393*0.1+E393*0.4+F393*0.3+G393*0.1+H393+J393+K393*0.5+L393+M393*0.4,IF(B393=data!$B$4,D393*0.6+E393*0.8+F393*0.7+G393+H393+J393+L393+N393,IF(B393=data!$B$5,D393*0.7+E393*0.8+F393+I393*0.7+J393+L393,"zvolte typ stavby"))))</f>
        <v>zvolte typ stavby</v>
      </c>
      <c r="P393" s="8" t="str">
        <f>IF(B393=data!$B$2,(O393*10)/6.4,IF(B393=data!$B$3,(O393*10)/4.8,IF(B393=data!$B$4,(O393*10)/7.1,IF(B393=data!$B$5,(O393*10)/5.2,"zvolte typ stavby"))))</f>
        <v>zvolte typ stavby</v>
      </c>
      <c r="Q393" s="29"/>
      <c r="R393" s="58"/>
      <c r="S393" s="5"/>
      <c r="U393" s="44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50000000000003" customHeight="1">
      <c r="A394" s="136"/>
      <c r="B394" s="5"/>
      <c r="C394" s="4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8"/>
      <c r="O394" s="28" t="str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zvolte typ stavby</v>
      </c>
      <c r="P394" s="8" t="str">
        <f>IF(B394=data!$B$2,(O394*10)/6.4,IF(B394=data!$B$3,(O394*10)/4.8,IF(B394=data!$B$4,(O394*10)/7.1,IF(B394=data!$B$5,(O394*10)/5.2,"zvolte typ stavby"))))</f>
        <v>zvolte typ stavby</v>
      </c>
      <c r="Q394" s="29"/>
      <c r="R394" s="58"/>
      <c r="S394" s="5"/>
      <c r="U394" s="44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50000000000003" customHeight="1">
      <c r="A395" s="133"/>
      <c r="B395" s="5"/>
      <c r="C395" s="4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8"/>
      <c r="O395" s="28" t="str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zvolte typ stavby</v>
      </c>
      <c r="P395" s="8" t="str">
        <f>IF(B395=data!$B$2,(O395*10)/6.4,IF(B395=data!$B$3,(O395*10)/4.8,IF(B395=data!$B$4,(O395*10)/7.1,IF(B395=data!$B$5,(O395*10)/5.2,"zvolte typ stavby"))))</f>
        <v>zvolte typ stavby</v>
      </c>
      <c r="Q395" s="29"/>
      <c r="R395" s="58"/>
      <c r="S395" s="5"/>
      <c r="U395" s="44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50000000000003" customHeight="1">
      <c r="A396" s="133"/>
      <c r="B396" s="5"/>
      <c r="C396" s="4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8"/>
      <c r="O396" s="28" t="str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zvolte typ stavby</v>
      </c>
      <c r="P396" s="8" t="str">
        <f>IF(B396=data!$B$2,(O396*10)/6.4,IF(B396=data!$B$3,(O396*10)/4.8,IF(B396=data!$B$4,(O396*10)/7.1,IF(B396=data!$B$5,(O396*10)/5.2,"zvolte typ stavby"))))</f>
        <v>zvolte typ stavby</v>
      </c>
      <c r="Q396" s="29"/>
      <c r="R396" s="58"/>
      <c r="S396" s="5"/>
      <c r="U396" s="44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50000000000003" customHeight="1">
      <c r="A397" s="133"/>
      <c r="B397" s="5"/>
      <c r="C397" s="4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8"/>
      <c r="O397" s="28" t="str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zvolte typ stavby</v>
      </c>
      <c r="P397" s="8" t="str">
        <f>IF(B397=data!$B$2,(O397*10)/6.4,IF(B397=data!$B$3,(O397*10)/4.8,IF(B397=data!$B$4,(O397*10)/7.1,IF(B397=data!$B$5,(O397*10)/5.2,"zvolte typ stavby"))))</f>
        <v>zvolte typ stavby</v>
      </c>
      <c r="Q397" s="29"/>
      <c r="R397" s="58"/>
      <c r="S397" s="5"/>
      <c r="U397" s="44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50000000000003" customHeight="1">
      <c r="A398" s="133"/>
      <c r="B398" s="5"/>
      <c r="C398" s="4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8"/>
      <c r="O398" s="28" t="str">
        <f>IF(B398=data!$B$2,D398*0.7+E398*0.5+F398*0.2+G398*0.8+H398+I398*0.2+J398+K398*0.3+L398+M398*0.5+N398*0.2,IF(B398=data!$B$3,D398*0.1+E398*0.4+F398*0.3+G398*0.1+H398+J398+K398*0.5+L398+M398*0.4,IF(B398=data!$B$4,D398*0.6+E398*0.8+F398*0.7+G398+H398+J398+L398+N398,IF(B398=data!$B$5,D398*0.7+E398*0.8+F398+I398*0.7+J398+L398,"zvolte typ stavby"))))</f>
        <v>zvolte typ stavby</v>
      </c>
      <c r="P398" s="8" t="str">
        <f>IF(B398=data!$B$2,(O398*10)/6.4,IF(B398=data!$B$3,(O398*10)/4.8,IF(B398=data!$B$4,(O398*10)/7.1,IF(B398=data!$B$5,(O398*10)/5.2,"zvolte typ stavby"))))</f>
        <v>zvolte typ stavby</v>
      </c>
      <c r="Q398" s="29"/>
      <c r="R398" s="58"/>
      <c r="S398" s="5"/>
      <c r="U398" s="44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50000000000003" customHeight="1">
      <c r="A399" s="136"/>
      <c r="B399" s="5"/>
      <c r="C399" s="4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8"/>
      <c r="O399" s="28" t="str">
        <f>IF(B399=data!$B$2,D399*0.7+E399*0.5+F399*0.2+G399*0.8+H399+I399*0.2+J399+K399*0.3+L399+M399*0.5+N399*0.2,IF(B399=data!$B$3,D399*0.1+E399*0.4+F399*0.3+G399*0.1+H399+J399+K399*0.5+L399+M399*0.4,IF(B399=data!$B$4,D399*0.6+E399*0.8+F399*0.7+G399+H399+J399+L399+N399,IF(B399=data!$B$5,D399*0.7+E399*0.8+F399+I399*0.7+J399+L399,"zvolte typ stavby"))))</f>
        <v>zvolte typ stavby</v>
      </c>
      <c r="P399" s="8" t="str">
        <f>IF(B399=data!$B$2,(O399*10)/6.4,IF(B399=data!$B$3,(O399*10)/4.8,IF(B399=data!$B$4,(O399*10)/7.1,IF(B399=data!$B$5,(O399*10)/5.2,"zvolte typ stavby"))))</f>
        <v>zvolte typ stavby</v>
      </c>
      <c r="Q399" s="29"/>
      <c r="R399" s="58"/>
      <c r="S399" s="5"/>
      <c r="U399" s="44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50000000000003" customHeight="1">
      <c r="A400" s="136"/>
      <c r="B400" s="5"/>
      <c r="C400" s="4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8"/>
      <c r="O400" s="28" t="str">
        <f>IF(B400=data!$B$2,D400*0.7+E400*0.5+F400*0.2+G400*0.8+H400+I400*0.2+J400+K400*0.3+L400+M400*0.5+N400*0.2,IF(B400=data!$B$3,D400*0.1+E400*0.4+F400*0.3+G400*0.1+H400+J400+K400*0.5+L400+M400*0.4,IF(B400=data!$B$4,D400*0.6+E400*0.8+F400*0.7+G400+H400+J400+L400+N400,IF(B400=data!$B$5,D400*0.7+E400*0.8+F400+I400*0.7+J400+L400,"zvolte typ stavby"))))</f>
        <v>zvolte typ stavby</v>
      </c>
      <c r="P400" s="8" t="str">
        <f>IF(B400=data!$B$2,(O400*10)/6.4,IF(B400=data!$B$3,(O400*10)/4.8,IF(B400=data!$B$4,(O400*10)/7.1,IF(B400=data!$B$5,(O400*10)/5.2,"zvolte typ stavby"))))</f>
        <v>zvolte typ stavby</v>
      </c>
      <c r="Q400" s="29"/>
      <c r="R400" s="58"/>
      <c r="S400" s="5"/>
      <c r="U400" s="44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50000000000003" customHeight="1">
      <c r="A401" s="136"/>
      <c r="B401" s="5"/>
      <c r="C401" s="4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8"/>
      <c r="O401" s="28" t="str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zvolte typ stavby</v>
      </c>
      <c r="P401" s="8" t="str">
        <f>IF(B401=data!$B$2,(O401*10)/6.4,IF(B401=data!$B$3,(O401*10)/4.8,IF(B401=data!$B$4,(O401*10)/7.1,IF(B401=data!$B$5,(O401*10)/5.2,"zvolte typ stavby"))))</f>
        <v>zvolte typ stavby</v>
      </c>
      <c r="Q401" s="29"/>
      <c r="R401" s="58"/>
      <c r="S401" s="5"/>
      <c r="U401" s="44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50000000000003" customHeight="1">
      <c r="A402" s="136"/>
      <c r="B402" s="5"/>
      <c r="C402" s="4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8"/>
      <c r="O402" s="28" t="str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zvolte typ stavby</v>
      </c>
      <c r="P402" s="8" t="str">
        <f>IF(B402=data!$B$2,(O402*10)/6.4,IF(B402=data!$B$3,(O402*10)/4.8,IF(B402=data!$B$4,(O402*10)/7.1,IF(B402=data!$B$5,(O402*10)/5.2,"zvolte typ stavby"))))</f>
        <v>zvolte typ stavby</v>
      </c>
      <c r="Q402" s="29"/>
      <c r="R402" s="58"/>
      <c r="S402" s="5"/>
      <c r="U402" s="44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50000000000003" customHeight="1">
      <c r="A403" s="135"/>
      <c r="B403" s="5"/>
      <c r="C403" s="4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8"/>
      <c r="O403" s="28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29"/>
      <c r="R403" s="58"/>
      <c r="S403" s="5"/>
      <c r="U403" s="44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50000000000003" customHeight="1">
      <c r="A404" s="139"/>
      <c r="B404" s="5"/>
      <c r="C404" s="4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8"/>
      <c r="O404" s="28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29"/>
      <c r="R404" s="58"/>
      <c r="S404" s="5"/>
      <c r="U404" s="44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50000000000003" customHeight="1">
      <c r="A405" s="133"/>
      <c r="B405" s="5"/>
      <c r="C405" s="4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8"/>
      <c r="O405" s="28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29"/>
      <c r="R405" s="58"/>
      <c r="S405" s="5"/>
      <c r="U405" s="44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50000000000003" customHeight="1">
      <c r="A406" s="133"/>
      <c r="B406" s="5"/>
      <c r="C406" s="4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8"/>
      <c r="O406" s="28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29"/>
      <c r="R406" s="58"/>
      <c r="S406" s="5"/>
      <c r="U406" s="44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50000000000003" customHeight="1">
      <c r="A407" s="133"/>
      <c r="B407" s="5"/>
      <c r="C407" s="4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8"/>
      <c r="O407" s="28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29"/>
      <c r="R407" s="58"/>
      <c r="S407" s="5"/>
      <c r="U407" s="44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50000000000003" customHeight="1">
      <c r="A408" s="133"/>
      <c r="B408" s="5"/>
      <c r="C408" s="4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8"/>
      <c r="O408" s="28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29"/>
      <c r="R408" s="58"/>
      <c r="S408" s="5"/>
      <c r="U408" s="44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50000000000003" customHeight="1">
      <c r="A409" s="112"/>
      <c r="B409" s="5"/>
      <c r="C409" s="4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8"/>
      <c r="O409" s="28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29"/>
      <c r="R409" s="58"/>
      <c r="S409" s="5"/>
      <c r="U409" s="44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50000000000003" customHeight="1">
      <c r="A410" s="6"/>
      <c r="B410" s="5"/>
      <c r="C410" s="4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8"/>
      <c r="O410" s="28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29"/>
      <c r="R410" s="58"/>
      <c r="S410" s="5"/>
      <c r="U410" s="44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50000000000003" customHeight="1">
      <c r="A411" s="6"/>
      <c r="B411" s="5"/>
      <c r="C411" s="4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8"/>
      <c r="O411" s="28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29"/>
      <c r="R411" s="58"/>
      <c r="S411" s="5"/>
      <c r="U411" s="44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50000000000003" customHeight="1">
      <c r="A412" s="6"/>
      <c r="B412" s="5"/>
      <c r="C412" s="4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8"/>
      <c r="O412" s="28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29"/>
      <c r="R412" s="58"/>
      <c r="S412" s="5"/>
      <c r="U412" s="44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50000000000003" customHeight="1">
      <c r="A413" s="6"/>
      <c r="B413" s="5"/>
      <c r="C413" s="4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8"/>
      <c r="O413" s="28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29"/>
      <c r="R413" s="58"/>
      <c r="S413" s="5"/>
      <c r="U413" s="44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50000000000003" customHeight="1">
      <c r="A414" s="6"/>
      <c r="B414" s="5"/>
      <c r="C414" s="4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8"/>
      <c r="O414" s="28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29"/>
      <c r="R414" s="58"/>
      <c r="S414" s="5"/>
      <c r="U414" s="44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50000000000003" customHeight="1">
      <c r="A415" s="6"/>
      <c r="B415" s="5"/>
      <c r="C415" s="4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8"/>
      <c r="O415" s="28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29"/>
      <c r="R415" s="58"/>
      <c r="S415" s="5"/>
      <c r="U415" s="44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50000000000003" customHeight="1">
      <c r="A416" s="6"/>
      <c r="B416" s="5"/>
      <c r="C416" s="4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8"/>
      <c r="O416" s="28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29"/>
      <c r="R416" s="58"/>
      <c r="S416" s="5"/>
      <c r="U416" s="44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50000000000003" customHeight="1">
      <c r="A417" s="6"/>
      <c r="B417" s="5"/>
      <c r="C417" s="4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8"/>
      <c r="O417" s="28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29"/>
      <c r="R417" s="58"/>
      <c r="S417" s="5"/>
      <c r="U417" s="44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50000000000003" customHeight="1">
      <c r="A418" s="6"/>
      <c r="B418" s="5"/>
      <c r="C418" s="4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8"/>
      <c r="O418" s="28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29"/>
      <c r="R418" s="58"/>
      <c r="S418" s="5"/>
      <c r="U418" s="44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50000000000003" customHeight="1">
      <c r="A419" s="6"/>
      <c r="B419" s="5"/>
      <c r="C419" s="4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8"/>
      <c r="O419" s="28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29"/>
      <c r="R419" s="58"/>
      <c r="S419" s="5"/>
      <c r="U419" s="44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50000000000003" customHeight="1">
      <c r="A420" s="6"/>
      <c r="B420" s="5"/>
      <c r="C420" s="4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8"/>
      <c r="O420" s="28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29"/>
      <c r="R420" s="58"/>
      <c r="S420" s="5"/>
      <c r="U420" s="44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50000000000003" customHeight="1">
      <c r="A421" s="6"/>
      <c r="B421" s="5"/>
      <c r="C421" s="4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8"/>
      <c r="O421" s="28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29"/>
      <c r="R421" s="58"/>
      <c r="S421" s="5"/>
      <c r="U421" s="44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50000000000003" customHeight="1">
      <c r="A422" s="6"/>
      <c r="B422" s="5"/>
      <c r="C422" s="4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8"/>
      <c r="O422" s="28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29"/>
      <c r="R422" s="58"/>
      <c r="S422" s="5"/>
      <c r="U422" s="44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50000000000003" customHeight="1">
      <c r="A423" s="6"/>
      <c r="B423" s="5"/>
      <c r="C423" s="4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8"/>
      <c r="O423" s="28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29"/>
      <c r="R423" s="58"/>
      <c r="S423" s="5"/>
      <c r="U423" s="44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50000000000003" customHeight="1">
      <c r="A424" s="6"/>
      <c r="B424" s="5"/>
      <c r="C424" s="4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8"/>
      <c r="O424" s="28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29"/>
      <c r="R424" s="58"/>
      <c r="S424" s="5"/>
      <c r="U424" s="44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50000000000003" customHeight="1">
      <c r="A425" s="6"/>
      <c r="B425" s="5"/>
      <c r="C425" s="4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8"/>
      <c r="O425" s="28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29"/>
      <c r="R425" s="58"/>
      <c r="S425" s="5"/>
      <c r="U425" s="44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50000000000003" customHeight="1">
      <c r="A426" s="6"/>
      <c r="B426" s="5"/>
      <c r="C426" s="4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8"/>
      <c r="O426" s="28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29"/>
      <c r="R426" s="58"/>
      <c r="S426" s="5"/>
      <c r="U426" s="44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50000000000003" customHeight="1">
      <c r="A427" s="6"/>
      <c r="B427" s="5"/>
      <c r="C427" s="4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8"/>
      <c r="O427" s="28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29"/>
      <c r="R427" s="58"/>
      <c r="S427" s="5"/>
      <c r="U427" s="44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50000000000003" customHeight="1">
      <c r="A428" s="6"/>
      <c r="B428" s="5"/>
      <c r="C428" s="4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8"/>
      <c r="O428" s="28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29"/>
      <c r="R428" s="58"/>
      <c r="S428" s="5"/>
      <c r="U428" s="44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50000000000003" customHeight="1">
      <c r="A429" s="6"/>
      <c r="B429" s="5"/>
      <c r="C429" s="4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8"/>
      <c r="O429" s="28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29"/>
      <c r="R429" s="58"/>
      <c r="S429" s="5"/>
      <c r="U429" s="44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50000000000003" customHeight="1">
      <c r="A430" s="6"/>
      <c r="B430" s="5"/>
      <c r="C430" s="4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8"/>
      <c r="O430" s="28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29"/>
      <c r="R430" s="58"/>
      <c r="S430" s="5"/>
      <c r="U430" s="44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50000000000003" customHeight="1">
      <c r="A431" s="6"/>
      <c r="B431" s="5"/>
      <c r="C431" s="4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8"/>
      <c r="O431" s="28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29"/>
      <c r="R431" s="58"/>
      <c r="S431" s="5"/>
      <c r="U431" s="44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50000000000003" customHeight="1">
      <c r="A432" s="6"/>
      <c r="B432" s="5"/>
      <c r="C432" s="4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8"/>
      <c r="O432" s="28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29"/>
      <c r="R432" s="58"/>
      <c r="S432" s="5"/>
      <c r="U432" s="44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50000000000003" customHeight="1">
      <c r="A433" s="6"/>
      <c r="B433" s="5"/>
      <c r="C433" s="4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8"/>
      <c r="O433" s="28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29"/>
      <c r="R433" s="58"/>
      <c r="S433" s="5"/>
      <c r="U433" s="44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50000000000003" customHeight="1">
      <c r="A434" s="6"/>
      <c r="B434" s="5"/>
      <c r="C434" s="4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8"/>
      <c r="O434" s="28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29"/>
      <c r="R434" s="58"/>
      <c r="S434" s="5"/>
      <c r="U434" s="44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50000000000003" customHeight="1">
      <c r="A435" s="6"/>
      <c r="B435" s="5"/>
      <c r="C435" s="4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8"/>
      <c r="O435" s="28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29"/>
      <c r="R435" s="58"/>
      <c r="S435" s="5"/>
      <c r="U435" s="44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50000000000003" customHeight="1">
      <c r="A436" s="6"/>
      <c r="B436" s="5"/>
      <c r="C436" s="4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8"/>
      <c r="O436" s="28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29"/>
      <c r="R436" s="58"/>
      <c r="S436" s="5"/>
      <c r="U436" s="44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50000000000003" customHeight="1">
      <c r="A437" s="6"/>
      <c r="B437" s="5"/>
      <c r="C437" s="4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8"/>
      <c r="O437" s="28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29"/>
      <c r="R437" s="58"/>
      <c r="S437" s="5"/>
      <c r="U437" s="44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50000000000003" customHeight="1">
      <c r="A438" s="6"/>
      <c r="B438" s="5"/>
      <c r="C438" s="4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8"/>
      <c r="O438" s="28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29"/>
      <c r="R438" s="58"/>
      <c r="S438" s="5"/>
      <c r="U438" s="44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50000000000003" customHeight="1">
      <c r="A439" s="6"/>
      <c r="B439" s="5"/>
      <c r="C439" s="4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8"/>
      <c r="O439" s="28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29"/>
      <c r="R439" s="58"/>
      <c r="S439" s="5"/>
      <c r="U439" s="44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50000000000003" customHeight="1">
      <c r="A440" s="6"/>
      <c r="B440" s="5"/>
      <c r="C440" s="4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8"/>
      <c r="O440" s="28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29"/>
      <c r="R440" s="58"/>
      <c r="S440" s="5"/>
      <c r="U440" s="44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50000000000003" customHeight="1">
      <c r="A441" s="6"/>
      <c r="B441" s="5"/>
      <c r="C441" s="4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8"/>
      <c r="O441" s="28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29"/>
      <c r="R441" s="58"/>
      <c r="S441" s="5"/>
      <c r="U441" s="44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50000000000003" customHeight="1">
      <c r="A442" s="6"/>
      <c r="B442" s="5"/>
      <c r="C442" s="4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8"/>
      <c r="O442" s="28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29"/>
      <c r="R442" s="58"/>
      <c r="S442" s="5"/>
      <c r="U442" s="44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50000000000003" customHeight="1">
      <c r="A443" s="6"/>
      <c r="B443" s="5"/>
      <c r="C443" s="4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8"/>
      <c r="O443" s="28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29"/>
      <c r="R443" s="58"/>
      <c r="S443" s="5"/>
      <c r="U443" s="44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50000000000003" customHeight="1">
      <c r="A444" s="6"/>
      <c r="B444" s="5"/>
      <c r="C444" s="4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8"/>
      <c r="O444" s="28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29"/>
      <c r="R444" s="58"/>
      <c r="S444" s="5"/>
      <c r="U444" s="44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50000000000003" customHeight="1">
      <c r="A445" s="6"/>
      <c r="B445" s="5"/>
      <c r="C445" s="4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8"/>
      <c r="O445" s="28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29"/>
      <c r="R445" s="58"/>
      <c r="S445" s="5"/>
      <c r="U445" s="44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50000000000003" customHeight="1">
      <c r="A446" s="6"/>
      <c r="B446" s="5"/>
      <c r="C446" s="4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8"/>
      <c r="O446" s="28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29"/>
      <c r="R446" s="58"/>
      <c r="S446" s="5"/>
      <c r="U446" s="44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50000000000003" customHeight="1">
      <c r="A447" s="6"/>
      <c r="B447" s="5"/>
      <c r="C447" s="4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8"/>
      <c r="O447" s="28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29"/>
      <c r="R447" s="58"/>
      <c r="S447" s="5"/>
      <c r="U447" s="44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50000000000003" customHeight="1">
      <c r="A448" s="6"/>
      <c r="B448" s="5"/>
      <c r="C448" s="4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8"/>
      <c r="O448" s="28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29"/>
      <c r="R448" s="58"/>
      <c r="S448" s="5"/>
      <c r="U448" s="44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50000000000003" customHeight="1">
      <c r="A449" s="6"/>
      <c r="B449" s="5"/>
      <c r="C449" s="4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8"/>
      <c r="O449" s="28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29"/>
      <c r="R449" s="58"/>
      <c r="S449" s="5"/>
      <c r="U449" s="44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50000000000003" customHeight="1">
      <c r="A450" s="6"/>
      <c r="B450" s="5"/>
      <c r="C450" s="4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8"/>
      <c r="O450" s="28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29"/>
      <c r="R450" s="58"/>
      <c r="S450" s="5"/>
      <c r="U450" s="44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50000000000003" customHeight="1">
      <c r="A451" s="6"/>
      <c r="B451" s="5"/>
      <c r="C451" s="4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8"/>
      <c r="O451" s="28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29"/>
      <c r="R451" s="58"/>
      <c r="S451" s="5"/>
      <c r="U451" s="44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50000000000003" customHeight="1">
      <c r="A452" s="6"/>
      <c r="B452" s="5"/>
      <c r="C452" s="4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8"/>
      <c r="O452" s="28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29"/>
      <c r="R452" s="58"/>
      <c r="S452" s="5"/>
      <c r="U452" s="44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50000000000003" customHeight="1">
      <c r="A453" s="6"/>
      <c r="B453" s="5"/>
      <c r="C453" s="4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8"/>
      <c r="O453" s="28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29"/>
      <c r="R453" s="58"/>
      <c r="S453" s="5"/>
      <c r="U453" s="44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50000000000003" customHeight="1">
      <c r="A454" s="6"/>
      <c r="B454" s="5"/>
      <c r="C454" s="4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8"/>
      <c r="O454" s="28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29"/>
      <c r="R454" s="58"/>
      <c r="S454" s="5"/>
      <c r="U454" s="44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50000000000003" customHeight="1">
      <c r="A455" s="6"/>
      <c r="B455" s="5"/>
      <c r="C455" s="4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8"/>
      <c r="O455" s="28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29"/>
      <c r="R455" s="58"/>
      <c r="S455" s="5"/>
      <c r="U455" s="44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50000000000003" customHeight="1">
      <c r="A456" s="6"/>
      <c r="B456" s="5"/>
      <c r="C456" s="4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8"/>
      <c r="O456" s="28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29"/>
      <c r="R456" s="58"/>
      <c r="S456" s="5"/>
      <c r="U456" s="44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50000000000003" customHeight="1">
      <c r="A457" s="6"/>
      <c r="B457" s="5"/>
      <c r="C457" s="4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8"/>
      <c r="O457" s="28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29"/>
      <c r="R457" s="58"/>
      <c r="S457" s="5"/>
      <c r="U457" s="44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50000000000003" customHeight="1">
      <c r="A458" s="6"/>
      <c r="B458" s="5"/>
      <c r="C458" s="4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8"/>
      <c r="O458" s="28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29"/>
      <c r="R458" s="58"/>
      <c r="S458" s="5"/>
      <c r="U458" s="44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50000000000003" customHeight="1">
      <c r="A459" s="6"/>
      <c r="B459" s="5"/>
      <c r="C459" s="4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8"/>
      <c r="O459" s="28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29"/>
      <c r="R459" s="58"/>
      <c r="S459" s="5"/>
      <c r="U459" s="44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50000000000003" customHeight="1">
      <c r="A460" s="6"/>
      <c r="B460" s="5"/>
      <c r="C460" s="4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8"/>
      <c r="O460" s="28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29"/>
      <c r="R460" s="58"/>
      <c r="S460" s="5"/>
      <c r="U460" s="44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50000000000003" customHeight="1">
      <c r="A461" s="6"/>
      <c r="B461" s="5"/>
      <c r="C461" s="4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8"/>
      <c r="O461" s="28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29"/>
      <c r="R461" s="58"/>
      <c r="S461" s="5"/>
      <c r="U461" s="44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50000000000003" customHeight="1">
      <c r="A462" s="6"/>
      <c r="B462" s="5"/>
      <c r="C462" s="4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8"/>
      <c r="O462" s="28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29"/>
      <c r="R462" s="58"/>
      <c r="S462" s="5"/>
      <c r="U462" s="44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50000000000003" customHeight="1">
      <c r="A463" s="6"/>
      <c r="B463" s="5"/>
      <c r="C463" s="4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8"/>
      <c r="O463" s="28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29"/>
      <c r="R463" s="58"/>
      <c r="S463" s="5"/>
      <c r="U463" s="44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50000000000003" customHeight="1">
      <c r="A464" s="6"/>
      <c r="B464" s="5"/>
      <c r="C464" s="4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8"/>
      <c r="O464" s="28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29"/>
      <c r="R464" s="58"/>
      <c r="S464" s="5"/>
      <c r="U464" s="44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50000000000003" customHeight="1">
      <c r="A465" s="6"/>
      <c r="B465" s="5"/>
      <c r="C465" s="4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8"/>
      <c r="O465" s="28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29"/>
      <c r="R465" s="58"/>
      <c r="S465" s="5"/>
      <c r="U465" s="44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50000000000003" customHeight="1">
      <c r="A466" s="6"/>
      <c r="B466" s="5"/>
      <c r="C466" s="4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8"/>
      <c r="O466" s="28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29"/>
      <c r="R466" s="58"/>
      <c r="S466" s="5"/>
      <c r="U466" s="44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50000000000003" customHeight="1">
      <c r="A467" s="6"/>
      <c r="B467" s="5"/>
      <c r="C467" s="4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8"/>
      <c r="O467" s="28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29"/>
      <c r="R467" s="58"/>
      <c r="S467" s="5"/>
      <c r="U467" s="44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50000000000003" customHeight="1">
      <c r="A468" s="6"/>
      <c r="B468" s="5"/>
      <c r="C468" s="4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8"/>
      <c r="O468" s="28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29"/>
      <c r="R468" s="58"/>
      <c r="S468" s="5"/>
      <c r="U468" s="44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50000000000003" customHeight="1">
      <c r="A469" s="6"/>
      <c r="B469" s="5"/>
      <c r="C469" s="4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8"/>
      <c r="O469" s="28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29"/>
      <c r="R469" s="58"/>
      <c r="S469" s="5"/>
      <c r="U469" s="44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50000000000003" customHeight="1">
      <c r="A470" s="6"/>
      <c r="B470" s="5"/>
      <c r="C470" s="4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8"/>
      <c r="O470" s="28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29"/>
      <c r="R470" s="58"/>
      <c r="S470" s="5"/>
      <c r="U470" s="44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50000000000003" customHeight="1">
      <c r="A471" s="6"/>
      <c r="B471" s="5"/>
      <c r="C471" s="4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8"/>
      <c r="O471" s="28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29"/>
      <c r="R471" s="58"/>
      <c r="S471" s="5"/>
      <c r="U471" s="44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50000000000003" customHeight="1">
      <c r="A472" s="6"/>
      <c r="B472" s="5"/>
      <c r="C472" s="4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8"/>
      <c r="O472" s="28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29"/>
      <c r="R472" s="58"/>
      <c r="S472" s="5"/>
      <c r="U472" s="44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50000000000003" customHeight="1">
      <c r="A473" s="6"/>
      <c r="B473" s="5"/>
      <c r="C473" s="4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8"/>
      <c r="O473" s="28" t="str">
        <f>IF(B473=data!$B$2,D473*0.7+E473*0.5+F473*0.2+G473*0.8+H473+I473*0.2+J473+K473*0.3+L473+M473*0.5+N473*0.2,IF(B473=data!$B$3,D473*0.1+E473*0.4+F473*0.3+G473*0.1+H473+J473+K473*0.5+L473+M473*0.4,IF(B473=data!$B$4,D473*0.6+E473*0.8+F473*0.7+G473+H473+J473+L473+N473,IF(B473=data!$B$5,D473*0.7+E473*0.8+F473+I473*0.7+J473+L473,"zvolte typ stavby"))))</f>
        <v>zvolte typ stavby</v>
      </c>
      <c r="P473" s="8" t="str">
        <f>IF(B473=data!$B$2,(O473*10)/6.4,IF(B473=data!$B$3,(O473*10)/4.8,IF(B473=data!$B$4,(O473*10)/7.1,IF(B473=data!$B$5,(O473*10)/5.2,"zvolte typ stavby"))))</f>
        <v>zvolte typ stavby</v>
      </c>
      <c r="Q473" s="29"/>
      <c r="R473" s="58"/>
      <c r="S473" s="5"/>
      <c r="U473" s="44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50000000000003" customHeight="1">
      <c r="A474" s="6"/>
      <c r="B474" s="5"/>
      <c r="C474" s="4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8"/>
      <c r="O474" s="28"/>
      <c r="P474" s="8"/>
      <c r="Q474" s="29"/>
      <c r="R474" s="58"/>
      <c r="S474" s="5"/>
      <c r="U474" s="44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50000000000003" customHeight="1">
      <c r="A475" s="6"/>
      <c r="B475" s="5"/>
      <c r="C475" s="4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8"/>
      <c r="O475" s="28"/>
      <c r="P475" s="8"/>
      <c r="Q475" s="29"/>
      <c r="R475" s="58"/>
      <c r="S475" s="5"/>
      <c r="U475" s="44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50000000000003" customHeight="1">
      <c r="A476" s="41"/>
      <c r="B476" s="5"/>
      <c r="C476" s="4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8"/>
      <c r="O476" s="28"/>
      <c r="P476" s="8"/>
      <c r="Q476" s="57"/>
      <c r="R476" s="58"/>
      <c r="S476" s="5"/>
      <c r="U476" s="44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50000000000003" customHeight="1">
      <c r="A477" s="6"/>
      <c r="B477" s="5"/>
      <c r="C477" s="4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8"/>
      <c r="O477" s="28"/>
      <c r="P477" s="8"/>
      <c r="Q477" s="29"/>
      <c r="R477" s="58"/>
      <c r="S477" s="5"/>
      <c r="U477" s="44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50000000000003" customHeight="1">
      <c r="A478" s="11"/>
      <c r="B478" s="5"/>
      <c r="C478" s="4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8"/>
      <c r="O478" s="28"/>
      <c r="P478" s="8"/>
      <c r="Q478" s="29"/>
      <c r="R478" s="58"/>
      <c r="S478" s="5"/>
      <c r="U478" s="44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50000000000003" customHeight="1">
      <c r="A479" s="6"/>
      <c r="B479" s="5"/>
      <c r="C479" s="4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8"/>
      <c r="O479" s="28"/>
      <c r="P479" s="8"/>
      <c r="Q479" s="29"/>
      <c r="R479" s="58"/>
      <c r="S479" s="5"/>
      <c r="U479" s="44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50000000000003" customHeight="1">
      <c r="A480" s="6"/>
      <c r="B480" s="5"/>
      <c r="C480" s="4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8"/>
      <c r="O480" s="28"/>
      <c r="P480" s="8"/>
      <c r="Q480" s="29"/>
      <c r="R480" s="58"/>
      <c r="S480" s="5"/>
      <c r="U480" s="44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50000000000003" customHeight="1">
      <c r="A481" s="6"/>
      <c r="B481" s="5"/>
      <c r="C481" s="4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8"/>
      <c r="O481" s="28"/>
      <c r="P481" s="8"/>
      <c r="Q481" s="29"/>
      <c r="R481" s="58"/>
      <c r="S481" s="5"/>
      <c r="U481" s="44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50000000000003" customHeight="1">
      <c r="A482" s="41"/>
      <c r="B482" s="5"/>
      <c r="C482" s="4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8"/>
      <c r="O482" s="28"/>
      <c r="P482" s="8"/>
      <c r="Q482" s="62"/>
      <c r="R482" s="58"/>
      <c r="S482" s="5"/>
      <c r="U482" s="44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50000000000003" customHeight="1">
      <c r="A483" s="6"/>
      <c r="B483" s="5"/>
      <c r="C483" s="4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8"/>
      <c r="O483" s="28"/>
      <c r="P483" s="8"/>
      <c r="Q483" s="29"/>
      <c r="R483" s="58"/>
      <c r="S483" s="5"/>
      <c r="U483" s="44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50000000000003" customHeight="1">
      <c r="A484" s="6"/>
      <c r="B484" s="5"/>
      <c r="C484" s="4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8"/>
      <c r="O484" s="28"/>
      <c r="P484" s="8"/>
      <c r="Q484" s="29"/>
      <c r="R484" s="58"/>
      <c r="S484" s="5"/>
      <c r="U484" s="44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50000000000003" customHeight="1">
      <c r="A485" s="11"/>
      <c r="B485" s="5"/>
      <c r="C485" s="4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8"/>
      <c r="O485" s="28"/>
      <c r="P485" s="8"/>
      <c r="Q485" s="29"/>
      <c r="R485" s="58"/>
      <c r="S485" s="5"/>
      <c r="U485" s="44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50000000000003" customHeight="1">
      <c r="A486" s="6"/>
      <c r="B486" s="5"/>
      <c r="C486" s="4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8"/>
      <c r="O486" s="28"/>
      <c r="P486" s="8"/>
      <c r="Q486" s="29"/>
      <c r="R486" s="58"/>
      <c r="S486" s="5"/>
      <c r="U486" s="44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50000000000003" customHeight="1">
      <c r="A487" s="11"/>
      <c r="B487" s="5"/>
      <c r="C487" s="4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8"/>
      <c r="O487" s="28"/>
      <c r="P487" s="8"/>
      <c r="Q487" s="29"/>
      <c r="R487" s="58"/>
      <c r="S487" s="5"/>
      <c r="U487" s="44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50000000000003" customHeight="1">
      <c r="A488" s="6"/>
      <c r="B488" s="5"/>
      <c r="C488" s="4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8"/>
      <c r="O488" s="28"/>
      <c r="P488" s="8"/>
      <c r="Q488" s="29"/>
      <c r="R488" s="58"/>
      <c r="S488" s="5"/>
      <c r="U488" s="44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50000000000003" customHeight="1">
      <c r="A489" s="73"/>
      <c r="B489" s="5"/>
      <c r="C489" s="4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8"/>
      <c r="O489" s="28"/>
      <c r="P489" s="8"/>
      <c r="Q489" s="29"/>
      <c r="R489" s="58"/>
      <c r="S489" s="5"/>
      <c r="U489" s="44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50000000000003" customHeight="1">
      <c r="A490" s="73"/>
      <c r="B490" s="5"/>
      <c r="C490" s="4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8"/>
      <c r="O490" s="28"/>
      <c r="P490" s="8"/>
      <c r="Q490" s="29"/>
      <c r="R490" s="58"/>
      <c r="S490" s="5"/>
      <c r="U490" s="44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50000000000003" customHeight="1">
      <c r="A491" s="73"/>
      <c r="B491" s="5"/>
      <c r="C491" s="4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8"/>
      <c r="O491" s="28"/>
      <c r="P491" s="8"/>
      <c r="Q491" s="29"/>
      <c r="R491" s="58"/>
      <c r="S491" s="5"/>
      <c r="U491" s="44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50000000000003" customHeight="1">
      <c r="A492" s="73"/>
      <c r="B492" s="115"/>
      <c r="C492" s="115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24"/>
      <c r="Q492" s="29"/>
      <c r="R492" s="83"/>
      <c r="S492" s="82"/>
      <c r="T492" s="86"/>
      <c r="U492" s="87"/>
    </row>
    <row r="493" spans="1:77" ht="39.950000000000003" customHeight="1">
      <c r="A493" s="111"/>
      <c r="B493" s="115"/>
      <c r="C493" s="115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24"/>
      <c r="Q493" s="84"/>
      <c r="R493" s="83"/>
      <c r="S493" s="82"/>
      <c r="T493" s="86"/>
      <c r="U493" s="87"/>
    </row>
    <row r="494" spans="1:77" ht="39.950000000000003" customHeight="1">
      <c r="A494" s="111"/>
      <c r="Q494" s="84"/>
      <c r="R494" s="83"/>
      <c r="S494" s="82"/>
      <c r="T494" s="86"/>
      <c r="U494" s="87"/>
    </row>
    <row r="495" spans="1:77" ht="39.950000000000003" customHeight="1">
      <c r="R495" s="83"/>
      <c r="S495" s="82"/>
      <c r="T495" s="86"/>
      <c r="U495" s="87"/>
    </row>
    <row r="496" spans="1:77" ht="39.950000000000003" customHeight="1">
      <c r="R496" s="83"/>
      <c r="S496" s="82"/>
      <c r="T496" s="86"/>
      <c r="U496" s="87"/>
    </row>
    <row r="497" spans="1:21" ht="39.950000000000003" customHeight="1">
      <c r="B497" s="82"/>
      <c r="C497" s="82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5"/>
      <c r="P497" s="85"/>
      <c r="R497" s="83"/>
      <c r="S497" s="82"/>
      <c r="T497" s="86"/>
      <c r="U497" s="87"/>
    </row>
    <row r="498" spans="1:21" ht="39.950000000000003" customHeight="1">
      <c r="A498" s="81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8"/>
      <c r="R498" s="83"/>
      <c r="S498" s="82"/>
      <c r="T498" s="86"/>
      <c r="U498" s="87"/>
    </row>
    <row r="499" spans="1:21" ht="39.950000000000003" customHeight="1">
      <c r="A499" s="81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4"/>
      <c r="R499" s="83"/>
      <c r="S499" s="82"/>
      <c r="T499" s="86"/>
      <c r="U499" s="87"/>
    </row>
    <row r="500" spans="1:21" ht="39.950000000000003" customHeight="1">
      <c r="A500" s="81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4"/>
      <c r="R500" s="83"/>
      <c r="S500" s="82"/>
      <c r="T500" s="86"/>
      <c r="U500" s="87"/>
    </row>
    <row r="501" spans="1:21" ht="39.950000000000003" customHeight="1">
      <c r="A501" s="81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4"/>
      <c r="R501" s="83"/>
      <c r="S501" s="82"/>
      <c r="T501" s="86"/>
      <c r="U501" s="87"/>
    </row>
    <row r="502" spans="1:21" ht="39.950000000000003" customHeight="1">
      <c r="A502" s="81"/>
      <c r="Q502" s="84"/>
    </row>
  </sheetData>
  <protectedRanges>
    <protectedRange sqref="B225:K225 B217:K217 B235:K235 M217:N217 M235:N235 M225:N225 L215:L217 M279:N284 O336:P336 A498:A1048576 J333:K333 M333:N335 L219:L235 A290:A333 A258:A279 A242:A255 A335:A354 B337:N354 B240:N254 B1:N214 B257:N278 B285:N332 B334:L336 B497:N1048576 A1:A215 A474:A494 B474:N493 A355:N355 A358:N473 B356:N356 B357:N357" name="Oblast1"/>
    <protectedRange sqref="M215:N216 A216:A217 M219:N224 M226:N234 A219:A241 B226:K234 B219:K224 A218:N218 B236:N239 B215:K216" name="Oblast1_1"/>
    <protectedRange sqref="U215:U240" name="NáklFinanc_1_1"/>
    <protectedRange sqref="Q65" name="NáklFinanc_15"/>
    <protectedRange sqref="A256 B255:N255" name="Oblast1_2"/>
    <protectedRange sqref="Q256" name="NáklFinanc_9"/>
    <protectedRange sqref="A257 B256:N256" name="Oblast1_3"/>
    <protectedRange sqref="A280 B279:L279" name="Oblast1_5"/>
    <protectedRange sqref="A281 B280:L280" name="Oblast1_7"/>
    <protectedRange sqref="A282 B281:L281" name="Oblast1_8"/>
    <protectedRange sqref="A283 B282:L282" name="Oblast1_9"/>
    <protectedRange sqref="A284 B283:L283" name="Oblast1_10"/>
    <protectedRange sqref="A285 B284:L284" name="Oblast1_12"/>
    <protectedRange sqref="A286" name="Oblast1_4"/>
    <protectedRange sqref="A287" name="Oblast1_11"/>
    <protectedRange sqref="A288" name="Oblast1_13"/>
    <protectedRange sqref="A289" name="Oblast1_14"/>
    <protectedRange sqref="Q333" name="Oblast2_1"/>
    <protectedRange sqref="A334 L333 B333:I333" name="Oblast1_16"/>
    <protectedRange sqref="A356" name="Oblast1_6"/>
    <protectedRange sqref="A357" name="Oblast1_15"/>
  </protectedRanges>
  <autoFilter ref="A1:R497" xr:uid="{00000000-0009-0000-0000-000000000000}">
    <sortState xmlns:xlrd2="http://schemas.microsoft.com/office/spreadsheetml/2017/richdata2" ref="A2:R497">
      <sortCondition ref="O1:O497"/>
    </sortState>
  </autoFilter>
  <sortState xmlns:xlrd2="http://schemas.microsoft.com/office/spreadsheetml/2017/richdata2" ref="A2:U582">
    <sortCondition ref="B2:B582"/>
    <sortCondition descending="1" ref="P2:P582"/>
  </sortState>
  <phoneticPr fontId="13" type="noConversion"/>
  <conditionalFormatting sqref="O2:P341 O343:P491">
    <cfRule type="cellIs" dxfId="1" priority="4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36:J239 J215:J216 J218:J224 J226:J234" xr:uid="{7F0873C1-8AAB-426F-9282-765988771919}"/>
    <dataValidation type="list" allowBlank="1" showInputMessage="1" showErrorMessage="1" promptTitle="Zvolte druh stavby" sqref="B236:B239 B215:B216 B218:B224 B226:B234" xr:uid="{AFBA180B-FEA8-4C27-AB62-DEC2CABF1BB0}"/>
    <dataValidation type="list" allowBlank="1" showInputMessage="1" showErrorMessage="1" promptTitle="Zvolte podkategorii" sqref="C236:C239 C215:C216 C218:C224 C226:C234" xr:uid="{4E40820E-62B8-4787-86F7-45163CA717CD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36:N239 N215:N216 N218:N224 N226:N234" xr:uid="{D2AB691A-ED7F-421D-AB9A-AA946C1FE68D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36:M239 M215:M216 M218:M224 M226:M234" xr:uid="{9F2E8266-6218-431C-B659-16D8AE898F45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36:K239 K215:K216 K218:K224 K226:K234" xr:uid="{3ED60AEC-F464-4F15-A44F-147ED20F41FF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36:H239 H215:H216 H218:H224 H226:H234" xr:uid="{825FCC23-8D4B-4791-8062-93EBA7912AFB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36:G239 G215:G216 G218:G224 G226:G234" xr:uid="{F6C6E65A-A08B-418B-8816-FE6839E99E56}"/>
    <dataValidation type="list" allowBlank="1" showInputMessage="1" showErrorMessage="1" promptTitle="Třída komunikace" prompt="1 - 7 = III. třída_x000a_8 - 10 = II. třída " sqref="F236:F239 F215:F216 F218:F224 F226:F234" xr:uid="{A27DE072-F25A-4374-BE20-F51FCD04AC20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36:E239 E215:E216 E218:E224 E226:E234" xr:uid="{B0B62FEA-F7DC-45F3-8A63-1AF71EF0396E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36:D239 D215:D216 D218:D224 D226:D234" xr:uid="{741D6A45-6614-4C11-BEAD-7CF69A27C2E0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36:L239 L218" xr:uid="{07347478-C7C3-4F6D-AAF1-642923B79835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36:I239 I215:I216 I218:I224 I226:I234" xr:uid="{C15C2E2E-8939-43B8-BD39-C65564CAB752}"/>
  </dataValidations>
  <pageMargins left="0.70866141732283472" right="0.70866141732283472" top="0.78740157480314965" bottom="0.78740157480314965" header="0.31496062992125984" footer="0.31496062992125984"/>
  <pageSetup paperSize="8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7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93B13808-83EC-436C-9241-4B98711B0395}">
          <x14:formula1>
            <xm:f>data!$G$2:$G$4</xm:f>
          </x14:formula1>
          <xm:sqref>I217 I235 I225 I257:I278 I334:I341 I240:I254 I285:I332 I190:I214 I2:I188 I343:I491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D61471F9-7FE6-4921-B89E-84325A8969F9}">
          <x14:formula1>
            <xm:f>data!$J$2:$J$6</xm:f>
          </x14:formula1>
          <xm:sqref>L219:L235 L257:L278 L334:L341 L240:L254 L285:L332 L190:L217 L2:L188 L343:L491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B5D9F116-BC68-4CA2-B666-2D80653216F5}">
          <x14:formula1>
            <xm:f>data!$C$3:$C$12</xm:f>
          </x14:formula1>
          <xm:sqref>D217 D235 D225 K189:N189 E189:I189 D257:D278 D334:D341 D240:D254 D285:D332 D2:D214 D343:D491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44B2625B-28B8-47E8-82B8-16BC3CE0E40F}">
          <x14:formula1>
            <xm:f>data!$C$2:$C$12</xm:f>
          </x14:formula1>
          <xm:sqref>E217 E235 E225 E257:E278 E334:E341 E240:E254 E285:E332 E190:E214 E2:E188 E343:E491</xm:sqref>
        </x14:dataValidation>
        <x14:dataValidation type="list" allowBlank="1" showInputMessage="1" showErrorMessage="1" promptTitle="Třída komunikace" prompt="1 - 7 = III. třída_x000a_8 - 10 = II. třída " xr:uid="{9B9530B7-1EFB-4660-956E-C35364A6D76E}">
          <x14:formula1>
            <xm:f>data!$C$3:$C$12</xm:f>
          </x14:formula1>
          <xm:sqref>F217 F235 F225 E279:E284 E333 F257:F278 F334:F341 F240:F254 F285:F332 F190:F214 F2:F188 F343:F491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EAE540E6-9804-400E-96CE-083C7D023931}">
          <x14:formula1>
            <xm:f>data!$E$2:$E$6</xm:f>
          </x14:formula1>
          <xm:sqref>G217 G235 G225 G257:G278 G334:G341 G240:G254 G285:G332 G190:G214 G2:G114 G116:G188 G343:G491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7154A0AE-D703-4D78-A5F3-9B389E3E0150}">
          <x14:formula1>
            <xm:f>data!$F$2:$F$7</xm:f>
          </x14:formula1>
          <xm:sqref>H217 H235 H225 H257:H278 H334:H341 H240:H254 H285:H332 H190:H214 H2:H188 H343:H491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E1B95AC2-19AF-4C91-B9C8-8D972B797347}">
          <x14:formula1>
            <xm:f>data!$I$2:$I$3</xm:f>
          </x14:formula1>
          <xm:sqref>K217 K235 K225 K257:K278 K240:K254 K285:K341 K190:K214 K2:K188 K343:K491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14917399-5A76-4826-945B-2A3ECDA1169D}">
          <x14:formula1>
            <xm:f>data!$I$2:$I$3</xm:f>
          </x14:formula1>
          <xm:sqref>M217 M235 M225 M240:M254 M190:M214 M257:M341 M2:M188 M343:M491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8764CB46-D2DD-411D-A249-D16473DBD5B6}">
          <x14:formula1>
            <xm:f>data!$H$2:$H$6</xm:f>
          </x14:formula1>
          <xm:sqref>N217 N235 N225 N240:N254 N190:N214 N257:N341 N2:N188 N343:N491</xm:sqref>
        </x14:dataValidation>
        <x14:dataValidation type="list" allowBlank="1" showInputMessage="1" showErrorMessage="1" promptTitle="Zvolte druh stavby" xr:uid="{5F5AE061-662F-4EBC-A0A7-4BB7AFCE8E51}">
          <x14:formula1>
            <xm:f>data!$B$2:$B$5</xm:f>
          </x14:formula1>
          <xm:sqref>B217 B235 B225 B257:B278 B334:B341 B240:B254 B285:B332 B2:B214 B343:B491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2CE4D0D9-1DA6-4207-B0F3-8D02F1274113}">
          <x14:formula1>
            <xm:f>data!$H$3:$H$6</xm:f>
          </x14:formula1>
          <xm:sqref>J217 J235 J225 J257:J278 J240:J254 J285:J341 J2:J214 J343:J491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2D73A2C0-02CB-4B2B-88B3-F631B50960CC}">
          <x14:formula1>
            <xm:f>data!$B$19:$B$25</xm:f>
          </x14:formula1>
          <xm:sqref>R334:R341 R241:R332 R155:R214 R2:R153 R343:R491</xm:sqref>
        </x14:dataValidation>
        <x14:dataValidation type="list" allowBlank="1" showInputMessage="1" showErrorMessage="1" promptTitle="Zvolte druh stavby" xr:uid="{EA3174F7-2F9D-435C-843E-975DF2ED99AE}">
          <x14:formula1>
            <xm:f>data!$S$2:$S$5</xm:f>
          </x14:formula1>
          <xm:sqref>B279:B284 B333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E169DF5A-9E5A-464F-B5DF-2DC664C336F4}">
          <x14:formula1>
            <xm:f>data!$Y$2:$Y$6</xm:f>
          </x14:formula1>
          <xm:sqref>L279:L284 L333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09AF03FE-A220-45E0-80B0-8EB89BFB0F7F}">
          <x14:formula1>
            <xm:f>data!$Z$2:$Z$3</xm:f>
          </x14:formula1>
          <xm:sqref>K279:K284 K333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77A6E405-F515-4E0A-B585-8DF796E4AE35}">
          <x14:formula1>
            <xm:f>data!$Y$3:$Y$6</xm:f>
          </x14:formula1>
          <xm:sqref>I279:I284 I333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78D12622-A467-48A8-878A-1403F6937797}">
          <x14:formula1>
            <xm:f>data!$W$2:$W$7</xm:f>
          </x14:formula1>
          <xm:sqref>G279:G284 G333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E8A0B43A-0A73-4458-9AD9-148C7D6BC842}">
          <x14:formula1>
            <xm:f>data!$V$2:$V$6</xm:f>
          </x14:formula1>
          <xm:sqref>F279:F284 F333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0AF44C49-0701-4128-B537-3FC3D9857792}">
          <x14:formula1>
            <xm:f>data!$T$3:$T$12</xm:f>
          </x14:formula1>
          <xm:sqref>D279:D284 D333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8EA9D587-2DB4-4FB7-89D7-2BAA26029F26}">
          <x14:formula1>
            <xm:f>data!$X$2:$X$4</xm:f>
          </x14:formula1>
          <xm:sqref>H279:H284 H333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7BF24814-FF87-4155-9D52-F7516BF6FD86}">
          <x14:formula1>
            <xm:f>data!$Z$2:$Z$3</xm:f>
          </x14:formula1>
          <xm:sqref>J279:J284</xm:sqref>
        </x14:dataValidation>
        <x14:dataValidation type="list" allowBlank="1" showInputMessage="1" showErrorMessage="1" promptTitle="Zvolte podkategorii" xr:uid="{E087E723-2B05-495E-8816-3787DDF3B35D}">
          <x14:formula1>
            <xm:f>data!L642:M642</xm:f>
          </x14:formula1>
          <xm:sqref>C335 C343:C473 C339:C341</xm:sqref>
        </x14:dataValidation>
        <x14:dataValidation type="list" allowBlank="1" showInputMessage="1" showErrorMessage="1" promptTitle="Zvolte podkategorii" xr:uid="{BF2F9C7D-2798-4567-BC94-4586D0CF6A2B}">
          <x14:formula1>
            <xm:f>data!L782:M782</xm:f>
          </x14:formula1>
          <xm:sqref>C474:C491</xm:sqref>
        </x14:dataValidation>
        <x14:dataValidation type="list" allowBlank="1" showInputMessage="1" showErrorMessage="1" promptTitle="Zvolte podkategorii" xr:uid="{0521006C-4309-48C8-8054-21B02AC12F5E}">
          <x14:formula1>
            <xm:f>data!L640:M640</xm:f>
          </x14:formula1>
          <xm:sqref>C334</xm:sqref>
        </x14:dataValidation>
        <x14:dataValidation type="list" allowBlank="1" showInputMessage="1" showErrorMessage="1" promptTitle="Zvolte podkategorii" xr:uid="{E93EC85D-D0C0-4FD7-B6A7-9C090CA35073}">
          <x14:formula1>
            <xm:f>data!AC409:AD409</xm:f>
          </x14:formula1>
          <xm:sqref>C333</xm:sqref>
        </x14:dataValidation>
        <x14:dataValidation type="list" allowBlank="1" showInputMessage="1" showErrorMessage="1" promptTitle="Zvolte podkategorii" xr:uid="{E249F856-6A58-4EEE-B347-A225B142872E}">
          <x14:formula1>
            <xm:f>data!L634:M634</xm:f>
          </x14:formula1>
          <xm:sqref>C331:C332</xm:sqref>
        </x14:dataValidation>
        <x14:dataValidation type="list" allowBlank="1" showInputMessage="1" showErrorMessage="1" promptTitle="Zvolte podkategorii" xr:uid="{AAF55019-94DA-444A-8BDD-8F92C14F9E4D}">
          <x14:formula1>
            <xm:f>data!L583:M583</xm:f>
          </x14:formula1>
          <xm:sqref>C285:C289</xm:sqref>
        </x14:dataValidation>
        <x14:dataValidation type="list" allowBlank="1" showInputMessage="1" showErrorMessage="1" promptTitle="Zvolte podkategorii" xr:uid="{84348643-98B2-4EEC-A0F5-71A958CE21E6}">
          <x14:formula1>
            <xm:f>data!L589:M589</xm:f>
          </x14:formula1>
          <xm:sqref>C290:C325</xm:sqref>
        </x14:dataValidation>
        <x14:dataValidation type="list" allowBlank="1" showInputMessage="1" showErrorMessage="1" promptTitle="Zvolte podkategorii" xr:uid="{23808918-E569-4116-A952-B8FD09704113}">
          <x14:formula1>
            <xm:f>data!L627:M627</xm:f>
          </x14:formula1>
          <xm:sqref>C326:C330</xm:sqref>
        </x14:dataValidation>
        <x14:dataValidation type="list" allowBlank="1" showInputMessage="1" showErrorMessage="1" promptTitle="Zvolte podkategorii" xr:uid="{84D6A470-7B8B-48BB-B82D-382165A5B191}">
          <x14:formula1>
            <xm:f>data!AC445:AD445</xm:f>
          </x14:formula1>
          <xm:sqref>C281:C284</xm:sqref>
        </x14:dataValidation>
        <x14:dataValidation type="list" allowBlank="1" showInputMessage="1" showErrorMessage="1" promptTitle="Zvolte podkategorii" xr:uid="{4C5F5942-6714-461C-8012-EE09A692E74C}">
          <x14:formula1>
            <xm:f>data!AC441:AD441</xm:f>
          </x14:formula1>
          <xm:sqref>C279</xm:sqref>
        </x14:dataValidation>
        <x14:dataValidation type="list" allowBlank="1" showInputMessage="1" showErrorMessage="1" promptTitle="Zvolte podkategorii" xr:uid="{CE277327-B446-482C-A096-036E1EE5E30A}">
          <x14:formula1>
            <xm:f>data!AC443:AD443</xm:f>
          </x14:formula1>
          <xm:sqref>C280</xm:sqref>
        </x14:dataValidation>
        <x14:dataValidation type="list" allowBlank="1" showInputMessage="1" showErrorMessage="1" promptTitle="Zvolte podkategorii" xr:uid="{68246950-F365-4F05-A8DC-37FE039E660E}">
          <x14:formula1>
            <xm:f>data!L549:M549</xm:f>
          </x14:formula1>
          <xm:sqref>C257:C275</xm:sqref>
        </x14:dataValidation>
        <x14:dataValidation type="list" allowBlank="1" showInputMessage="1" showErrorMessage="1" promptTitle="Zvolte podkategorii" xr:uid="{56A87285-DC59-4082-8AC2-C85183BFB9D0}">
          <x14:formula1>
            <xm:f>data!L569:M569</xm:f>
          </x14:formula1>
          <xm:sqref>C276:C278</xm:sqref>
        </x14:dataValidation>
        <x14:dataValidation type="list" allowBlank="1" showInputMessage="1" showErrorMessage="1" promptTitle="Zvolte podkategorii" xr:uid="{E72CD0B8-E4D4-4135-B2C6-508911A28448}">
          <x14:formula1>
            <xm:f>data!L541:M541</xm:f>
          </x14:formula1>
          <xm:sqref>C251:C254</xm:sqref>
        </x14:dataValidation>
        <x14:dataValidation type="list" allowBlank="1" showInputMessage="1" showErrorMessage="1" promptTitle="Zvolte podkategorii" xr:uid="{97BFF95A-4320-44AC-9D33-9DE94D693AE8}">
          <x14:formula1>
            <xm:f>data!L539:M539</xm:f>
          </x14:formula1>
          <xm:sqref>C250</xm:sqref>
        </x14:dataValidation>
        <x14:dataValidation type="list" allowBlank="1" showInputMessage="1" showErrorMessage="1" promptTitle="Zvolte podkategorii" xr:uid="{59253BC3-2D1B-4425-88E4-DBC3447B5B9E}">
          <x14:formula1>
            <xm:f>data!L528:M528</xm:f>
          </x14:formula1>
          <xm:sqref>C243:C247</xm:sqref>
        </x14:dataValidation>
        <x14:dataValidation type="list" allowBlank="1" showInputMessage="1" showErrorMessage="1" promptTitle="Zvolte podkategorii" xr:uid="{E01D30CE-115D-4481-BD28-40AD155DEE00}">
          <x14:formula1>
            <xm:f>data!L534:M534</xm:f>
          </x14:formula1>
          <xm:sqref>C248:C249</xm:sqref>
        </x14:dataValidation>
        <x14:dataValidation type="list" allowBlank="1" showInputMessage="1" showErrorMessage="1" promptTitle="Zvolte podkategorii" xr:uid="{1650EE1C-FB53-4DFE-A71D-9274BD775A7F}">
          <x14:formula1>
            <xm:f>data!L520:M520</xm:f>
          </x14:formula1>
          <xm:sqref>C241:C242</xm:sqref>
        </x14:dataValidation>
        <x14:dataValidation type="list" allowBlank="1" showInputMessage="1" showErrorMessage="1" promptTitle="Zvolte podkategorii" xr:uid="{87A0EF3C-45C5-45E9-9CD3-A3B82CCDF947}">
          <x14:formula1>
            <xm:f>data!L502:M502</xm:f>
          </x14:formula1>
          <xm:sqref>C240</xm:sqref>
        </x14:dataValidation>
        <x14:dataValidation type="list" allowBlank="1" showInputMessage="1" showErrorMessage="1" promptTitle="Zvolte podkategorii" xr:uid="{61C545D0-F45C-4C6E-8A72-B629BA168B14}">
          <x14:formula1>
            <xm:f>data!L496:M496</xm:f>
          </x14:formula1>
          <xm:sqref>C235</xm:sqref>
        </x14:dataValidation>
        <x14:dataValidation type="list" allowBlank="1" showInputMessage="1" showErrorMessage="1" promptTitle="Zvolte podkategorii" xr:uid="{282E6793-4C46-4D9E-A8B7-5901B7B7AF46}">
          <x14:formula1>
            <xm:f>data!L478:M478</xm:f>
          </x14:formula1>
          <xm:sqref>C225</xm:sqref>
        </x14:dataValidation>
        <x14:dataValidation type="list" allowBlank="1" showInputMessage="1" showErrorMessage="1" promptTitle="Zvolte podkategorii" xr:uid="{1F35EF7C-0A0B-48E4-8ECD-4E480A7FEDEB}">
          <x14:formula1>
            <xm:f>data!L450:M450</xm:f>
          </x14:formula1>
          <xm:sqref>C217</xm:sqref>
        </x14:dataValidation>
        <x14:dataValidation type="list" allowBlank="1" showInputMessage="1" showErrorMessage="1" promptTitle="Zvolte podkategorii" xr:uid="{1CA78B5C-C83E-4270-AE1C-5F0039EE8B72}">
          <x14:formula1>
            <xm:f>data!L445:M445</xm:f>
          </x14:formula1>
          <xm:sqref>C214</xm:sqref>
        </x14:dataValidation>
        <x14:dataValidation type="list" allowBlank="1" showInputMessage="1" showErrorMessage="1" promptTitle="Zvolte podkategorii" xr:uid="{7A83540F-93EF-4152-8B59-CE0AFAAA4E2D}">
          <x14:formula1>
            <xm:f>data!L442:M442</xm:f>
          </x14:formula1>
          <xm:sqref>C213</xm:sqref>
        </x14:dataValidation>
        <x14:dataValidation type="list" allowBlank="1" showInputMessage="1" showErrorMessage="1" promptTitle="Zvolte podkategorii" xr:uid="{01B8C78F-04C0-4E19-989C-055BCDA2E290}">
          <x14:formula1>
            <xm:f>data!L434:M434</xm:f>
          </x14:formula1>
          <xm:sqref>C212</xm:sqref>
        </x14:dataValidation>
        <x14:dataValidation type="list" allowBlank="1" showInputMessage="1" showErrorMessage="1" promptTitle="Zvolte podkategorii" xr:uid="{7F2590AB-AFAA-46A6-9B9F-6F0AA29DF8FA}">
          <x14:formula1>
            <xm:f>data!L430:M430</xm:f>
          </x14:formula1>
          <xm:sqref>C211</xm:sqref>
        </x14:dataValidation>
        <x14:dataValidation type="list" allowBlank="1" showInputMessage="1" showErrorMessage="1" promptTitle="Zvolte podkategorii" xr:uid="{76AF8BBF-77B5-45C9-89AA-B669D2E2AEB6}">
          <x14:formula1>
            <xm:f>data!L421:M421</xm:f>
          </x14:formula1>
          <xm:sqref>C210</xm:sqref>
        </x14:dataValidation>
        <x14:dataValidation type="list" allowBlank="1" showInputMessage="1" showErrorMessage="1" promptTitle="Zvolte podkategorii" xr:uid="{6CFEBD86-7F80-4C37-9CB8-3F3AB9DBFD11}">
          <x14:formula1>
            <xm:f>data!L415:M415</xm:f>
          </x14:formula1>
          <xm:sqref>C209</xm:sqref>
        </x14:dataValidation>
        <x14:dataValidation type="list" allowBlank="1" showInputMessage="1" showErrorMessage="1" promptTitle="Zvolte podkategorii" xr:uid="{7CB73E3E-59F5-4828-8B36-9F798B0371E8}">
          <x14:formula1>
            <xm:f>data!L409:M409</xm:f>
          </x14:formula1>
          <xm:sqref>C208</xm:sqref>
        </x14:dataValidation>
        <x14:dataValidation type="list" allowBlank="1" showInputMessage="1" showErrorMessage="1" promptTitle="Zvolte podkategorii" xr:uid="{761D75CC-46AE-446C-99B4-139DE1EECC30}">
          <x14:formula1>
            <xm:f>data!L403:M403</xm:f>
          </x14:formula1>
          <xm:sqref>C204:C207</xm:sqref>
        </x14:dataValidation>
        <x14:dataValidation type="list" allowBlank="1" showInputMessage="1" showErrorMessage="1" promptTitle="Zvolte podkategorii" xr:uid="{69ADFEB4-D81D-499F-8087-26331FB65683}">
          <x14:formula1>
            <xm:f>data!L396:M396</xm:f>
          </x14:formula1>
          <xm:sqref>C202:C203</xm:sqref>
        </x14:dataValidation>
        <x14:dataValidation type="list" allowBlank="1" showInputMessage="1" showErrorMessage="1" promptTitle="Zvolte podkategorii" xr:uid="{EF6668AA-D14F-4AAE-B9B6-AB0584C65B1B}">
          <x14:formula1>
            <xm:f>data!L387:M387</xm:f>
          </x14:formula1>
          <xm:sqref>C199:C201</xm:sqref>
        </x14:dataValidation>
        <x14:dataValidation type="list" allowBlank="1" showInputMessage="1" showErrorMessage="1" promptTitle="Zvolte podkategorii" xr:uid="{C762D7F0-0796-49E1-A4E3-AE313FEB17E9}">
          <x14:formula1>
            <xm:f>data!L381:M381</xm:f>
          </x14:formula1>
          <xm:sqref>C196:C197</xm:sqref>
        </x14:dataValidation>
        <x14:dataValidation type="list" allowBlank="1" showInputMessage="1" showErrorMessage="1" promptTitle="Zvolte podkategorii" xr:uid="{F8A4B834-1BA4-4AEC-B8D0-8BE1DD4DC06E}">
          <x14:formula1>
            <xm:f>data!L384:M384</xm:f>
          </x14:formula1>
          <xm:sqref>C198</xm:sqref>
        </x14:dataValidation>
        <x14:dataValidation type="list" allowBlank="1" showInputMessage="1" showErrorMessage="1" promptTitle="Zvolte podkategorii" xr:uid="{3391ACF1-788E-42E2-B759-BFCF8C3912DA}">
          <x14:formula1>
            <xm:f>data!L376:M376</xm:f>
          </x14:formula1>
          <xm:sqref>C193</xm:sqref>
        </x14:dataValidation>
        <x14:dataValidation type="list" allowBlank="1" showInputMessage="1" showErrorMessage="1" promptTitle="Zvolte podkategorii" xr:uid="{E8257AF1-6B48-4CA7-9554-7E2FA6C48005}">
          <x14:formula1>
            <xm:f>data!L378:M378</xm:f>
          </x14:formula1>
          <xm:sqref>C194:C195</xm:sqref>
        </x14:dataValidation>
        <x14:dataValidation type="list" allowBlank="1" showInputMessage="1" showErrorMessage="1" promptTitle="Zvolte podkategorii" xr:uid="{6F3FF92E-77A9-4847-83CF-20DC5B83282C}">
          <x14:formula1>
            <xm:f>data!L372:M372</xm:f>
          </x14:formula1>
          <xm:sqref>C192</xm:sqref>
        </x14:dataValidation>
        <x14:dataValidation type="list" allowBlank="1" showInputMessage="1" showErrorMessage="1" promptTitle="Zvolte podkategorii" xr:uid="{71CFF476-52B5-4807-9D4E-782DD7563EF0}">
          <x14:formula1>
            <xm:f>data!L366:M366</xm:f>
          </x14:formula1>
          <xm:sqref>C190</xm:sqref>
        </x14:dataValidation>
        <x14:dataValidation type="list" allowBlank="1" showInputMessage="1" showErrorMessage="1" promptTitle="Zvolte podkategorii" xr:uid="{46E91AFF-7B86-4880-AC39-D24356993BAE}">
          <x14:formula1>
            <xm:f>data!L370:M370</xm:f>
          </x14:formula1>
          <xm:sqref>C191</xm:sqref>
        </x14:dataValidation>
        <x14:dataValidation type="list" allowBlank="1" showInputMessage="1" showErrorMessage="1" promptTitle="Zvolte podkategorii" xr:uid="{5E1E6EF4-9FCB-445B-B2DE-08D30661DF2B}">
          <x14:formula1>
            <xm:f>data!L362:M362</xm:f>
          </x14:formula1>
          <xm:sqref>C189</xm:sqref>
        </x14:dataValidation>
        <x14:dataValidation type="list" allowBlank="1" showInputMessage="1" showErrorMessage="1" promptTitle="Zvolte podkategorii" xr:uid="{A8C03904-C7F1-4272-8E73-E6A0C983F50B}">
          <x14:formula1>
            <xm:f>data!L357:M357</xm:f>
          </x14:formula1>
          <xm:sqref>C188</xm:sqref>
        </x14:dataValidation>
        <x14:dataValidation type="list" allowBlank="1" showInputMessage="1" showErrorMessage="1" promptTitle="Zvolte podkategorii" xr:uid="{11193584-949D-49D5-B6BF-5E1B91EA52F6}">
          <x14:formula1>
            <xm:f>data!L336:M336</xm:f>
          </x14:formula1>
          <xm:sqref>C183</xm:sqref>
        </x14:dataValidation>
        <x14:dataValidation type="list" allowBlank="1" showInputMessage="1" showErrorMessage="1" promptTitle="Zvolte podkategorii" xr:uid="{032B5398-FD16-4F11-84BC-FB223F758EDA}">
          <x14:formula1>
            <xm:f>data!L339:M339</xm:f>
          </x14:formula1>
          <xm:sqref>C184:C187</xm:sqref>
        </x14:dataValidation>
        <x14:dataValidation type="list" allowBlank="1" showInputMessage="1" showErrorMessage="1" promptTitle="Zvolte podkategorii" xr:uid="{40BCF02A-38B1-4BAC-A4EA-AB1164E702FD}">
          <x14:formula1>
            <xm:f>data!L329:M329</xm:f>
          </x14:formula1>
          <xm:sqref>C178</xm:sqref>
        </x14:dataValidation>
        <x14:dataValidation type="list" allowBlank="1" showInputMessage="1" showErrorMessage="1" promptTitle="Zvolte podkategorii" xr:uid="{B9724099-0203-4D7B-B051-5A13FEF90E89}">
          <x14:formula1>
            <xm:f>data!L331:M331</xm:f>
          </x14:formula1>
          <xm:sqref>C179:C182</xm:sqref>
        </x14:dataValidation>
        <x14:dataValidation type="list" allowBlank="1" showInputMessage="1" showErrorMessage="1" promptTitle="Zvolte podkategorii" xr:uid="{D7AD36C6-FDA0-4CBF-A8FA-164D78DF4874}">
          <x14:formula1>
            <xm:f>data!L323:M323</xm:f>
          </x14:formula1>
          <xm:sqref>C177</xm:sqref>
        </x14:dataValidation>
        <x14:dataValidation type="list" allowBlank="1" showInputMessage="1" showErrorMessage="1" promptTitle="Zvolte podkategorii" xr:uid="{240906E8-A4DD-4A0B-8E10-E285A90E0790}">
          <x14:formula1>
            <xm:f>data!L321:M321</xm:f>
          </x14:formula1>
          <xm:sqref>C176</xm:sqref>
        </x14:dataValidation>
        <x14:dataValidation type="list" allowBlank="1" showInputMessage="1" showErrorMessage="1" promptTitle="Zvolte podkategorii" xr:uid="{ECF99358-5670-4433-B607-A374C33B8952}">
          <x14:formula1>
            <xm:f>data!L310:M310</xm:f>
          </x14:formula1>
          <xm:sqref>C173:C175</xm:sqref>
        </x14:dataValidation>
        <x14:dataValidation type="list" allowBlank="1" showInputMessage="1" showErrorMessage="1" promptTitle="Zvolte podkategorii" xr:uid="{EDB90BF4-287A-463E-82A3-79E80CE328C8}">
          <x14:formula1>
            <xm:f>data!L306:M306</xm:f>
          </x14:formula1>
          <xm:sqref>C172</xm:sqref>
        </x14:dataValidation>
        <x14:dataValidation type="list" allowBlank="1" showInputMessage="1" showErrorMessage="1" promptTitle="Zvolte podkategorii" xr:uid="{606A6795-8FB6-4AE2-B918-8BB12D4EF026}">
          <x14:formula1>
            <xm:f>data!L297:M297</xm:f>
          </x14:formula1>
          <xm:sqref>C169</xm:sqref>
        </x14:dataValidation>
        <x14:dataValidation type="list" allowBlank="1" showInputMessage="1" showErrorMessage="1" promptTitle="Zvolte podkategorii" xr:uid="{95700C77-D977-480A-A27F-A5CCA3F77A98}">
          <x14:formula1>
            <xm:f>data!L300:M300</xm:f>
          </x14:formula1>
          <xm:sqref>C170:C171</xm:sqref>
        </x14:dataValidation>
        <x14:dataValidation type="list" allowBlank="1" showInputMessage="1" showErrorMessage="1" promptTitle="Zvolte podkategorii" xr:uid="{B0299126-3E53-4BDF-BCBF-0879270A6258}">
          <x14:formula1>
            <xm:f>data!L288:M288</xm:f>
          </x14:formula1>
          <xm:sqref>C163:C165</xm:sqref>
        </x14:dataValidation>
        <x14:dataValidation type="list" allowBlank="1" showInputMessage="1" showErrorMessage="1" promptTitle="Zvolte podkategorii" xr:uid="{578D756A-6F54-4452-8552-15AF3D9E8EB0}">
          <x14:formula1>
            <xm:f>data!L292:M292</xm:f>
          </x14:formula1>
          <xm:sqref>C166</xm:sqref>
        </x14:dataValidation>
        <x14:dataValidation type="list" allowBlank="1" showInputMessage="1" showErrorMessage="1" promptTitle="Zvolte podkategorii" xr:uid="{F6FFB76B-8B39-4FA7-91E3-BFAD963A869E}">
          <x14:formula1>
            <xm:f>data!L294:M294</xm:f>
          </x14:formula1>
          <xm:sqref>C167:C168</xm:sqref>
        </x14:dataValidation>
        <x14:dataValidation type="list" allowBlank="1" showInputMessage="1" showErrorMessage="1" promptTitle="Zvolte podkategorii" xr:uid="{DA3C469C-0838-4DCC-815F-DB02174D2308}">
          <x14:formula1>
            <xm:f>data!L269:M269</xm:f>
          </x14:formula1>
          <xm:sqref>C160:C161</xm:sqref>
        </x14:dataValidation>
        <x14:dataValidation type="list" allowBlank="1" showInputMessage="1" showErrorMessage="1" promptTitle="Zvolte podkategorii" xr:uid="{B76BDDDA-7083-4C9E-9DEA-BE0E0B8560B0}">
          <x14:formula1>
            <xm:f>data!L273:M273</xm:f>
          </x14:formula1>
          <xm:sqref>C162</xm:sqref>
        </x14:dataValidation>
        <x14:dataValidation type="list" allowBlank="1" showInputMessage="1" showErrorMessage="1" promptTitle="Zvolte podkategorii" xr:uid="{C67CE0B4-2BDC-4789-8D64-1E64175E0447}">
          <x14:formula1>
            <xm:f>data!L264:M264</xm:f>
          </x14:formula1>
          <xm:sqref>C159</xm:sqref>
        </x14:dataValidation>
        <x14:dataValidation type="list" allowBlank="1" showInputMessage="1" showErrorMessage="1" promptTitle="Zvolte podkategorii" xr:uid="{5E8F8974-444E-460F-8C83-6041A234EAE3}">
          <x14:formula1>
            <xm:f>data!L262:M262</xm:f>
          </x14:formula1>
          <xm:sqref>C158</xm:sqref>
        </x14:dataValidation>
        <x14:dataValidation type="list" allowBlank="1" showInputMessage="1" showErrorMessage="1" promptTitle="Zvolte podkategorii" xr:uid="{C5CD0489-C3E8-4541-9664-7E12534FDEAC}">
          <x14:formula1>
            <xm:f>data!L259:M259</xm:f>
          </x14:formula1>
          <xm:sqref>C157</xm:sqref>
        </x14:dataValidation>
        <x14:dataValidation type="list" allowBlank="1" showInputMessage="1" showErrorMessage="1" promptTitle="Zvolte podkategorii" xr:uid="{09E57092-7AF5-453A-B82A-0C46D03F4AC1}">
          <x14:formula1>
            <xm:f>data!L251:M251</xm:f>
          </x14:formula1>
          <xm:sqref>C155:C156</xm:sqref>
        </x14:dataValidation>
        <x14:dataValidation type="list" allowBlank="1" showInputMessage="1" showErrorMessage="1" promptTitle="Zvolte podkategorii" xr:uid="{8129ACDB-9443-46FC-ADF7-08100D04F646}">
          <x14:formula1>
            <xm:f>data!L243:M243</xm:f>
          </x14:formula1>
          <xm:sqref>C152</xm:sqref>
        </x14:dataValidation>
        <x14:dataValidation type="list" allowBlank="1" showInputMessage="1" showErrorMessage="1" promptTitle="Zvolte podkategorii" xr:uid="{52F8366C-36E4-4976-9F10-06BF8B39A426}">
          <x14:formula1>
            <xm:f>data!L247:M247</xm:f>
          </x14:formula1>
          <xm:sqref>C153</xm:sqref>
        </x14:dataValidation>
        <x14:dataValidation type="list" allowBlank="1" showInputMessage="1" showErrorMessage="1" promptTitle="Zvolte podkategorii" xr:uid="{3E037963-A8AB-466E-B092-5C8DF8DCBD19}">
          <x14:formula1>
            <xm:f>data!L249:M249</xm:f>
          </x14:formula1>
          <xm:sqref>C154</xm:sqref>
        </x14:dataValidation>
        <x14:dataValidation type="list" allowBlank="1" showInputMessage="1" showErrorMessage="1" promptTitle="Zvolte podkategorii" xr:uid="{C0AE94AC-2977-4CA2-8AD1-A31E971FFB1E}">
          <x14:formula1>
            <xm:f>data!L241:M241</xm:f>
          </x14:formula1>
          <xm:sqref>C151</xm:sqref>
        </x14:dataValidation>
        <x14:dataValidation type="list" allowBlank="1" showInputMessage="1" showErrorMessage="1" promptTitle="Zvolte podkategorii" xr:uid="{12E13949-ECBB-4B24-A0E3-EA0EBC0E19B6}">
          <x14:formula1>
            <xm:f>data!L233:M233</xm:f>
          </x14:formula1>
          <xm:sqref>C148:C150</xm:sqref>
        </x14:dataValidation>
        <x14:dataValidation type="list" allowBlank="1" showInputMessage="1" showErrorMessage="1" promptTitle="Zvolte podkategorii" xr:uid="{F9400D15-1CEB-4D51-B205-47965614A8F9}">
          <x14:formula1>
            <xm:f>data!L231:M231</xm:f>
          </x14:formula1>
          <xm:sqref>C147</xm:sqref>
        </x14:dataValidation>
        <x14:dataValidation type="list" allowBlank="1" showInputMessage="1" showErrorMessage="1" promptTitle="Zvolte podkategorii" xr:uid="{D14214BB-D5E6-406C-9A98-0CBA8E1EDF6D}">
          <x14:formula1>
            <xm:f>data!L205:M205</xm:f>
          </x14:formula1>
          <xm:sqref>C138:C141</xm:sqref>
        </x14:dataValidation>
        <x14:dataValidation type="list" allowBlank="1" showInputMessage="1" showErrorMessage="1" promptTitle="Zvolte podkategorii" xr:uid="{1716CC8D-61D5-4382-8F20-BC2AC306F103}">
          <x14:formula1>
            <xm:f>data!L190:M190</xm:f>
          </x14:formula1>
          <xm:sqref>C126:C135</xm:sqref>
        </x14:dataValidation>
        <x14:dataValidation type="list" allowBlank="1" showInputMessage="1" showErrorMessage="1" promptTitle="Zvolte podkategorii" xr:uid="{97D140F0-A885-4FDC-BA08-EA92B3AFF2CD}">
          <x14:formula1>
            <xm:f>data!L201:M201</xm:f>
          </x14:formula1>
          <xm:sqref>C136:C137</xm:sqref>
        </x14:dataValidation>
        <x14:dataValidation type="list" allowBlank="1" showInputMessage="1" showErrorMessage="1" promptTitle="Zvolte podkategorii" xr:uid="{4EDEB445-625C-486A-9B64-ACD5F12D5D5B}">
          <x14:formula1>
            <xm:f>data!L184:M184</xm:f>
          </x14:formula1>
          <xm:sqref>C124:C125</xm:sqref>
        </x14:dataValidation>
        <x14:dataValidation type="list" allowBlank="1" showInputMessage="1" showErrorMessage="1" promptTitle="Zvolte podkategorii" xr:uid="{9576609B-B98B-4F88-83B7-FFB0DA28DA95}">
          <x14:formula1>
            <xm:f>data!L179:M179</xm:f>
          </x14:formula1>
          <xm:sqref>C123</xm:sqref>
        </x14:dataValidation>
        <x14:dataValidation type="list" allowBlank="1" showInputMessage="1" showErrorMessage="1" promptTitle="Zvolte podkategorii" xr:uid="{22448B3F-1BC7-4AEC-BD4D-58CA26786B54}">
          <x14:formula1>
            <xm:f>data!L176:M176</xm:f>
          </x14:formula1>
          <xm:sqref>C121:C122</xm:sqref>
        </x14:dataValidation>
        <x14:dataValidation type="list" allowBlank="1" showInputMessage="1" showErrorMessage="1" promptTitle="Zvolte podkategorii" xr:uid="{4D95A1EE-9946-435C-B91A-3A08795AF085}">
          <x14:formula1>
            <xm:f>data!L172:M172</xm:f>
          </x14:formula1>
          <xm:sqref>C120</xm:sqref>
        </x14:dataValidation>
        <x14:dataValidation type="list" allowBlank="1" showInputMessage="1" showErrorMessage="1" promptTitle="Zvolte podkategorii" xr:uid="{E96540BA-32C4-4E72-9444-117CD54F82DB}">
          <x14:formula1>
            <xm:f>data!L166:M166</xm:f>
          </x14:formula1>
          <xm:sqref>C118</xm:sqref>
        </x14:dataValidation>
        <x14:dataValidation type="list" allowBlank="1" showInputMessage="1" showErrorMessage="1" promptTitle="Zvolte podkategorii" xr:uid="{B71F7E18-FAF7-4CB7-9B4A-DB6CC96A7BDA}">
          <x14:formula1>
            <xm:f>data!L168:M168</xm:f>
          </x14:formula1>
          <xm:sqref>C119</xm:sqref>
        </x14:dataValidation>
        <x14:dataValidation type="list" allowBlank="1" showInputMessage="1" showErrorMessage="1" promptTitle="Zvolte podkategorii" xr:uid="{4024112D-090E-4D73-983D-67A756A3649B}">
          <x14:formula1>
            <xm:f>data!L159:M159</xm:f>
          </x14:formula1>
          <xm:sqref>C114</xm:sqref>
        </x14:dataValidation>
        <x14:dataValidation type="list" allowBlank="1" showInputMessage="1" showErrorMessage="1" promptTitle="Zvolte podkategorii" xr:uid="{878A0001-F019-4680-AE7F-1C7B99001C70}">
          <x14:formula1>
            <xm:f>data!L162:M162</xm:f>
          </x14:formula1>
          <xm:sqref>C115:C117</xm:sqref>
        </x14:dataValidation>
        <x14:dataValidation type="list" allowBlank="1" showInputMessage="1" showErrorMessage="1" promptTitle="Zvolte podkategorii" xr:uid="{641AF9DD-1710-4F5A-BE28-5D05FB023297}">
          <x14:formula1>
            <xm:f>data!L156:M156</xm:f>
          </x14:formula1>
          <xm:sqref>C113</xm:sqref>
        </x14:dataValidation>
        <x14:dataValidation type="list" allowBlank="1" showInputMessage="1" showErrorMessage="1" promptTitle="Zvolte podkategorii" xr:uid="{905A9B46-5FFC-470F-AE60-F9B851085462}">
          <x14:formula1>
            <xm:f>data!L140:M140</xm:f>
          </x14:formula1>
          <xm:sqref>C110:C112 C101:C103</xm:sqref>
        </x14:dataValidation>
        <x14:dataValidation type="list" allowBlank="1" showInputMessage="1" showErrorMessage="1" promptTitle="Zvolte podkategorii" xr:uid="{D9C7DB73-5A64-4353-B200-F33C3A03F8AB}">
          <x14:formula1>
            <xm:f>data!L134:M134</xm:f>
          </x14:formula1>
          <xm:sqref>C109 C104:C107 C96:C100</xm:sqref>
        </x14:dataValidation>
        <x14:dataValidation type="list" allowBlank="1" showInputMessage="1" showErrorMessage="1" promptTitle="Zvolte podkategorii" xr:uid="{7C42E027-0827-4D56-8468-223CDBC91B67}">
          <x14:formula1>
            <xm:f>data!L130:M130</xm:f>
          </x14:formula1>
          <xm:sqref>C108 C93:C95</xm:sqref>
        </x14:dataValidation>
        <x14:dataValidation type="list" allowBlank="1" showInputMessage="1" showErrorMessage="1" promptTitle="Zvolte podkategorii" xr:uid="{34A627DB-1A88-4C37-955B-B72BBFF11F8E}">
          <x14:formula1>
            <xm:f>data!L125:M125</xm:f>
          </x14:formula1>
          <xm:sqref>C91:C92</xm:sqref>
        </x14:dataValidation>
        <x14:dataValidation type="list" allowBlank="1" showInputMessage="1" showErrorMessage="1" promptTitle="Zvolte podkategorii" xr:uid="{9E412087-86F7-426E-B5BB-1BFD1CC76BB5}">
          <x14:formula1>
            <xm:f>data!L123:M123</xm:f>
          </x14:formula1>
          <xm:sqref>C90</xm:sqref>
        </x14:dataValidation>
        <x14:dataValidation type="list" allowBlank="1" showInputMessage="1" showErrorMessage="1" promptTitle="Zvolte podkategorii" xr:uid="{B4E7628A-2296-49A3-AC6D-DEA882A08C6A}">
          <x14:formula1>
            <xm:f>data!L120:M120</xm:f>
          </x14:formula1>
          <xm:sqref>C89</xm:sqref>
        </x14:dataValidation>
        <x14:dataValidation type="list" allowBlank="1" showInputMessage="1" showErrorMessage="1" promptTitle="Zvolte podkategorii" xr:uid="{B3C79221-FB89-4847-B114-0EE70045CF92}">
          <x14:formula1>
            <xm:f>data!L104:M104</xm:f>
          </x14:formula1>
          <xm:sqref>C78:C84</xm:sqref>
        </x14:dataValidation>
        <x14:dataValidation type="list" allowBlank="1" showInputMessage="1" showErrorMessage="1" promptTitle="Zvolte podkategorii" xr:uid="{3857B35D-6674-4234-851D-0E3EE4042421}">
          <x14:formula1>
            <xm:f>data!L114:M114</xm:f>
          </x14:formula1>
          <xm:sqref>C85:C87</xm:sqref>
        </x14:dataValidation>
        <x14:dataValidation type="list" allowBlank="1" showInputMessage="1" showErrorMessage="1" promptTitle="Zvolte podkategorii" xr:uid="{B4407FD1-54DD-4135-8AE2-9BA36440420D}">
          <x14:formula1>
            <xm:f>data!L118:M118</xm:f>
          </x14:formula1>
          <xm:sqref>C88</xm:sqref>
        </x14:dataValidation>
        <x14:dataValidation type="list" allowBlank="1" showInputMessage="1" showErrorMessage="1" promptTitle="Zvolte podkategorii" xr:uid="{FB9CE7CC-71F2-4912-986A-47BA039C0FB8}">
          <x14:formula1>
            <xm:f>data!L98:M98</xm:f>
          </x14:formula1>
          <xm:sqref>C75</xm:sqref>
        </x14:dataValidation>
        <x14:dataValidation type="list" allowBlank="1" showInputMessage="1" showErrorMessage="1" promptTitle="Zvolte podkategorii" xr:uid="{577CDE7F-722D-4E0A-9EA1-AC61946FF164}">
          <x14:formula1>
            <xm:f>data!L100:M100</xm:f>
          </x14:formula1>
          <xm:sqref>C76:C77</xm:sqref>
        </x14:dataValidation>
        <x14:dataValidation type="list" allowBlank="1" showInputMessage="1" showErrorMessage="1" promptTitle="Zvolte podkategorii" xr:uid="{4BC2B6F9-0695-4988-8AFB-43B256625225}">
          <x14:formula1>
            <xm:f>data!L90:M90</xm:f>
          </x14:formula1>
          <xm:sqref>C69:C73</xm:sqref>
        </x14:dataValidation>
        <x14:dataValidation type="list" allowBlank="1" showInputMessage="1" showErrorMessage="1" promptTitle="Zvolte podkategorii" xr:uid="{BD90818A-AD1C-4A03-82FC-4EA6AAD972F8}">
          <x14:formula1>
            <xm:f>data!L96:M96</xm:f>
          </x14:formula1>
          <xm:sqref>C74</xm:sqref>
        </x14:dataValidation>
        <x14:dataValidation type="list" allowBlank="1" showInputMessage="1" showErrorMessage="1" promptTitle="Zvolte podkategorii" xr:uid="{145E4B5E-FB16-462D-860E-416222445A88}">
          <x14:formula1>
            <xm:f>data!L83:M83</xm:f>
          </x14:formula1>
          <xm:sqref>C64:C68</xm:sqref>
        </x14:dataValidation>
        <x14:dataValidation type="list" allowBlank="1" showInputMessage="1" showErrorMessage="1" promptTitle="Zvolte podkategorii" xr:uid="{2C80E6D2-55FC-49E0-BA51-A2400581A760}">
          <x14:formula1>
            <xm:f>data!L70:M70</xm:f>
          </x14:formula1>
          <xm:sqref>C57:C58</xm:sqref>
        </x14:dataValidation>
        <x14:dataValidation type="list" allowBlank="1" showInputMessage="1" showErrorMessage="1" promptTitle="Zvolte podkategorii" xr:uid="{136660B6-24B6-43AB-BFE2-BD49EED224D5}">
          <x14:formula1>
            <xm:f>data!L73:M73</xm:f>
          </x14:formula1>
          <xm:sqref>C59</xm:sqref>
        </x14:dataValidation>
        <x14:dataValidation type="list" allowBlank="1" showInputMessage="1" showErrorMessage="1" promptTitle="Zvolte podkategorii" xr:uid="{8DA7D4ED-BC13-4EAA-B608-4D56F6CDEECD}">
          <x14:formula1>
            <xm:f>data!L76:M76</xm:f>
          </x14:formula1>
          <xm:sqref>C60:C63</xm:sqref>
        </x14:dataValidation>
        <x14:dataValidation type="list" allowBlank="1" showInputMessage="1" showErrorMessage="1" promptTitle="Zvolte podkategorii" xr:uid="{AD0D500D-CF14-4712-A1FE-E28BAB23E916}">
          <x14:formula1>
            <xm:f>data!L65:M65</xm:f>
          </x14:formula1>
          <xm:sqref>C53:C56</xm:sqref>
        </x14:dataValidation>
        <x14:dataValidation type="list" allowBlank="1" showInputMessage="1" showErrorMessage="1" promptTitle="Zvolte podkategorii" xr:uid="{6E203B12-299A-4E9C-8EB2-7D253683CF0B}">
          <x14:formula1>
            <xm:f>data!L62:M62</xm:f>
          </x14:formula1>
          <xm:sqref>C51:C52</xm:sqref>
        </x14:dataValidation>
        <x14:dataValidation type="list" allowBlank="1" showInputMessage="1" showErrorMessage="1" promptTitle="Zvolte podkategorii" xr:uid="{7188EB04-4060-4691-8841-7D2C79A3D0AA}">
          <x14:formula1>
            <xm:f>data!L54:M54</xm:f>
          </x14:formula1>
          <xm:sqref>C44:C50</xm:sqref>
        </x14:dataValidation>
        <x14:dataValidation type="list" allowBlank="1" showInputMessage="1" showErrorMessage="1" promptTitle="Zvolte podkategorii" xr:uid="{8E9FFC02-D4AE-407C-AD51-C360D574D157}">
          <x14:formula1>
            <xm:f>data!L51:M51</xm:f>
          </x14:formula1>
          <xm:sqref>C42:C43</xm:sqref>
        </x14:dataValidation>
        <x14:dataValidation type="list" allowBlank="1" showInputMessage="1" showErrorMessage="1" promptTitle="Zvolte podkategorii" xr:uid="{504855A0-DF72-49B4-ADA0-22BED0485459}">
          <x14:formula1>
            <xm:f>data!L42:M42</xm:f>
          </x14:formula1>
          <xm:sqref>C34:C41</xm:sqref>
        </x14:dataValidation>
        <x14:dataValidation type="list" allowBlank="1" showInputMessage="1" showErrorMessage="1" promptTitle="Zvolte podkategorii" xr:uid="{E5FC7F6D-ABC3-4801-AEBD-C1C0B38A024F}">
          <x14:formula1>
            <xm:f>data!L35:M35</xm:f>
          </x14:formula1>
          <xm:sqref>C29</xm:sqref>
        </x14:dataValidation>
        <x14:dataValidation type="list" allowBlank="1" showInputMessage="1" showErrorMessage="1" promptTitle="Zvolte podkategorii" xr:uid="{2B47874F-802C-4652-8FA3-BEE8FCC37E54}">
          <x14:formula1>
            <xm:f>data!L37:M37</xm:f>
          </x14:formula1>
          <xm:sqref>C30:C33</xm:sqref>
        </x14:dataValidation>
        <x14:dataValidation type="list" allowBlank="1" showInputMessage="1" showErrorMessage="1" promptTitle="Zvolte podkategorii" xr:uid="{245BA108-BCBC-4316-8593-605857C5CC25}">
          <x14:formula1>
            <xm:f>data!L22:M22</xm:f>
          </x14:formula1>
          <xm:sqref>C23 C19:C21</xm:sqref>
        </x14:dataValidation>
        <x14:dataValidation type="list" allowBlank="1" showInputMessage="1" showErrorMessage="1" promptTitle="Zvolte podkategorii" xr:uid="{303F5DB8-B8BB-441E-8903-E36E7860AD3A}">
          <x14:formula1>
            <xm:f>data!L29:M29</xm:f>
          </x14:formula1>
          <xm:sqref>C24:C28</xm:sqref>
        </x14:dataValidation>
        <x14:dataValidation type="list" allowBlank="1" showInputMessage="1" showErrorMessage="1" promptTitle="Zvolte podkategorii" xr:uid="{AE2E5E4A-018D-4DFB-A4FA-4D2620EEA6F0}">
          <x14:formula1>
            <xm:f>data!L4:M4</xm:f>
          </x14:formula1>
          <xm:sqref>C22 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83"/>
  <sheetViews>
    <sheetView tabSelected="1" zoomScale="80" zoomScaleNormal="80" workbookViewId="0">
      <pane xSplit="1" ySplit="1" topLeftCell="B127" activePane="bottomRight" state="frozen"/>
      <selection pane="bottomRight" activeCell="A133" sqref="A133"/>
      <selection pane="bottomLeft"/>
      <selection pane="topRight"/>
    </sheetView>
  </sheetViews>
  <sheetFormatPr defaultColWidth="9" defaultRowHeight="14.45"/>
  <cols>
    <col min="1" max="1" width="40.7109375" style="12" customWidth="1"/>
    <col min="2" max="3" width="21.28515625" style="2" customWidth="1"/>
    <col min="4" max="5" width="17.28515625" style="2" customWidth="1"/>
    <col min="6" max="6" width="14.7109375" style="2" customWidth="1"/>
    <col min="7" max="7" width="13.7109375" style="2" customWidth="1"/>
    <col min="8" max="8" width="16.85546875" style="2" customWidth="1"/>
    <col min="9" max="9" width="17.85546875" style="2" customWidth="1"/>
    <col min="10" max="10" width="22.7109375" style="2" customWidth="1"/>
    <col min="11" max="11" width="19" style="2" customWidth="1"/>
    <col min="12" max="12" width="17.85546875" style="2" customWidth="1"/>
    <col min="13" max="13" width="20.28515625" style="3" customWidth="1"/>
    <col min="14" max="14" width="14" style="3" customWidth="1"/>
    <col min="15" max="15" width="15.7109375" style="47" customWidth="1"/>
    <col min="16" max="16" width="41.7109375" style="2" customWidth="1"/>
    <col min="17" max="17" width="19.28515625" style="2" customWidth="1"/>
    <col min="18" max="18" width="14.28515625" style="2" customWidth="1"/>
    <col min="19" max="20" width="15.7109375" style="2" customWidth="1"/>
    <col min="21" max="21" width="11.28515625" style="2" customWidth="1"/>
    <col min="22" max="22" width="19.28515625" style="2" customWidth="1"/>
    <col min="23" max="23" width="25.140625" style="2" customWidth="1"/>
    <col min="24" max="24" width="21.28515625" style="2" customWidth="1"/>
    <col min="25" max="25" width="38.28515625" style="2" customWidth="1"/>
    <col min="26" max="16384" width="9" style="2"/>
  </cols>
  <sheetData>
    <row r="1" spans="1:17" s="4" customFormat="1" ht="50.1" customHeight="1">
      <c r="A1" s="10" t="s">
        <v>0</v>
      </c>
      <c r="B1" s="1" t="s">
        <v>1</v>
      </c>
      <c r="C1" s="16" t="s">
        <v>450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5" t="s">
        <v>451</v>
      </c>
      <c r="P1" s="1" t="s">
        <v>18</v>
      </c>
      <c r="Q1" s="35">
        <f>SUM(O2:O232)</f>
        <v>2474371504</v>
      </c>
    </row>
    <row r="2" spans="1:17" ht="39.950000000000003" customHeight="1">
      <c r="A2" s="34" t="s">
        <v>287</v>
      </c>
      <c r="B2" s="36" t="s">
        <v>21</v>
      </c>
      <c r="C2" s="30"/>
      <c r="D2" s="37">
        <v>10</v>
      </c>
      <c r="E2" s="31">
        <v>10</v>
      </c>
      <c r="F2" s="31">
        <v>10</v>
      </c>
      <c r="G2" s="31">
        <v>10</v>
      </c>
      <c r="H2" s="31">
        <v>10</v>
      </c>
      <c r="I2" s="31">
        <v>10</v>
      </c>
      <c r="J2" s="31">
        <v>10</v>
      </c>
      <c r="K2" s="31">
        <v>10</v>
      </c>
      <c r="L2" s="31">
        <v>10</v>
      </c>
      <c r="M2" s="31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2">
        <f>IF(B2=data!$S$2,(M2*10)/4.9,IF(B2=data!$S$3,(M2*10)/3.4,IF(B2=data!$S$4,(M2*10)/5.3,IF(B2=data!$S$5,(M2*10)/3.4,"zvolte typ stavby"))))</f>
        <v>100</v>
      </c>
      <c r="O2" s="22"/>
      <c r="P2" s="43"/>
    </row>
    <row r="3" spans="1:17" ht="39.950000000000003" customHeight="1">
      <c r="A3" s="6" t="s">
        <v>452</v>
      </c>
      <c r="B3" s="14" t="s">
        <v>21</v>
      </c>
      <c r="C3" s="5" t="s">
        <v>22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50000000000003" customHeight="1">
      <c r="A4" s="6" t="s">
        <v>453</v>
      </c>
      <c r="B4" s="14" t="s">
        <v>21</v>
      </c>
      <c r="C4" s="5" t="s">
        <v>22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3"/>
    </row>
    <row r="5" spans="1:17" ht="39.950000000000003" customHeight="1">
      <c r="A5" s="6" t="s">
        <v>454</v>
      </c>
      <c r="B5" s="14" t="s">
        <v>21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3"/>
    </row>
    <row r="6" spans="1:17" ht="39.950000000000003" customHeight="1">
      <c r="A6" s="6" t="s">
        <v>455</v>
      </c>
      <c r="B6" s="14" t="s">
        <v>21</v>
      </c>
      <c r="C6" s="5" t="s">
        <v>22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3"/>
    </row>
    <row r="7" spans="1:17" ht="39.950000000000003" customHeight="1">
      <c r="A7" s="6" t="s">
        <v>305</v>
      </c>
      <c r="B7" s="14" t="s">
        <v>21</v>
      </c>
      <c r="C7" s="5" t="s">
        <v>22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50000000000003" customHeight="1">
      <c r="A8" s="6" t="s">
        <v>360</v>
      </c>
      <c r="B8" s="14" t="s">
        <v>21</v>
      </c>
      <c r="C8" s="5" t="s">
        <v>22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3"/>
    </row>
    <row r="9" spans="1:17" ht="39.950000000000003" customHeight="1">
      <c r="A9" s="6" t="s">
        <v>456</v>
      </c>
      <c r="B9" s="14" t="s">
        <v>21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3"/>
    </row>
    <row r="10" spans="1:17" ht="39.950000000000003" customHeight="1">
      <c r="A10" s="6" t="s">
        <v>457</v>
      </c>
      <c r="B10" s="14" t="s">
        <v>21</v>
      </c>
      <c r="C10" s="5" t="s">
        <v>42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3"/>
    </row>
    <row r="11" spans="1:17" ht="39.950000000000003" customHeight="1">
      <c r="A11" s="6" t="s">
        <v>458</v>
      </c>
      <c r="B11" s="14" t="s">
        <v>21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3"/>
    </row>
    <row r="12" spans="1:17" ht="33" customHeight="1">
      <c r="A12" s="6" t="s">
        <v>459</v>
      </c>
      <c r="B12" s="14" t="s">
        <v>21</v>
      </c>
      <c r="C12" s="5" t="s">
        <v>22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3"/>
    </row>
    <row r="13" spans="1:17" ht="39.950000000000003" customHeight="1">
      <c r="A13" s="34" t="s">
        <v>287</v>
      </c>
      <c r="B13" s="36" t="s">
        <v>37</v>
      </c>
      <c r="C13" s="5"/>
      <c r="D13" s="37">
        <v>10</v>
      </c>
      <c r="E13" s="31">
        <v>10</v>
      </c>
      <c r="F13" s="31">
        <v>10</v>
      </c>
      <c r="G13" s="31">
        <v>10</v>
      </c>
      <c r="H13" s="31">
        <v>10</v>
      </c>
      <c r="I13" s="31">
        <v>10</v>
      </c>
      <c r="J13" s="31">
        <v>10</v>
      </c>
      <c r="K13" s="31">
        <v>10</v>
      </c>
      <c r="L13" s="31">
        <v>10</v>
      </c>
      <c r="M13" s="31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34</v>
      </c>
      <c r="N13" s="32">
        <f>IF(B13=data!$S$2,(M13*10)/4.9,IF(B13=data!$S$3,(M13*10)/3.4,IF(B13=data!$S$4,(M13*10)/5.3,IF(B13=data!$S$5,(M13*10)/3.4,"zvolte typ stavby"))))</f>
        <v>100</v>
      </c>
      <c r="O13" s="21">
        <v>150000000</v>
      </c>
      <c r="P13" s="43"/>
    </row>
    <row r="14" spans="1:17" ht="39.950000000000003" customHeight="1">
      <c r="A14" s="34" t="s">
        <v>287</v>
      </c>
      <c r="B14" s="36" t="s">
        <v>32</v>
      </c>
      <c r="C14" s="5"/>
      <c r="D14" s="37">
        <v>10</v>
      </c>
      <c r="E14" s="31">
        <v>10</v>
      </c>
      <c r="F14" s="31">
        <v>10</v>
      </c>
      <c r="G14" s="31">
        <v>10</v>
      </c>
      <c r="H14" s="31">
        <v>10</v>
      </c>
      <c r="I14" s="31">
        <v>10</v>
      </c>
      <c r="J14" s="31">
        <v>10</v>
      </c>
      <c r="K14" s="31">
        <v>10</v>
      </c>
      <c r="L14" s="31">
        <v>10</v>
      </c>
      <c r="M14" s="31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49</v>
      </c>
      <c r="N14" s="32">
        <f>IF(B14=data!$S$2,(M14*10)/4.9,IF(B14=data!$S$3,(M14*10)/3.4,IF(B14=data!$S$4,(M14*10)/5.3,IF(B14=data!$S$5,(M14*10)/3.4,"zvolte typ stavby"))))</f>
        <v>99.999999999999986</v>
      </c>
      <c r="O14" s="22">
        <v>65000000</v>
      </c>
      <c r="P14" s="43"/>
    </row>
    <row r="15" spans="1:17" ht="39.950000000000003" customHeight="1">
      <c r="A15" s="6" t="s">
        <v>460</v>
      </c>
      <c r="B15" s="14" t="s">
        <v>32</v>
      </c>
      <c r="C15" s="5" t="s">
        <v>33</v>
      </c>
      <c r="D15" s="15">
        <v>7</v>
      </c>
      <c r="E15" s="7">
        <v>10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10</v>
      </c>
      <c r="L15" s="7">
        <v>10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43.9</v>
      </c>
      <c r="N15" s="8">
        <f>IF(B15=data!$S$2,(M15*10)/4.9,IF(B15=data!$S$3,(M15*10)/3.4,IF(B15=data!$S$4,(M15*10)/5.3,IF(B15=data!$S$5,(M15*10)/3.4,"zvolte typ stavby"))))</f>
        <v>89.591836734693871</v>
      </c>
      <c r="O15" s="22"/>
      <c r="P15" s="43"/>
    </row>
    <row r="16" spans="1:17" ht="39.950000000000003" customHeight="1">
      <c r="A16" s="6" t="s">
        <v>378</v>
      </c>
      <c r="B16" s="14" t="s">
        <v>32</v>
      </c>
      <c r="C16" s="5" t="s">
        <v>33</v>
      </c>
      <c r="D16" s="15">
        <v>3</v>
      </c>
      <c r="E16" s="7">
        <v>10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10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41.1</v>
      </c>
      <c r="N16" s="8">
        <f>IF(B16=data!$S$2,(M16*10)/4.9,IF(B16=data!$S$3,(M16*10)/3.4,IF(B16=data!$S$4,(M16*10)/5.3,IF(B16=data!$S$5,(M16*10)/3.4,"zvolte typ stavby"))))</f>
        <v>83.877551020408163</v>
      </c>
      <c r="O16" s="22">
        <v>58000000</v>
      </c>
      <c r="P16" s="43"/>
    </row>
    <row r="17" spans="1:16" ht="39.950000000000003" customHeight="1">
      <c r="A17" s="6" t="s">
        <v>461</v>
      </c>
      <c r="B17" s="14" t="s">
        <v>32</v>
      </c>
      <c r="C17" s="5" t="s">
        <v>33</v>
      </c>
      <c r="D17" s="15">
        <v>3</v>
      </c>
      <c r="E17" s="7">
        <v>10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10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41.1</v>
      </c>
      <c r="N17" s="8">
        <f>IF(B17=data!$S$2,(M17*10)/4.9,IF(B17=data!$S$3,(M17*10)/3.4,IF(B17=data!$S$4,(M17*10)/5.3,IF(B17=data!$S$5,(M17*10)/3.4,"zvolte typ stavby"))))</f>
        <v>83.877551020408163</v>
      </c>
      <c r="O17" s="22">
        <v>98000000</v>
      </c>
      <c r="P17" s="43"/>
    </row>
    <row r="18" spans="1:16" ht="39.950000000000003" customHeight="1">
      <c r="A18" s="6" t="s">
        <v>462</v>
      </c>
      <c r="B18" s="14" t="s">
        <v>32</v>
      </c>
      <c r="C18" s="5" t="s">
        <v>33</v>
      </c>
      <c r="D18" s="15">
        <v>1</v>
      </c>
      <c r="E18" s="7">
        <v>5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7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38.1</v>
      </c>
      <c r="N18" s="8">
        <f>IF(B18=data!$S$2,(M18*10)/4.9,IF(B18=data!$S$3,(M18*10)/3.4,IF(B18=data!$S$4,(M18*10)/5.3,IF(B18=data!$S$5,(M18*10)/3.4,"zvolte typ stavby"))))</f>
        <v>77.755102040816325</v>
      </c>
      <c r="O18" s="22"/>
      <c r="P18" s="43"/>
    </row>
    <row r="19" spans="1:16" ht="39.950000000000003" customHeight="1">
      <c r="A19" s="6" t="s">
        <v>463</v>
      </c>
      <c r="B19" s="14" t="s">
        <v>32</v>
      </c>
      <c r="C19" s="5" t="s">
        <v>33</v>
      </c>
      <c r="D19" s="15">
        <v>5</v>
      </c>
      <c r="E19" s="7">
        <v>10</v>
      </c>
      <c r="F19" s="7">
        <v>6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4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38.099999999999994</v>
      </c>
      <c r="N19" s="8">
        <f>IF(B19=data!$S$2,(M19*10)/4.9,IF(B19=data!$S$3,(M19*10)/3.4,IF(B19=data!$S$4,(M19*10)/5.3,IF(B19=data!$S$5,(M19*10)/3.4,"zvolte typ stavby"))))</f>
        <v>77.755102040816311</v>
      </c>
      <c r="O19" s="22"/>
      <c r="P19" s="43"/>
    </row>
    <row r="20" spans="1:16" ht="39.950000000000003" customHeight="1">
      <c r="A20" s="6" t="s">
        <v>464</v>
      </c>
      <c r="B20" s="14" t="s">
        <v>32</v>
      </c>
      <c r="C20" s="5" t="s">
        <v>33</v>
      </c>
      <c r="D20" s="15">
        <v>3</v>
      </c>
      <c r="E20" s="7">
        <v>7</v>
      </c>
      <c r="F20" s="7">
        <v>10</v>
      </c>
      <c r="G20" s="7">
        <v>6</v>
      </c>
      <c r="H20" s="7">
        <v>10</v>
      </c>
      <c r="I20" s="7">
        <v>7</v>
      </c>
      <c r="J20" s="7">
        <v>0</v>
      </c>
      <c r="K20" s="7">
        <v>10</v>
      </c>
      <c r="L20" s="7">
        <v>7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32.9</v>
      </c>
      <c r="N20" s="8">
        <f>IF(B20=data!$S$2,(M20*10)/4.9,IF(B20=data!$S$3,(M20*10)/3.4,IF(B20=data!$S$4,(M20*10)/5.3,IF(B20=data!$S$5,(M20*10)/3.4,"zvolte typ stavby"))))</f>
        <v>67.142857142857139</v>
      </c>
      <c r="O20" s="22">
        <v>65000000</v>
      </c>
      <c r="P20" s="43"/>
    </row>
    <row r="21" spans="1:16" ht="39.950000000000003" customHeight="1">
      <c r="A21" s="6" t="s">
        <v>67</v>
      </c>
      <c r="B21" s="14" t="s">
        <v>32</v>
      </c>
      <c r="C21" s="5" t="s">
        <v>33</v>
      </c>
      <c r="D21" s="15">
        <v>5</v>
      </c>
      <c r="E21" s="7">
        <v>10</v>
      </c>
      <c r="F21" s="7">
        <v>6</v>
      </c>
      <c r="G21" s="7">
        <v>3</v>
      </c>
      <c r="H21" s="7">
        <v>0</v>
      </c>
      <c r="I21" s="7">
        <v>10</v>
      </c>
      <c r="J21" s="7">
        <v>0</v>
      </c>
      <c r="K21" s="7">
        <v>10</v>
      </c>
      <c r="L21" s="7">
        <v>10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30.3</v>
      </c>
      <c r="N21" s="8">
        <f>IF(B21=data!$S$2,(M21*10)/4.9,IF(B21=data!$S$3,(M21*10)/3.4,IF(B21=data!$S$4,(M21*10)/5.3,IF(B21=data!$S$5,(M21*10)/3.4,"zvolte typ stavby"))))</f>
        <v>61.836734693877546</v>
      </c>
      <c r="O21" s="22">
        <v>20000000</v>
      </c>
      <c r="P21" s="43"/>
    </row>
    <row r="22" spans="1:16" ht="39.950000000000003" customHeight="1">
      <c r="A22" s="6" t="s">
        <v>465</v>
      </c>
      <c r="B22" s="14" t="s">
        <v>32</v>
      </c>
      <c r="C22" s="5" t="s">
        <v>33</v>
      </c>
      <c r="D22" s="15">
        <v>7</v>
      </c>
      <c r="E22" s="7">
        <v>9</v>
      </c>
      <c r="F22" s="7">
        <v>3</v>
      </c>
      <c r="G22" s="7">
        <v>6</v>
      </c>
      <c r="H22" s="7">
        <v>0</v>
      </c>
      <c r="I22" s="7">
        <v>10</v>
      </c>
      <c r="J22" s="7">
        <v>0</v>
      </c>
      <c r="K22" s="7">
        <v>10</v>
      </c>
      <c r="L22" s="7">
        <v>4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30.900000000000002</v>
      </c>
      <c r="N22" s="8">
        <f>IF(B22=data!$S$2,(M22*10)/4.9,IF(B22=data!$S$3,(M22*10)/3.4,IF(B22=data!$S$4,(M22*10)/5.3,IF(B22=data!$S$5,(M22*10)/3.4,"zvolte typ stavby"))))</f>
        <v>63.061224489795912</v>
      </c>
      <c r="O22" s="22">
        <v>10000000</v>
      </c>
      <c r="P22" s="43"/>
    </row>
    <row r="23" spans="1:16" ht="39.950000000000003" customHeight="1">
      <c r="A23" s="6" t="s">
        <v>466</v>
      </c>
      <c r="B23" s="14" t="s">
        <v>32</v>
      </c>
      <c r="C23" s="5" t="s">
        <v>54</v>
      </c>
      <c r="D23" s="15">
        <v>3</v>
      </c>
      <c r="E23" s="7">
        <v>10</v>
      </c>
      <c r="F23" s="7">
        <v>6</v>
      </c>
      <c r="G23" s="7">
        <v>6</v>
      </c>
      <c r="H23" s="7">
        <v>10</v>
      </c>
      <c r="I23" s="7">
        <v>7</v>
      </c>
      <c r="J23" s="7">
        <v>0</v>
      </c>
      <c r="K23" s="7">
        <v>10</v>
      </c>
      <c r="L23" s="7">
        <v>2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29.299999999999997</v>
      </c>
      <c r="N23" s="8">
        <f>IF(B23=data!$S$2,(M23*10)/4.9,IF(B23=data!$S$3,(M23*10)/3.4,IF(B23=data!$S$4,(M23*10)/5.3,IF(B23=data!$S$5,(M23*10)/3.4,"zvolte typ stavby"))))</f>
        <v>59.795918367346935</v>
      </c>
      <c r="O23" s="22">
        <v>40000000</v>
      </c>
      <c r="P23" s="43"/>
    </row>
    <row r="24" spans="1:16" ht="39.950000000000003" customHeight="1">
      <c r="A24" s="6" t="s">
        <v>467</v>
      </c>
      <c r="B24" s="14" t="s">
        <v>32</v>
      </c>
      <c r="C24" s="5" t="s">
        <v>54</v>
      </c>
      <c r="D24" s="15">
        <v>4</v>
      </c>
      <c r="E24" s="7">
        <v>10</v>
      </c>
      <c r="F24" s="7">
        <v>3</v>
      </c>
      <c r="G24" s="7">
        <v>6</v>
      </c>
      <c r="H24" s="7">
        <v>10</v>
      </c>
      <c r="I24" s="7">
        <v>7</v>
      </c>
      <c r="J24" s="7">
        <v>0</v>
      </c>
      <c r="K24" s="7">
        <v>10</v>
      </c>
      <c r="L24" s="7">
        <v>10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29.2</v>
      </c>
      <c r="N24" s="8">
        <f>IF(B24=data!$S$2,(M24*10)/4.9,IF(B24=data!$S$3,(M24*10)/3.4,IF(B24=data!$S$4,(M24*10)/5.3,IF(B24=data!$S$5,(M24*10)/3.4,"zvolte typ stavby"))))</f>
        <v>59.591836734693871</v>
      </c>
      <c r="O24" s="22">
        <v>20000000</v>
      </c>
      <c r="P24" s="43"/>
    </row>
    <row r="25" spans="1:16" ht="39.950000000000003" customHeight="1">
      <c r="A25" s="6"/>
      <c r="B25" s="14"/>
      <c r="C25" s="5"/>
      <c r="D25" s="15"/>
      <c r="E25" s="7"/>
      <c r="F25" s="7"/>
      <c r="G25" s="7"/>
      <c r="H25" s="7"/>
      <c r="I25" s="7"/>
      <c r="J25" s="7"/>
      <c r="K25" s="7"/>
      <c r="L25" s="7"/>
      <c r="M25" s="7"/>
      <c r="N25" s="8"/>
      <c r="O25" s="22"/>
      <c r="P25" s="43"/>
    </row>
    <row r="26" spans="1:16" ht="39.950000000000003" customHeight="1">
      <c r="A26" s="6" t="s">
        <v>468</v>
      </c>
      <c r="B26" s="14" t="s">
        <v>32</v>
      </c>
      <c r="C26" s="5" t="s">
        <v>33</v>
      </c>
      <c r="D26" s="15">
        <v>3</v>
      </c>
      <c r="E26" s="7">
        <v>5</v>
      </c>
      <c r="F26" s="7">
        <v>6</v>
      </c>
      <c r="G26" s="7">
        <v>6</v>
      </c>
      <c r="H26" s="7">
        <v>10</v>
      </c>
      <c r="I26" s="7">
        <v>7</v>
      </c>
      <c r="J26" s="7">
        <v>0</v>
      </c>
      <c r="K26" s="7">
        <v>10</v>
      </c>
      <c r="L26" s="7">
        <v>2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28.299999999999997</v>
      </c>
      <c r="N26" s="8">
        <f>IF(B26=data!$S$2,(M26*10)/4.9,IF(B26=data!$S$3,(M26*10)/3.4,IF(B26=data!$S$4,(M26*10)/5.3,IF(B26=data!$S$5,(M26*10)/3.4,"zvolte typ stavby"))))</f>
        <v>57.755102040816325</v>
      </c>
      <c r="O26" s="22"/>
      <c r="P26" s="43"/>
    </row>
    <row r="27" spans="1:16" ht="39.950000000000003" customHeight="1">
      <c r="A27" s="6" t="s">
        <v>469</v>
      </c>
      <c r="B27" s="14" t="s">
        <v>32</v>
      </c>
      <c r="C27" s="5" t="s">
        <v>54</v>
      </c>
      <c r="D27" s="15">
        <v>4</v>
      </c>
      <c r="E27" s="7">
        <v>10</v>
      </c>
      <c r="F27" s="7">
        <v>3</v>
      </c>
      <c r="G27" s="7">
        <v>6</v>
      </c>
      <c r="H27" s="7">
        <v>10</v>
      </c>
      <c r="I27" s="7">
        <v>7</v>
      </c>
      <c r="J27" s="7">
        <v>0</v>
      </c>
      <c r="K27" s="7">
        <v>10</v>
      </c>
      <c r="L27" s="7">
        <v>4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28</v>
      </c>
      <c r="N27" s="8">
        <f>IF(B27=data!$S$2,(M27*10)/4.9,IF(B27=data!$S$3,(M27*10)/3.4,IF(B27=data!$S$4,(M27*10)/5.3,IF(B27=data!$S$5,(M27*10)/3.4,"zvolte typ stavby"))))</f>
        <v>57.142857142857139</v>
      </c>
      <c r="O27" s="22">
        <v>5804460</v>
      </c>
      <c r="P27" s="43"/>
    </row>
    <row r="28" spans="1:16" ht="39.950000000000003" customHeight="1">
      <c r="A28" s="6" t="s">
        <v>470</v>
      </c>
      <c r="B28" s="14" t="s">
        <v>32</v>
      </c>
      <c r="C28" s="5" t="s">
        <v>33</v>
      </c>
      <c r="D28" s="15">
        <v>3</v>
      </c>
      <c r="E28" s="7">
        <v>10</v>
      </c>
      <c r="F28" s="7">
        <v>3</v>
      </c>
      <c r="G28" s="7">
        <v>6</v>
      </c>
      <c r="H28" s="7">
        <v>10</v>
      </c>
      <c r="I28" s="7">
        <v>7</v>
      </c>
      <c r="J28" s="7">
        <v>0</v>
      </c>
      <c r="K28" s="7">
        <v>10</v>
      </c>
      <c r="L28" s="7">
        <v>7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27.9</v>
      </c>
      <c r="N28" s="8">
        <f>IF(B28=data!$S$2,(M28*10)/4.9,IF(B28=data!$S$3,(M28*10)/3.4,IF(B28=data!$S$4,(M28*10)/5.3,IF(B28=data!$S$5,(M28*10)/3.4,"zvolte typ stavby"))))</f>
        <v>56.938775510204074</v>
      </c>
      <c r="O28" s="22"/>
      <c r="P28" s="43"/>
    </row>
    <row r="29" spans="1:16" ht="39.950000000000003" customHeight="1">
      <c r="A29" s="6" t="s">
        <v>471</v>
      </c>
      <c r="B29" s="14" t="s">
        <v>32</v>
      </c>
      <c r="C29" s="5" t="s">
        <v>54</v>
      </c>
      <c r="D29" s="15">
        <v>3</v>
      </c>
      <c r="E29" s="7">
        <v>10</v>
      </c>
      <c r="F29" s="7">
        <v>3</v>
      </c>
      <c r="G29" s="7">
        <v>6</v>
      </c>
      <c r="H29" s="7">
        <v>10</v>
      </c>
      <c r="I29" s="7">
        <v>7</v>
      </c>
      <c r="J29" s="7">
        <v>0</v>
      </c>
      <c r="K29" s="7">
        <v>10</v>
      </c>
      <c r="L29" s="7">
        <v>4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27.3</v>
      </c>
      <c r="N29" s="8">
        <f>IF(B29=data!$S$2,(M29*10)/4.9,IF(B29=data!$S$3,(M29*10)/3.4,IF(B29=data!$S$4,(M29*10)/5.3,IF(B29=data!$S$5,(M29*10)/3.4,"zvolte typ stavby"))))</f>
        <v>55.714285714285708</v>
      </c>
      <c r="O29" s="22"/>
      <c r="P29" s="43"/>
    </row>
    <row r="30" spans="1:16" ht="39.950000000000003" customHeight="1">
      <c r="A30" s="6" t="s">
        <v>472</v>
      </c>
      <c r="B30" s="14" t="s">
        <v>32</v>
      </c>
      <c r="C30" s="5" t="s">
        <v>54</v>
      </c>
      <c r="D30" s="15">
        <v>3</v>
      </c>
      <c r="E30" s="7">
        <v>10</v>
      </c>
      <c r="F30" s="7">
        <v>3</v>
      </c>
      <c r="G30" s="7">
        <v>6</v>
      </c>
      <c r="H30" s="7">
        <v>10</v>
      </c>
      <c r="I30" s="7">
        <v>7</v>
      </c>
      <c r="J30" s="7">
        <v>0</v>
      </c>
      <c r="K30" s="7">
        <v>10</v>
      </c>
      <c r="L30" s="7">
        <v>4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27.3</v>
      </c>
      <c r="N30" s="8">
        <f>IF(B30=data!$S$2,(M30*10)/4.9,IF(B30=data!$S$3,(M30*10)/3.4,IF(B30=data!$S$4,(M30*10)/5.3,IF(B30=data!$S$5,(M30*10)/3.4,"zvolte typ stavby"))))</f>
        <v>55.714285714285708</v>
      </c>
      <c r="O30" s="22"/>
      <c r="P30" s="43"/>
    </row>
    <row r="31" spans="1:16" ht="39.950000000000003" customHeight="1">
      <c r="A31" s="6" t="s">
        <v>473</v>
      </c>
      <c r="B31" s="14" t="s">
        <v>32</v>
      </c>
      <c r="C31" s="5" t="s">
        <v>33</v>
      </c>
      <c r="D31" s="15">
        <v>3</v>
      </c>
      <c r="E31" s="7">
        <v>10</v>
      </c>
      <c r="F31" s="7">
        <v>3</v>
      </c>
      <c r="G31" s="7">
        <v>6</v>
      </c>
      <c r="H31" s="7">
        <v>10</v>
      </c>
      <c r="I31" s="7">
        <v>7</v>
      </c>
      <c r="J31" s="7">
        <v>0</v>
      </c>
      <c r="K31" s="7">
        <v>10</v>
      </c>
      <c r="L31" s="7">
        <v>4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27.3</v>
      </c>
      <c r="N31" s="8">
        <f>IF(B31=data!$S$2,(M31*10)/4.9,IF(B31=data!$S$3,(M31*10)/3.4,IF(B31=data!$S$4,(M31*10)/5.3,IF(B31=data!$S$5,(M31*10)/3.4,"zvolte typ stavby"))))</f>
        <v>55.714285714285708</v>
      </c>
      <c r="O31" s="22">
        <v>10000000</v>
      </c>
      <c r="P31" s="43"/>
    </row>
    <row r="32" spans="1:16" ht="39.950000000000003" customHeight="1">
      <c r="A32" s="6" t="s">
        <v>474</v>
      </c>
      <c r="B32" s="14" t="s">
        <v>32</v>
      </c>
      <c r="C32" s="5" t="s">
        <v>54</v>
      </c>
      <c r="D32" s="15">
        <v>3</v>
      </c>
      <c r="E32" s="7">
        <v>10</v>
      </c>
      <c r="F32" s="7">
        <v>3</v>
      </c>
      <c r="G32" s="7">
        <v>6</v>
      </c>
      <c r="H32" s="7">
        <v>10</v>
      </c>
      <c r="I32" s="7">
        <v>7</v>
      </c>
      <c r="J32" s="7">
        <v>0</v>
      </c>
      <c r="K32" s="7">
        <v>10</v>
      </c>
      <c r="L32" s="7">
        <v>4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27.3</v>
      </c>
      <c r="N32" s="8">
        <f>IF(B32=data!$S$2,(M32*10)/4.9,IF(B32=data!$S$3,(M32*10)/3.4,IF(B32=data!$S$4,(M32*10)/5.3,IF(B32=data!$S$5,(M32*10)/3.4,"zvolte typ stavby"))))</f>
        <v>55.714285714285708</v>
      </c>
      <c r="O32" s="22"/>
      <c r="P32" s="43"/>
    </row>
    <row r="33" spans="1:16" ht="39.950000000000003" customHeight="1">
      <c r="A33" s="6" t="s">
        <v>475</v>
      </c>
      <c r="B33" s="14" t="s">
        <v>32</v>
      </c>
      <c r="C33" s="5" t="s">
        <v>33</v>
      </c>
      <c r="D33" s="15">
        <v>3</v>
      </c>
      <c r="E33" s="7">
        <v>10</v>
      </c>
      <c r="F33" s="7">
        <v>3</v>
      </c>
      <c r="G33" s="7">
        <v>6</v>
      </c>
      <c r="H33" s="7">
        <v>10</v>
      </c>
      <c r="I33" s="7">
        <v>7</v>
      </c>
      <c r="J33" s="7">
        <v>0</v>
      </c>
      <c r="K33" s="7">
        <v>10</v>
      </c>
      <c r="L33" s="7">
        <v>2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26.9</v>
      </c>
      <c r="N33" s="8">
        <f>IF(B33=data!$S$2,(M33*10)/4.9,IF(B33=data!$S$3,(M33*10)/3.4,IF(B33=data!$S$4,(M33*10)/5.3,IF(B33=data!$S$5,(M33*10)/3.4,"zvolte typ stavby"))))</f>
        <v>54.897959183673464</v>
      </c>
      <c r="O33" s="22"/>
      <c r="P33" s="43"/>
    </row>
    <row r="34" spans="1:16" ht="39.950000000000003" customHeight="1">
      <c r="A34" s="6" t="s">
        <v>476</v>
      </c>
      <c r="B34" s="14" t="s">
        <v>32</v>
      </c>
      <c r="C34" s="5" t="s">
        <v>54</v>
      </c>
      <c r="D34" s="15">
        <v>3</v>
      </c>
      <c r="E34" s="7">
        <v>10</v>
      </c>
      <c r="F34" s="7">
        <v>3</v>
      </c>
      <c r="G34" s="7">
        <v>6</v>
      </c>
      <c r="H34" s="7">
        <v>10</v>
      </c>
      <c r="I34" s="7">
        <v>7</v>
      </c>
      <c r="J34" s="7">
        <v>0</v>
      </c>
      <c r="K34" s="7">
        <v>10</v>
      </c>
      <c r="L34" s="7">
        <v>2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26.9</v>
      </c>
      <c r="N34" s="8">
        <f>IF(B34=data!$S$2,(M34*10)/4.9,IF(B34=data!$S$3,(M34*10)/3.4,IF(B34=data!$S$4,(M34*10)/5.3,IF(B34=data!$S$5,(M34*10)/3.4,"zvolte typ stavby"))))</f>
        <v>54.897959183673464</v>
      </c>
      <c r="O34" s="22">
        <v>100000000</v>
      </c>
      <c r="P34" s="43"/>
    </row>
    <row r="35" spans="1:16" ht="39.950000000000003" customHeight="1">
      <c r="A35" s="6" t="s">
        <v>477</v>
      </c>
      <c r="B35" s="14" t="s">
        <v>32</v>
      </c>
      <c r="C35" s="5" t="s">
        <v>33</v>
      </c>
      <c r="D35" s="15">
        <v>2</v>
      </c>
      <c r="E35" s="7">
        <v>10</v>
      </c>
      <c r="F35" s="7">
        <v>3</v>
      </c>
      <c r="G35" s="7">
        <v>6</v>
      </c>
      <c r="H35" s="7">
        <v>10</v>
      </c>
      <c r="I35" s="7">
        <v>7</v>
      </c>
      <c r="J35" s="7">
        <v>0</v>
      </c>
      <c r="K35" s="7">
        <v>10</v>
      </c>
      <c r="L35" s="7">
        <v>4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26.6</v>
      </c>
      <c r="N35" s="8">
        <f>IF(B35=data!$S$2,(M35*10)/4.9,IF(B35=data!$S$3,(M35*10)/3.4,IF(B35=data!$S$4,(M35*10)/5.3,IF(B35=data!$S$5,(M35*10)/3.4,"zvolte typ stavby"))))</f>
        <v>54.285714285714285</v>
      </c>
      <c r="O35" s="22">
        <v>5000000</v>
      </c>
      <c r="P35" s="43"/>
    </row>
    <row r="36" spans="1:16" ht="39.950000000000003" customHeight="1">
      <c r="A36" s="6" t="s">
        <v>478</v>
      </c>
      <c r="B36" s="14" t="s">
        <v>32</v>
      </c>
      <c r="C36" s="5" t="s">
        <v>33</v>
      </c>
      <c r="D36" s="15">
        <v>3</v>
      </c>
      <c r="E36" s="7">
        <v>10</v>
      </c>
      <c r="F36" s="7">
        <v>6</v>
      </c>
      <c r="G36" s="7">
        <v>6</v>
      </c>
      <c r="H36" s="7">
        <v>10</v>
      </c>
      <c r="I36" s="7">
        <v>4</v>
      </c>
      <c r="J36" s="7">
        <v>0</v>
      </c>
      <c r="K36" s="7">
        <v>10</v>
      </c>
      <c r="L36" s="7">
        <v>2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26.299999999999997</v>
      </c>
      <c r="N36" s="8">
        <f>IF(B36=data!$S$2,(M36*10)/4.9,IF(B36=data!$S$3,(M36*10)/3.4,IF(B36=data!$S$4,(M36*10)/5.3,IF(B36=data!$S$5,(M36*10)/3.4,"zvolte typ stavby"))))</f>
        <v>53.673469387755098</v>
      </c>
      <c r="O36" s="22">
        <v>40000000</v>
      </c>
      <c r="P36" s="43"/>
    </row>
    <row r="37" spans="1:16" ht="39.950000000000003" customHeight="1">
      <c r="A37" s="6" t="s">
        <v>479</v>
      </c>
      <c r="B37" s="14" t="s">
        <v>32</v>
      </c>
      <c r="C37" s="5" t="s">
        <v>54</v>
      </c>
      <c r="D37" s="15">
        <v>1</v>
      </c>
      <c r="E37" s="7">
        <v>10</v>
      </c>
      <c r="F37" s="7">
        <v>3</v>
      </c>
      <c r="G37" s="7">
        <v>6</v>
      </c>
      <c r="H37" s="7">
        <v>10</v>
      </c>
      <c r="I37" s="7">
        <v>7</v>
      </c>
      <c r="J37" s="7">
        <v>0</v>
      </c>
      <c r="K37" s="7">
        <v>10</v>
      </c>
      <c r="L37" s="7">
        <v>2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25.5</v>
      </c>
      <c r="N37" s="8">
        <f>IF(B37=data!$S$2,(M37*10)/4.9,IF(B37=data!$S$3,(M37*10)/3.4,IF(B37=data!$S$4,(M37*10)/5.3,IF(B37=data!$S$5,(M37*10)/3.4,"zvolte typ stavby"))))</f>
        <v>52.04081632653061</v>
      </c>
      <c r="O37" s="22">
        <v>3699677</v>
      </c>
      <c r="P37" s="43"/>
    </row>
    <row r="38" spans="1:16" ht="39.950000000000003" customHeight="1">
      <c r="A38" s="6" t="s">
        <v>235</v>
      </c>
      <c r="B38" s="14" t="s">
        <v>32</v>
      </c>
      <c r="C38" s="5"/>
      <c r="D38" s="15">
        <v>1</v>
      </c>
      <c r="E38" s="7">
        <v>6</v>
      </c>
      <c r="F38" s="7">
        <v>3</v>
      </c>
      <c r="G38" s="7">
        <v>6</v>
      </c>
      <c r="H38" s="7">
        <v>0</v>
      </c>
      <c r="I38" s="7">
        <v>7</v>
      </c>
      <c r="J38" s="7">
        <v>10</v>
      </c>
      <c r="K38" s="7">
        <v>10</v>
      </c>
      <c r="L38" s="7">
        <v>0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25.3</v>
      </c>
      <c r="N38" s="8">
        <f>IF(B38=data!$S$2,(M38*10)/4.9,IF(B38=data!$S$3,(M38*10)/3.4,IF(B38=data!$S$4,(M38*10)/5.3,IF(B38=data!$S$5,(M38*10)/3.4,"zvolte typ stavby"))))</f>
        <v>51.632653061224488</v>
      </c>
      <c r="O38" s="22">
        <v>280000000</v>
      </c>
      <c r="P38" s="43"/>
    </row>
    <row r="39" spans="1:16" ht="39.950000000000003" customHeight="1">
      <c r="A39" s="6" t="s">
        <v>480</v>
      </c>
      <c r="B39" s="14" t="s">
        <v>32</v>
      </c>
      <c r="C39" s="5" t="s">
        <v>54</v>
      </c>
      <c r="D39" s="15">
        <v>5</v>
      </c>
      <c r="E39" s="7">
        <v>5</v>
      </c>
      <c r="F39" s="7">
        <v>3</v>
      </c>
      <c r="G39" s="7">
        <v>6</v>
      </c>
      <c r="H39" s="7">
        <v>10</v>
      </c>
      <c r="I39" s="7">
        <v>4</v>
      </c>
      <c r="J39" s="7">
        <v>0</v>
      </c>
      <c r="K39" s="7">
        <v>10</v>
      </c>
      <c r="L39" s="7">
        <v>7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25.299999999999997</v>
      </c>
      <c r="N39" s="8">
        <f>IF(B39=data!$S$2,(M39*10)/4.9,IF(B39=data!$S$3,(M39*10)/3.4,IF(B39=data!$S$4,(M39*10)/5.3,IF(B39=data!$S$5,(M39*10)/3.4,"zvolte typ stavby"))))</f>
        <v>51.632653061224481</v>
      </c>
      <c r="O39" s="22"/>
      <c r="P39" s="43"/>
    </row>
    <row r="40" spans="1:16" ht="39.950000000000003" customHeight="1">
      <c r="A40" s="6" t="s">
        <v>481</v>
      </c>
      <c r="B40" s="14" t="s">
        <v>32</v>
      </c>
      <c r="C40" s="5" t="s">
        <v>33</v>
      </c>
      <c r="D40" s="15">
        <v>3</v>
      </c>
      <c r="E40" s="7">
        <v>10</v>
      </c>
      <c r="F40" s="7">
        <v>6</v>
      </c>
      <c r="G40" s="7">
        <v>6</v>
      </c>
      <c r="H40" s="7">
        <v>0</v>
      </c>
      <c r="I40" s="7">
        <v>4</v>
      </c>
      <c r="J40" s="7">
        <v>0</v>
      </c>
      <c r="K40" s="7">
        <v>10</v>
      </c>
      <c r="L40" s="7">
        <v>0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23.9</v>
      </c>
      <c r="N40" s="8">
        <f>IF(B40=data!$S$2,(M40*10)/4.9,IF(B40=data!$S$3,(M40*10)/3.4,IF(B40=data!$S$4,(M40*10)/5.3,IF(B40=data!$S$5,(M40*10)/3.4,"zvolte typ stavby"))))</f>
        <v>48.775510204081627</v>
      </c>
      <c r="O40" s="22"/>
      <c r="P40" s="43"/>
    </row>
    <row r="41" spans="1:16" ht="39.950000000000003" customHeight="1">
      <c r="A41" s="6" t="s">
        <v>482</v>
      </c>
      <c r="B41" s="14" t="s">
        <v>32</v>
      </c>
      <c r="C41" s="5" t="s">
        <v>54</v>
      </c>
      <c r="D41" s="15">
        <v>3</v>
      </c>
      <c r="E41" s="7">
        <v>9</v>
      </c>
      <c r="F41" s="7">
        <v>6</v>
      </c>
      <c r="G41" s="7">
        <v>6</v>
      </c>
      <c r="H41" s="7">
        <v>0</v>
      </c>
      <c r="I41" s="7">
        <v>4</v>
      </c>
      <c r="J41" s="7">
        <v>0</v>
      </c>
      <c r="K41" s="7">
        <v>10</v>
      </c>
      <c r="L41" s="7">
        <v>0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23.7</v>
      </c>
      <c r="N41" s="8">
        <f>IF(B41=data!$S$2,(M41*10)/4.9,IF(B41=data!$S$3,(M41*10)/3.4,IF(B41=data!$S$4,(M41*10)/5.3,IF(B41=data!$S$5,(M41*10)/3.4,"zvolte typ stavby"))))</f>
        <v>48.367346938775505</v>
      </c>
      <c r="O41" s="22"/>
      <c r="P41" s="43"/>
    </row>
    <row r="42" spans="1:16" ht="39.950000000000003" customHeight="1">
      <c r="A42" s="6" t="s">
        <v>483</v>
      </c>
      <c r="B42" s="14" t="s">
        <v>32</v>
      </c>
      <c r="C42" s="5" t="s">
        <v>33</v>
      </c>
      <c r="D42" s="15">
        <v>3</v>
      </c>
      <c r="E42" s="7">
        <v>5</v>
      </c>
      <c r="F42" s="7">
        <v>3</v>
      </c>
      <c r="G42" s="7">
        <v>6</v>
      </c>
      <c r="H42" s="7">
        <v>10</v>
      </c>
      <c r="I42" s="7">
        <v>4</v>
      </c>
      <c r="J42" s="7">
        <v>0</v>
      </c>
      <c r="K42" s="7">
        <v>10</v>
      </c>
      <c r="L42" s="7">
        <v>4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23.3</v>
      </c>
      <c r="N42" s="8">
        <f>IF(B42=data!$S$2,(M42*10)/4.9,IF(B42=data!$S$3,(M42*10)/3.4,IF(B42=data!$S$4,(M42*10)/5.3,IF(B42=data!$S$5,(M42*10)/3.4,"zvolte typ stavby"))))</f>
        <v>47.551020408163261</v>
      </c>
      <c r="O42" s="22">
        <v>35000000</v>
      </c>
      <c r="P42" s="43"/>
    </row>
    <row r="43" spans="1:16" ht="39.950000000000003" customHeight="1">
      <c r="A43" s="6" t="s">
        <v>484</v>
      </c>
      <c r="B43" s="14" t="s">
        <v>32</v>
      </c>
      <c r="C43" s="5" t="s">
        <v>33</v>
      </c>
      <c r="D43" s="15">
        <v>2</v>
      </c>
      <c r="E43" s="7">
        <v>5</v>
      </c>
      <c r="F43" s="7">
        <v>3</v>
      </c>
      <c r="G43" s="7">
        <v>6</v>
      </c>
      <c r="H43" s="7">
        <v>10</v>
      </c>
      <c r="I43" s="7">
        <v>4</v>
      </c>
      <c r="J43" s="7">
        <v>0</v>
      </c>
      <c r="K43" s="7">
        <v>10</v>
      </c>
      <c r="L43" s="7">
        <v>2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22.2</v>
      </c>
      <c r="N43" s="8">
        <f>IF(B43=data!$S$2,(M43*10)/4.9,IF(B43=data!$S$3,(M43*10)/3.4,IF(B43=data!$S$4,(M43*10)/5.3,IF(B43=data!$S$5,(M43*10)/3.4,"zvolte typ stavby"))))</f>
        <v>45.306122448979586</v>
      </c>
      <c r="O43" s="22">
        <v>24000000</v>
      </c>
      <c r="P43" s="43"/>
    </row>
    <row r="44" spans="1:16" ht="39.950000000000003" customHeight="1">
      <c r="A44" s="6" t="s">
        <v>485</v>
      </c>
      <c r="B44" s="14" t="s">
        <v>32</v>
      </c>
      <c r="C44" s="5" t="s">
        <v>33</v>
      </c>
      <c r="D44" s="15">
        <v>1</v>
      </c>
      <c r="E44" s="7">
        <v>5</v>
      </c>
      <c r="F44" s="7">
        <v>3</v>
      </c>
      <c r="G44" s="7">
        <v>6</v>
      </c>
      <c r="H44" s="7">
        <v>10</v>
      </c>
      <c r="I44" s="7">
        <v>4</v>
      </c>
      <c r="J44" s="7">
        <v>0</v>
      </c>
      <c r="K44" s="7">
        <v>10</v>
      </c>
      <c r="L44" s="7">
        <v>2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21.5</v>
      </c>
      <c r="N44" s="8">
        <f>IF(B44=data!$S$2,(M44*10)/4.9,IF(B44=data!$S$3,(M44*10)/3.4,IF(B44=data!$S$4,(M44*10)/5.3,IF(B44=data!$S$5,(M44*10)/3.4,"zvolte typ stavby"))))</f>
        <v>43.877551020408163</v>
      </c>
      <c r="O44" s="22">
        <v>8500000</v>
      </c>
      <c r="P44" s="43"/>
    </row>
    <row r="45" spans="1:16" ht="39.950000000000003" customHeight="1">
      <c r="A45" s="6" t="s">
        <v>486</v>
      </c>
      <c r="B45" s="14" t="s">
        <v>32</v>
      </c>
      <c r="C45" s="5" t="s">
        <v>54</v>
      </c>
      <c r="D45" s="15">
        <v>1</v>
      </c>
      <c r="E45" s="7">
        <v>5</v>
      </c>
      <c r="F45" s="7">
        <v>3</v>
      </c>
      <c r="G45" s="7">
        <v>6</v>
      </c>
      <c r="H45" s="7">
        <v>10</v>
      </c>
      <c r="I45" s="7">
        <v>4</v>
      </c>
      <c r="J45" s="7">
        <v>0</v>
      </c>
      <c r="K45" s="7">
        <v>10</v>
      </c>
      <c r="L45" s="7">
        <v>2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21.5</v>
      </c>
      <c r="N45" s="8">
        <f>IF(B45=data!$S$2,(M45*10)/4.9,IF(B45=data!$S$3,(M45*10)/3.4,IF(B45=data!$S$4,(M45*10)/5.3,IF(B45=data!$S$5,(M45*10)/3.4,"zvolte typ stavby"))))</f>
        <v>43.877551020408163</v>
      </c>
      <c r="O45" s="22">
        <v>9423239</v>
      </c>
      <c r="P45" s="43"/>
    </row>
    <row r="46" spans="1:16" ht="39.950000000000003" customHeight="1">
      <c r="A46" s="6" t="s">
        <v>487</v>
      </c>
      <c r="B46" s="14" t="s">
        <v>32</v>
      </c>
      <c r="C46" s="5" t="s">
        <v>54</v>
      </c>
      <c r="D46" s="15">
        <v>1</v>
      </c>
      <c r="E46" s="7">
        <v>6</v>
      </c>
      <c r="F46" s="7">
        <v>6</v>
      </c>
      <c r="G46" s="7">
        <v>6</v>
      </c>
      <c r="H46" s="7">
        <v>0</v>
      </c>
      <c r="I46" s="7">
        <v>7</v>
      </c>
      <c r="J46" s="7">
        <v>0</v>
      </c>
      <c r="K46" s="7">
        <v>0</v>
      </c>
      <c r="L46" s="7">
        <v>2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20.100000000000001</v>
      </c>
      <c r="N46" s="8">
        <f>IF(B46=data!$S$2,(M46*10)/4.9,IF(B46=data!$S$3,(M46*10)/3.4,IF(B46=data!$S$4,(M46*10)/5.3,IF(B46=data!$S$5,(M46*10)/3.4,"zvolte typ stavby"))))</f>
        <v>41.020408163265301</v>
      </c>
      <c r="O46" s="22"/>
      <c r="P46" s="43"/>
    </row>
    <row r="47" spans="1:16" ht="39.950000000000003" customHeight="1">
      <c r="A47" s="6" t="s">
        <v>488</v>
      </c>
      <c r="B47" s="14" t="s">
        <v>32</v>
      </c>
      <c r="C47" s="5" t="s">
        <v>54</v>
      </c>
      <c r="D47" s="15">
        <v>3</v>
      </c>
      <c r="E47" s="7">
        <v>4</v>
      </c>
      <c r="F47" s="7">
        <v>3</v>
      </c>
      <c r="G47" s="7">
        <v>3</v>
      </c>
      <c r="H47" s="7">
        <v>10</v>
      </c>
      <c r="I47" s="7">
        <v>4</v>
      </c>
      <c r="J47" s="7">
        <v>0</v>
      </c>
      <c r="K47" s="7">
        <v>10</v>
      </c>
      <c r="L47" s="7">
        <v>2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19.7</v>
      </c>
      <c r="N47" s="8">
        <f>IF(B47=data!$S$2,(M47*10)/4.9,IF(B47=data!$S$3,(M47*10)/3.4,IF(B47=data!$S$4,(M47*10)/5.3,IF(B47=data!$S$5,(M47*10)/3.4,"zvolte typ stavby"))))</f>
        <v>40.204081632653057</v>
      </c>
      <c r="O47" s="22"/>
      <c r="P47" s="43"/>
    </row>
    <row r="48" spans="1:16" ht="39.950000000000003" customHeight="1">
      <c r="A48" s="6" t="s">
        <v>489</v>
      </c>
      <c r="B48" s="14" t="s">
        <v>32</v>
      </c>
      <c r="C48" s="5" t="s">
        <v>54</v>
      </c>
      <c r="D48" s="15">
        <v>3</v>
      </c>
      <c r="E48" s="7">
        <v>8</v>
      </c>
      <c r="F48" s="7">
        <v>3</v>
      </c>
      <c r="G48" s="7">
        <v>3</v>
      </c>
      <c r="H48" s="7">
        <v>1</v>
      </c>
      <c r="I48" s="7">
        <v>4</v>
      </c>
      <c r="J48" s="7">
        <v>0</v>
      </c>
      <c r="K48" s="7">
        <v>10</v>
      </c>
      <c r="L48" s="7">
        <v>4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19.099999999999998</v>
      </c>
      <c r="N48" s="8">
        <f>IF(B48=data!$S$2,(M48*10)/4.9,IF(B48=data!$S$3,(M48*10)/3.4,IF(B48=data!$S$4,(M48*10)/5.3,IF(B48=data!$S$5,(M48*10)/3.4,"zvolte typ stavby"))))</f>
        <v>38.979591836734684</v>
      </c>
      <c r="O48" s="22"/>
      <c r="P48" s="43"/>
    </row>
    <row r="49" spans="1:16" ht="39.950000000000003" customHeight="1">
      <c r="A49" s="6" t="s">
        <v>490</v>
      </c>
      <c r="B49" s="14" t="s">
        <v>32</v>
      </c>
      <c r="C49" s="5" t="s">
        <v>33</v>
      </c>
      <c r="D49" s="15">
        <v>4</v>
      </c>
      <c r="E49" s="7">
        <v>8</v>
      </c>
      <c r="F49" s="7">
        <v>3</v>
      </c>
      <c r="G49" s="7">
        <v>3</v>
      </c>
      <c r="H49" s="7">
        <v>1</v>
      </c>
      <c r="I49" s="7">
        <v>4</v>
      </c>
      <c r="J49" s="7">
        <v>0</v>
      </c>
      <c r="K49" s="7">
        <v>10</v>
      </c>
      <c r="L49" s="7">
        <v>4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19.8</v>
      </c>
      <c r="N49" s="8">
        <f>IF(B49=data!$S$2,(M49*10)/4.9,IF(B49=data!$S$3,(M49*10)/3.4,IF(B49=data!$S$4,(M49*10)/5.3,IF(B49=data!$S$5,(M49*10)/3.4,"zvolte typ stavby"))))</f>
        <v>40.408163265306122</v>
      </c>
      <c r="O49" s="22"/>
      <c r="P49" s="43"/>
    </row>
    <row r="50" spans="1:16" ht="39.950000000000003" customHeight="1">
      <c r="A50" s="34" t="s">
        <v>287</v>
      </c>
      <c r="B50" s="36" t="s">
        <v>49</v>
      </c>
      <c r="C50" s="5"/>
      <c r="D50" s="37">
        <v>10</v>
      </c>
      <c r="E50" s="31">
        <v>10</v>
      </c>
      <c r="F50" s="31">
        <v>10</v>
      </c>
      <c r="G50" s="31">
        <v>10</v>
      </c>
      <c r="H50" s="31">
        <v>10</v>
      </c>
      <c r="I50" s="31">
        <v>10</v>
      </c>
      <c r="J50" s="31">
        <v>10</v>
      </c>
      <c r="K50" s="31">
        <v>10</v>
      </c>
      <c r="L50" s="31">
        <v>10</v>
      </c>
      <c r="M50" s="31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53</v>
      </c>
      <c r="N50" s="32">
        <f>IF(B50=data!$S$2,(M50*10)/4.9,IF(B50=data!$S$3,(M50*10)/3.4,IF(B50=data!$S$4,(M50*10)/5.3,IF(B50=data!$S$5,(M50*10)/3.4,"zvolte typ stavby"))))</f>
        <v>100</v>
      </c>
      <c r="O50" s="22"/>
      <c r="P50" s="43"/>
    </row>
    <row r="51" spans="1:16" ht="39.950000000000003" customHeight="1">
      <c r="A51" s="6" t="s">
        <v>491</v>
      </c>
      <c r="B51" s="14" t="s">
        <v>49</v>
      </c>
      <c r="C51" s="5" t="s">
        <v>29</v>
      </c>
      <c r="D51" s="15">
        <v>4</v>
      </c>
      <c r="E51" s="7">
        <v>10</v>
      </c>
      <c r="F51" s="7">
        <v>10</v>
      </c>
      <c r="G51" s="7">
        <v>3</v>
      </c>
      <c r="H51" s="7">
        <v>0</v>
      </c>
      <c r="I51" s="7">
        <v>7</v>
      </c>
      <c r="J51" s="7">
        <v>0</v>
      </c>
      <c r="K51" s="7">
        <v>0</v>
      </c>
      <c r="L51" s="7">
        <v>7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36.4</v>
      </c>
      <c r="N51" s="8">
        <f>IF(B51=data!$S$2,(M51*10)/4.9,IF(B51=data!$S$3,(M51*10)/3.4,IF(B51=data!$S$4,(M51*10)/5.3,IF(B51=data!$S$5,(M51*10)/3.4,"zvolte typ stavby"))))</f>
        <v>68.679245283018872</v>
      </c>
      <c r="O51" s="22"/>
      <c r="P51" s="43"/>
    </row>
    <row r="52" spans="1:16" ht="39.950000000000003" customHeight="1">
      <c r="A52" s="6" t="s">
        <v>492</v>
      </c>
      <c r="B52" s="14" t="s">
        <v>49</v>
      </c>
      <c r="C52" s="5"/>
      <c r="D52" s="15">
        <v>2</v>
      </c>
      <c r="E52" s="7">
        <v>10</v>
      </c>
      <c r="F52" s="7">
        <v>3</v>
      </c>
      <c r="G52" s="7">
        <v>10</v>
      </c>
      <c r="H52" s="7">
        <v>0</v>
      </c>
      <c r="I52" s="7">
        <v>7</v>
      </c>
      <c r="J52" s="7">
        <v>0</v>
      </c>
      <c r="K52" s="7">
        <v>10</v>
      </c>
      <c r="L52" s="7">
        <v>4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32.200000000000003</v>
      </c>
      <c r="N52" s="8">
        <f>IF(B52=data!$S$2,(M52*10)/4.9,IF(B52=data!$S$3,(M52*10)/3.4,IF(B52=data!$S$4,(M52*10)/5.3,IF(B52=data!$S$5,(M52*10)/3.4,"zvolte typ stavby"))))</f>
        <v>60.754716981132077</v>
      </c>
      <c r="O52" s="22">
        <v>10000000</v>
      </c>
      <c r="P52" s="43"/>
    </row>
    <row r="53" spans="1:16" ht="39.950000000000003" customHeight="1">
      <c r="A53" s="6" t="s">
        <v>493</v>
      </c>
      <c r="B53" s="14" t="s">
        <v>49</v>
      </c>
      <c r="C53" s="5" t="s">
        <v>29</v>
      </c>
      <c r="D53" s="15">
        <v>4</v>
      </c>
      <c r="E53" s="7">
        <v>5</v>
      </c>
      <c r="F53" s="7">
        <v>10</v>
      </c>
      <c r="G53" s="7">
        <v>3</v>
      </c>
      <c r="H53" s="7">
        <v>0</v>
      </c>
      <c r="I53" s="7">
        <v>10</v>
      </c>
      <c r="J53" s="7">
        <v>0</v>
      </c>
      <c r="K53" s="7">
        <v>0</v>
      </c>
      <c r="L53" s="7">
        <v>2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30.9</v>
      </c>
      <c r="N53" s="8">
        <f>IF(B53=data!$S$2,(M53*10)/4.9,IF(B53=data!$S$3,(M53*10)/3.4,IF(B53=data!$S$4,(M53*10)/5.3,IF(B53=data!$S$5,(M53*10)/3.4,"zvolte typ stavby"))))</f>
        <v>58.301886792452834</v>
      </c>
      <c r="O53" s="22"/>
      <c r="P53" s="43"/>
    </row>
    <row r="54" spans="1:16" ht="39.950000000000003" customHeight="1">
      <c r="A54" s="6" t="s">
        <v>494</v>
      </c>
      <c r="B54" s="14" t="s">
        <v>49</v>
      </c>
      <c r="C54" s="5" t="s">
        <v>29</v>
      </c>
      <c r="D54" s="15">
        <v>5</v>
      </c>
      <c r="E54" s="7">
        <v>5</v>
      </c>
      <c r="F54" s="7">
        <v>10</v>
      </c>
      <c r="G54" s="7">
        <v>10</v>
      </c>
      <c r="H54" s="7">
        <v>0</v>
      </c>
      <c r="I54" s="7">
        <v>4</v>
      </c>
      <c r="J54" s="7">
        <v>0</v>
      </c>
      <c r="K54" s="7">
        <v>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30.5</v>
      </c>
      <c r="N54" s="8">
        <f>IF(B54=data!$S$2,(M54*10)/4.9,IF(B54=data!$S$3,(M54*10)/3.4,IF(B54=data!$S$4,(M54*10)/5.3,IF(B54=data!$S$5,(M54*10)/3.4,"zvolte typ stavby"))))</f>
        <v>57.547169811320757</v>
      </c>
      <c r="O54" s="22">
        <v>8095413</v>
      </c>
      <c r="P54" s="43"/>
    </row>
    <row r="55" spans="1:16" ht="39.950000000000003" customHeight="1">
      <c r="A55" s="6" t="s">
        <v>495</v>
      </c>
      <c r="B55" s="14" t="s">
        <v>49</v>
      </c>
      <c r="C55" s="5"/>
      <c r="D55" s="15">
        <v>1</v>
      </c>
      <c r="E55" s="7">
        <v>9</v>
      </c>
      <c r="F55" s="7">
        <v>6</v>
      </c>
      <c r="G55" s="7">
        <v>10</v>
      </c>
      <c r="H55" s="7">
        <v>0</v>
      </c>
      <c r="I55" s="7">
        <v>7</v>
      </c>
      <c r="J55" s="7">
        <v>0</v>
      </c>
      <c r="K55" s="7">
        <v>0</v>
      </c>
      <c r="L55" s="7">
        <v>0</v>
      </c>
      <c r="M55" s="7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29.9</v>
      </c>
      <c r="N55" s="8">
        <f>IF(B55=data!$S$2,(M55*10)/4.9,IF(B55=data!$S$3,(M55*10)/3.4,IF(B55=data!$S$4,(M55*10)/5.3,IF(B55=data!$S$5,(M55*10)/3.4,"zvolte typ stavby"))))</f>
        <v>56.415094339622641</v>
      </c>
      <c r="O55" s="22">
        <v>16722515</v>
      </c>
      <c r="P55" s="43"/>
    </row>
    <row r="56" spans="1:16" ht="39.950000000000003" customHeight="1">
      <c r="A56" s="6" t="s">
        <v>496</v>
      </c>
      <c r="B56" s="14" t="s">
        <v>49</v>
      </c>
      <c r="C56" s="5"/>
      <c r="D56" s="15">
        <v>3</v>
      </c>
      <c r="E56" s="7">
        <v>7</v>
      </c>
      <c r="F56" s="7">
        <v>3</v>
      </c>
      <c r="G56" s="7">
        <v>3</v>
      </c>
      <c r="H56" s="7">
        <v>0</v>
      </c>
      <c r="I56" s="7">
        <v>7</v>
      </c>
      <c r="J56" s="7">
        <v>0</v>
      </c>
      <c r="K56" s="7">
        <v>10</v>
      </c>
      <c r="L56" s="7">
        <v>7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26.7</v>
      </c>
      <c r="N56" s="8">
        <f>IF(B56=data!$S$2,(M56*10)/4.9,IF(B56=data!$S$3,(M56*10)/3.4,IF(B56=data!$S$4,(M56*10)/5.3,IF(B56=data!$S$5,(M56*10)/3.4,"zvolte typ stavby"))))</f>
        <v>50.377358490566039</v>
      </c>
      <c r="O56" s="22"/>
      <c r="P56" s="43"/>
    </row>
    <row r="57" spans="1:16" ht="39.950000000000003" customHeight="1">
      <c r="A57" s="6" t="s">
        <v>497</v>
      </c>
      <c r="B57" s="14" t="s">
        <v>49</v>
      </c>
      <c r="C57" s="5" t="s">
        <v>29</v>
      </c>
      <c r="D57" s="15">
        <v>1</v>
      </c>
      <c r="E57" s="7">
        <v>5</v>
      </c>
      <c r="F57" s="7">
        <v>6</v>
      </c>
      <c r="G57" s="7">
        <v>10</v>
      </c>
      <c r="H57" s="7">
        <v>0</v>
      </c>
      <c r="I57" s="7">
        <v>4</v>
      </c>
      <c r="J57" s="7">
        <v>10</v>
      </c>
      <c r="K57" s="7">
        <v>0</v>
      </c>
      <c r="L57" s="7">
        <v>2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26.1</v>
      </c>
      <c r="N57" s="8">
        <f>IF(B57=data!$S$2,(M57*10)/4.9,IF(B57=data!$S$3,(M57*10)/3.4,IF(B57=data!$S$4,(M57*10)/5.3,IF(B57=data!$S$5,(M57*10)/3.4,"zvolte typ stavby"))))</f>
        <v>49.245283018867923</v>
      </c>
      <c r="O57" s="22"/>
      <c r="P57" s="43"/>
    </row>
    <row r="58" spans="1:16" ht="39.950000000000003" customHeight="1">
      <c r="A58" s="6" t="s">
        <v>498</v>
      </c>
      <c r="B58" s="14" t="s">
        <v>49</v>
      </c>
      <c r="C58" s="5" t="s">
        <v>29</v>
      </c>
      <c r="D58" s="15">
        <v>9</v>
      </c>
      <c r="E58" s="7">
        <v>10</v>
      </c>
      <c r="F58" s="7">
        <v>6</v>
      </c>
      <c r="G58" s="7">
        <v>3</v>
      </c>
      <c r="H58" s="7">
        <v>0</v>
      </c>
      <c r="I58" s="7">
        <v>4</v>
      </c>
      <c r="J58" s="7">
        <v>0</v>
      </c>
      <c r="K58" s="7">
        <v>0</v>
      </c>
      <c r="L58" s="7">
        <v>0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25.4</v>
      </c>
      <c r="N58" s="8">
        <f>IF(B58=data!$S$2,(M58*10)/4.9,IF(B58=data!$S$3,(M58*10)/3.4,IF(B58=data!$S$4,(M58*10)/5.3,IF(B58=data!$S$5,(M58*10)/3.4,"zvolte typ stavby"))))</f>
        <v>47.924528301886795</v>
      </c>
      <c r="O58" s="22"/>
      <c r="P58" s="43"/>
    </row>
    <row r="59" spans="1:16" ht="39.950000000000003" customHeight="1">
      <c r="A59" s="6" t="s">
        <v>499</v>
      </c>
      <c r="B59" s="14" t="s">
        <v>49</v>
      </c>
      <c r="C59" s="5"/>
      <c r="D59" s="15">
        <v>2</v>
      </c>
      <c r="E59" s="7">
        <v>9</v>
      </c>
      <c r="F59" s="7">
        <v>3</v>
      </c>
      <c r="G59" s="7">
        <v>3</v>
      </c>
      <c r="H59" s="7">
        <v>0</v>
      </c>
      <c r="I59" s="7">
        <v>4</v>
      </c>
      <c r="J59" s="7">
        <v>0</v>
      </c>
      <c r="K59" s="7">
        <v>10</v>
      </c>
      <c r="L59" s="7">
        <v>4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21.5</v>
      </c>
      <c r="N59" s="8">
        <f>IF(B59=data!$S$2,(M59*10)/4.9,IF(B59=data!$S$3,(M59*10)/3.4,IF(B59=data!$S$4,(M59*10)/5.3,IF(B59=data!$S$5,(M59*10)/3.4,"zvolte typ stavby"))))</f>
        <v>40.566037735849058</v>
      </c>
      <c r="O59" s="22"/>
      <c r="P59" s="43"/>
    </row>
    <row r="60" spans="1:16" ht="39.950000000000003" customHeight="1">
      <c r="A60" s="6" t="s">
        <v>500</v>
      </c>
      <c r="B60" s="14" t="s">
        <v>49</v>
      </c>
      <c r="C60" s="5" t="s">
        <v>29</v>
      </c>
      <c r="D60" s="15">
        <v>3</v>
      </c>
      <c r="E60" s="7">
        <v>4</v>
      </c>
      <c r="F60" s="7">
        <v>6</v>
      </c>
      <c r="G60" s="7">
        <v>6</v>
      </c>
      <c r="H60" s="7">
        <v>0</v>
      </c>
      <c r="I60" s="7">
        <v>4</v>
      </c>
      <c r="J60" s="7">
        <v>0</v>
      </c>
      <c r="K60" s="7">
        <v>10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20.6</v>
      </c>
      <c r="N60" s="8">
        <f>IF(B60=data!$S$2,(M60*10)/4.9,IF(B60=data!$S$3,(M60*10)/3.4,IF(B60=data!$S$4,(M60*10)/5.3,IF(B60=data!$S$5,(M60*10)/3.4,"zvolte typ stavby"))))</f>
        <v>38.867924528301891</v>
      </c>
      <c r="O60" s="22"/>
      <c r="P60" s="43"/>
    </row>
    <row r="61" spans="1:16" ht="39.950000000000003" customHeight="1">
      <c r="A61" s="6" t="s">
        <v>501</v>
      </c>
      <c r="B61" s="14" t="s">
        <v>49</v>
      </c>
      <c r="C61" s="5"/>
      <c r="D61" s="15">
        <v>1</v>
      </c>
      <c r="E61" s="7">
        <v>2</v>
      </c>
      <c r="F61" s="7">
        <v>1</v>
      </c>
      <c r="G61" s="7">
        <v>6</v>
      </c>
      <c r="H61" s="7">
        <v>0</v>
      </c>
      <c r="I61" s="7">
        <v>2</v>
      </c>
      <c r="J61" s="7">
        <v>0</v>
      </c>
      <c r="K61" s="7"/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11</v>
      </c>
      <c r="N61" s="8">
        <f>IF(B61=data!$S$2,(M61*10)/4.9,IF(B61=data!$S$3,(M61*10)/3.4,IF(B61=data!$S$4,(M61*10)/5.3,IF(B61=data!$S$5,(M61*10)/3.4,"zvolte typ stavby"))))</f>
        <v>20.754716981132077</v>
      </c>
      <c r="O61" s="22"/>
      <c r="P61" s="43"/>
    </row>
    <row r="62" spans="1:16" ht="39.950000000000003" customHeight="1">
      <c r="A62" s="6" t="s">
        <v>502</v>
      </c>
      <c r="B62" s="14" t="s">
        <v>49</v>
      </c>
      <c r="C62" s="5"/>
      <c r="D62" s="15">
        <v>4</v>
      </c>
      <c r="E62" s="7">
        <v>7</v>
      </c>
      <c r="F62" s="7">
        <v>10</v>
      </c>
      <c r="G62" s="7">
        <v>10</v>
      </c>
      <c r="H62" s="7">
        <v>1</v>
      </c>
      <c r="I62" s="7">
        <v>7</v>
      </c>
      <c r="J62" s="7">
        <v>0</v>
      </c>
      <c r="K62" s="7">
        <v>0</v>
      </c>
      <c r="L62" s="7">
        <v>2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36.299999999999997</v>
      </c>
      <c r="N62" s="8">
        <f>IF(B62=data!$S$2,(M62*10)/4.9,IF(B62=data!$S$3,(M62*10)/3.4,IF(B62=data!$S$4,(M62*10)/5.3,IF(B62=data!$S$5,(M62*10)/3.4,"zvolte typ stavby"))))</f>
        <v>68.490566037735846</v>
      </c>
      <c r="O62" s="22"/>
      <c r="P62" s="43"/>
    </row>
    <row r="63" spans="1:16" ht="39.950000000000003" customHeight="1">
      <c r="A63" s="6" t="s">
        <v>503</v>
      </c>
      <c r="B63" s="14" t="s">
        <v>49</v>
      </c>
      <c r="C63" s="5"/>
      <c r="D63" s="15">
        <v>3</v>
      </c>
      <c r="E63" s="7">
        <v>8</v>
      </c>
      <c r="F63" s="7">
        <v>6</v>
      </c>
      <c r="G63" s="7">
        <v>3</v>
      </c>
      <c r="H63" s="7">
        <v>1</v>
      </c>
      <c r="I63" s="7">
        <v>4</v>
      </c>
      <c r="J63" s="7">
        <v>0</v>
      </c>
      <c r="K63" s="7">
        <v>10</v>
      </c>
      <c r="L63" s="7">
        <v>10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30.4</v>
      </c>
      <c r="N63" s="8">
        <f>IF(B63=data!$S$2,(M63*10)/4.9,IF(B63=data!$S$3,(M63*10)/3.4,IF(B63=data!$S$4,(M63*10)/5.3,IF(B63=data!$S$5,(M63*10)/3.4,"zvolte typ stavby"))))</f>
        <v>57.358490566037737</v>
      </c>
      <c r="O63" s="22"/>
      <c r="P63" s="43"/>
    </row>
    <row r="64" spans="1:16" ht="39" customHeight="1">
      <c r="A64" s="6" t="s">
        <v>504</v>
      </c>
      <c r="B64" s="14" t="s">
        <v>21</v>
      </c>
      <c r="C64" s="5"/>
      <c r="D64" s="15">
        <v>3</v>
      </c>
      <c r="E64" s="7">
        <v>7</v>
      </c>
      <c r="F64" s="7">
        <v>6</v>
      </c>
      <c r="G64" s="7">
        <v>6</v>
      </c>
      <c r="H64" s="7">
        <v>10</v>
      </c>
      <c r="I64" s="7">
        <v>7</v>
      </c>
      <c r="J64" s="7">
        <v>0</v>
      </c>
      <c r="K64" s="7">
        <v>10</v>
      </c>
      <c r="L64" s="7">
        <v>2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20</v>
      </c>
      <c r="N64" s="8">
        <f>IF(B64=data!$S$2,(M64*10)/4.9,IF(B64=data!$S$3,(M64*10)/3.4,IF(B64=data!$S$4,(M64*10)/5.3,IF(B64=data!$S$5,(M64*10)/3.4,"zvolte typ stavby"))))</f>
        <v>58.82352941176471</v>
      </c>
      <c r="O64" s="22"/>
      <c r="P64" s="43"/>
    </row>
    <row r="65" spans="1:16" ht="39.950000000000003" customHeight="1">
      <c r="A65" s="97" t="s">
        <v>505</v>
      </c>
      <c r="B65" s="14" t="s">
        <v>21</v>
      </c>
      <c r="C65" s="5" t="s">
        <v>22</v>
      </c>
      <c r="D65" s="15">
        <v>2</v>
      </c>
      <c r="E65" s="7">
        <v>5</v>
      </c>
      <c r="F65" s="7">
        <v>10</v>
      </c>
      <c r="G65" s="7">
        <v>10</v>
      </c>
      <c r="H65" s="7">
        <v>10</v>
      </c>
      <c r="I65" s="7">
        <v>10</v>
      </c>
      <c r="J65" s="7">
        <v>0</v>
      </c>
      <c r="K65" s="7">
        <v>10</v>
      </c>
      <c r="L65" s="7">
        <v>0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26.7</v>
      </c>
      <c r="N65" s="8">
        <f>IF(B65=data!$S$2,(M65*10)/4.9,IF(B65=data!$S$3,(M65*10)/3.4,IF(B65=data!$S$4,(M65*10)/5.3,IF(B65=data!$S$5,(M65*10)/3.4,"zvolte typ stavby"))))</f>
        <v>78.529411764705884</v>
      </c>
      <c r="O65" s="22">
        <v>14300000</v>
      </c>
      <c r="P65" s="43"/>
    </row>
    <row r="66" spans="1:16" ht="39.950000000000003" customHeight="1">
      <c r="A66" s="98" t="s">
        <v>506</v>
      </c>
      <c r="B66" s="14" t="s">
        <v>21</v>
      </c>
      <c r="C66" s="5" t="s">
        <v>22</v>
      </c>
      <c r="D66" s="15">
        <v>1</v>
      </c>
      <c r="E66" s="7">
        <v>5</v>
      </c>
      <c r="F66" s="7">
        <v>10</v>
      </c>
      <c r="G66" s="7">
        <v>10</v>
      </c>
      <c r="H66" s="7">
        <v>10</v>
      </c>
      <c r="I66" s="7">
        <v>10</v>
      </c>
      <c r="J66" s="7">
        <v>0</v>
      </c>
      <c r="K66" s="7">
        <v>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22.6</v>
      </c>
      <c r="N66" s="8">
        <f>IF(B66=data!$S$2,(M66*10)/4.9,IF(B66=data!$S$3,(M66*10)/3.4,IF(B66=data!$S$4,(M66*10)/5.3,IF(B66=data!$S$5,(M66*10)/3.4,"zvolte typ stavby"))))</f>
        <v>66.470588235294116</v>
      </c>
      <c r="O66" s="22">
        <v>14300000</v>
      </c>
      <c r="P66" s="43"/>
    </row>
    <row r="67" spans="1:16" ht="39.950000000000003" customHeight="1">
      <c r="A67" s="98" t="s">
        <v>507</v>
      </c>
      <c r="B67" s="14" t="s">
        <v>21</v>
      </c>
      <c r="C67" s="5" t="s">
        <v>22</v>
      </c>
      <c r="D67" s="15">
        <v>5</v>
      </c>
      <c r="E67" s="7">
        <v>7</v>
      </c>
      <c r="F67" s="7">
        <v>10</v>
      </c>
      <c r="G67" s="7">
        <v>10</v>
      </c>
      <c r="H67" s="7">
        <v>10</v>
      </c>
      <c r="I67" s="7">
        <v>10</v>
      </c>
      <c r="J67" s="7">
        <v>0</v>
      </c>
      <c r="K67" s="7">
        <v>10</v>
      </c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27.6</v>
      </c>
      <c r="N67" s="8">
        <f>IF(B67=data!$S$2,(M67*10)/4.9,IF(B67=data!$S$3,(M67*10)/3.4,IF(B67=data!$S$4,(M67*10)/5.3,IF(B67=data!$S$5,(M67*10)/3.4,"zvolte typ stavby"))))</f>
        <v>81.17647058823529</v>
      </c>
      <c r="O67" s="22">
        <v>88285000</v>
      </c>
      <c r="P67" s="43"/>
    </row>
    <row r="68" spans="1:16" ht="39.950000000000003" customHeight="1">
      <c r="A68" s="98" t="s">
        <v>508</v>
      </c>
      <c r="B68" s="14" t="s">
        <v>21</v>
      </c>
      <c r="C68" s="5" t="s">
        <v>22</v>
      </c>
      <c r="D68" s="15">
        <v>3</v>
      </c>
      <c r="E68" s="7">
        <v>7</v>
      </c>
      <c r="F68" s="7">
        <v>10</v>
      </c>
      <c r="G68" s="7">
        <v>10</v>
      </c>
      <c r="H68" s="7">
        <v>10</v>
      </c>
      <c r="I68" s="7">
        <v>10</v>
      </c>
      <c r="J68" s="7">
        <v>0</v>
      </c>
      <c r="K68" s="7">
        <v>10</v>
      </c>
      <c r="L68" s="7">
        <v>0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27.4</v>
      </c>
      <c r="N68" s="8">
        <f>IF(B68=data!$S$2,(M68*10)/4.9,IF(B68=data!$S$3,(M68*10)/3.4,IF(B68=data!$S$4,(M68*10)/5.3,IF(B68=data!$S$5,(M68*10)/3.4,"zvolte typ stavby"))))</f>
        <v>80.588235294117652</v>
      </c>
      <c r="O68" s="22">
        <v>33400000</v>
      </c>
      <c r="P68" s="43"/>
    </row>
    <row r="69" spans="1:16" ht="39.950000000000003" customHeight="1">
      <c r="A69" s="98" t="s">
        <v>509</v>
      </c>
      <c r="B69" s="14" t="s">
        <v>21</v>
      </c>
      <c r="C69" s="5" t="s">
        <v>22</v>
      </c>
      <c r="D69" s="15">
        <v>3</v>
      </c>
      <c r="E69" s="7">
        <v>8</v>
      </c>
      <c r="F69" s="7">
        <v>10</v>
      </c>
      <c r="G69" s="7">
        <v>10</v>
      </c>
      <c r="H69" s="7">
        <v>10</v>
      </c>
      <c r="I69" s="7">
        <v>10</v>
      </c>
      <c r="J69" s="7">
        <v>0</v>
      </c>
      <c r="K69" s="7">
        <v>10</v>
      </c>
      <c r="L69" s="7">
        <v>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27.7</v>
      </c>
      <c r="N69" s="8">
        <f>IF(B69=data!$S$2,(M69*10)/4.9,IF(B69=data!$S$3,(M69*10)/3.4,IF(B69=data!$S$4,(M69*10)/5.3,IF(B69=data!$S$5,(M69*10)/3.4,"zvolte typ stavby"))))</f>
        <v>81.470588235294116</v>
      </c>
      <c r="O69" s="22">
        <v>33400000</v>
      </c>
      <c r="P69" s="43"/>
    </row>
    <row r="70" spans="1:16" ht="39.950000000000003" customHeight="1">
      <c r="A70" s="98" t="s">
        <v>510</v>
      </c>
      <c r="B70" s="14" t="s">
        <v>21</v>
      </c>
      <c r="C70" s="5" t="s">
        <v>22</v>
      </c>
      <c r="D70" s="15">
        <v>5</v>
      </c>
      <c r="E70" s="7">
        <v>10</v>
      </c>
      <c r="F70" s="7">
        <v>10</v>
      </c>
      <c r="G70" s="7">
        <v>10</v>
      </c>
      <c r="H70" s="7">
        <v>10</v>
      </c>
      <c r="I70" s="7">
        <v>10</v>
      </c>
      <c r="J70" s="7">
        <v>0</v>
      </c>
      <c r="K70" s="7">
        <v>10</v>
      </c>
      <c r="L70" s="7">
        <v>0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28.5</v>
      </c>
      <c r="N70" s="8">
        <f>IF(B70=data!$S$2,(M70*10)/4.9,IF(B70=data!$S$3,(M70*10)/3.4,IF(B70=data!$S$4,(M70*10)/5.3,IF(B70=data!$S$5,(M70*10)/3.4,"zvolte typ stavby"))))</f>
        <v>83.82352941176471</v>
      </c>
      <c r="O70" s="22">
        <v>88300000</v>
      </c>
      <c r="P70" s="43"/>
    </row>
    <row r="71" spans="1:16" ht="39.950000000000003" customHeight="1">
      <c r="A71" s="98" t="s">
        <v>511</v>
      </c>
      <c r="B71" s="14" t="s">
        <v>21</v>
      </c>
      <c r="C71" s="5" t="s">
        <v>22</v>
      </c>
      <c r="D71" s="15">
        <v>4</v>
      </c>
      <c r="E71" s="7">
        <v>6</v>
      </c>
      <c r="F71" s="7">
        <v>10</v>
      </c>
      <c r="G71" s="7">
        <v>10</v>
      </c>
      <c r="H71" s="7">
        <v>10</v>
      </c>
      <c r="I71" s="7">
        <v>10</v>
      </c>
      <c r="J71" s="7">
        <v>0</v>
      </c>
      <c r="K71" s="7">
        <v>10</v>
      </c>
      <c r="L71" s="7">
        <v>0</v>
      </c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27.2</v>
      </c>
      <c r="N71" s="8">
        <f>IF(B71=data!$S$2,(M71*10)/4.9,IF(B71=data!$S$3,(M71*10)/3.4,IF(B71=data!$S$4,(M71*10)/5.3,IF(B71=data!$S$5,(M71*10)/3.4,"zvolte typ stavby"))))</f>
        <v>80</v>
      </c>
      <c r="O71" s="22">
        <v>30530000</v>
      </c>
      <c r="P71" s="43"/>
    </row>
    <row r="72" spans="1:16" ht="39.950000000000003" customHeight="1">
      <c r="A72" s="98" t="s">
        <v>512</v>
      </c>
      <c r="B72" s="14" t="s">
        <v>21</v>
      </c>
      <c r="C72" s="5" t="s">
        <v>22</v>
      </c>
      <c r="D72" s="15">
        <v>3</v>
      </c>
      <c r="E72" s="7">
        <v>6</v>
      </c>
      <c r="F72" s="7">
        <v>10</v>
      </c>
      <c r="G72" s="7">
        <v>10</v>
      </c>
      <c r="H72" s="7">
        <v>10</v>
      </c>
      <c r="I72" s="7">
        <v>10</v>
      </c>
      <c r="J72" s="7">
        <v>0</v>
      </c>
      <c r="K72" s="7">
        <v>10</v>
      </c>
      <c r="L72" s="7">
        <v>0</v>
      </c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27.1</v>
      </c>
      <c r="N72" s="8">
        <f>IF(B72=data!$S$2,(M72*10)/4.9,IF(B72=data!$S$3,(M72*10)/3.4,IF(B72=data!$S$4,(M72*10)/5.3,IF(B72=data!$S$5,(M72*10)/3.4,"zvolte typ stavby"))))</f>
        <v>79.705882352941174</v>
      </c>
      <c r="O72" s="22">
        <v>7800000</v>
      </c>
      <c r="P72" s="43"/>
    </row>
    <row r="73" spans="1:16" ht="39.950000000000003" customHeight="1">
      <c r="A73" s="98" t="s">
        <v>513</v>
      </c>
      <c r="B73" s="14" t="s">
        <v>21</v>
      </c>
      <c r="C73" s="5" t="s">
        <v>22</v>
      </c>
      <c r="D73" s="15">
        <v>2</v>
      </c>
      <c r="E73" s="7">
        <v>7</v>
      </c>
      <c r="F73" s="7">
        <v>10</v>
      </c>
      <c r="G73" s="7">
        <v>10</v>
      </c>
      <c r="H73" s="7">
        <v>10</v>
      </c>
      <c r="I73" s="7">
        <v>10</v>
      </c>
      <c r="J73" s="7">
        <v>0</v>
      </c>
      <c r="K73" s="7">
        <v>10</v>
      </c>
      <c r="L73" s="7">
        <v>0</v>
      </c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27.3</v>
      </c>
      <c r="N73" s="8">
        <f>IF(B73=data!$S$2,(M73*10)/4.9,IF(B73=data!$S$3,(M73*10)/3.4,IF(B73=data!$S$4,(M73*10)/5.3,IF(B73=data!$S$5,(M73*10)/3.4,"zvolte typ stavby"))))</f>
        <v>80.294117647058826</v>
      </c>
      <c r="O73" s="22">
        <v>22000000</v>
      </c>
      <c r="P73" s="43"/>
    </row>
    <row r="74" spans="1:16" ht="39.950000000000003" customHeight="1">
      <c r="A74" s="98" t="s">
        <v>514</v>
      </c>
      <c r="B74" s="14" t="s">
        <v>21</v>
      </c>
      <c r="C74" s="5" t="s">
        <v>22</v>
      </c>
      <c r="D74" s="15">
        <v>2</v>
      </c>
      <c r="E74" s="7">
        <v>6</v>
      </c>
      <c r="F74" s="7">
        <v>10</v>
      </c>
      <c r="G74" s="7">
        <v>10</v>
      </c>
      <c r="H74" s="7">
        <v>10</v>
      </c>
      <c r="I74" s="7">
        <v>10</v>
      </c>
      <c r="J74" s="7">
        <v>0</v>
      </c>
      <c r="K74" s="7">
        <v>10</v>
      </c>
      <c r="L74" s="7">
        <v>0</v>
      </c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27</v>
      </c>
      <c r="N74" s="8">
        <f>IF(B74=data!$S$2,(M74*10)/4.9,IF(B74=data!$S$3,(M74*10)/3.4,IF(B74=data!$S$4,(M74*10)/5.3,IF(B74=data!$S$5,(M74*10)/3.4,"zvolte typ stavby"))))</f>
        <v>79.411764705882348</v>
      </c>
      <c r="O74" s="22">
        <v>13600000</v>
      </c>
      <c r="P74" s="43"/>
    </row>
    <row r="75" spans="1:16" ht="39.950000000000003" customHeight="1">
      <c r="A75" s="98" t="s">
        <v>515</v>
      </c>
      <c r="B75" s="14" t="s">
        <v>21</v>
      </c>
      <c r="C75" s="5" t="s">
        <v>22</v>
      </c>
      <c r="D75" s="15">
        <v>1</v>
      </c>
      <c r="E75" s="7">
        <v>8</v>
      </c>
      <c r="F75" s="7">
        <v>10</v>
      </c>
      <c r="G75" s="7">
        <v>10</v>
      </c>
      <c r="H75" s="7">
        <v>10</v>
      </c>
      <c r="I75" s="7">
        <v>10</v>
      </c>
      <c r="J75" s="7">
        <v>0</v>
      </c>
      <c r="K75" s="7">
        <v>10</v>
      </c>
      <c r="L75" s="7">
        <v>0</v>
      </c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27.5</v>
      </c>
      <c r="N75" s="8">
        <f>IF(B75=data!$S$2,(M75*10)/4.9,IF(B75=data!$S$3,(M75*10)/3.4,IF(B75=data!$S$4,(M75*10)/5.3,IF(B75=data!$S$5,(M75*10)/3.4,"zvolte typ stavby"))))</f>
        <v>80.882352941176478</v>
      </c>
      <c r="O75" s="22">
        <v>10440000</v>
      </c>
      <c r="P75" s="43"/>
    </row>
    <row r="76" spans="1:16" ht="47.25" customHeight="1">
      <c r="A76" s="98" t="s">
        <v>516</v>
      </c>
      <c r="B76" s="14" t="s">
        <v>21</v>
      </c>
      <c r="C76" s="5" t="s">
        <v>22</v>
      </c>
      <c r="D76" s="15">
        <v>7</v>
      </c>
      <c r="E76" s="7">
        <v>9</v>
      </c>
      <c r="F76" s="7">
        <v>10</v>
      </c>
      <c r="G76" s="7">
        <v>10</v>
      </c>
      <c r="H76" s="7">
        <v>10</v>
      </c>
      <c r="I76" s="7">
        <v>10</v>
      </c>
      <c r="J76" s="7">
        <v>0</v>
      </c>
      <c r="K76" s="7">
        <v>10</v>
      </c>
      <c r="L76" s="7">
        <v>0</v>
      </c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28.4</v>
      </c>
      <c r="N76" s="8">
        <f>IF(B76=data!$S$2,(M76*10)/4.9,IF(B76=data!$S$3,(M76*10)/3.4,IF(B76=data!$S$4,(M76*10)/5.3,IF(B76=data!$S$5,(M76*10)/3.4,"zvolte typ stavby"))))</f>
        <v>83.529411764705884</v>
      </c>
      <c r="O76" s="22">
        <v>22350000</v>
      </c>
      <c r="P76" s="43"/>
    </row>
    <row r="77" spans="1:16" ht="39.950000000000003" customHeight="1">
      <c r="A77" s="98" t="s">
        <v>517</v>
      </c>
      <c r="B77" s="14" t="s">
        <v>21</v>
      </c>
      <c r="C77" s="5" t="s">
        <v>22</v>
      </c>
      <c r="D77" s="15">
        <v>3</v>
      </c>
      <c r="E77" s="7">
        <v>5</v>
      </c>
      <c r="F77" s="7">
        <v>10</v>
      </c>
      <c r="G77" s="7">
        <v>10</v>
      </c>
      <c r="H77" s="7">
        <v>10</v>
      </c>
      <c r="I77" s="7">
        <v>10</v>
      </c>
      <c r="J77" s="7">
        <v>0</v>
      </c>
      <c r="K77" s="7">
        <v>10</v>
      </c>
      <c r="L77" s="7">
        <v>0</v>
      </c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26.8</v>
      </c>
      <c r="N77" s="8">
        <f>IF(B77=data!$S$2,(M77*10)/4.9,IF(B77=data!$S$3,(M77*10)/3.4,IF(B77=data!$S$4,(M77*10)/5.3,IF(B77=data!$S$5,(M77*10)/3.4,"zvolte typ stavby"))))</f>
        <v>78.82352941176471</v>
      </c>
      <c r="O77" s="22">
        <v>11770000</v>
      </c>
      <c r="P77" s="43"/>
    </row>
    <row r="78" spans="1:16" ht="39.950000000000003" customHeight="1">
      <c r="A78" s="98" t="s">
        <v>518</v>
      </c>
      <c r="B78" s="14" t="s">
        <v>21</v>
      </c>
      <c r="C78" s="5" t="s">
        <v>22</v>
      </c>
      <c r="D78" s="15">
        <v>2</v>
      </c>
      <c r="E78" s="7">
        <v>4</v>
      </c>
      <c r="F78" s="7">
        <v>10</v>
      </c>
      <c r="G78" s="7">
        <v>10</v>
      </c>
      <c r="H78" s="7">
        <v>10</v>
      </c>
      <c r="I78" s="7">
        <v>10</v>
      </c>
      <c r="J78" s="7">
        <v>0</v>
      </c>
      <c r="K78" s="7">
        <v>10</v>
      </c>
      <c r="L78" s="7">
        <v>0</v>
      </c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26.4</v>
      </c>
      <c r="N78" s="8">
        <f>IF(B78=data!$S$2,(M78*10)/4.9,IF(B78=data!$S$3,(M78*10)/3.4,IF(B78=data!$S$4,(M78*10)/5.3,IF(B78=data!$S$5,(M78*10)/3.4,"zvolte typ stavby"))))</f>
        <v>77.64705882352942</v>
      </c>
      <c r="O78" s="22">
        <v>17100000</v>
      </c>
      <c r="P78" s="43"/>
    </row>
    <row r="79" spans="1:16" ht="39.950000000000003" customHeight="1">
      <c r="A79" s="98" t="s">
        <v>519</v>
      </c>
      <c r="B79" s="14" t="s">
        <v>21</v>
      </c>
      <c r="C79" s="5" t="s">
        <v>22</v>
      </c>
      <c r="D79" s="15">
        <v>3</v>
      </c>
      <c r="E79" s="7">
        <v>7</v>
      </c>
      <c r="F79" s="7">
        <v>10</v>
      </c>
      <c r="G79" s="7">
        <v>10</v>
      </c>
      <c r="H79" s="7">
        <v>10</v>
      </c>
      <c r="I79" s="7">
        <v>10</v>
      </c>
      <c r="J79" s="7">
        <v>0</v>
      </c>
      <c r="K79" s="7">
        <v>0</v>
      </c>
      <c r="L79" s="7">
        <v>0</v>
      </c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23.4</v>
      </c>
      <c r="N79" s="8">
        <f>IF(B79=data!$S$2,(M79*10)/4.9,IF(B79=data!$S$3,(M79*10)/3.4,IF(B79=data!$S$4,(M79*10)/5.3,IF(B79=data!$S$5,(M79*10)/3.4,"zvolte typ stavby"))))</f>
        <v>68.82352941176471</v>
      </c>
      <c r="O79" s="22">
        <v>11770000</v>
      </c>
      <c r="P79" s="43"/>
    </row>
    <row r="80" spans="1:16" ht="39.950000000000003" customHeight="1">
      <c r="A80" s="98" t="s">
        <v>520</v>
      </c>
      <c r="B80" s="14" t="s">
        <v>21</v>
      </c>
      <c r="C80" s="5" t="s">
        <v>22</v>
      </c>
      <c r="D80" s="15">
        <v>1</v>
      </c>
      <c r="E80" s="7">
        <v>5</v>
      </c>
      <c r="F80" s="7">
        <v>10</v>
      </c>
      <c r="G80" s="7">
        <v>10</v>
      </c>
      <c r="H80" s="7">
        <v>10</v>
      </c>
      <c r="I80" s="7">
        <v>10</v>
      </c>
      <c r="J80" s="7">
        <v>0</v>
      </c>
      <c r="K80" s="7">
        <v>0</v>
      </c>
      <c r="L80" s="7">
        <v>0</v>
      </c>
      <c r="M80" s="7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22.6</v>
      </c>
      <c r="N80" s="8">
        <f>IF(B80=data!$S$2,(M80*10)/4.9,IF(B80=data!$S$3,(M80*10)/3.4,IF(B80=data!$S$4,(M80*10)/5.3,IF(B80=data!$S$5,(M80*10)/3.4,"zvolte typ stavby"))))</f>
        <v>66.470588235294116</v>
      </c>
      <c r="O80" s="22">
        <v>17100000</v>
      </c>
      <c r="P80" s="43"/>
    </row>
    <row r="81" spans="1:16" ht="39.950000000000003" customHeight="1">
      <c r="A81" s="98" t="s">
        <v>521</v>
      </c>
      <c r="B81" s="14" t="s">
        <v>21</v>
      </c>
      <c r="C81" s="5" t="s">
        <v>22</v>
      </c>
      <c r="D81" s="15">
        <v>3</v>
      </c>
      <c r="E81" s="7">
        <v>5</v>
      </c>
      <c r="F81" s="7">
        <v>10</v>
      </c>
      <c r="G81" s="7">
        <v>10</v>
      </c>
      <c r="H81" s="7">
        <v>10</v>
      </c>
      <c r="I81" s="7">
        <v>10</v>
      </c>
      <c r="J81" s="7">
        <v>0</v>
      </c>
      <c r="K81" s="7">
        <v>0</v>
      </c>
      <c r="L81" s="7">
        <v>0</v>
      </c>
      <c r="M81" s="7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22.8</v>
      </c>
      <c r="N81" s="8">
        <f>IF(B81=data!$S$2,(M81*10)/4.9,IF(B81=data!$S$3,(M81*10)/3.4,IF(B81=data!$S$4,(M81*10)/5.3,IF(B81=data!$S$5,(M81*10)/3.4,"zvolte typ stavby"))))</f>
        <v>67.058823529411768</v>
      </c>
      <c r="O81" s="22">
        <v>21000000</v>
      </c>
      <c r="P81" s="43"/>
    </row>
    <row r="82" spans="1:16" ht="44.25" customHeight="1">
      <c r="A82" s="98" t="s">
        <v>522</v>
      </c>
      <c r="B82" s="14" t="s">
        <v>21</v>
      </c>
      <c r="C82" s="5" t="s">
        <v>22</v>
      </c>
      <c r="D82" s="15">
        <v>2</v>
      </c>
      <c r="E82" s="7">
        <v>5</v>
      </c>
      <c r="F82" s="7">
        <v>10</v>
      </c>
      <c r="G82" s="7">
        <v>10</v>
      </c>
      <c r="H82" s="7">
        <v>10</v>
      </c>
      <c r="I82" s="7">
        <v>10</v>
      </c>
      <c r="J82" s="7">
        <v>0</v>
      </c>
      <c r="K82" s="7">
        <v>10</v>
      </c>
      <c r="L82" s="7">
        <v>0</v>
      </c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26.7</v>
      </c>
      <c r="N82" s="8">
        <f>IF(B82=data!$S$2,(M82*10)/4.9,IF(B82=data!$S$3,(M82*10)/3.4,IF(B82=data!$S$4,(M82*10)/5.3,IF(B82=data!$S$5,(M82*10)/3.4,"zvolte typ stavby"))))</f>
        <v>78.529411764705884</v>
      </c>
      <c r="O82" s="22">
        <v>9130000</v>
      </c>
      <c r="P82" s="43"/>
    </row>
    <row r="83" spans="1:16" ht="39.950000000000003" customHeight="1">
      <c r="A83" s="98" t="s">
        <v>523</v>
      </c>
      <c r="B83" s="14" t="s">
        <v>21</v>
      </c>
      <c r="C83" s="5" t="s">
        <v>22</v>
      </c>
      <c r="D83" s="15">
        <v>1</v>
      </c>
      <c r="E83" s="7">
        <v>6</v>
      </c>
      <c r="F83" s="7">
        <v>10</v>
      </c>
      <c r="G83" s="7">
        <v>10</v>
      </c>
      <c r="H83" s="7">
        <v>10</v>
      </c>
      <c r="I83" s="7">
        <v>10</v>
      </c>
      <c r="J83" s="7">
        <v>0</v>
      </c>
      <c r="K83" s="7">
        <v>10</v>
      </c>
      <c r="L83" s="7">
        <v>0</v>
      </c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26.9</v>
      </c>
      <c r="N83" s="8">
        <f>IF(B83=data!$S$2,(M83*10)/4.9,IF(B83=data!$S$3,(M83*10)/3.4,IF(B83=data!$S$4,(M83*10)/5.3,IF(B83=data!$S$5,(M83*10)/3.4,"zvolte typ stavby"))))</f>
        <v>79.117647058823536</v>
      </c>
      <c r="O83" s="22">
        <v>11770000</v>
      </c>
      <c r="P83" s="43"/>
    </row>
    <row r="84" spans="1:16" ht="39.950000000000003" customHeight="1">
      <c r="A84" s="98" t="s">
        <v>524</v>
      </c>
      <c r="B84" s="14" t="s">
        <v>21</v>
      </c>
      <c r="C84" s="5" t="s">
        <v>22</v>
      </c>
      <c r="D84" s="15">
        <v>3</v>
      </c>
      <c r="E84" s="7">
        <v>6</v>
      </c>
      <c r="F84" s="7">
        <v>10</v>
      </c>
      <c r="G84" s="7">
        <v>10</v>
      </c>
      <c r="H84" s="7">
        <v>10</v>
      </c>
      <c r="I84" s="7">
        <v>10</v>
      </c>
      <c r="J84" s="7">
        <v>0</v>
      </c>
      <c r="K84" s="7">
        <v>10</v>
      </c>
      <c r="L84" s="7">
        <v>0</v>
      </c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27.1</v>
      </c>
      <c r="N84" s="8">
        <f>IF(B84=data!$S$2,(M84*10)/4.9,IF(B84=data!$S$3,(M84*10)/3.4,IF(B84=data!$S$4,(M84*10)/5.3,IF(B84=data!$S$5,(M84*10)/3.4,"zvolte typ stavby"))))</f>
        <v>79.705882352941174</v>
      </c>
      <c r="O84" s="22">
        <v>16600000</v>
      </c>
      <c r="P84" s="43"/>
    </row>
    <row r="85" spans="1:16" ht="39.950000000000003" customHeight="1">
      <c r="A85" s="98" t="s">
        <v>525</v>
      </c>
      <c r="B85" s="14" t="s">
        <v>21</v>
      </c>
      <c r="C85" s="5" t="s">
        <v>22</v>
      </c>
      <c r="D85" s="15">
        <v>6</v>
      </c>
      <c r="E85" s="7">
        <v>7</v>
      </c>
      <c r="F85" s="7">
        <v>10</v>
      </c>
      <c r="G85" s="7">
        <v>10</v>
      </c>
      <c r="H85" s="7">
        <v>10</v>
      </c>
      <c r="I85" s="7">
        <v>10</v>
      </c>
      <c r="J85" s="7">
        <v>0</v>
      </c>
      <c r="K85" s="7">
        <v>10</v>
      </c>
      <c r="L85" s="7">
        <v>0</v>
      </c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27.7</v>
      </c>
      <c r="N85" s="8">
        <f>IF(B85=data!$S$2,(M85*10)/4.9,IF(B85=data!$S$3,(M85*10)/3.4,IF(B85=data!$S$4,(M85*10)/5.3,IF(B85=data!$S$5,(M85*10)/3.4,"zvolte typ stavby"))))</f>
        <v>81.470588235294116</v>
      </c>
      <c r="O85" s="22">
        <v>6230000</v>
      </c>
      <c r="P85" s="43"/>
    </row>
    <row r="86" spans="1:16" ht="39.950000000000003" customHeight="1">
      <c r="A86" s="98" t="s">
        <v>526</v>
      </c>
      <c r="B86" s="14" t="s">
        <v>21</v>
      </c>
      <c r="C86" s="5" t="s">
        <v>22</v>
      </c>
      <c r="D86" s="15">
        <v>2</v>
      </c>
      <c r="E86" s="7">
        <v>6</v>
      </c>
      <c r="F86" s="7">
        <v>10</v>
      </c>
      <c r="G86" s="7">
        <v>10</v>
      </c>
      <c r="H86" s="7">
        <v>10</v>
      </c>
      <c r="I86" s="7">
        <v>10</v>
      </c>
      <c r="J86" s="7">
        <v>0</v>
      </c>
      <c r="K86" s="7">
        <v>10</v>
      </c>
      <c r="L86" s="7">
        <v>0</v>
      </c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27</v>
      </c>
      <c r="N86" s="8">
        <f>IF(B86=data!$S$2,(M86*10)/4.9,IF(B86=data!$S$3,(M86*10)/3.4,IF(B86=data!$S$4,(M86*10)/5.3,IF(B86=data!$S$5,(M86*10)/3.4,"zvolte typ stavby"))))</f>
        <v>79.411764705882348</v>
      </c>
      <c r="O86" s="22">
        <v>12900000</v>
      </c>
      <c r="P86" s="43"/>
    </row>
    <row r="87" spans="1:16" ht="39.950000000000003" customHeight="1">
      <c r="A87" s="98" t="s">
        <v>527</v>
      </c>
      <c r="B87" s="14" t="s">
        <v>21</v>
      </c>
      <c r="C87" s="5" t="s">
        <v>22</v>
      </c>
      <c r="D87" s="15">
        <v>3</v>
      </c>
      <c r="E87" s="7">
        <v>6</v>
      </c>
      <c r="F87" s="7">
        <v>10</v>
      </c>
      <c r="G87" s="7">
        <v>10</v>
      </c>
      <c r="H87" s="7">
        <v>10</v>
      </c>
      <c r="I87" s="7">
        <v>10</v>
      </c>
      <c r="J87" s="7">
        <v>0</v>
      </c>
      <c r="K87" s="7">
        <v>0</v>
      </c>
      <c r="L87" s="7">
        <v>0</v>
      </c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23.1</v>
      </c>
      <c r="N87" s="8">
        <f>IF(B87=data!$S$2,(M87*10)/4.9,IF(B87=data!$S$3,(M87*10)/3.4,IF(B87=data!$S$4,(M87*10)/5.3,IF(B87=data!$S$5,(M87*10)/3.4,"zvolte typ stavby"))))</f>
        <v>67.941176470588232</v>
      </c>
      <c r="O87" s="22">
        <v>9190000</v>
      </c>
      <c r="P87" s="43"/>
    </row>
    <row r="88" spans="1:16" ht="39.950000000000003" customHeight="1">
      <c r="A88" s="98" t="s">
        <v>528</v>
      </c>
      <c r="B88" s="14" t="s">
        <v>21</v>
      </c>
      <c r="C88" s="5" t="s">
        <v>22</v>
      </c>
      <c r="D88" s="15">
        <v>3</v>
      </c>
      <c r="E88" s="7">
        <v>7</v>
      </c>
      <c r="F88" s="7">
        <v>10</v>
      </c>
      <c r="G88" s="7">
        <v>10</v>
      </c>
      <c r="H88" s="7">
        <v>10</v>
      </c>
      <c r="I88" s="7">
        <v>10</v>
      </c>
      <c r="J88" s="7">
        <v>0</v>
      </c>
      <c r="K88" s="7">
        <v>10</v>
      </c>
      <c r="L88" s="7">
        <v>0</v>
      </c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27.4</v>
      </c>
      <c r="N88" s="8">
        <f>IF(B88=data!$S$2,(M88*10)/4.9,IF(B88=data!$S$3,(M88*10)/3.4,IF(B88=data!$S$4,(M88*10)/5.3,IF(B88=data!$S$5,(M88*10)/3.4,"zvolte typ stavby"))))</f>
        <v>80.588235294117652</v>
      </c>
      <c r="O88" s="22">
        <v>16480000</v>
      </c>
      <c r="P88" s="43"/>
    </row>
    <row r="89" spans="1:16" ht="50.1" customHeight="1">
      <c r="A89" s="98" t="s">
        <v>529</v>
      </c>
      <c r="B89" s="14" t="s">
        <v>21</v>
      </c>
      <c r="C89" s="5" t="s">
        <v>22</v>
      </c>
      <c r="D89" s="15">
        <v>1</v>
      </c>
      <c r="E89" s="7">
        <v>6</v>
      </c>
      <c r="F89" s="7">
        <v>10</v>
      </c>
      <c r="G89" s="7">
        <v>10</v>
      </c>
      <c r="H89" s="7">
        <v>10</v>
      </c>
      <c r="I89" s="7">
        <v>10</v>
      </c>
      <c r="J89" s="7">
        <v>0</v>
      </c>
      <c r="K89" s="7">
        <v>10</v>
      </c>
      <c r="L89" s="7">
        <v>0</v>
      </c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26.9</v>
      </c>
      <c r="N89" s="8">
        <f>IF(B89=data!$S$2,(M89*10)/4.9,IF(B89=data!$S$3,(M89*10)/3.4,IF(B89=data!$S$4,(M89*10)/5.3,IF(B89=data!$S$5,(M89*10)/3.4,"zvolte typ stavby"))))</f>
        <v>79.117647058823536</v>
      </c>
      <c r="O89" s="22">
        <v>24480000</v>
      </c>
      <c r="P89" s="43"/>
    </row>
    <row r="90" spans="1:16" ht="50.1" customHeight="1">
      <c r="A90" s="98" t="s">
        <v>530</v>
      </c>
      <c r="B90" s="14" t="s">
        <v>21</v>
      </c>
      <c r="C90" s="5" t="s">
        <v>22</v>
      </c>
      <c r="D90" s="15">
        <v>4</v>
      </c>
      <c r="E90" s="7">
        <v>6</v>
      </c>
      <c r="F90" s="7">
        <v>10</v>
      </c>
      <c r="G90" s="7">
        <v>10</v>
      </c>
      <c r="H90" s="7">
        <v>10</v>
      </c>
      <c r="I90" s="7">
        <v>10</v>
      </c>
      <c r="J90" s="7">
        <v>0</v>
      </c>
      <c r="K90" s="7">
        <v>10</v>
      </c>
      <c r="L90" s="7">
        <v>0</v>
      </c>
      <c r="M90" s="7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27.2</v>
      </c>
      <c r="N90" s="8">
        <f>IF(B90=data!$S$2,(M90*10)/4.9,IF(B90=data!$S$3,(M90*10)/3.4,IF(B90=data!$S$4,(M90*10)/5.3,IF(B90=data!$S$5,(M90*10)/3.4,"zvolte typ stavby"))))</f>
        <v>80</v>
      </c>
      <c r="O90" s="22">
        <v>11930000</v>
      </c>
      <c r="P90" s="43"/>
    </row>
    <row r="91" spans="1:16" ht="50.1" customHeight="1">
      <c r="A91" s="98" t="s">
        <v>531</v>
      </c>
      <c r="B91" s="38" t="s">
        <v>21</v>
      </c>
      <c r="C91" s="5" t="s">
        <v>22</v>
      </c>
      <c r="D91" s="17">
        <v>6</v>
      </c>
      <c r="E91" s="18">
        <v>7</v>
      </c>
      <c r="F91" s="7">
        <v>10</v>
      </c>
      <c r="G91" s="7">
        <v>10</v>
      </c>
      <c r="H91" s="7">
        <v>10</v>
      </c>
      <c r="I91" s="7">
        <v>10</v>
      </c>
      <c r="J91" s="7">
        <v>0</v>
      </c>
      <c r="K91" s="18">
        <v>10</v>
      </c>
      <c r="L91" s="7">
        <v>0</v>
      </c>
      <c r="M91" s="18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27.7</v>
      </c>
      <c r="N91" s="19">
        <f>IF(B91=data!$S$2,(M91*10)/4.9,IF(B91=data!$S$3,(M91*10)/3.4,IF(B91=data!$S$4,(M91*10)/5.3,IF(B91=data!$S$5,(M91*10)/3.4,"zvolte typ stavby"))))</f>
        <v>81.470588235294116</v>
      </c>
      <c r="O91" s="46">
        <v>8180000</v>
      </c>
      <c r="P91" s="43"/>
    </row>
    <row r="92" spans="1:16" ht="50.1" customHeight="1">
      <c r="A92" s="98" t="s">
        <v>532</v>
      </c>
      <c r="B92" s="5" t="s">
        <v>21</v>
      </c>
      <c r="C92" s="5" t="s">
        <v>22</v>
      </c>
      <c r="D92" s="7">
        <v>1</v>
      </c>
      <c r="E92" s="7">
        <v>6</v>
      </c>
      <c r="F92" s="7">
        <v>10</v>
      </c>
      <c r="G92" s="7">
        <v>10</v>
      </c>
      <c r="H92" s="7">
        <v>10</v>
      </c>
      <c r="I92" s="7">
        <v>10</v>
      </c>
      <c r="J92" s="7">
        <v>0</v>
      </c>
      <c r="K92" s="7">
        <v>10</v>
      </c>
      <c r="L92" s="7">
        <v>0</v>
      </c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26.9</v>
      </c>
      <c r="N92" s="8">
        <f>IF(B92=data!$S$2,(M92*10)/4.9,IF(B92=data!$S$3,(M92*10)/3.4,IF(B92=data!$S$4,(M92*10)/5.3,IF(B92=data!$S$5,(M92*10)/3.4,"zvolte typ stavby"))))</f>
        <v>79.117647058823536</v>
      </c>
      <c r="O92" s="22">
        <v>14065000</v>
      </c>
      <c r="P92" s="43"/>
    </row>
    <row r="93" spans="1:16" ht="50.1" customHeight="1">
      <c r="A93" s="98" t="s">
        <v>533</v>
      </c>
      <c r="B93" s="5" t="s">
        <v>21</v>
      </c>
      <c r="C93" s="5" t="s">
        <v>22</v>
      </c>
      <c r="D93" s="7">
        <v>2</v>
      </c>
      <c r="E93" s="7">
        <v>9</v>
      </c>
      <c r="F93" s="7">
        <v>10</v>
      </c>
      <c r="G93" s="7">
        <v>10</v>
      </c>
      <c r="H93" s="7">
        <v>10</v>
      </c>
      <c r="I93" s="7">
        <v>10</v>
      </c>
      <c r="J93" s="7">
        <v>0</v>
      </c>
      <c r="K93" s="7">
        <v>10</v>
      </c>
      <c r="L93" s="7">
        <v>0</v>
      </c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27.9</v>
      </c>
      <c r="N93" s="8">
        <f>IF(B93=data!$S$2,(M93*10)/4.9,IF(B93=data!$S$3,(M93*10)/3.4,IF(B93=data!$S$4,(M93*10)/5.3,IF(B93=data!$S$5,(M93*10)/3.4,"zvolte typ stavby"))))</f>
        <v>82.058823529411768</v>
      </c>
      <c r="O93" s="22">
        <v>26550000</v>
      </c>
      <c r="P93" s="43"/>
    </row>
    <row r="94" spans="1:16" ht="50.1" customHeight="1">
      <c r="A94" s="98" t="s">
        <v>534</v>
      </c>
      <c r="B94" s="5" t="s">
        <v>21</v>
      </c>
      <c r="C94" s="5" t="s">
        <v>22</v>
      </c>
      <c r="D94" s="7">
        <v>3</v>
      </c>
      <c r="E94" s="7">
        <v>8</v>
      </c>
      <c r="F94" s="7">
        <v>10</v>
      </c>
      <c r="G94" s="7">
        <v>10</v>
      </c>
      <c r="H94" s="7">
        <v>10</v>
      </c>
      <c r="I94" s="7">
        <v>10</v>
      </c>
      <c r="J94" s="7">
        <v>0</v>
      </c>
      <c r="K94" s="7">
        <v>10</v>
      </c>
      <c r="L94" s="7">
        <v>0</v>
      </c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27.7</v>
      </c>
      <c r="N94" s="8">
        <f>IF(B94=data!$S$2,(M94*10)/4.9,IF(B94=data!$S$3,(M94*10)/3.4,IF(B94=data!$S$4,(M94*10)/5.3,IF(B94=data!$S$5,(M94*10)/3.4,"zvolte typ stavby"))))</f>
        <v>81.470588235294116</v>
      </c>
      <c r="O94" s="22">
        <v>12260000</v>
      </c>
      <c r="P94" s="43"/>
    </row>
    <row r="95" spans="1:16" ht="50.1" customHeight="1">
      <c r="A95" s="98" t="s">
        <v>535</v>
      </c>
      <c r="B95" s="5" t="s">
        <v>21</v>
      </c>
      <c r="C95" s="5" t="s">
        <v>22</v>
      </c>
      <c r="D95" s="7">
        <v>3</v>
      </c>
      <c r="E95" s="7">
        <v>7</v>
      </c>
      <c r="F95" s="7">
        <v>10</v>
      </c>
      <c r="G95" s="7">
        <v>10</v>
      </c>
      <c r="H95" s="7">
        <v>10</v>
      </c>
      <c r="I95" s="7">
        <v>10</v>
      </c>
      <c r="J95" s="7">
        <v>0</v>
      </c>
      <c r="K95" s="7">
        <v>0</v>
      </c>
      <c r="L95" s="7">
        <v>0</v>
      </c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23.4</v>
      </c>
      <c r="N95" s="8">
        <f>IF(B95=data!$S$2,(M95*10)/4.9,IF(B95=data!$S$3,(M95*10)/3.4,IF(B95=data!$S$4,(M95*10)/5.3,IF(B95=data!$S$5,(M95*10)/3.4,"zvolte typ stavby"))))</f>
        <v>68.82352941176471</v>
      </c>
      <c r="O95" s="22">
        <v>10910000</v>
      </c>
      <c r="P95" s="43"/>
    </row>
    <row r="96" spans="1:16" ht="50.1" customHeight="1">
      <c r="A96" s="98" t="s">
        <v>536</v>
      </c>
      <c r="B96" s="5" t="s">
        <v>21</v>
      </c>
      <c r="C96" s="5" t="s">
        <v>22</v>
      </c>
      <c r="D96" s="7">
        <v>5</v>
      </c>
      <c r="E96" s="7">
        <v>6</v>
      </c>
      <c r="F96" s="7">
        <v>10</v>
      </c>
      <c r="G96" s="7">
        <v>10</v>
      </c>
      <c r="H96" s="7">
        <v>10</v>
      </c>
      <c r="I96" s="7">
        <v>10</v>
      </c>
      <c r="J96" s="7">
        <v>0</v>
      </c>
      <c r="K96" s="7">
        <v>10</v>
      </c>
      <c r="L96" s="7">
        <v>0</v>
      </c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27.3</v>
      </c>
      <c r="N96" s="8">
        <f>IF(B96=data!$S$2,(M96*10)/4.9,IF(B96=data!$S$3,(M96*10)/3.4,IF(B96=data!$S$4,(M96*10)/5.3,IF(B96=data!$S$5,(M96*10)/3.4,"zvolte typ stavby"))))</f>
        <v>80.294117647058826</v>
      </c>
      <c r="O96" s="22">
        <v>11757200</v>
      </c>
      <c r="P96" s="43"/>
    </row>
    <row r="97" spans="1:16" ht="50.1" customHeight="1">
      <c r="A97" s="98" t="s">
        <v>537</v>
      </c>
      <c r="B97" s="5" t="s">
        <v>21</v>
      </c>
      <c r="C97" s="5" t="s">
        <v>22</v>
      </c>
      <c r="D97" s="7">
        <v>7</v>
      </c>
      <c r="E97" s="7">
        <v>7</v>
      </c>
      <c r="F97" s="7">
        <v>10</v>
      </c>
      <c r="G97" s="7">
        <v>10</v>
      </c>
      <c r="H97" s="7">
        <v>10</v>
      </c>
      <c r="I97" s="7">
        <v>10</v>
      </c>
      <c r="J97" s="7">
        <v>0</v>
      </c>
      <c r="K97" s="7">
        <v>10</v>
      </c>
      <c r="L97" s="7">
        <v>0</v>
      </c>
      <c r="M97" s="7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27.8</v>
      </c>
      <c r="N97" s="8">
        <f>IF(B97=data!$S$2,(M97*10)/4.9,IF(B97=data!$S$3,(M97*10)/3.4,IF(B97=data!$S$4,(M97*10)/5.3,IF(B97=data!$S$5,(M97*10)/3.4,"zvolte typ stavby"))))</f>
        <v>81.764705882352942</v>
      </c>
      <c r="O97" s="22">
        <v>60000000</v>
      </c>
      <c r="P97" s="43"/>
    </row>
    <row r="98" spans="1:16" ht="50.1" customHeight="1">
      <c r="A98" s="98" t="s">
        <v>538</v>
      </c>
      <c r="B98" s="5" t="s">
        <v>21</v>
      </c>
      <c r="C98" s="5" t="s">
        <v>22</v>
      </c>
      <c r="D98" s="7">
        <v>3</v>
      </c>
      <c r="E98" s="7">
        <v>5</v>
      </c>
      <c r="F98" s="7">
        <v>10</v>
      </c>
      <c r="G98" s="7">
        <v>10</v>
      </c>
      <c r="H98" s="7">
        <v>10</v>
      </c>
      <c r="I98" s="7">
        <v>10</v>
      </c>
      <c r="J98" s="7">
        <v>0</v>
      </c>
      <c r="K98" s="7">
        <v>10</v>
      </c>
      <c r="L98" s="7">
        <v>0</v>
      </c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26.8</v>
      </c>
      <c r="N98" s="8">
        <f>IF(B98=data!$S$2,(M98*10)/4.9,IF(B98=data!$S$3,(M98*10)/3.4,IF(B98=data!$S$4,(M98*10)/5.3,IF(B98=data!$S$5,(M98*10)/3.4,"zvolte typ stavby"))))</f>
        <v>78.82352941176471</v>
      </c>
      <c r="O98" s="22">
        <v>15716000</v>
      </c>
      <c r="P98" s="43"/>
    </row>
    <row r="99" spans="1:16" ht="50.1" customHeight="1">
      <c r="A99" s="98" t="s">
        <v>539</v>
      </c>
      <c r="B99" s="5" t="s">
        <v>21</v>
      </c>
      <c r="C99" s="5" t="s">
        <v>22</v>
      </c>
      <c r="D99" s="7">
        <v>3</v>
      </c>
      <c r="E99" s="7">
        <v>7</v>
      </c>
      <c r="F99" s="7">
        <v>10</v>
      </c>
      <c r="G99" s="7">
        <v>10</v>
      </c>
      <c r="H99" s="7">
        <v>10</v>
      </c>
      <c r="I99" s="7">
        <v>10</v>
      </c>
      <c r="J99" s="7">
        <v>0</v>
      </c>
      <c r="K99" s="7">
        <v>10</v>
      </c>
      <c r="L99" s="7">
        <v>0</v>
      </c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27.4</v>
      </c>
      <c r="N99" s="8">
        <f>IF(B99=data!$S$2,(M99*10)/4.9,IF(B99=data!$S$3,(M99*10)/3.4,IF(B99=data!$S$4,(M99*10)/5.3,IF(B99=data!$S$5,(M99*10)/3.4,"zvolte typ stavby"))))</f>
        <v>80.588235294117652</v>
      </c>
      <c r="O99" s="22">
        <v>12400000</v>
      </c>
      <c r="P99" s="43"/>
    </row>
    <row r="100" spans="1:16" ht="50.1" customHeight="1">
      <c r="A100" s="98" t="s">
        <v>540</v>
      </c>
      <c r="B100" s="5" t="s">
        <v>21</v>
      </c>
      <c r="C100" s="5" t="s">
        <v>22</v>
      </c>
      <c r="D100" s="7">
        <v>2</v>
      </c>
      <c r="E100" s="7">
        <v>6</v>
      </c>
      <c r="F100" s="7">
        <v>10</v>
      </c>
      <c r="G100" s="7">
        <v>10</v>
      </c>
      <c r="H100" s="7">
        <v>10</v>
      </c>
      <c r="I100" s="7">
        <v>10</v>
      </c>
      <c r="J100" s="7">
        <v>0</v>
      </c>
      <c r="K100" s="7">
        <v>10</v>
      </c>
      <c r="L100" s="7">
        <v>0</v>
      </c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27</v>
      </c>
      <c r="N100" s="8">
        <f>IF(B100=data!$S$2,(M100*10)/4.9,IF(B100=data!$S$3,(M100*10)/3.4,IF(B100=data!$S$4,(M100*10)/5.3,IF(B100=data!$S$5,(M100*10)/3.4,"zvolte typ stavby"))))</f>
        <v>79.411764705882348</v>
      </c>
      <c r="O100" s="22">
        <v>21200000</v>
      </c>
      <c r="P100" s="43"/>
    </row>
    <row r="101" spans="1:16" ht="50.1" customHeight="1">
      <c r="A101" s="98" t="s">
        <v>541</v>
      </c>
      <c r="B101" s="5" t="s">
        <v>21</v>
      </c>
      <c r="C101" s="5" t="s">
        <v>22</v>
      </c>
      <c r="D101" s="7">
        <v>2</v>
      </c>
      <c r="E101" s="7">
        <v>6</v>
      </c>
      <c r="F101" s="7">
        <v>10</v>
      </c>
      <c r="G101" s="7">
        <v>10</v>
      </c>
      <c r="H101" s="7">
        <v>10</v>
      </c>
      <c r="I101" s="7">
        <v>10</v>
      </c>
      <c r="J101" s="7">
        <v>0</v>
      </c>
      <c r="K101" s="7">
        <v>10</v>
      </c>
      <c r="L101" s="7">
        <v>0</v>
      </c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27</v>
      </c>
      <c r="N101" s="8">
        <f>IF(B101=data!$S$2,(M101*10)/4.9,IF(B101=data!$S$3,(M101*10)/3.4,IF(B101=data!$S$4,(M101*10)/5.3,IF(B101=data!$S$5,(M101*10)/3.4,"zvolte typ stavby"))))</f>
        <v>79.411764705882348</v>
      </c>
      <c r="O101" s="22">
        <v>9800000</v>
      </c>
      <c r="P101" s="43"/>
    </row>
    <row r="102" spans="1:16" ht="50.1" customHeight="1">
      <c r="A102" s="98" t="s">
        <v>542</v>
      </c>
      <c r="B102" s="5" t="s">
        <v>21</v>
      </c>
      <c r="C102" s="5" t="s">
        <v>22</v>
      </c>
      <c r="D102" s="7">
        <v>1</v>
      </c>
      <c r="E102" s="7">
        <v>6</v>
      </c>
      <c r="F102" s="7">
        <v>10</v>
      </c>
      <c r="G102" s="7">
        <v>10</v>
      </c>
      <c r="H102" s="7">
        <v>10</v>
      </c>
      <c r="I102" s="7">
        <v>10</v>
      </c>
      <c r="J102" s="7">
        <v>0</v>
      </c>
      <c r="K102" s="7">
        <v>0</v>
      </c>
      <c r="L102" s="7">
        <v>0</v>
      </c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22.9</v>
      </c>
      <c r="N102" s="8">
        <f>IF(B102=data!$S$2,(M102*10)/4.9,IF(B102=data!$S$3,(M102*10)/3.4,IF(B102=data!$S$4,(M102*10)/5.3,IF(B102=data!$S$5,(M102*10)/3.4,"zvolte typ stavby"))))</f>
        <v>67.352941176470594</v>
      </c>
      <c r="O102" s="22">
        <v>6350000</v>
      </c>
      <c r="P102" s="43"/>
    </row>
    <row r="103" spans="1:16" ht="50.1" customHeight="1">
      <c r="A103" s="98" t="s">
        <v>543</v>
      </c>
      <c r="B103" s="5" t="s">
        <v>21</v>
      </c>
      <c r="C103" s="5" t="s">
        <v>22</v>
      </c>
      <c r="D103" s="7">
        <v>5</v>
      </c>
      <c r="E103" s="7">
        <v>6</v>
      </c>
      <c r="F103" s="7">
        <v>10</v>
      </c>
      <c r="G103" s="7">
        <v>10</v>
      </c>
      <c r="H103" s="7">
        <v>10</v>
      </c>
      <c r="I103" s="7">
        <v>10</v>
      </c>
      <c r="J103" s="7">
        <v>0</v>
      </c>
      <c r="K103" s="7">
        <v>10</v>
      </c>
      <c r="L103" s="7">
        <v>0</v>
      </c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27.3</v>
      </c>
      <c r="N103" s="8">
        <f>IF(B103=data!$S$2,(M103*10)/4.9,IF(B103=data!$S$3,(M103*10)/3.4,IF(B103=data!$S$4,(M103*10)/5.3,IF(B103=data!$S$5,(M103*10)/3.4,"zvolte typ stavby"))))</f>
        <v>80.294117647058826</v>
      </c>
      <c r="O103" s="22">
        <v>9800000</v>
      </c>
      <c r="P103" s="43"/>
    </row>
    <row r="104" spans="1:16" ht="50.1" customHeight="1">
      <c r="A104" s="98" t="s">
        <v>76</v>
      </c>
      <c r="B104" s="5" t="s">
        <v>21</v>
      </c>
      <c r="C104" s="5" t="s">
        <v>22</v>
      </c>
      <c r="D104" s="7">
        <v>3</v>
      </c>
      <c r="E104" s="7">
        <v>9</v>
      </c>
      <c r="F104" s="7">
        <v>10</v>
      </c>
      <c r="G104" s="7">
        <v>10</v>
      </c>
      <c r="H104" s="7">
        <v>10</v>
      </c>
      <c r="I104" s="7">
        <v>10</v>
      </c>
      <c r="J104" s="7">
        <v>0</v>
      </c>
      <c r="K104" s="7">
        <v>10</v>
      </c>
      <c r="L104" s="7">
        <v>0</v>
      </c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28</v>
      </c>
      <c r="N104" s="8">
        <f>IF(B104=data!$S$2,(M104*10)/4.9,IF(B104=data!$S$3,(M104*10)/3.4,IF(B104=data!$S$4,(M104*10)/5.3,IF(B104=data!$S$5,(M104*10)/3.4,"zvolte typ stavby"))))</f>
        <v>82.352941176470594</v>
      </c>
      <c r="O104" s="22">
        <v>13940000</v>
      </c>
      <c r="P104" s="43"/>
    </row>
    <row r="105" spans="1:16" ht="50.1" customHeight="1">
      <c r="A105" s="98" t="s">
        <v>544</v>
      </c>
      <c r="B105" s="5" t="s">
        <v>21</v>
      </c>
      <c r="C105" s="5" t="s">
        <v>22</v>
      </c>
      <c r="D105" s="7">
        <v>3</v>
      </c>
      <c r="E105" s="7">
        <v>9</v>
      </c>
      <c r="F105" s="7">
        <v>10</v>
      </c>
      <c r="G105" s="7">
        <v>10</v>
      </c>
      <c r="H105" s="7">
        <v>10</v>
      </c>
      <c r="I105" s="7">
        <v>10</v>
      </c>
      <c r="J105" s="7">
        <v>0</v>
      </c>
      <c r="K105" s="7">
        <v>10</v>
      </c>
      <c r="L105" s="7">
        <v>0</v>
      </c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28</v>
      </c>
      <c r="N105" s="8">
        <f>IF(B105=data!$S$2,(M105*10)/4.9,IF(B105=data!$S$3,(M105*10)/3.4,IF(B105=data!$S$4,(M105*10)/5.3,IF(B105=data!$S$5,(M105*10)/3.4,"zvolte typ stavby"))))</f>
        <v>82.352941176470594</v>
      </c>
      <c r="O105" s="22">
        <v>20275000</v>
      </c>
      <c r="P105" s="43"/>
    </row>
    <row r="106" spans="1:16" ht="50.1" customHeight="1">
      <c r="A106" s="98" t="s">
        <v>545</v>
      </c>
      <c r="B106" s="5" t="s">
        <v>21</v>
      </c>
      <c r="C106" s="5" t="s">
        <v>22</v>
      </c>
      <c r="D106" s="7">
        <v>1</v>
      </c>
      <c r="E106" s="7">
        <v>6</v>
      </c>
      <c r="F106" s="7">
        <v>10</v>
      </c>
      <c r="G106" s="7">
        <v>10</v>
      </c>
      <c r="H106" s="7">
        <v>10</v>
      </c>
      <c r="I106" s="7">
        <v>10</v>
      </c>
      <c r="J106" s="7">
        <v>0</v>
      </c>
      <c r="K106" s="7">
        <v>10</v>
      </c>
      <c r="L106" s="7">
        <v>0</v>
      </c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26.9</v>
      </c>
      <c r="N106" s="8">
        <f>IF(B106=data!$S$2,(M106*10)/4.9,IF(B106=data!$S$3,(M106*10)/3.4,IF(B106=data!$S$4,(M106*10)/5.3,IF(B106=data!$S$5,(M106*10)/3.4,"zvolte typ stavby"))))</f>
        <v>79.117647058823536</v>
      </c>
      <c r="O106" s="22">
        <v>6770000</v>
      </c>
      <c r="P106" s="43"/>
    </row>
    <row r="107" spans="1:16" ht="50.1" customHeight="1">
      <c r="A107" s="98" t="s">
        <v>546</v>
      </c>
      <c r="B107" s="5" t="s">
        <v>21</v>
      </c>
      <c r="C107" s="5" t="s">
        <v>22</v>
      </c>
      <c r="D107" s="7">
        <v>3</v>
      </c>
      <c r="E107" s="7">
        <v>9</v>
      </c>
      <c r="F107" s="7">
        <v>10</v>
      </c>
      <c r="G107" s="7">
        <v>10</v>
      </c>
      <c r="H107" s="7">
        <v>10</v>
      </c>
      <c r="I107" s="7">
        <v>10</v>
      </c>
      <c r="J107" s="7">
        <v>0</v>
      </c>
      <c r="K107" s="7">
        <v>10</v>
      </c>
      <c r="L107" s="7">
        <v>0</v>
      </c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28</v>
      </c>
      <c r="N107" s="8">
        <f>IF(B107=data!$S$2,(M107*10)/4.9,IF(B107=data!$S$3,(M107*10)/3.4,IF(B107=data!$S$4,(M107*10)/5.3,IF(B107=data!$S$5,(M107*10)/3.4,"zvolte typ stavby"))))</f>
        <v>82.352941176470594</v>
      </c>
      <c r="O107" s="22">
        <v>7120000</v>
      </c>
      <c r="P107" s="43"/>
    </row>
    <row r="108" spans="1:16" ht="50.1" customHeight="1">
      <c r="A108" s="99" t="s">
        <v>547</v>
      </c>
      <c r="B108" s="93" t="s">
        <v>21</v>
      </c>
      <c r="C108" s="93" t="s">
        <v>22</v>
      </c>
      <c r="D108" s="94">
        <v>2</v>
      </c>
      <c r="E108" s="94">
        <v>7</v>
      </c>
      <c r="F108" s="7">
        <v>10</v>
      </c>
      <c r="G108" s="94">
        <v>10</v>
      </c>
      <c r="H108" s="94">
        <v>10</v>
      </c>
      <c r="I108" s="94">
        <v>10</v>
      </c>
      <c r="J108" s="7">
        <v>0</v>
      </c>
      <c r="K108" s="7">
        <v>10</v>
      </c>
      <c r="L108" s="7">
        <v>0</v>
      </c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27.3</v>
      </c>
      <c r="N108" s="8">
        <f>IF(B108=data!$S$2,(M108*10)/4.9,IF(B108=data!$S$3,(M108*10)/3.4,IF(B108=data!$S$4,(M108*10)/5.3,IF(B108=data!$S$5,(M108*10)/3.4,"zvolte typ stavby"))))</f>
        <v>80.294117647058826</v>
      </c>
      <c r="O108" s="22">
        <v>16600000</v>
      </c>
      <c r="P108" s="43"/>
    </row>
    <row r="109" spans="1:16" ht="50.1" customHeight="1">
      <c r="A109" s="98" t="s">
        <v>548</v>
      </c>
      <c r="B109" s="95" t="s">
        <v>21</v>
      </c>
      <c r="C109" s="95" t="s">
        <v>22</v>
      </c>
      <c r="D109" s="96">
        <v>2</v>
      </c>
      <c r="E109" s="96">
        <v>6</v>
      </c>
      <c r="F109" s="7">
        <v>10</v>
      </c>
      <c r="G109" s="96">
        <v>10</v>
      </c>
      <c r="H109" s="96">
        <v>10</v>
      </c>
      <c r="I109" s="96">
        <v>10</v>
      </c>
      <c r="J109" s="7">
        <v>0</v>
      </c>
      <c r="K109" s="7">
        <v>10</v>
      </c>
      <c r="L109" s="7">
        <v>0</v>
      </c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27</v>
      </c>
      <c r="N109" s="8">
        <f>IF(B109=data!$S$2,(M109*10)/4.9,IF(B109=data!$S$3,(M109*10)/3.4,IF(B109=data!$S$4,(M109*10)/5.3,IF(B109=data!$S$5,(M109*10)/3.4,"zvolte typ stavby"))))</f>
        <v>79.411764705882348</v>
      </c>
      <c r="O109" s="22">
        <v>7355000</v>
      </c>
      <c r="P109" s="43"/>
    </row>
    <row r="110" spans="1:16" ht="50.1" customHeight="1">
      <c r="A110" s="98" t="s">
        <v>549</v>
      </c>
      <c r="B110" s="5" t="s">
        <v>21</v>
      </c>
      <c r="C110" s="5" t="s">
        <v>22</v>
      </c>
      <c r="D110" s="7">
        <v>2</v>
      </c>
      <c r="E110" s="7">
        <v>6</v>
      </c>
      <c r="F110" s="7">
        <v>10</v>
      </c>
      <c r="G110" s="7">
        <v>10</v>
      </c>
      <c r="H110" s="7">
        <v>10</v>
      </c>
      <c r="I110" s="7">
        <v>10</v>
      </c>
      <c r="J110" s="7">
        <v>0</v>
      </c>
      <c r="K110" s="7">
        <v>10</v>
      </c>
      <c r="L110" s="7">
        <v>0</v>
      </c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27</v>
      </c>
      <c r="N110" s="8">
        <f>IF(B110=data!$S$2,(M110*10)/4.9,IF(B110=data!$S$3,(M110*10)/3.4,IF(B110=data!$S$4,(M110*10)/5.3,IF(B110=data!$S$5,(M110*10)/3.4,"zvolte typ stavby"))))</f>
        <v>79.411764705882348</v>
      </c>
      <c r="O110" s="22">
        <v>9220000</v>
      </c>
      <c r="P110" s="43"/>
    </row>
    <row r="111" spans="1:16" ht="50.1" customHeight="1">
      <c r="A111" s="98" t="s">
        <v>550</v>
      </c>
      <c r="B111" s="5" t="s">
        <v>21</v>
      </c>
      <c r="C111" s="5" t="s">
        <v>22</v>
      </c>
      <c r="D111" s="7">
        <v>2</v>
      </c>
      <c r="E111" s="7">
        <v>6</v>
      </c>
      <c r="F111" s="7">
        <v>10</v>
      </c>
      <c r="G111" s="7">
        <v>10</v>
      </c>
      <c r="H111" s="7">
        <v>10</v>
      </c>
      <c r="I111" s="7">
        <v>10</v>
      </c>
      <c r="J111" s="7">
        <v>0</v>
      </c>
      <c r="K111" s="7">
        <v>10</v>
      </c>
      <c r="L111" s="7">
        <v>0</v>
      </c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27</v>
      </c>
      <c r="N111" s="8">
        <f>IF(B111=data!$S$2,(M111*10)/4.9,IF(B111=data!$S$3,(M111*10)/3.4,IF(B111=data!$S$4,(M111*10)/5.3,IF(B111=data!$S$5,(M111*10)/3.4,"zvolte typ stavby"))))</f>
        <v>79.411764705882348</v>
      </c>
      <c r="O111" s="22">
        <v>26175000</v>
      </c>
      <c r="P111" s="43"/>
    </row>
    <row r="112" spans="1:16" ht="50.1" customHeight="1">
      <c r="A112" s="98" t="s">
        <v>551</v>
      </c>
      <c r="B112" s="5" t="s">
        <v>21</v>
      </c>
      <c r="C112" s="5" t="s">
        <v>22</v>
      </c>
      <c r="D112" s="7">
        <v>2</v>
      </c>
      <c r="E112" s="7">
        <v>7</v>
      </c>
      <c r="F112" s="7">
        <v>10</v>
      </c>
      <c r="G112" s="7">
        <v>10</v>
      </c>
      <c r="H112" s="7">
        <v>10</v>
      </c>
      <c r="I112" s="7">
        <v>10</v>
      </c>
      <c r="J112" s="7">
        <v>0</v>
      </c>
      <c r="K112" s="7">
        <v>10</v>
      </c>
      <c r="L112" s="7">
        <v>0</v>
      </c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27.3</v>
      </c>
      <c r="N112" s="8">
        <f>IF(B112=data!$S$2,(M112*10)/4.9,IF(B112=data!$S$3,(M112*10)/3.4,IF(B112=data!$S$4,(M112*10)/5.3,IF(B112=data!$S$5,(M112*10)/3.4,"zvolte typ stavby"))))</f>
        <v>80.294117647058826</v>
      </c>
      <c r="O112" s="22">
        <v>9126000</v>
      </c>
      <c r="P112" s="43"/>
    </row>
    <row r="113" spans="1:16" ht="50.1" customHeight="1">
      <c r="A113" s="98" t="s">
        <v>552</v>
      </c>
      <c r="B113" s="5" t="s">
        <v>21</v>
      </c>
      <c r="C113" s="5" t="s">
        <v>22</v>
      </c>
      <c r="D113" s="7">
        <v>5</v>
      </c>
      <c r="E113" s="7">
        <v>7</v>
      </c>
      <c r="F113" s="7">
        <v>10</v>
      </c>
      <c r="G113" s="7">
        <v>10</v>
      </c>
      <c r="H113" s="7">
        <v>10</v>
      </c>
      <c r="I113" s="7">
        <v>10</v>
      </c>
      <c r="J113" s="7">
        <v>0</v>
      </c>
      <c r="K113" s="7">
        <v>0</v>
      </c>
      <c r="L113" s="7">
        <v>0</v>
      </c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23.6</v>
      </c>
      <c r="N113" s="8">
        <f>IF(B113=data!$S$2,(M113*10)/4.9,IF(B113=data!$S$3,(M113*10)/3.4,IF(B113=data!$S$4,(M113*10)/5.3,IF(B113=data!$S$5,(M113*10)/3.4,"zvolte typ stavby"))))</f>
        <v>69.411764705882348</v>
      </c>
      <c r="O113" s="22">
        <v>30760000</v>
      </c>
      <c r="P113" s="43"/>
    </row>
    <row r="114" spans="1:16" ht="50.1" customHeight="1">
      <c r="A114" s="98" t="s">
        <v>553</v>
      </c>
      <c r="B114" s="5" t="s">
        <v>21</v>
      </c>
      <c r="C114" s="5" t="s">
        <v>22</v>
      </c>
      <c r="D114" s="7">
        <v>1</v>
      </c>
      <c r="E114" s="7">
        <v>5</v>
      </c>
      <c r="F114" s="7">
        <v>10</v>
      </c>
      <c r="G114" s="7">
        <v>10</v>
      </c>
      <c r="H114" s="7">
        <v>10</v>
      </c>
      <c r="I114" s="7">
        <v>10</v>
      </c>
      <c r="J114" s="7">
        <v>0</v>
      </c>
      <c r="K114" s="7">
        <v>10</v>
      </c>
      <c r="L114" s="7">
        <v>0</v>
      </c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26.6</v>
      </c>
      <c r="N114" s="8">
        <f>IF(B114=data!$S$2,(M114*10)/4.9,IF(B114=data!$S$3,(M114*10)/3.4,IF(B114=data!$S$4,(M114*10)/5.3,IF(B114=data!$S$5,(M114*10)/3.4,"zvolte typ stavby"))))</f>
        <v>78.235294117647058</v>
      </c>
      <c r="O114" s="22">
        <v>19670000</v>
      </c>
      <c r="P114" s="43"/>
    </row>
    <row r="115" spans="1:16" ht="50.1" customHeight="1">
      <c r="A115" s="98" t="s">
        <v>554</v>
      </c>
      <c r="B115" s="5" t="s">
        <v>21</v>
      </c>
      <c r="C115" s="5" t="s">
        <v>22</v>
      </c>
      <c r="D115" s="7">
        <v>2</v>
      </c>
      <c r="E115" s="7">
        <v>7</v>
      </c>
      <c r="F115" s="7">
        <v>10</v>
      </c>
      <c r="G115" s="7">
        <v>10</v>
      </c>
      <c r="H115" s="7">
        <v>10</v>
      </c>
      <c r="I115" s="7">
        <v>10</v>
      </c>
      <c r="J115" s="7">
        <v>0</v>
      </c>
      <c r="K115" s="7">
        <v>10</v>
      </c>
      <c r="L115" s="7">
        <v>0</v>
      </c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27.3</v>
      </c>
      <c r="N115" s="8">
        <f>IF(B115=data!$S$2,(M115*10)/4.9,IF(B115=data!$S$3,(M115*10)/3.4,IF(B115=data!$S$4,(M115*10)/5.3,IF(B115=data!$S$5,(M115*10)/3.4,"zvolte typ stavby"))))</f>
        <v>80.294117647058826</v>
      </c>
      <c r="O115" s="22">
        <v>7250000</v>
      </c>
      <c r="P115" s="43"/>
    </row>
    <row r="116" spans="1:16" ht="50.1" customHeight="1">
      <c r="A116" s="98" t="s">
        <v>555</v>
      </c>
      <c r="B116" s="5" t="s">
        <v>21</v>
      </c>
      <c r="C116" s="5" t="s">
        <v>22</v>
      </c>
      <c r="D116" s="7">
        <v>1</v>
      </c>
      <c r="E116" s="7">
        <v>6</v>
      </c>
      <c r="F116" s="7">
        <v>10</v>
      </c>
      <c r="G116" s="7">
        <v>10</v>
      </c>
      <c r="H116" s="7">
        <v>10</v>
      </c>
      <c r="I116" s="7">
        <v>10</v>
      </c>
      <c r="J116" s="7">
        <v>0</v>
      </c>
      <c r="K116" s="7">
        <v>10</v>
      </c>
      <c r="L116" s="7">
        <v>0</v>
      </c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26.9</v>
      </c>
      <c r="N116" s="8">
        <f>IF(B116=data!$S$2,(M116*10)/4.9,IF(B116=data!$S$3,(M116*10)/3.4,IF(B116=data!$S$4,(M116*10)/5.3,IF(B116=data!$S$5,(M116*10)/3.4,"zvolte typ stavby"))))</f>
        <v>79.117647058823536</v>
      </c>
      <c r="O116" s="22">
        <v>6190000</v>
      </c>
      <c r="P116" s="43"/>
    </row>
    <row r="117" spans="1:16" ht="50.1" customHeight="1">
      <c r="A117" s="98" t="s">
        <v>556</v>
      </c>
      <c r="B117" s="5" t="s">
        <v>21</v>
      </c>
      <c r="C117" s="5" t="s">
        <v>22</v>
      </c>
      <c r="D117" s="7">
        <v>2</v>
      </c>
      <c r="E117" s="7">
        <v>5</v>
      </c>
      <c r="F117" s="7">
        <v>10</v>
      </c>
      <c r="G117" s="7">
        <v>10</v>
      </c>
      <c r="H117" s="7">
        <v>10</v>
      </c>
      <c r="I117" s="7">
        <v>10</v>
      </c>
      <c r="J117" s="7">
        <v>0</v>
      </c>
      <c r="K117" s="7">
        <v>10</v>
      </c>
      <c r="L117" s="7">
        <v>0</v>
      </c>
      <c r="M117" s="7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26.7</v>
      </c>
      <c r="N117" s="8">
        <f>IF(B117=data!$S$2,(M117*10)/4.9,IF(B117=data!$S$3,(M117*10)/3.4,IF(B117=data!$S$4,(M117*10)/5.3,IF(B117=data!$S$5,(M117*10)/3.4,"zvolte typ stavby"))))</f>
        <v>78.529411764705884</v>
      </c>
      <c r="O117" s="22">
        <v>7056000</v>
      </c>
      <c r="P117" s="43"/>
    </row>
    <row r="118" spans="1:16" ht="50.1" customHeight="1">
      <c r="A118" s="98" t="s">
        <v>557</v>
      </c>
      <c r="B118" s="5" t="s">
        <v>21</v>
      </c>
      <c r="C118" s="5" t="s">
        <v>22</v>
      </c>
      <c r="D118" s="7">
        <v>2</v>
      </c>
      <c r="E118" s="7">
        <v>5</v>
      </c>
      <c r="F118" s="7">
        <v>10</v>
      </c>
      <c r="G118" s="7">
        <v>10</v>
      </c>
      <c r="H118" s="7">
        <v>10</v>
      </c>
      <c r="I118" s="7">
        <v>10</v>
      </c>
      <c r="J118" s="7">
        <v>0</v>
      </c>
      <c r="K118" s="7">
        <v>10</v>
      </c>
      <c r="L118" s="7">
        <v>0</v>
      </c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26.7</v>
      </c>
      <c r="N118" s="8">
        <f>IF(B118=data!$S$2,(M118*10)/4.9,IF(B118=data!$S$3,(M118*10)/3.4,IF(B118=data!$S$4,(M118*10)/5.3,IF(B118=data!$S$5,(M118*10)/3.4,"zvolte typ stavby"))))</f>
        <v>78.529411764705884</v>
      </c>
      <c r="O118" s="22">
        <v>8250000</v>
      </c>
      <c r="P118" s="43"/>
    </row>
    <row r="119" spans="1:16" ht="50.1" customHeight="1">
      <c r="A119" s="98" t="s">
        <v>558</v>
      </c>
      <c r="B119" s="5" t="s">
        <v>21</v>
      </c>
      <c r="C119" s="5" t="s">
        <v>22</v>
      </c>
      <c r="D119" s="7">
        <v>2</v>
      </c>
      <c r="E119" s="7">
        <v>5</v>
      </c>
      <c r="F119" s="7">
        <v>10</v>
      </c>
      <c r="G119" s="7">
        <v>10</v>
      </c>
      <c r="H119" s="7">
        <v>10</v>
      </c>
      <c r="I119" s="7">
        <v>10</v>
      </c>
      <c r="J119" s="7">
        <v>0</v>
      </c>
      <c r="K119" s="7">
        <v>10</v>
      </c>
      <c r="L119" s="7">
        <v>0</v>
      </c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26.7</v>
      </c>
      <c r="N119" s="8">
        <f>IF(B119=data!$S$2,(M119*10)/4.9,IF(B119=data!$S$3,(M119*10)/3.4,IF(B119=data!$S$4,(M119*10)/5.3,IF(B119=data!$S$5,(M119*10)/3.4,"zvolte typ stavby"))))</f>
        <v>78.529411764705884</v>
      </c>
      <c r="O119" s="22">
        <v>25000000</v>
      </c>
      <c r="P119" s="43"/>
    </row>
    <row r="120" spans="1:16" ht="50.1" customHeight="1">
      <c r="A120" s="98" t="s">
        <v>559</v>
      </c>
      <c r="B120" s="5" t="s">
        <v>21</v>
      </c>
      <c r="C120" s="5" t="s">
        <v>22</v>
      </c>
      <c r="D120" s="7">
        <v>2</v>
      </c>
      <c r="E120" s="7">
        <v>5</v>
      </c>
      <c r="F120" s="7">
        <v>10</v>
      </c>
      <c r="G120" s="7">
        <v>10</v>
      </c>
      <c r="H120" s="7">
        <v>10</v>
      </c>
      <c r="I120" s="7">
        <v>10</v>
      </c>
      <c r="J120" s="7">
        <v>0</v>
      </c>
      <c r="K120" s="7">
        <v>10</v>
      </c>
      <c r="L120" s="7">
        <v>0</v>
      </c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26.7</v>
      </c>
      <c r="N120" s="8">
        <f>IF(B120=data!$S$2,(M120*10)/4.9,IF(B120=data!$S$3,(M120*10)/3.4,IF(B120=data!$S$4,(M120*10)/5.3,IF(B120=data!$S$5,(M120*10)/3.4,"zvolte typ stavby"))))</f>
        <v>78.529411764705884</v>
      </c>
      <c r="O120" s="22">
        <v>38700000</v>
      </c>
      <c r="P120" s="43"/>
    </row>
    <row r="121" spans="1:16" ht="50.1" customHeight="1">
      <c r="A121" s="98" t="s">
        <v>560</v>
      </c>
      <c r="B121" s="5" t="s">
        <v>21</v>
      </c>
      <c r="C121" s="5" t="s">
        <v>22</v>
      </c>
      <c r="D121" s="7">
        <v>2</v>
      </c>
      <c r="E121" s="7">
        <v>5</v>
      </c>
      <c r="F121" s="7">
        <v>10</v>
      </c>
      <c r="G121" s="7">
        <v>10</v>
      </c>
      <c r="H121" s="7">
        <v>10</v>
      </c>
      <c r="I121" s="7">
        <v>10</v>
      </c>
      <c r="J121" s="7">
        <v>0</v>
      </c>
      <c r="K121" s="7">
        <v>10</v>
      </c>
      <c r="L121" s="7">
        <v>0</v>
      </c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26.7</v>
      </c>
      <c r="N121" s="8">
        <f>IF(B121=data!$S$2,(M121*10)/4.9,IF(B121=data!$S$3,(M121*10)/3.4,IF(B121=data!$S$4,(M121*10)/5.3,IF(B121=data!$S$5,(M121*10)/3.4,"zvolte typ stavby"))))</f>
        <v>78.529411764705884</v>
      </c>
      <c r="O121" s="22">
        <v>5870000</v>
      </c>
      <c r="P121" s="43"/>
    </row>
    <row r="122" spans="1:16" ht="50.1" customHeight="1">
      <c r="A122" s="98" t="s">
        <v>561</v>
      </c>
      <c r="B122" s="5" t="s">
        <v>21</v>
      </c>
      <c r="C122" s="5" t="s">
        <v>22</v>
      </c>
      <c r="D122" s="7">
        <v>1</v>
      </c>
      <c r="E122" s="7">
        <v>5</v>
      </c>
      <c r="F122" s="7">
        <v>10</v>
      </c>
      <c r="G122" s="7">
        <v>10</v>
      </c>
      <c r="H122" s="7">
        <v>10</v>
      </c>
      <c r="I122" s="7">
        <v>10</v>
      </c>
      <c r="J122" s="7">
        <v>0</v>
      </c>
      <c r="K122" s="7">
        <v>10</v>
      </c>
      <c r="L122" s="7">
        <v>0</v>
      </c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26.6</v>
      </c>
      <c r="N122" s="8">
        <f>IF(B122=data!$S$2,(M122*10)/4.9,IF(B122=data!$S$3,(M122*10)/3.4,IF(B122=data!$S$4,(M122*10)/5.3,IF(B122=data!$S$5,(M122*10)/3.4,"zvolte typ stavby"))))</f>
        <v>78.235294117647058</v>
      </c>
      <c r="O122" s="22">
        <v>5900000</v>
      </c>
      <c r="P122" s="43"/>
    </row>
    <row r="123" spans="1:16" ht="50.1" customHeight="1">
      <c r="A123" s="98" t="s">
        <v>562</v>
      </c>
      <c r="B123" s="5" t="s">
        <v>21</v>
      </c>
      <c r="C123" s="5" t="s">
        <v>22</v>
      </c>
      <c r="D123" s="7">
        <v>2</v>
      </c>
      <c r="E123" s="7">
        <v>5</v>
      </c>
      <c r="F123" s="7">
        <v>10</v>
      </c>
      <c r="G123" s="7">
        <v>10</v>
      </c>
      <c r="H123" s="7">
        <v>10</v>
      </c>
      <c r="I123" s="7">
        <v>10</v>
      </c>
      <c r="J123" s="7">
        <v>0</v>
      </c>
      <c r="K123" s="7">
        <v>10</v>
      </c>
      <c r="L123" s="7">
        <v>0</v>
      </c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26.7</v>
      </c>
      <c r="N123" s="8">
        <f>IF(B123=data!$S$2,(M123*10)/4.9,IF(B123=data!$S$3,(M123*10)/3.4,IF(B123=data!$S$4,(M123*10)/5.3,IF(B123=data!$S$5,(M123*10)/3.4,"zvolte typ stavby"))))</f>
        <v>78.529411764705884</v>
      </c>
      <c r="O123" s="22">
        <v>20910000</v>
      </c>
      <c r="P123" s="43"/>
    </row>
    <row r="124" spans="1:16" ht="50.1" customHeight="1">
      <c r="A124" s="98" t="s">
        <v>563</v>
      </c>
      <c r="B124" s="5" t="s">
        <v>21</v>
      </c>
      <c r="C124" s="5" t="s">
        <v>22</v>
      </c>
      <c r="D124" s="7">
        <v>2</v>
      </c>
      <c r="E124" s="7">
        <v>5</v>
      </c>
      <c r="F124" s="7">
        <v>10</v>
      </c>
      <c r="G124" s="7">
        <v>10</v>
      </c>
      <c r="H124" s="7">
        <v>10</v>
      </c>
      <c r="I124" s="7">
        <v>10</v>
      </c>
      <c r="J124" s="7">
        <v>0</v>
      </c>
      <c r="K124" s="7">
        <v>10</v>
      </c>
      <c r="L124" s="7">
        <v>0</v>
      </c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26.7</v>
      </c>
      <c r="N124" s="8">
        <f>IF(B124=data!$S$2,(M124*10)/4.9,IF(B124=data!$S$3,(M124*10)/3.4,IF(B124=data!$S$4,(M124*10)/5.3,IF(B124=data!$S$5,(M124*10)/3.4,"zvolte typ stavby"))))</f>
        <v>78.529411764705884</v>
      </c>
      <c r="O124" s="22">
        <v>5760000</v>
      </c>
      <c r="P124" s="43"/>
    </row>
    <row r="125" spans="1:16" ht="50.1" customHeight="1">
      <c r="A125" s="100" t="s">
        <v>564</v>
      </c>
      <c r="B125" s="5" t="s">
        <v>21</v>
      </c>
      <c r="C125" s="5" t="s">
        <v>22</v>
      </c>
      <c r="D125" s="7">
        <v>3</v>
      </c>
      <c r="E125" s="7">
        <v>6</v>
      </c>
      <c r="F125" s="7">
        <v>10</v>
      </c>
      <c r="G125" s="7">
        <v>10</v>
      </c>
      <c r="H125" s="7">
        <v>10</v>
      </c>
      <c r="I125" s="7">
        <v>10</v>
      </c>
      <c r="J125" s="7">
        <v>0</v>
      </c>
      <c r="K125" s="7">
        <v>10</v>
      </c>
      <c r="L125" s="7">
        <v>0</v>
      </c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27.1</v>
      </c>
      <c r="N125" s="8">
        <f>IF(B125=data!$S$2,(M125*10)/4.9,IF(B125=data!$S$3,(M125*10)/3.4,IF(B125=data!$S$4,(M125*10)/5.3,IF(B125=data!$S$5,(M125*10)/3.4,"zvolte typ stavby"))))</f>
        <v>79.705882352941174</v>
      </c>
      <c r="O125" s="22">
        <v>3830000</v>
      </c>
      <c r="P125" s="43"/>
    </row>
    <row r="126" spans="1:16" ht="50.1" customHeight="1">
      <c r="A126" s="101" t="s">
        <v>565</v>
      </c>
      <c r="B126" s="5" t="s">
        <v>21</v>
      </c>
      <c r="C126" s="5" t="s">
        <v>22</v>
      </c>
      <c r="D126" s="7">
        <v>2</v>
      </c>
      <c r="E126" s="7">
        <v>5</v>
      </c>
      <c r="F126" s="7">
        <v>10</v>
      </c>
      <c r="G126" s="7">
        <v>10</v>
      </c>
      <c r="H126" s="7">
        <v>10</v>
      </c>
      <c r="I126" s="7">
        <v>10</v>
      </c>
      <c r="J126" s="7">
        <v>0</v>
      </c>
      <c r="K126" s="7">
        <v>10</v>
      </c>
      <c r="L126" s="7">
        <v>0</v>
      </c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26.7</v>
      </c>
      <c r="N126" s="8">
        <f>IF(B126=data!$S$2,(M126*10)/4.9,IF(B126=data!$S$3,(M126*10)/3.4,IF(B126=data!$S$4,(M126*10)/5.3,IF(B126=data!$S$5,(M126*10)/3.4,"zvolte typ stavby"))))</f>
        <v>78.529411764705884</v>
      </c>
      <c r="O126" s="22">
        <v>12840000</v>
      </c>
      <c r="P126" s="43"/>
    </row>
    <row r="127" spans="1:16" ht="50.1" customHeight="1">
      <c r="A127" s="98" t="s">
        <v>566</v>
      </c>
      <c r="B127" s="5" t="s">
        <v>21</v>
      </c>
      <c r="C127" s="5" t="s">
        <v>22</v>
      </c>
      <c r="D127" s="7">
        <v>4</v>
      </c>
      <c r="E127" s="7">
        <v>7</v>
      </c>
      <c r="F127" s="7">
        <v>10</v>
      </c>
      <c r="G127" s="7">
        <v>10</v>
      </c>
      <c r="H127" s="7">
        <v>10</v>
      </c>
      <c r="I127" s="7">
        <v>10</v>
      </c>
      <c r="J127" s="7">
        <v>0</v>
      </c>
      <c r="K127" s="7">
        <v>10</v>
      </c>
      <c r="L127" s="7">
        <v>0</v>
      </c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27.5</v>
      </c>
      <c r="N127" s="8">
        <f>IF(B127=data!$S$2,(M127*10)/4.9,IF(B127=data!$S$3,(M127*10)/3.4,IF(B127=data!$S$4,(M127*10)/5.3,IF(B127=data!$S$5,(M127*10)/3.4,"zvolte typ stavby"))))</f>
        <v>80.882352941176478</v>
      </c>
      <c r="O127" s="22">
        <v>6740000</v>
      </c>
      <c r="P127" s="43"/>
    </row>
    <row r="128" spans="1:16" ht="50.1" customHeight="1">
      <c r="A128" s="98" t="s">
        <v>567</v>
      </c>
      <c r="B128" s="5" t="s">
        <v>21</v>
      </c>
      <c r="C128" s="5" t="s">
        <v>22</v>
      </c>
      <c r="D128" s="7">
        <v>5</v>
      </c>
      <c r="E128" s="7">
        <v>7</v>
      </c>
      <c r="F128" s="7">
        <v>10</v>
      </c>
      <c r="G128" s="7">
        <v>10</v>
      </c>
      <c r="H128" s="7">
        <v>10</v>
      </c>
      <c r="I128" s="7">
        <v>10</v>
      </c>
      <c r="J128" s="7">
        <v>0</v>
      </c>
      <c r="K128" s="7">
        <v>10</v>
      </c>
      <c r="L128" s="7">
        <v>0</v>
      </c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27.6</v>
      </c>
      <c r="N128" s="8">
        <f>IF(B128=data!$S$2,(M128*10)/4.9,IF(B128=data!$S$3,(M128*10)/3.4,IF(B128=data!$S$4,(M128*10)/5.3,IF(B128=data!$S$5,(M128*10)/3.4,"zvolte typ stavby"))))</f>
        <v>81.17647058823529</v>
      </c>
      <c r="O128" s="22">
        <v>19076000</v>
      </c>
      <c r="P128" s="43"/>
    </row>
    <row r="129" spans="1:16" ht="50.1" customHeight="1">
      <c r="A129" s="98" t="s">
        <v>568</v>
      </c>
      <c r="B129" s="5" t="s">
        <v>21</v>
      </c>
      <c r="C129" s="5" t="s">
        <v>22</v>
      </c>
      <c r="D129" s="7">
        <v>3</v>
      </c>
      <c r="E129" s="7">
        <v>9</v>
      </c>
      <c r="F129" s="7">
        <v>10</v>
      </c>
      <c r="G129" s="7">
        <v>10</v>
      </c>
      <c r="H129" s="7">
        <v>10</v>
      </c>
      <c r="I129" s="7">
        <v>10</v>
      </c>
      <c r="J129" s="7">
        <v>0</v>
      </c>
      <c r="K129" s="7">
        <v>10</v>
      </c>
      <c r="L129" s="7">
        <v>0</v>
      </c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28</v>
      </c>
      <c r="N129" s="8">
        <f>IF(B129=data!$S$2,(M129*10)/4.9,IF(B129=data!$S$3,(M129*10)/3.4,IF(B129=data!$S$4,(M129*10)/5.3,IF(B129=data!$S$5,(M129*10)/3.4,"zvolte typ stavby"))))</f>
        <v>82.352941176470594</v>
      </c>
      <c r="O129" s="22">
        <v>15700000</v>
      </c>
      <c r="P129" s="43"/>
    </row>
    <row r="130" spans="1:16" ht="50.1" customHeight="1">
      <c r="A130" s="101" t="s">
        <v>569</v>
      </c>
      <c r="B130" s="5" t="s">
        <v>21</v>
      </c>
      <c r="C130" s="5" t="s">
        <v>22</v>
      </c>
      <c r="D130" s="7">
        <v>1</v>
      </c>
      <c r="E130" s="7">
        <v>5</v>
      </c>
      <c r="F130" s="7">
        <v>10</v>
      </c>
      <c r="G130" s="7">
        <v>10</v>
      </c>
      <c r="H130" s="7">
        <v>10</v>
      </c>
      <c r="I130" s="7">
        <v>10</v>
      </c>
      <c r="J130" s="7">
        <v>0</v>
      </c>
      <c r="K130" s="7">
        <v>10</v>
      </c>
      <c r="L130" s="7">
        <v>0</v>
      </c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26.6</v>
      </c>
      <c r="N130" s="8">
        <f>IF(B130=data!$S$2,(M130*10)/4.9,IF(B130=data!$S$3,(M130*10)/3.4,IF(B130=data!$S$4,(M130*10)/5.3,IF(B130=data!$S$5,(M130*10)/3.4,"zvolte typ stavby"))))</f>
        <v>78.235294117647058</v>
      </c>
      <c r="O130" s="22">
        <v>7000000</v>
      </c>
      <c r="P130" s="43"/>
    </row>
    <row r="131" spans="1:16" ht="50.1" customHeight="1">
      <c r="A131" s="155" t="s">
        <v>448</v>
      </c>
      <c r="B131" s="5" t="s">
        <v>21</v>
      </c>
      <c r="C131" s="5" t="s">
        <v>42</v>
      </c>
      <c r="D131" s="7">
        <v>2</v>
      </c>
      <c r="E131" s="7">
        <v>7</v>
      </c>
      <c r="F131" s="7">
        <v>10</v>
      </c>
      <c r="G131" s="7">
        <v>10</v>
      </c>
      <c r="H131" s="7">
        <v>10</v>
      </c>
      <c r="I131" s="7">
        <v>10</v>
      </c>
      <c r="J131" s="7">
        <v>0</v>
      </c>
      <c r="K131" s="7">
        <v>10</v>
      </c>
      <c r="L131" s="7">
        <v>0</v>
      </c>
      <c r="M131" s="7">
        <f>IF(B131=data!$S$2,D131*0.7+E131*0.2+F131*0.8+G131+H131*0.2+I131+J131*0.3+K131*0.5+L131*0.2,IF(B131=data!$S$3,D131*0.1+E131*0.3+F131*0.1+G131+I131+J131*0.5+K131*0.4,IF(B131=data!$S$4,D131*0.6+E131*0.7+F131+G131+I131+L131,IF(B131=data!$S$5,D131*0.7+E131+H131*0.7+I131,"zvolte typ stavby"))))</f>
        <v>27.3</v>
      </c>
      <c r="N131" s="8">
        <f>IF(B131=data!$S$2,(M131*10)/4.9,IF(B131=data!$S$3,(M131*10)/3.4,IF(B131=data!$S$4,(M131*10)/5.3,IF(B131=data!$S$5,(M131*10)/3.4,"zvolte typ stavby"))))</f>
        <v>80.294117647058826</v>
      </c>
      <c r="O131" s="22">
        <v>10000000</v>
      </c>
      <c r="P131" s="43"/>
    </row>
    <row r="132" spans="1:16" ht="50.1" customHeight="1">
      <c r="A132" s="155" t="s">
        <v>449</v>
      </c>
      <c r="B132" s="5" t="s">
        <v>21</v>
      </c>
      <c r="C132" s="5" t="s">
        <v>42</v>
      </c>
      <c r="D132" s="7">
        <v>1</v>
      </c>
      <c r="E132" s="7">
        <v>5</v>
      </c>
      <c r="F132" s="7">
        <v>10</v>
      </c>
      <c r="G132" s="7">
        <v>10</v>
      </c>
      <c r="H132" s="7">
        <v>10</v>
      </c>
      <c r="I132" s="7">
        <v>10</v>
      </c>
      <c r="J132" s="7">
        <v>0</v>
      </c>
      <c r="K132" s="7">
        <v>10</v>
      </c>
      <c r="L132" s="7">
        <v>0</v>
      </c>
      <c r="M132" s="7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26.6</v>
      </c>
      <c r="N132" s="8">
        <f>IF(B132=data!$S$2,(M132*10)/4.9,IF(B132=data!$S$3,(M132*10)/3.4,IF(B132=data!$S$4,(M132*10)/5.3,IF(B132=data!$S$5,(M132*10)/3.4,"zvolte typ stavby"))))</f>
        <v>78.235294117647058</v>
      </c>
      <c r="O132" s="22">
        <v>10000000</v>
      </c>
      <c r="P132" s="43"/>
    </row>
    <row r="133" spans="1:16" ht="50.1" customHeight="1">
      <c r="A133" s="6"/>
      <c r="B133" s="5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 t="str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zvolte typ stavby</v>
      </c>
      <c r="N133" s="8" t="str">
        <f>IF(B133=data!$S$2,(M133*10)/4.9,IF(B133=data!$S$3,(M133*10)/3.4,IF(B133=data!$S$4,(M133*10)/5.3,IF(B133=data!$S$5,(M133*10)/3.4,"zvolte typ stavby"))))</f>
        <v>zvolte typ stavby</v>
      </c>
      <c r="O133" s="22"/>
      <c r="P133" s="43"/>
    </row>
    <row r="134" spans="1:16" ht="50.1" customHeight="1">
      <c r="A134" s="6"/>
      <c r="B134" s="5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 t="str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zvolte typ stavby</v>
      </c>
      <c r="N134" s="8" t="str">
        <f>IF(B134=data!$S$2,(M134*10)/4.9,IF(B134=data!$S$3,(M134*10)/3.4,IF(B134=data!$S$4,(M134*10)/5.3,IF(B134=data!$S$5,(M134*10)/3.4,"zvolte typ stavby"))))</f>
        <v>zvolte typ stavby</v>
      </c>
      <c r="O134" s="22">
        <v>1500000</v>
      </c>
      <c r="P134" s="43"/>
    </row>
    <row r="135" spans="1:16" ht="28.9">
      <c r="A135" s="6"/>
      <c r="B135" s="5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 t="str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zvolte typ stavby</v>
      </c>
      <c r="N135" s="8" t="str">
        <f>IF(B135=data!$S$2,(M135*10)/4.9,IF(B135=data!$S$3,(M135*10)/3.4,IF(B135=data!$S$4,(M135*10)/5.3,IF(B135=data!$S$5,(M135*10)/3.4,"zvolte typ stavby"))))</f>
        <v>zvolte typ stavby</v>
      </c>
      <c r="O135" s="22" t="s">
        <v>570</v>
      </c>
      <c r="P135" s="43"/>
    </row>
    <row r="136" spans="1:16" ht="39.950000000000003" customHeight="1">
      <c r="A136" s="6"/>
      <c r="B136" s="5"/>
      <c r="C136" s="5"/>
      <c r="D136" s="7"/>
      <c r="E136" s="7"/>
      <c r="F136" s="7"/>
      <c r="G136" s="7"/>
      <c r="H136" s="7"/>
      <c r="I136" s="7"/>
      <c r="J136" s="7"/>
      <c r="K136" s="7"/>
      <c r="L136" s="7"/>
      <c r="M136" s="7" t="str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zvolte typ stavby</v>
      </c>
      <c r="N136" s="8" t="str">
        <f>IF(B136=data!$S$2,(M136*10)/4.9,IF(B136=data!$S$3,(M136*10)/3.4,IF(B136=data!$S$4,(M136*10)/5.3,IF(B136=data!$S$5,(M136*10)/3.4,"zvolte typ stavby"))))</f>
        <v>zvolte typ stavby</v>
      </c>
      <c r="O136" s="22" t="s">
        <v>571</v>
      </c>
      <c r="P136" s="43"/>
    </row>
    <row r="137" spans="1:16" ht="28.9">
      <c r="A137" s="6"/>
      <c r="B137" s="5"/>
      <c r="C137" s="5"/>
      <c r="D137" s="7"/>
      <c r="E137" s="7"/>
      <c r="F137" s="7"/>
      <c r="G137" s="7"/>
      <c r="H137" s="7"/>
      <c r="I137" s="7"/>
      <c r="J137" s="7"/>
      <c r="K137" s="7"/>
      <c r="L137" s="7"/>
      <c r="M137" s="7" t="str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zvolte typ stavby</v>
      </c>
      <c r="N137" s="8" t="str">
        <f>IF(B137=data!$S$2,(M137*10)/4.9,IF(B137=data!$S$3,(M137*10)/3.4,IF(B137=data!$S$4,(M137*10)/5.3,IF(B137=data!$S$5,(M137*10)/3.4,"zvolte typ stavby"))))</f>
        <v>zvolte typ stavby</v>
      </c>
      <c r="O137" s="22">
        <v>30000000</v>
      </c>
      <c r="P137" s="43"/>
    </row>
    <row r="138" spans="1:16" ht="28.9">
      <c r="A138" s="6"/>
      <c r="B138" s="5"/>
      <c r="C138" s="5" t="s">
        <v>29</v>
      </c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30000000</v>
      </c>
      <c r="P138" s="43"/>
    </row>
    <row r="139" spans="1:16" ht="28.9">
      <c r="A139" s="6"/>
      <c r="B139" s="5"/>
      <c r="C139" s="5" t="s">
        <v>29</v>
      </c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>
        <v>20000000</v>
      </c>
      <c r="P139" s="43"/>
    </row>
    <row r="140" spans="1:16" ht="28.9">
      <c r="A140" s="6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>
        <v>10000000</v>
      </c>
      <c r="P140" s="43"/>
    </row>
    <row r="141" spans="1:16" ht="28.9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/>
      <c r="P141" s="43"/>
    </row>
    <row r="142" spans="1:16" ht="28.9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/>
      <c r="P142" s="43"/>
    </row>
    <row r="143" spans="1:16" ht="28.9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/>
      <c r="P143" s="43"/>
    </row>
    <row r="144" spans="1:16" ht="28.9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/>
      <c r="P144" s="43"/>
    </row>
    <row r="145" spans="1:16" ht="28.9">
      <c r="A145" s="6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/>
      <c r="P145" s="43"/>
    </row>
    <row r="146" spans="1:16" ht="28.9">
      <c r="A146" s="6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/>
      <c r="P146" s="43"/>
    </row>
    <row r="147" spans="1:16" ht="28.9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/>
      <c r="P147" s="43"/>
    </row>
    <row r="148" spans="1:16" ht="28.9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3"/>
    </row>
    <row r="149" spans="1:16" ht="28.9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3"/>
    </row>
    <row r="150" spans="1:16" ht="28.9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3"/>
    </row>
    <row r="151" spans="1:16" ht="28.9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3"/>
    </row>
    <row r="152" spans="1:16" ht="28.9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3"/>
    </row>
    <row r="153" spans="1:16" ht="28.9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3"/>
    </row>
    <row r="154" spans="1:16" ht="28.9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3"/>
    </row>
    <row r="155" spans="1:16" ht="28.9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3"/>
    </row>
    <row r="156" spans="1:16" ht="28.9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3"/>
    </row>
    <row r="157" spans="1:16" ht="28.9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3"/>
    </row>
    <row r="158" spans="1:16" ht="28.9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3"/>
    </row>
    <row r="159" spans="1:16" ht="28.9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3"/>
    </row>
    <row r="160" spans="1:16" ht="28.9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3"/>
    </row>
    <row r="161" spans="1:16" ht="28.9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3"/>
    </row>
    <row r="162" spans="1:16" ht="28.9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3"/>
    </row>
    <row r="163" spans="1:16" ht="28.9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3"/>
    </row>
    <row r="164" spans="1:16" ht="28.9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3"/>
    </row>
    <row r="165" spans="1:16" ht="28.9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3"/>
    </row>
    <row r="166" spans="1:16" ht="28.9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3"/>
    </row>
    <row r="167" spans="1:16" ht="28.9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3"/>
    </row>
    <row r="168" spans="1:16" ht="28.9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3"/>
    </row>
    <row r="169" spans="1:16" ht="28.9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3"/>
    </row>
    <row r="170" spans="1:16" ht="28.9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3"/>
    </row>
    <row r="171" spans="1:16" ht="28.9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3"/>
    </row>
    <row r="172" spans="1:16" ht="28.9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3"/>
    </row>
    <row r="173" spans="1:16" ht="28.9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3"/>
    </row>
    <row r="174" spans="1:16" ht="28.9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3"/>
    </row>
    <row r="175" spans="1:16" ht="28.9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3"/>
    </row>
    <row r="176" spans="1:16" ht="28.9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3"/>
    </row>
    <row r="177" spans="1:16" ht="28.9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3"/>
    </row>
    <row r="178" spans="1:16" ht="28.9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3"/>
    </row>
    <row r="179" spans="1:16" ht="28.9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3"/>
    </row>
    <row r="180" spans="1:16" ht="28.9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3"/>
    </row>
    <row r="181" spans="1:16" ht="28.9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3"/>
    </row>
    <row r="182" spans="1:16" ht="28.9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3"/>
    </row>
    <row r="183" spans="1:16" ht="28.9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3"/>
    </row>
    <row r="184" spans="1:16" ht="28.9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3"/>
    </row>
    <row r="185" spans="1:16" ht="28.9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3"/>
    </row>
    <row r="186" spans="1:16" ht="28.9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3"/>
    </row>
    <row r="187" spans="1:16" ht="28.9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3"/>
    </row>
    <row r="188" spans="1:16" ht="28.9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3"/>
    </row>
    <row r="189" spans="1:16" ht="28.9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3"/>
    </row>
    <row r="190" spans="1:16" ht="28.9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3"/>
    </row>
    <row r="191" spans="1:16" ht="28.9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3"/>
    </row>
    <row r="192" spans="1:16" ht="28.9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3"/>
    </row>
    <row r="193" spans="1:16" ht="28.9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3"/>
    </row>
    <row r="194" spans="1:16" ht="28.9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3"/>
    </row>
    <row r="195" spans="1:16" ht="28.9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3"/>
    </row>
    <row r="196" spans="1:16" ht="28.9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3"/>
    </row>
    <row r="197" spans="1:16" ht="28.9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3"/>
    </row>
    <row r="198" spans="1:16" ht="28.9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3"/>
    </row>
    <row r="199" spans="1:16" ht="28.9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3"/>
    </row>
    <row r="200" spans="1:16" ht="28.9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3"/>
    </row>
    <row r="201" spans="1:16" ht="28.9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3"/>
    </row>
    <row r="202" spans="1:16" ht="28.9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3"/>
    </row>
    <row r="203" spans="1:16" ht="28.9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3"/>
    </row>
    <row r="204" spans="1:16" ht="28.9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3"/>
    </row>
    <row r="205" spans="1:16" ht="28.9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3"/>
    </row>
    <row r="206" spans="1:16" ht="28.9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3"/>
    </row>
    <row r="207" spans="1:16" ht="28.9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3"/>
    </row>
    <row r="208" spans="1:16" ht="28.9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3"/>
    </row>
    <row r="209" spans="1:16" ht="28.9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3"/>
    </row>
    <row r="210" spans="1:16" ht="28.9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3"/>
    </row>
    <row r="211" spans="1:16" ht="28.9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3"/>
    </row>
    <row r="212" spans="1:16" ht="28.9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3"/>
    </row>
    <row r="213" spans="1:16" ht="28.9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3"/>
    </row>
    <row r="214" spans="1:16" ht="28.9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3"/>
    </row>
    <row r="215" spans="1:16" ht="28.9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3"/>
    </row>
    <row r="216" spans="1:16" ht="28.9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3"/>
    </row>
    <row r="217" spans="1:16" ht="28.9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3"/>
    </row>
    <row r="218" spans="1:16" ht="28.9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3"/>
    </row>
    <row r="219" spans="1:16" ht="28.9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3"/>
    </row>
    <row r="220" spans="1:16" ht="28.9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3"/>
    </row>
    <row r="221" spans="1:16" ht="28.9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3"/>
    </row>
    <row r="222" spans="1:16" ht="28.9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3"/>
    </row>
    <row r="223" spans="1:16" ht="28.9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3"/>
    </row>
    <row r="224" spans="1:16" ht="28.9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3"/>
    </row>
    <row r="225" spans="1:16" ht="28.9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3"/>
    </row>
    <row r="226" spans="1:16" ht="28.9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3"/>
    </row>
    <row r="227" spans="1:16" ht="28.9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3"/>
    </row>
    <row r="228" spans="1:16" ht="28.9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3"/>
    </row>
    <row r="229" spans="1:16" ht="28.9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3"/>
    </row>
    <row r="230" spans="1:16" ht="28.9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3"/>
    </row>
    <row r="231" spans="1:16" ht="28.9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3"/>
    </row>
    <row r="232" spans="1:16" ht="28.9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3"/>
    </row>
    <row r="233" spans="1:16" ht="28.9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3"/>
    </row>
    <row r="234" spans="1:16" ht="28.9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3"/>
    </row>
    <row r="235" spans="1:16" ht="28.9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3"/>
    </row>
    <row r="236" spans="1:16" ht="28.9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3"/>
    </row>
    <row r="237" spans="1:16" ht="28.9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3"/>
    </row>
    <row r="238" spans="1:16" ht="28.9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3"/>
    </row>
    <row r="239" spans="1:16" ht="28.9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3"/>
    </row>
    <row r="240" spans="1:16" ht="28.9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3"/>
    </row>
    <row r="241" spans="1:16" ht="28.9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3"/>
    </row>
    <row r="242" spans="1:16" ht="28.9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3"/>
    </row>
    <row r="243" spans="1:16" ht="28.9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3"/>
    </row>
    <row r="244" spans="1:16" ht="28.9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3"/>
    </row>
    <row r="245" spans="1:16" ht="28.9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3"/>
    </row>
    <row r="246" spans="1:16" ht="28.9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3"/>
    </row>
    <row r="247" spans="1:16" ht="28.9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3"/>
    </row>
    <row r="248" spans="1:16" ht="28.9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3"/>
    </row>
    <row r="249" spans="1:16" ht="28.9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3"/>
    </row>
    <row r="250" spans="1:16" ht="28.9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3"/>
    </row>
    <row r="251" spans="1:16" ht="28.9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3"/>
    </row>
    <row r="252" spans="1:16" ht="28.9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3"/>
    </row>
    <row r="253" spans="1:16" ht="28.9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3"/>
    </row>
    <row r="254" spans="1:16" ht="28.9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3"/>
    </row>
    <row r="255" spans="1:16" ht="28.9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3"/>
    </row>
    <row r="256" spans="1:16" ht="28.9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3"/>
    </row>
    <row r="257" spans="1:16" ht="28.9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3"/>
    </row>
    <row r="258" spans="1:16" ht="28.9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3"/>
    </row>
    <row r="259" spans="1:16" ht="28.9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3"/>
    </row>
    <row r="260" spans="1:16" ht="28.9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3"/>
    </row>
    <row r="261" spans="1:16" ht="28.9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3"/>
    </row>
    <row r="262" spans="1:16" ht="28.9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3"/>
    </row>
    <row r="263" spans="1:16" ht="28.9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3"/>
    </row>
    <row r="264" spans="1:16" ht="28.9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3"/>
    </row>
    <row r="265" spans="1:16" ht="28.9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3"/>
    </row>
    <row r="266" spans="1:16" ht="28.9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3"/>
    </row>
    <row r="267" spans="1:16" ht="28.9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3"/>
    </row>
    <row r="268" spans="1:16" ht="28.9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3"/>
    </row>
    <row r="269" spans="1:16" ht="28.9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3"/>
    </row>
    <row r="270" spans="1:16" ht="28.9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3"/>
    </row>
    <row r="271" spans="1:16" ht="28.9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3"/>
    </row>
    <row r="272" spans="1:16" ht="28.9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3"/>
    </row>
    <row r="273" spans="1:16" ht="28.9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3"/>
    </row>
    <row r="274" spans="1:16" ht="28.9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3"/>
    </row>
    <row r="275" spans="1:16" ht="28.9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3"/>
    </row>
    <row r="276" spans="1:16" ht="28.9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3"/>
    </row>
    <row r="277" spans="1:16" ht="28.9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3"/>
    </row>
    <row r="278" spans="1:16" ht="28.9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3"/>
    </row>
    <row r="279" spans="1:16" ht="28.9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3"/>
    </row>
    <row r="280" spans="1:16" ht="28.9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3"/>
    </row>
    <row r="281" spans="1:16" ht="28.9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3"/>
    </row>
    <row r="282" spans="1:16" ht="28.9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3"/>
    </row>
    <row r="283" spans="1:16" ht="28.9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3"/>
    </row>
    <row r="284" spans="1:16" ht="28.9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3"/>
    </row>
    <row r="285" spans="1:16" ht="28.9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3"/>
    </row>
    <row r="286" spans="1:16" ht="28.9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3"/>
    </row>
    <row r="287" spans="1:16" ht="28.9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3"/>
    </row>
    <row r="288" spans="1:16" ht="28.9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3"/>
    </row>
    <row r="289" spans="1:16" ht="28.9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3"/>
    </row>
    <row r="290" spans="1:16" ht="28.9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3"/>
    </row>
    <row r="291" spans="1:16" ht="28.9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3"/>
    </row>
    <row r="292" spans="1:16" ht="28.9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3"/>
    </row>
    <row r="293" spans="1:16" ht="28.9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3"/>
    </row>
    <row r="294" spans="1:16" ht="28.9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3"/>
    </row>
    <row r="295" spans="1:16" ht="28.9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3"/>
    </row>
    <row r="296" spans="1:16" ht="28.9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3"/>
    </row>
    <row r="297" spans="1:16" ht="28.9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3"/>
    </row>
    <row r="298" spans="1:16" ht="28.9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3"/>
    </row>
    <row r="299" spans="1:16" ht="28.9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3"/>
    </row>
    <row r="300" spans="1:16" ht="28.9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 t="str">
        <f>IF(B300=data!$S$2,D300*0.7+E300*0.2+F300*0.8+G300+H300*0.2+I300+J300*0.3+K300*0.5+L300*0.2,IF(B300=data!$S$3,D300*0.1+E300*0.3+F300*0.1+G300+I300+J300*0.5+K300*0.4,IF(B300=data!$S$4,D300*0.6+E300*0.7+F300+G300+I300+L300,IF(B300=data!$S$5,D300*0.7+E300+H300*0.7+I300,"zvolte typ stavby"))))</f>
        <v>zvolte typ stavby</v>
      </c>
      <c r="N300" s="8" t="str">
        <f>IF(B300=data!$S$2,(M300*10)/4.9,IF(B300=data!$S$3,(M300*10)/3.4,IF(B300=data!$S$4,(M300*10)/5.3,IF(B300=data!$S$5,(M300*10)/3.4,"zvolte typ stavby"))))</f>
        <v>zvolte typ stavby</v>
      </c>
      <c r="O300" s="22"/>
      <c r="P300" s="43"/>
    </row>
    <row r="301" spans="1:16" ht="28.9">
      <c r="A301" s="6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 t="str">
        <f>IF(B301=data!$S$2,D301*0.7+E301*0.2+F301*0.8+G301+H301*0.2+I301+J301*0.3+K301*0.5+L301*0.2,IF(B301=data!$S$3,D301*0.1+E301*0.3+F301*0.1+G301+I301+J301*0.5+K301*0.4,IF(B301=data!$S$4,D301*0.6+E301*0.7+F301+G301+I301+L301,IF(B301=data!$S$5,D301*0.7+E301+H301*0.7+I301,"zvolte typ stavby"))))</f>
        <v>zvolte typ stavby</v>
      </c>
      <c r="N301" s="8" t="str">
        <f>IF(B301=data!$S$2,(M301*10)/4.9,IF(B301=data!$S$3,(M301*10)/3.4,IF(B301=data!$S$4,(M301*10)/5.3,IF(B301=data!$S$5,(M301*10)/3.4,"zvolte typ stavby"))))</f>
        <v>zvolte typ stavby</v>
      </c>
      <c r="O301" s="22"/>
      <c r="P301" s="43"/>
    </row>
    <row r="302" spans="1:16" ht="50.1" customHeight="1">
      <c r="A302" s="6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22"/>
      <c r="P302" s="43"/>
    </row>
    <row r="303" spans="1:16">
      <c r="A303" s="20"/>
      <c r="M303" s="2"/>
      <c r="N303" s="2"/>
    </row>
    <row r="304" spans="1:16">
      <c r="A304" s="20"/>
      <c r="M304" s="2"/>
      <c r="N304" s="2"/>
    </row>
    <row r="305" spans="1:14">
      <c r="A305" s="20"/>
      <c r="M305" s="2"/>
      <c r="N305" s="2"/>
    </row>
    <row r="306" spans="1:14">
      <c r="A306" s="20"/>
      <c r="M306" s="2"/>
      <c r="N306" s="2"/>
    </row>
    <row r="307" spans="1:14">
      <c r="A307" s="20"/>
      <c r="M307" s="2"/>
      <c r="N307" s="2"/>
    </row>
    <row r="308" spans="1:14">
      <c r="A308" s="20"/>
      <c r="M308" s="2"/>
      <c r="N308" s="2"/>
    </row>
    <row r="309" spans="1:14">
      <c r="A309" s="20"/>
      <c r="M309" s="2"/>
      <c r="N309" s="2"/>
    </row>
    <row r="310" spans="1:14">
      <c r="A310" s="20"/>
      <c r="M310" s="2"/>
      <c r="N310" s="2"/>
    </row>
    <row r="311" spans="1:14">
      <c r="A311" s="20"/>
      <c r="M311" s="2"/>
      <c r="N311" s="2"/>
    </row>
    <row r="312" spans="1:14">
      <c r="A312" s="20"/>
      <c r="M312" s="2"/>
      <c r="N312" s="2"/>
    </row>
    <row r="313" spans="1:14">
      <c r="A313" s="20"/>
      <c r="M313" s="2"/>
      <c r="N313" s="2"/>
    </row>
    <row r="314" spans="1:14">
      <c r="A314" s="20"/>
      <c r="M314" s="2"/>
      <c r="N314" s="2"/>
    </row>
    <row r="315" spans="1:14">
      <c r="A315" s="20"/>
      <c r="M315" s="2"/>
      <c r="N315" s="2"/>
    </row>
    <row r="316" spans="1:14">
      <c r="A316" s="20"/>
      <c r="M316" s="2"/>
      <c r="N316" s="2"/>
    </row>
    <row r="317" spans="1:14">
      <c r="A317" s="20"/>
      <c r="M317" s="2"/>
      <c r="N317" s="2"/>
    </row>
    <row r="318" spans="1:14">
      <c r="A318" s="20"/>
      <c r="M318" s="2"/>
      <c r="N318" s="2"/>
    </row>
    <row r="319" spans="1:14">
      <c r="A319" s="20"/>
      <c r="M319" s="2"/>
      <c r="N319" s="2"/>
    </row>
    <row r="320" spans="1:14">
      <c r="A320" s="20"/>
      <c r="M320" s="2"/>
      <c r="N320" s="2"/>
    </row>
    <row r="321" spans="1:14">
      <c r="A321" s="20"/>
      <c r="M321" s="2"/>
      <c r="N321" s="2"/>
    </row>
    <row r="322" spans="1:14">
      <c r="A322" s="20"/>
      <c r="M322" s="2"/>
      <c r="N322" s="2"/>
    </row>
    <row r="323" spans="1:14">
      <c r="A323" s="20"/>
      <c r="M323" s="2"/>
      <c r="N323" s="2"/>
    </row>
    <row r="324" spans="1:14">
      <c r="A324" s="20"/>
      <c r="M324" s="2"/>
      <c r="N324" s="2"/>
    </row>
    <row r="325" spans="1:14">
      <c r="A325" s="20"/>
      <c r="M325" s="2"/>
      <c r="N325" s="2"/>
    </row>
    <row r="326" spans="1:14">
      <c r="A326" s="20"/>
      <c r="M326" s="2"/>
      <c r="N326" s="2"/>
    </row>
    <row r="327" spans="1:14">
      <c r="A327" s="20"/>
      <c r="M327" s="2"/>
      <c r="N327" s="2"/>
    </row>
    <row r="328" spans="1:14">
      <c r="A328" s="20"/>
      <c r="M328" s="2"/>
      <c r="N328" s="2"/>
    </row>
    <row r="329" spans="1:14">
      <c r="A329" s="20"/>
      <c r="M329" s="2"/>
      <c r="N329" s="2"/>
    </row>
    <row r="330" spans="1:14">
      <c r="A330" s="20"/>
      <c r="M330" s="2"/>
      <c r="N330" s="2"/>
    </row>
    <row r="331" spans="1:14">
      <c r="A331" s="20"/>
      <c r="M331" s="2"/>
      <c r="N331" s="2"/>
    </row>
    <row r="332" spans="1:14">
      <c r="A332" s="20"/>
      <c r="M332" s="2"/>
      <c r="N332" s="2"/>
    </row>
    <row r="333" spans="1:14">
      <c r="A333" s="20"/>
      <c r="M333" s="2"/>
      <c r="N333" s="2"/>
    </row>
    <row r="334" spans="1:14">
      <c r="A334" s="20"/>
      <c r="M334" s="2"/>
      <c r="N334" s="2"/>
    </row>
    <row r="335" spans="1:14">
      <c r="A335" s="20"/>
      <c r="M335" s="2"/>
      <c r="N335" s="2"/>
    </row>
    <row r="336" spans="1:14">
      <c r="A336" s="20"/>
      <c r="M336" s="2"/>
      <c r="N336" s="2"/>
    </row>
    <row r="337" spans="1:14">
      <c r="A337" s="20"/>
      <c r="M337" s="2"/>
      <c r="N337" s="2"/>
    </row>
    <row r="338" spans="1:14">
      <c r="A338" s="20"/>
      <c r="M338" s="2"/>
      <c r="N338" s="2"/>
    </row>
    <row r="339" spans="1:14">
      <c r="A339" s="20"/>
      <c r="M339" s="2"/>
      <c r="N339" s="2"/>
    </row>
    <row r="340" spans="1:14">
      <c r="A340" s="20"/>
      <c r="M340" s="2"/>
      <c r="N340" s="2"/>
    </row>
    <row r="341" spans="1:14">
      <c r="A341" s="20"/>
      <c r="M341" s="2"/>
      <c r="N341" s="2"/>
    </row>
    <row r="342" spans="1:14">
      <c r="A342" s="20"/>
      <c r="M342" s="2"/>
      <c r="N342" s="2"/>
    </row>
    <row r="343" spans="1:14">
      <c r="A343" s="20"/>
      <c r="M343" s="2"/>
      <c r="N343" s="2"/>
    </row>
    <row r="344" spans="1:14">
      <c r="A344" s="20"/>
      <c r="M344" s="2"/>
      <c r="N344" s="2"/>
    </row>
    <row r="345" spans="1:14">
      <c r="A345" s="20"/>
      <c r="M345" s="2"/>
      <c r="N345" s="2"/>
    </row>
    <row r="346" spans="1:14">
      <c r="A346" s="20"/>
      <c r="M346" s="2"/>
      <c r="N346" s="2"/>
    </row>
    <row r="347" spans="1:14">
      <c r="A347" s="20"/>
      <c r="M347" s="2"/>
      <c r="N347" s="2"/>
    </row>
    <row r="348" spans="1:14">
      <c r="A348" s="20"/>
      <c r="M348" s="2"/>
      <c r="N348" s="2"/>
    </row>
    <row r="349" spans="1:14">
      <c r="A349" s="20"/>
      <c r="M349" s="2"/>
      <c r="N349" s="2"/>
    </row>
    <row r="350" spans="1:14">
      <c r="A350" s="20"/>
      <c r="M350" s="2"/>
      <c r="N350" s="2"/>
    </row>
    <row r="351" spans="1:14">
      <c r="A351" s="20"/>
      <c r="M351" s="2"/>
      <c r="N351" s="2"/>
    </row>
    <row r="352" spans="1:14">
      <c r="A352" s="20"/>
      <c r="M352" s="2"/>
      <c r="N352" s="2"/>
    </row>
    <row r="353" spans="1:14">
      <c r="A353" s="20"/>
      <c r="M353" s="2"/>
      <c r="N353" s="2"/>
    </row>
    <row r="354" spans="1:14">
      <c r="A354" s="20"/>
      <c r="M354" s="2"/>
      <c r="N354" s="2"/>
    </row>
    <row r="355" spans="1:14">
      <c r="A355" s="20"/>
      <c r="M355" s="2"/>
      <c r="N355" s="2"/>
    </row>
    <row r="356" spans="1:14">
      <c r="A356" s="20"/>
      <c r="M356" s="2"/>
      <c r="N356" s="2"/>
    </row>
    <row r="357" spans="1:14">
      <c r="A357" s="20"/>
      <c r="M357" s="2"/>
      <c r="N357" s="2"/>
    </row>
    <row r="358" spans="1:14">
      <c r="A358" s="20"/>
      <c r="M358" s="2"/>
      <c r="N358" s="2"/>
    </row>
    <row r="359" spans="1:14">
      <c r="A359" s="20"/>
      <c r="M359" s="2"/>
      <c r="N359" s="2"/>
    </row>
    <row r="360" spans="1:14">
      <c r="A360" s="20"/>
      <c r="M360" s="2"/>
      <c r="N360" s="2"/>
    </row>
    <row r="361" spans="1:14">
      <c r="A361" s="20"/>
      <c r="M361" s="2"/>
      <c r="N361" s="2"/>
    </row>
    <row r="362" spans="1:14">
      <c r="A362" s="20"/>
      <c r="M362" s="2"/>
      <c r="N362" s="2"/>
    </row>
    <row r="363" spans="1:14">
      <c r="A363" s="20"/>
      <c r="M363" s="2"/>
      <c r="N363" s="2"/>
    </row>
    <row r="364" spans="1:14">
      <c r="A364" s="20"/>
      <c r="M364" s="2"/>
      <c r="N364" s="2"/>
    </row>
    <row r="365" spans="1:14">
      <c r="A365" s="20"/>
      <c r="M365" s="2"/>
      <c r="N365" s="2"/>
    </row>
    <row r="366" spans="1:14">
      <c r="A366" s="20"/>
      <c r="M366" s="2"/>
      <c r="N366" s="2"/>
    </row>
    <row r="367" spans="1:14">
      <c r="A367" s="20"/>
      <c r="M367" s="2"/>
      <c r="N367" s="2"/>
    </row>
    <row r="368" spans="1:14">
      <c r="A368" s="20"/>
      <c r="M368" s="2"/>
      <c r="N368" s="2"/>
    </row>
    <row r="369" spans="1:14">
      <c r="A369" s="20"/>
      <c r="M369" s="2"/>
      <c r="N369" s="2"/>
    </row>
    <row r="370" spans="1:14">
      <c r="A370" s="20"/>
      <c r="M370" s="2"/>
      <c r="N370" s="2"/>
    </row>
    <row r="371" spans="1:14">
      <c r="A371" s="20"/>
      <c r="M371" s="2"/>
      <c r="N371" s="2"/>
    </row>
    <row r="372" spans="1:14">
      <c r="A372" s="20"/>
      <c r="M372" s="2"/>
      <c r="N372" s="2"/>
    </row>
    <row r="373" spans="1:14">
      <c r="A373" s="20"/>
      <c r="M373" s="2"/>
      <c r="N373" s="2"/>
    </row>
    <row r="374" spans="1:14">
      <c r="A374" s="20"/>
      <c r="M374" s="2"/>
      <c r="N374" s="2"/>
    </row>
    <row r="375" spans="1:14">
      <c r="A375" s="20"/>
      <c r="M375" s="2"/>
      <c r="N375" s="2"/>
    </row>
    <row r="376" spans="1:14">
      <c r="A376" s="20"/>
      <c r="M376" s="2"/>
      <c r="N376" s="2"/>
    </row>
    <row r="377" spans="1:14">
      <c r="A377" s="20"/>
      <c r="M377" s="2"/>
      <c r="N377" s="2"/>
    </row>
    <row r="378" spans="1:14">
      <c r="A378" s="20"/>
      <c r="M378" s="2"/>
      <c r="N378" s="2"/>
    </row>
    <row r="379" spans="1:14">
      <c r="A379" s="20"/>
      <c r="M379" s="2"/>
      <c r="N379" s="2"/>
    </row>
    <row r="380" spans="1:14">
      <c r="A380" s="20"/>
      <c r="M380" s="2"/>
      <c r="N380" s="2"/>
    </row>
    <row r="381" spans="1:14">
      <c r="A381" s="20"/>
      <c r="M381" s="2"/>
      <c r="N381" s="2"/>
    </row>
    <row r="382" spans="1:14">
      <c r="A382" s="20"/>
      <c r="M382" s="2"/>
      <c r="N382" s="2"/>
    </row>
    <row r="383" spans="1:14">
      <c r="A383" s="20"/>
      <c r="M383" s="2"/>
      <c r="N383" s="2"/>
    </row>
    <row r="384" spans="1:14">
      <c r="A384" s="20"/>
      <c r="M384" s="2"/>
      <c r="N384" s="2"/>
    </row>
    <row r="385" spans="1:14">
      <c r="A385" s="20"/>
      <c r="M385" s="2"/>
      <c r="N385" s="2"/>
    </row>
    <row r="386" spans="1:14">
      <c r="A386" s="20"/>
      <c r="M386" s="2"/>
      <c r="N386" s="2"/>
    </row>
    <row r="387" spans="1:14">
      <c r="A387" s="20"/>
      <c r="M387" s="2"/>
      <c r="N387" s="2"/>
    </row>
    <row r="388" spans="1:14">
      <c r="A388" s="20"/>
      <c r="M388" s="2"/>
      <c r="N388" s="2"/>
    </row>
    <row r="389" spans="1:14">
      <c r="A389" s="20"/>
      <c r="M389" s="2"/>
      <c r="N389" s="2"/>
    </row>
    <row r="390" spans="1:14">
      <c r="A390" s="20"/>
      <c r="M390" s="2"/>
      <c r="N390" s="2"/>
    </row>
    <row r="391" spans="1:14">
      <c r="A391" s="20"/>
      <c r="M391" s="2"/>
      <c r="N391" s="2"/>
    </row>
    <row r="392" spans="1:14">
      <c r="A392" s="20"/>
      <c r="M392" s="2"/>
      <c r="N392" s="2"/>
    </row>
    <row r="393" spans="1:14">
      <c r="A393" s="20"/>
      <c r="M393" s="2"/>
      <c r="N393" s="2"/>
    </row>
    <row r="394" spans="1:14">
      <c r="A394" s="20"/>
      <c r="M394" s="2"/>
      <c r="N394" s="2"/>
    </row>
    <row r="395" spans="1:14">
      <c r="A395" s="20"/>
      <c r="M395" s="2"/>
      <c r="N395" s="2"/>
    </row>
    <row r="396" spans="1:14">
      <c r="A396" s="20"/>
      <c r="M396" s="2"/>
      <c r="N396" s="2"/>
    </row>
    <row r="397" spans="1:14">
      <c r="A397" s="20"/>
      <c r="M397" s="2"/>
      <c r="N397" s="2"/>
    </row>
    <row r="398" spans="1:14">
      <c r="A398" s="20"/>
      <c r="M398" s="2"/>
      <c r="N398" s="2"/>
    </row>
    <row r="399" spans="1:14">
      <c r="A399" s="20"/>
      <c r="M399" s="2"/>
      <c r="N399" s="2"/>
    </row>
    <row r="400" spans="1:14">
      <c r="A400" s="20"/>
      <c r="M400" s="2"/>
      <c r="N400" s="2"/>
    </row>
    <row r="401" spans="1:14">
      <c r="A401" s="20"/>
      <c r="M401" s="2"/>
      <c r="N401" s="2"/>
    </row>
    <row r="402" spans="1:14">
      <c r="A402" s="20"/>
      <c r="M402" s="2"/>
      <c r="N402" s="2"/>
    </row>
    <row r="403" spans="1:14">
      <c r="A403" s="20"/>
      <c r="M403" s="2"/>
      <c r="N403" s="2"/>
    </row>
    <row r="404" spans="1:14">
      <c r="A404" s="20"/>
      <c r="M404" s="2"/>
      <c r="N404" s="2"/>
    </row>
    <row r="405" spans="1:14">
      <c r="A405" s="20"/>
      <c r="M405" s="2"/>
      <c r="N405" s="2"/>
    </row>
    <row r="406" spans="1:14">
      <c r="A406" s="20"/>
      <c r="M406" s="2"/>
      <c r="N406" s="2"/>
    </row>
    <row r="407" spans="1:14">
      <c r="A407" s="20"/>
      <c r="M407" s="2"/>
      <c r="N407" s="2"/>
    </row>
    <row r="408" spans="1:14">
      <c r="A408" s="20"/>
      <c r="M408" s="2"/>
      <c r="N408" s="2"/>
    </row>
    <row r="409" spans="1:14">
      <c r="A409" s="20"/>
      <c r="M409" s="2"/>
      <c r="N409" s="2"/>
    </row>
    <row r="410" spans="1:14">
      <c r="A410" s="20"/>
      <c r="M410" s="2"/>
      <c r="N410" s="2"/>
    </row>
    <row r="411" spans="1:14">
      <c r="A411" s="20"/>
      <c r="M411" s="2"/>
      <c r="N411" s="2"/>
    </row>
    <row r="412" spans="1:14">
      <c r="A412" s="20"/>
      <c r="M412" s="2"/>
      <c r="N412" s="2"/>
    </row>
    <row r="413" spans="1:14">
      <c r="A413" s="20"/>
      <c r="M413" s="2"/>
      <c r="N413" s="2"/>
    </row>
    <row r="414" spans="1:14">
      <c r="A414" s="20"/>
      <c r="M414" s="2"/>
      <c r="N414" s="2"/>
    </row>
    <row r="415" spans="1:14">
      <c r="A415" s="20"/>
      <c r="M415" s="2"/>
      <c r="N415" s="2"/>
    </row>
    <row r="416" spans="1:14">
      <c r="A416" s="20"/>
      <c r="M416" s="2"/>
      <c r="N416" s="2"/>
    </row>
    <row r="417" spans="1:14">
      <c r="A417" s="20"/>
      <c r="M417" s="2"/>
      <c r="N417" s="2"/>
    </row>
    <row r="418" spans="1:14">
      <c r="A418" s="20"/>
      <c r="M418" s="2"/>
      <c r="N418" s="2"/>
    </row>
    <row r="419" spans="1:14">
      <c r="A419" s="20"/>
      <c r="M419" s="2"/>
      <c r="N419" s="2"/>
    </row>
    <row r="420" spans="1:14">
      <c r="A420" s="20"/>
      <c r="M420" s="2"/>
      <c r="N420" s="2"/>
    </row>
    <row r="421" spans="1:14">
      <c r="A421" s="20"/>
      <c r="M421" s="2"/>
      <c r="N421" s="2"/>
    </row>
    <row r="422" spans="1:14">
      <c r="A422" s="20"/>
      <c r="M422" s="2"/>
      <c r="N422" s="2"/>
    </row>
    <row r="423" spans="1:14">
      <c r="A423" s="20"/>
      <c r="M423" s="2"/>
      <c r="N423" s="2"/>
    </row>
    <row r="424" spans="1:14">
      <c r="A424" s="20"/>
      <c r="M424" s="2"/>
      <c r="N424" s="2"/>
    </row>
    <row r="425" spans="1:14">
      <c r="A425" s="20"/>
      <c r="M425" s="2"/>
      <c r="N425" s="2"/>
    </row>
    <row r="426" spans="1:14">
      <c r="A426" s="20"/>
      <c r="M426" s="2"/>
      <c r="N426" s="2"/>
    </row>
    <row r="427" spans="1:14">
      <c r="A427" s="20"/>
      <c r="M427" s="2"/>
      <c r="N427" s="2"/>
    </row>
    <row r="428" spans="1:14">
      <c r="A428" s="20"/>
      <c r="M428" s="2"/>
      <c r="N428" s="2"/>
    </row>
    <row r="429" spans="1:14">
      <c r="A429" s="20"/>
      <c r="M429" s="2"/>
      <c r="N429" s="2"/>
    </row>
    <row r="430" spans="1:14">
      <c r="A430" s="20"/>
      <c r="M430" s="2"/>
      <c r="N430" s="2"/>
    </row>
    <row r="431" spans="1:14">
      <c r="A431" s="20"/>
      <c r="M431" s="2"/>
      <c r="N431" s="2"/>
    </row>
    <row r="432" spans="1:14">
      <c r="A432" s="20"/>
      <c r="M432" s="2"/>
      <c r="N432" s="2"/>
    </row>
    <row r="433" spans="1:14">
      <c r="A433" s="20"/>
      <c r="M433" s="2"/>
      <c r="N433" s="2"/>
    </row>
    <row r="434" spans="1:14">
      <c r="A434" s="20"/>
      <c r="M434" s="2"/>
      <c r="N434" s="2"/>
    </row>
    <row r="435" spans="1:14">
      <c r="A435" s="20"/>
      <c r="M435" s="2"/>
      <c r="N435" s="2"/>
    </row>
    <row r="436" spans="1:14">
      <c r="A436" s="20"/>
      <c r="M436" s="2"/>
      <c r="N436" s="2"/>
    </row>
    <row r="437" spans="1:14">
      <c r="A437" s="20"/>
      <c r="M437" s="2"/>
      <c r="N437" s="2"/>
    </row>
    <row r="438" spans="1:14">
      <c r="A438" s="20"/>
      <c r="M438" s="2"/>
      <c r="N438" s="2"/>
    </row>
    <row r="439" spans="1:14">
      <c r="A439" s="20"/>
      <c r="M439" s="2"/>
      <c r="N439" s="2"/>
    </row>
    <row r="440" spans="1:14">
      <c r="A440" s="20"/>
      <c r="M440" s="2"/>
      <c r="N440" s="2"/>
    </row>
    <row r="441" spans="1:14">
      <c r="A441" s="20"/>
      <c r="M441" s="2"/>
      <c r="N441" s="2"/>
    </row>
    <row r="442" spans="1:14">
      <c r="A442" s="20"/>
      <c r="M442" s="2"/>
      <c r="N442" s="2"/>
    </row>
    <row r="443" spans="1:14">
      <c r="A443" s="20"/>
      <c r="M443" s="2"/>
      <c r="N443" s="2"/>
    </row>
    <row r="444" spans="1:14">
      <c r="A444" s="20"/>
      <c r="M444" s="2"/>
      <c r="N444" s="2"/>
    </row>
    <row r="445" spans="1:14">
      <c r="A445" s="20"/>
      <c r="M445" s="2"/>
      <c r="N445" s="2"/>
    </row>
    <row r="446" spans="1:14">
      <c r="A446" s="20"/>
      <c r="M446" s="2"/>
      <c r="N446" s="2"/>
    </row>
    <row r="447" spans="1:14">
      <c r="A447" s="20"/>
      <c r="M447" s="2"/>
      <c r="N447" s="2"/>
    </row>
    <row r="448" spans="1:14">
      <c r="A448" s="20"/>
      <c r="M448" s="2"/>
      <c r="N448" s="2"/>
    </row>
    <row r="449" spans="1:14">
      <c r="A449" s="20"/>
      <c r="M449" s="2"/>
      <c r="N449" s="2"/>
    </row>
    <row r="450" spans="1:14">
      <c r="A450" s="20"/>
      <c r="M450" s="2"/>
      <c r="N450" s="2"/>
    </row>
    <row r="451" spans="1:14">
      <c r="A451" s="20"/>
      <c r="M451" s="2"/>
      <c r="N451" s="2"/>
    </row>
    <row r="452" spans="1:14">
      <c r="A452" s="20"/>
      <c r="M452" s="2"/>
      <c r="N452" s="2"/>
    </row>
    <row r="453" spans="1:14">
      <c r="A453" s="20"/>
      <c r="M453" s="2"/>
      <c r="N453" s="2"/>
    </row>
    <row r="454" spans="1:14">
      <c r="A454" s="20"/>
      <c r="M454" s="2"/>
      <c r="N454" s="2"/>
    </row>
    <row r="455" spans="1:14">
      <c r="A455" s="20"/>
      <c r="M455" s="2"/>
      <c r="N455" s="2"/>
    </row>
    <row r="456" spans="1:14">
      <c r="A456" s="20"/>
      <c r="M456" s="2"/>
      <c r="N456" s="2"/>
    </row>
    <row r="457" spans="1:14">
      <c r="A457" s="20"/>
      <c r="M457" s="2"/>
      <c r="N457" s="2"/>
    </row>
    <row r="458" spans="1:14">
      <c r="A458" s="20"/>
      <c r="M458" s="2"/>
      <c r="N458" s="2"/>
    </row>
    <row r="459" spans="1:14">
      <c r="A459" s="20"/>
      <c r="M459" s="2"/>
      <c r="N459" s="2"/>
    </row>
    <row r="460" spans="1:14">
      <c r="A460" s="20"/>
      <c r="M460" s="2"/>
      <c r="N460" s="2"/>
    </row>
    <row r="461" spans="1:14">
      <c r="A461" s="20"/>
      <c r="M461" s="2"/>
      <c r="N461" s="2"/>
    </row>
    <row r="462" spans="1:14">
      <c r="A462" s="20"/>
      <c r="M462" s="2"/>
      <c r="N462" s="2"/>
    </row>
    <row r="463" spans="1:14">
      <c r="A463" s="20"/>
      <c r="M463" s="2"/>
      <c r="N463" s="2"/>
    </row>
    <row r="464" spans="1:14">
      <c r="A464" s="20"/>
      <c r="M464" s="2"/>
      <c r="N464" s="2"/>
    </row>
    <row r="465" spans="1:14">
      <c r="A465" s="20"/>
      <c r="M465" s="2"/>
      <c r="N465" s="2"/>
    </row>
    <row r="466" spans="1:14">
      <c r="A466" s="20"/>
      <c r="M466" s="2"/>
      <c r="N466" s="2"/>
    </row>
    <row r="467" spans="1:14">
      <c r="A467" s="20"/>
      <c r="M467" s="2"/>
      <c r="N467" s="2"/>
    </row>
    <row r="468" spans="1:14">
      <c r="A468" s="20"/>
      <c r="M468" s="2"/>
      <c r="N468" s="2"/>
    </row>
    <row r="469" spans="1:14">
      <c r="A469" s="20"/>
      <c r="M469" s="2"/>
      <c r="N469" s="2"/>
    </row>
    <row r="470" spans="1:14">
      <c r="A470" s="20"/>
      <c r="M470" s="2"/>
      <c r="N470" s="2"/>
    </row>
    <row r="471" spans="1:14">
      <c r="A471" s="20"/>
      <c r="M471" s="2"/>
      <c r="N471" s="2"/>
    </row>
    <row r="472" spans="1:14">
      <c r="A472" s="20"/>
      <c r="M472" s="2"/>
      <c r="N472" s="2"/>
    </row>
    <row r="473" spans="1:14">
      <c r="A473" s="20"/>
      <c r="M473" s="2"/>
      <c r="N473" s="2"/>
    </row>
    <row r="474" spans="1:14">
      <c r="A474" s="20"/>
      <c r="M474" s="2"/>
      <c r="N474" s="2"/>
    </row>
    <row r="475" spans="1:14">
      <c r="A475" s="20"/>
      <c r="M475" s="2"/>
      <c r="N475" s="2"/>
    </row>
    <row r="476" spans="1:14">
      <c r="A476" s="20"/>
      <c r="M476" s="2"/>
      <c r="N476" s="2"/>
    </row>
    <row r="477" spans="1:14">
      <c r="A477" s="20"/>
      <c r="M477" s="2"/>
      <c r="N477" s="2"/>
    </row>
    <row r="478" spans="1:14">
      <c r="A478" s="20"/>
      <c r="M478" s="2"/>
      <c r="N478" s="2"/>
    </row>
    <row r="479" spans="1:14">
      <c r="A479" s="20"/>
      <c r="M479" s="2"/>
      <c r="N479" s="2"/>
    </row>
    <row r="480" spans="1:14">
      <c r="A480" s="20"/>
      <c r="M480" s="2"/>
      <c r="N480" s="2"/>
    </row>
    <row r="481" spans="1:14">
      <c r="A481" s="20"/>
      <c r="M481" s="2"/>
      <c r="N481" s="2"/>
    </row>
    <row r="482" spans="1:14">
      <c r="A482" s="20"/>
      <c r="M482" s="2"/>
      <c r="N482" s="2"/>
    </row>
    <row r="483" spans="1:14">
      <c r="A483" s="20"/>
      <c r="M483" s="2"/>
      <c r="N483" s="2"/>
    </row>
    <row r="484" spans="1:14">
      <c r="A484" s="20"/>
      <c r="M484" s="2"/>
      <c r="N484" s="2"/>
    </row>
    <row r="485" spans="1:14">
      <c r="A485" s="20"/>
      <c r="M485" s="2"/>
      <c r="N485" s="2"/>
    </row>
    <row r="486" spans="1:14">
      <c r="A486" s="20"/>
      <c r="M486" s="2"/>
      <c r="N486" s="2"/>
    </row>
    <row r="487" spans="1:14">
      <c r="A487" s="20"/>
      <c r="M487" s="2"/>
      <c r="N487" s="2"/>
    </row>
    <row r="488" spans="1:14">
      <c r="A488" s="20"/>
      <c r="M488" s="2"/>
      <c r="N488" s="2"/>
    </row>
    <row r="489" spans="1:14">
      <c r="A489" s="20"/>
      <c r="M489" s="2"/>
      <c r="N489" s="2"/>
    </row>
    <row r="490" spans="1:14">
      <c r="A490" s="20"/>
      <c r="M490" s="2"/>
      <c r="N490" s="2"/>
    </row>
    <row r="491" spans="1:14">
      <c r="A491" s="20"/>
      <c r="M491" s="2"/>
      <c r="N491" s="2"/>
    </row>
    <row r="492" spans="1:14">
      <c r="A492" s="20"/>
      <c r="M492" s="2"/>
      <c r="N492" s="2"/>
    </row>
    <row r="493" spans="1:14">
      <c r="A493" s="20"/>
      <c r="M493" s="2"/>
      <c r="N493" s="2"/>
    </row>
    <row r="494" spans="1:14">
      <c r="A494" s="20"/>
      <c r="M494" s="2"/>
      <c r="N494" s="2"/>
    </row>
    <row r="495" spans="1:14">
      <c r="A495" s="20"/>
      <c r="M495" s="2"/>
      <c r="N495" s="2"/>
    </row>
    <row r="496" spans="1:14">
      <c r="A496" s="20"/>
      <c r="M496" s="2"/>
      <c r="N496" s="2"/>
    </row>
    <row r="497" spans="1:14">
      <c r="A497" s="20"/>
      <c r="M497" s="2"/>
      <c r="N497" s="2"/>
    </row>
    <row r="498" spans="1:14">
      <c r="A498" s="20"/>
      <c r="M498" s="2"/>
      <c r="N498" s="2"/>
    </row>
    <row r="499" spans="1:14">
      <c r="A499" s="20"/>
      <c r="M499" s="2"/>
      <c r="N499" s="2"/>
    </row>
    <row r="500" spans="1:14">
      <c r="A500" s="20"/>
      <c r="M500" s="2"/>
      <c r="N500" s="2"/>
    </row>
    <row r="501" spans="1:14">
      <c r="A501" s="20"/>
      <c r="M501" s="2"/>
      <c r="N501" s="2"/>
    </row>
    <row r="502" spans="1:14">
      <c r="A502" s="20"/>
      <c r="M502" s="2"/>
      <c r="N502" s="2"/>
    </row>
    <row r="503" spans="1:14">
      <c r="A503" s="20"/>
      <c r="M503" s="2"/>
      <c r="N503" s="2"/>
    </row>
    <row r="504" spans="1:14">
      <c r="A504" s="20"/>
      <c r="M504" s="2"/>
      <c r="N504" s="2"/>
    </row>
    <row r="505" spans="1:14">
      <c r="A505" s="20"/>
      <c r="M505" s="2"/>
      <c r="N505" s="2"/>
    </row>
    <row r="506" spans="1:14">
      <c r="A506" s="20"/>
      <c r="M506" s="2"/>
      <c r="N506" s="2"/>
    </row>
    <row r="507" spans="1:14">
      <c r="A507" s="20"/>
      <c r="M507" s="2"/>
      <c r="N507" s="2"/>
    </row>
    <row r="508" spans="1:14">
      <c r="A508" s="20"/>
      <c r="M508" s="2"/>
      <c r="N508" s="2"/>
    </row>
    <row r="509" spans="1:14">
      <c r="A509" s="20"/>
      <c r="M509" s="2"/>
      <c r="N509" s="2"/>
    </row>
    <row r="510" spans="1:14">
      <c r="A510" s="20"/>
      <c r="M510" s="2"/>
      <c r="N510" s="2"/>
    </row>
    <row r="511" spans="1:14">
      <c r="A511" s="20"/>
      <c r="M511" s="2"/>
      <c r="N511" s="2"/>
    </row>
    <row r="512" spans="1:14">
      <c r="A512" s="20"/>
      <c r="M512" s="2"/>
      <c r="N512" s="2"/>
    </row>
    <row r="513" spans="1:14">
      <c r="A513" s="20"/>
      <c r="M513" s="2"/>
      <c r="N513" s="2"/>
    </row>
    <row r="514" spans="1:14">
      <c r="A514" s="20"/>
      <c r="M514" s="2"/>
      <c r="N514" s="2"/>
    </row>
    <row r="515" spans="1:14">
      <c r="A515" s="20"/>
      <c r="M515" s="2"/>
      <c r="N515" s="2"/>
    </row>
    <row r="516" spans="1:14">
      <c r="A516" s="20"/>
      <c r="M516" s="2"/>
      <c r="N516" s="2"/>
    </row>
    <row r="517" spans="1:14">
      <c r="A517" s="20"/>
      <c r="M517" s="2"/>
      <c r="N517" s="2"/>
    </row>
    <row r="518" spans="1:14">
      <c r="A518" s="20"/>
      <c r="M518" s="2"/>
      <c r="N518" s="2"/>
    </row>
    <row r="519" spans="1:14">
      <c r="A519" s="20"/>
      <c r="M519" s="2"/>
      <c r="N519" s="2"/>
    </row>
    <row r="520" spans="1:14">
      <c r="A520" s="20"/>
      <c r="M520" s="2"/>
      <c r="N520" s="2"/>
    </row>
    <row r="521" spans="1:14">
      <c r="A521" s="20"/>
      <c r="M521" s="2"/>
      <c r="N521" s="2"/>
    </row>
    <row r="522" spans="1:14">
      <c r="A522" s="20"/>
      <c r="M522" s="2"/>
      <c r="N522" s="2"/>
    </row>
    <row r="523" spans="1:14">
      <c r="A523" s="20"/>
      <c r="M523" s="2"/>
      <c r="N523" s="2"/>
    </row>
    <row r="524" spans="1:14">
      <c r="A524" s="20"/>
      <c r="M524" s="2"/>
      <c r="N524" s="2"/>
    </row>
    <row r="525" spans="1:14">
      <c r="A525" s="20"/>
      <c r="M525" s="2"/>
      <c r="N525" s="2"/>
    </row>
    <row r="526" spans="1:14">
      <c r="A526" s="20"/>
      <c r="M526" s="2"/>
      <c r="N526" s="2"/>
    </row>
    <row r="527" spans="1:14">
      <c r="A527" s="20"/>
      <c r="M527" s="2"/>
      <c r="N527" s="2"/>
    </row>
    <row r="528" spans="1:14">
      <c r="A528" s="20"/>
      <c r="M528" s="2"/>
      <c r="N528" s="2"/>
    </row>
    <row r="529" spans="1:14">
      <c r="A529" s="20"/>
      <c r="M529" s="2"/>
      <c r="N529" s="2"/>
    </row>
    <row r="530" spans="1:14">
      <c r="A530" s="20"/>
      <c r="M530" s="2"/>
      <c r="N530" s="2"/>
    </row>
    <row r="531" spans="1:14">
      <c r="A531" s="20"/>
      <c r="M531" s="2"/>
      <c r="N531" s="2"/>
    </row>
    <row r="532" spans="1:14">
      <c r="A532" s="20"/>
      <c r="M532" s="2"/>
      <c r="N532" s="2"/>
    </row>
    <row r="533" spans="1:14">
      <c r="A533" s="20"/>
      <c r="M533" s="2"/>
      <c r="N533" s="2"/>
    </row>
    <row r="534" spans="1:14">
      <c r="A534" s="20"/>
      <c r="M534" s="2"/>
      <c r="N534" s="2"/>
    </row>
    <row r="535" spans="1:14">
      <c r="A535" s="20"/>
      <c r="M535" s="2"/>
      <c r="N535" s="2"/>
    </row>
    <row r="536" spans="1:14">
      <c r="A536" s="20"/>
      <c r="M536" s="2"/>
      <c r="N536" s="2"/>
    </row>
    <row r="537" spans="1:14">
      <c r="A537" s="20"/>
      <c r="M537" s="2"/>
      <c r="N537" s="2"/>
    </row>
    <row r="538" spans="1:14">
      <c r="A538" s="20"/>
      <c r="M538" s="2"/>
      <c r="N538" s="2"/>
    </row>
    <row r="539" spans="1:14">
      <c r="A539" s="20"/>
      <c r="M539" s="2"/>
      <c r="N539" s="2"/>
    </row>
    <row r="540" spans="1:14">
      <c r="A540" s="20"/>
      <c r="M540" s="2"/>
      <c r="N540" s="2"/>
    </row>
    <row r="541" spans="1:14">
      <c r="A541" s="20"/>
      <c r="M541" s="2"/>
      <c r="N541" s="2"/>
    </row>
    <row r="542" spans="1:14">
      <c r="A542" s="20"/>
      <c r="M542" s="2"/>
      <c r="N542" s="2"/>
    </row>
    <row r="543" spans="1:14">
      <c r="A543" s="20"/>
      <c r="M543" s="2"/>
      <c r="N543" s="2"/>
    </row>
    <row r="544" spans="1:14">
      <c r="A544" s="20"/>
      <c r="M544" s="2"/>
      <c r="N544" s="2"/>
    </row>
    <row r="545" spans="1:14">
      <c r="A545" s="20"/>
      <c r="M545" s="2"/>
      <c r="N545" s="2"/>
    </row>
    <row r="546" spans="1:14">
      <c r="A546" s="20"/>
      <c r="M546" s="2"/>
      <c r="N546" s="2"/>
    </row>
    <row r="547" spans="1:14">
      <c r="A547" s="20"/>
      <c r="M547" s="2"/>
      <c r="N547" s="2"/>
    </row>
    <row r="548" spans="1:14">
      <c r="A548" s="20"/>
      <c r="M548" s="2"/>
      <c r="N548" s="2"/>
    </row>
    <row r="549" spans="1:14">
      <c r="A549" s="20"/>
      <c r="M549" s="2"/>
      <c r="N549" s="2"/>
    </row>
    <row r="550" spans="1:14">
      <c r="A550" s="20"/>
      <c r="M550" s="2"/>
      <c r="N550" s="2"/>
    </row>
    <row r="551" spans="1:14">
      <c r="A551" s="20"/>
      <c r="M551" s="2"/>
      <c r="N551" s="2"/>
    </row>
    <row r="552" spans="1:14">
      <c r="A552" s="20"/>
      <c r="M552" s="2"/>
      <c r="N552" s="2"/>
    </row>
    <row r="553" spans="1:14">
      <c r="A553" s="20"/>
      <c r="M553" s="2"/>
      <c r="N553" s="2"/>
    </row>
    <row r="554" spans="1:14">
      <c r="A554" s="20"/>
      <c r="M554" s="2"/>
      <c r="N554" s="2"/>
    </row>
    <row r="555" spans="1:14">
      <c r="A555" s="20"/>
      <c r="M555" s="2"/>
      <c r="N555" s="2"/>
    </row>
    <row r="556" spans="1:14">
      <c r="A556" s="20"/>
      <c r="M556" s="2"/>
      <c r="N556" s="2"/>
    </row>
    <row r="557" spans="1:14">
      <c r="A557" s="20"/>
      <c r="M557" s="2"/>
      <c r="N557" s="2"/>
    </row>
    <row r="558" spans="1:14">
      <c r="A558" s="20"/>
      <c r="M558" s="2"/>
      <c r="N558" s="2"/>
    </row>
    <row r="559" spans="1:14">
      <c r="A559" s="20"/>
      <c r="M559" s="2"/>
      <c r="N559" s="2"/>
    </row>
    <row r="560" spans="1:14">
      <c r="A560" s="20"/>
      <c r="M560" s="2"/>
      <c r="N560" s="2"/>
    </row>
    <row r="561" spans="1:14">
      <c r="A561" s="20"/>
      <c r="M561" s="2"/>
      <c r="N561" s="2"/>
    </row>
    <row r="562" spans="1:14">
      <c r="A562" s="20"/>
      <c r="M562" s="2"/>
      <c r="N562" s="2"/>
    </row>
    <row r="563" spans="1:14">
      <c r="A563" s="20"/>
      <c r="M563" s="2"/>
      <c r="N563" s="2"/>
    </row>
    <row r="564" spans="1:14">
      <c r="A564" s="20"/>
      <c r="M564" s="2"/>
      <c r="N564" s="2"/>
    </row>
    <row r="565" spans="1:14">
      <c r="A565" s="20"/>
      <c r="M565" s="2"/>
      <c r="N565" s="2"/>
    </row>
    <row r="566" spans="1:14">
      <c r="A566" s="20"/>
      <c r="M566" s="2"/>
      <c r="N566" s="2"/>
    </row>
    <row r="567" spans="1:14">
      <c r="A567" s="20"/>
      <c r="M567" s="2"/>
      <c r="N567" s="2"/>
    </row>
    <row r="568" spans="1:14">
      <c r="A568" s="20"/>
      <c r="M568" s="2"/>
      <c r="N568" s="2"/>
    </row>
    <row r="569" spans="1:14">
      <c r="A569" s="20"/>
      <c r="M569" s="2"/>
      <c r="N569" s="2"/>
    </row>
    <row r="570" spans="1:14">
      <c r="A570" s="20"/>
      <c r="M570" s="2"/>
      <c r="N570" s="2"/>
    </row>
    <row r="571" spans="1:14">
      <c r="A571" s="20"/>
      <c r="M571" s="2"/>
      <c r="N571" s="2"/>
    </row>
    <row r="572" spans="1:14">
      <c r="A572" s="20"/>
      <c r="M572" s="2"/>
      <c r="N572" s="2"/>
    </row>
    <row r="573" spans="1:14">
      <c r="A573" s="20"/>
      <c r="M573" s="2"/>
      <c r="N573" s="2"/>
    </row>
    <row r="574" spans="1:14">
      <c r="A574" s="20"/>
      <c r="M574" s="2"/>
      <c r="N574" s="2"/>
    </row>
    <row r="575" spans="1:14">
      <c r="A575" s="20"/>
      <c r="M575" s="2"/>
      <c r="N575" s="2"/>
    </row>
    <row r="576" spans="1:14">
      <c r="A576" s="20"/>
      <c r="M576" s="2"/>
      <c r="N576" s="2"/>
    </row>
    <row r="577" spans="1:14">
      <c r="A577" s="20"/>
      <c r="M577" s="2"/>
      <c r="N577" s="2"/>
    </row>
    <row r="578" spans="1:14">
      <c r="A578" s="20"/>
      <c r="M578" s="2"/>
      <c r="N578" s="2"/>
    </row>
    <row r="579" spans="1:14">
      <c r="A579" s="20"/>
      <c r="M579" s="2"/>
      <c r="N579" s="2"/>
    </row>
    <row r="580" spans="1:14">
      <c r="A580" s="20"/>
      <c r="M580" s="2"/>
      <c r="N580" s="2"/>
    </row>
    <row r="581" spans="1:14">
      <c r="A581" s="20"/>
      <c r="M581" s="2"/>
      <c r="N581" s="2"/>
    </row>
    <row r="582" spans="1:14">
      <c r="A582" s="20"/>
      <c r="M582" s="2"/>
      <c r="N582" s="2"/>
    </row>
    <row r="583" spans="1:14">
      <c r="A583" s="20"/>
      <c r="M583" s="2"/>
      <c r="N583" s="2"/>
    </row>
    <row r="584" spans="1:14">
      <c r="A584" s="20"/>
      <c r="M584" s="2"/>
      <c r="N584" s="2"/>
    </row>
    <row r="585" spans="1:14">
      <c r="A585" s="20"/>
      <c r="M585" s="2"/>
      <c r="N585" s="2"/>
    </row>
    <row r="586" spans="1:14">
      <c r="A586" s="20"/>
      <c r="M586" s="2"/>
      <c r="N586" s="2"/>
    </row>
    <row r="587" spans="1:14">
      <c r="A587" s="20"/>
      <c r="M587" s="2"/>
      <c r="N587" s="2"/>
    </row>
    <row r="588" spans="1:14">
      <c r="A588" s="20"/>
      <c r="M588" s="2"/>
      <c r="N588" s="2"/>
    </row>
    <row r="589" spans="1:14">
      <c r="A589" s="20"/>
      <c r="M589" s="2"/>
      <c r="N589" s="2"/>
    </row>
    <row r="590" spans="1:14">
      <c r="A590" s="20"/>
      <c r="M590" s="2"/>
      <c r="N590" s="2"/>
    </row>
    <row r="591" spans="1:14">
      <c r="A591" s="20"/>
      <c r="M591" s="2"/>
      <c r="N591" s="2"/>
    </row>
    <row r="592" spans="1:14">
      <c r="A592" s="20"/>
      <c r="M592" s="2"/>
      <c r="N592" s="2"/>
    </row>
    <row r="593" spans="1:14">
      <c r="A593" s="20"/>
      <c r="M593" s="2"/>
      <c r="N593" s="2"/>
    </row>
    <row r="594" spans="1:14">
      <c r="A594" s="20"/>
      <c r="M594" s="2"/>
      <c r="N594" s="2"/>
    </row>
    <row r="595" spans="1:14">
      <c r="A595" s="20"/>
      <c r="M595" s="2"/>
      <c r="N595" s="2"/>
    </row>
    <row r="596" spans="1:14">
      <c r="A596" s="20"/>
      <c r="M596" s="2"/>
      <c r="N596" s="2"/>
    </row>
    <row r="597" spans="1:14">
      <c r="A597" s="20"/>
      <c r="M597" s="2"/>
      <c r="N597" s="2"/>
    </row>
    <row r="598" spans="1:14">
      <c r="A598" s="20"/>
      <c r="M598" s="2"/>
      <c r="N598" s="2"/>
    </row>
    <row r="599" spans="1:14">
      <c r="A599" s="20"/>
      <c r="M599" s="2"/>
      <c r="N599" s="2"/>
    </row>
    <row r="600" spans="1:14">
      <c r="A600" s="20"/>
      <c r="M600" s="2"/>
      <c r="N600" s="2"/>
    </row>
    <row r="601" spans="1:14">
      <c r="A601" s="20"/>
      <c r="M601" s="2"/>
      <c r="N601" s="2"/>
    </row>
    <row r="602" spans="1:14">
      <c r="A602" s="20"/>
      <c r="M602" s="2"/>
      <c r="N602" s="2"/>
    </row>
    <row r="603" spans="1:14">
      <c r="A603" s="20"/>
      <c r="M603" s="2"/>
      <c r="N603" s="2"/>
    </row>
    <row r="604" spans="1:14">
      <c r="A604" s="20"/>
      <c r="M604" s="2"/>
      <c r="N604" s="2"/>
    </row>
    <row r="605" spans="1:14">
      <c r="A605" s="20"/>
      <c r="M605" s="2"/>
      <c r="N605" s="2"/>
    </row>
    <row r="606" spans="1:14">
      <c r="A606" s="20"/>
      <c r="M606" s="2"/>
      <c r="N606" s="2"/>
    </row>
    <row r="607" spans="1:14">
      <c r="A607" s="20"/>
      <c r="M607" s="2"/>
      <c r="N607" s="2"/>
    </row>
    <row r="608" spans="1:14">
      <c r="A608" s="20"/>
      <c r="M608" s="2"/>
      <c r="N608" s="2"/>
    </row>
    <row r="609" spans="1:14">
      <c r="A609" s="20"/>
      <c r="M609" s="2"/>
      <c r="N609" s="2"/>
    </row>
    <row r="610" spans="1:14">
      <c r="A610" s="20"/>
      <c r="M610" s="2"/>
      <c r="N610" s="2"/>
    </row>
    <row r="611" spans="1:14">
      <c r="A611" s="20"/>
      <c r="M611" s="2"/>
      <c r="N611" s="2"/>
    </row>
    <row r="612" spans="1:14">
      <c r="A612" s="20"/>
      <c r="M612" s="2"/>
      <c r="N612" s="2"/>
    </row>
    <row r="613" spans="1:14">
      <c r="A613" s="20"/>
      <c r="M613" s="2"/>
      <c r="N613" s="2"/>
    </row>
    <row r="614" spans="1:14">
      <c r="A614" s="20"/>
      <c r="M614" s="2"/>
      <c r="N614" s="2"/>
    </row>
    <row r="615" spans="1:14">
      <c r="A615" s="20"/>
      <c r="M615" s="2"/>
      <c r="N615" s="2"/>
    </row>
    <row r="616" spans="1:14">
      <c r="A616" s="20"/>
      <c r="M616" s="2"/>
      <c r="N616" s="2"/>
    </row>
    <row r="617" spans="1:14">
      <c r="A617" s="20"/>
      <c r="M617" s="2"/>
      <c r="N617" s="2"/>
    </row>
    <row r="618" spans="1:14">
      <c r="A618" s="20"/>
      <c r="M618" s="2"/>
      <c r="N618" s="2"/>
    </row>
    <row r="619" spans="1:14">
      <c r="A619" s="20"/>
      <c r="M619" s="2"/>
      <c r="N619" s="2"/>
    </row>
    <row r="620" spans="1:14">
      <c r="A620" s="20"/>
      <c r="M620" s="2"/>
      <c r="N620" s="2"/>
    </row>
    <row r="621" spans="1:14">
      <c r="A621" s="20"/>
      <c r="M621" s="2"/>
      <c r="N621" s="2"/>
    </row>
    <row r="622" spans="1:14">
      <c r="A622" s="20"/>
      <c r="M622" s="2"/>
      <c r="N622" s="2"/>
    </row>
    <row r="623" spans="1:14">
      <c r="A623" s="20"/>
      <c r="M623" s="2"/>
      <c r="N623" s="2"/>
    </row>
    <row r="624" spans="1:14">
      <c r="A624" s="20"/>
      <c r="M624" s="2"/>
      <c r="N624" s="2"/>
    </row>
    <row r="625" spans="1:14">
      <c r="A625" s="20"/>
      <c r="M625" s="2"/>
      <c r="N625" s="2"/>
    </row>
    <row r="626" spans="1:14">
      <c r="A626" s="20"/>
      <c r="M626" s="2"/>
      <c r="N626" s="2"/>
    </row>
    <row r="627" spans="1:14">
      <c r="A627" s="20"/>
      <c r="M627" s="2"/>
      <c r="N627" s="2"/>
    </row>
    <row r="628" spans="1:14">
      <c r="A628" s="20"/>
      <c r="M628" s="2"/>
      <c r="N628" s="2"/>
    </row>
    <row r="629" spans="1:14">
      <c r="A629" s="20"/>
      <c r="M629" s="2"/>
      <c r="N629" s="2"/>
    </row>
    <row r="630" spans="1:14">
      <c r="A630" s="20"/>
      <c r="M630" s="2"/>
      <c r="N630" s="2"/>
    </row>
    <row r="631" spans="1:14">
      <c r="A631" s="20"/>
      <c r="M631" s="2"/>
      <c r="N631" s="2"/>
    </row>
    <row r="632" spans="1:14">
      <c r="A632" s="20"/>
      <c r="M632" s="2"/>
      <c r="N632" s="2"/>
    </row>
    <row r="633" spans="1:14">
      <c r="A633" s="20"/>
      <c r="M633" s="2"/>
      <c r="N633" s="2"/>
    </row>
    <row r="634" spans="1:14">
      <c r="A634" s="20"/>
      <c r="M634" s="2"/>
      <c r="N634" s="2"/>
    </row>
    <row r="635" spans="1:14">
      <c r="A635" s="20"/>
      <c r="M635" s="2"/>
      <c r="N635" s="2"/>
    </row>
    <row r="636" spans="1:14">
      <c r="A636" s="20"/>
      <c r="M636" s="2"/>
      <c r="N636" s="2"/>
    </row>
    <row r="637" spans="1:14">
      <c r="A637" s="20"/>
      <c r="M637" s="2"/>
      <c r="N637" s="2"/>
    </row>
    <row r="638" spans="1:14">
      <c r="A638" s="20"/>
      <c r="M638" s="2"/>
      <c r="N638" s="2"/>
    </row>
    <row r="639" spans="1:14">
      <c r="A639" s="20"/>
      <c r="M639" s="2"/>
      <c r="N639" s="2"/>
    </row>
    <row r="640" spans="1:14">
      <c r="A640" s="20"/>
      <c r="M640" s="2"/>
      <c r="N640" s="2"/>
    </row>
    <row r="641" spans="1:14">
      <c r="A641" s="20"/>
      <c r="M641" s="2"/>
      <c r="N641" s="2"/>
    </row>
    <row r="642" spans="1:14">
      <c r="A642" s="20"/>
      <c r="M642" s="2"/>
      <c r="N642" s="2"/>
    </row>
    <row r="643" spans="1:14">
      <c r="A643" s="20"/>
      <c r="M643" s="2"/>
      <c r="N643" s="2"/>
    </row>
    <row r="644" spans="1:14">
      <c r="A644" s="20"/>
      <c r="M644" s="2"/>
      <c r="N644" s="2"/>
    </row>
    <row r="645" spans="1:14">
      <c r="A645" s="20"/>
      <c r="M645" s="2"/>
      <c r="N645" s="2"/>
    </row>
    <row r="646" spans="1:14">
      <c r="A646" s="20"/>
      <c r="M646" s="2"/>
      <c r="N646" s="2"/>
    </row>
    <row r="647" spans="1:14">
      <c r="A647" s="20"/>
      <c r="M647" s="2"/>
      <c r="N647" s="2"/>
    </row>
    <row r="648" spans="1:14">
      <c r="A648" s="20"/>
      <c r="M648" s="2"/>
      <c r="N648" s="2"/>
    </row>
    <row r="649" spans="1:14">
      <c r="A649" s="20"/>
      <c r="M649" s="2"/>
      <c r="N649" s="2"/>
    </row>
    <row r="650" spans="1:14">
      <c r="A650" s="20"/>
      <c r="M650" s="2"/>
      <c r="N650" s="2"/>
    </row>
    <row r="651" spans="1:14">
      <c r="A651" s="20"/>
      <c r="M651" s="2"/>
      <c r="N651" s="2"/>
    </row>
    <row r="652" spans="1:14">
      <c r="A652" s="20"/>
      <c r="M652" s="2"/>
      <c r="N652" s="2"/>
    </row>
    <row r="653" spans="1:14">
      <c r="A653" s="20"/>
      <c r="M653" s="2"/>
      <c r="N653" s="2"/>
    </row>
    <row r="654" spans="1:14">
      <c r="A654" s="20"/>
      <c r="M654" s="2"/>
      <c r="N654" s="2"/>
    </row>
    <row r="655" spans="1:14">
      <c r="A655" s="20"/>
      <c r="M655" s="2"/>
      <c r="N655" s="2"/>
    </row>
    <row r="656" spans="1:14">
      <c r="A656" s="20"/>
      <c r="M656" s="2"/>
      <c r="N656" s="2"/>
    </row>
    <row r="657" spans="1:14">
      <c r="A657" s="20"/>
      <c r="M657" s="2"/>
      <c r="N657" s="2"/>
    </row>
    <row r="658" spans="1:14">
      <c r="A658" s="20"/>
      <c r="M658" s="2"/>
      <c r="N658" s="2"/>
    </row>
    <row r="659" spans="1:14">
      <c r="A659" s="20"/>
      <c r="M659" s="2"/>
      <c r="N659" s="2"/>
    </row>
    <row r="660" spans="1:14">
      <c r="A660" s="20"/>
      <c r="M660" s="2"/>
      <c r="N660" s="2"/>
    </row>
    <row r="661" spans="1:14">
      <c r="A661" s="20"/>
      <c r="M661" s="2"/>
      <c r="N661" s="2"/>
    </row>
    <row r="662" spans="1:14">
      <c r="A662" s="20"/>
      <c r="M662" s="2"/>
      <c r="N662" s="2"/>
    </row>
    <row r="663" spans="1:14">
      <c r="A663" s="20"/>
      <c r="M663" s="2"/>
      <c r="N663" s="2"/>
    </row>
    <row r="664" spans="1:14">
      <c r="A664" s="20"/>
      <c r="M664" s="2"/>
      <c r="N664" s="2"/>
    </row>
    <row r="665" spans="1:14">
      <c r="A665" s="20"/>
      <c r="M665" s="2"/>
      <c r="N665" s="2"/>
    </row>
    <row r="666" spans="1:14">
      <c r="A666" s="20"/>
      <c r="M666" s="2"/>
      <c r="N666" s="2"/>
    </row>
    <row r="667" spans="1:14">
      <c r="A667" s="20"/>
      <c r="M667" s="2"/>
      <c r="N667" s="2"/>
    </row>
    <row r="668" spans="1:14">
      <c r="A668" s="20"/>
      <c r="M668" s="2"/>
      <c r="N668" s="2"/>
    </row>
    <row r="669" spans="1:14">
      <c r="A669" s="20"/>
      <c r="M669" s="2"/>
      <c r="N669" s="2"/>
    </row>
    <row r="670" spans="1:14">
      <c r="A670" s="20"/>
      <c r="M670" s="2"/>
      <c r="N670" s="2"/>
    </row>
    <row r="671" spans="1:14">
      <c r="A671" s="20"/>
      <c r="M671" s="2"/>
      <c r="N671" s="2"/>
    </row>
    <row r="672" spans="1:14">
      <c r="A672" s="20"/>
      <c r="M672" s="2"/>
      <c r="N672" s="2"/>
    </row>
    <row r="673" spans="1:14">
      <c r="A673" s="20"/>
      <c r="M673" s="2"/>
      <c r="N673" s="2"/>
    </row>
    <row r="674" spans="1:14">
      <c r="A674" s="20"/>
      <c r="M674" s="2"/>
      <c r="N674" s="2"/>
    </row>
    <row r="675" spans="1:14">
      <c r="A675" s="20"/>
      <c r="M675" s="2"/>
      <c r="N675" s="2"/>
    </row>
    <row r="676" spans="1:14">
      <c r="A676" s="20"/>
      <c r="M676" s="2"/>
      <c r="N676" s="2"/>
    </row>
    <row r="677" spans="1:14">
      <c r="A677" s="20"/>
      <c r="M677" s="2"/>
      <c r="N677" s="2"/>
    </row>
    <row r="678" spans="1:14">
      <c r="A678" s="20"/>
      <c r="M678" s="2"/>
      <c r="N678" s="2"/>
    </row>
    <row r="679" spans="1:14">
      <c r="A679" s="20"/>
      <c r="M679" s="2"/>
      <c r="N679" s="2"/>
    </row>
    <row r="680" spans="1:14">
      <c r="A680" s="20"/>
      <c r="M680" s="2"/>
      <c r="N680" s="2"/>
    </row>
    <row r="681" spans="1:14">
      <c r="A681" s="20"/>
      <c r="M681" s="2"/>
      <c r="N681" s="2"/>
    </row>
    <row r="682" spans="1:14">
      <c r="A682" s="20"/>
      <c r="M682" s="2"/>
      <c r="N682" s="2"/>
    </row>
    <row r="683" spans="1:14">
      <c r="A683" s="20"/>
      <c r="M683" s="2"/>
      <c r="N683" s="2"/>
    </row>
    <row r="684" spans="1:14">
      <c r="A684" s="20"/>
      <c r="M684" s="2"/>
      <c r="N684" s="2"/>
    </row>
    <row r="685" spans="1:14">
      <c r="A685" s="20"/>
      <c r="M685" s="2"/>
      <c r="N685" s="2"/>
    </row>
    <row r="686" spans="1:14">
      <c r="A686" s="20"/>
      <c r="M686" s="2"/>
      <c r="N686" s="2"/>
    </row>
    <row r="687" spans="1:14">
      <c r="A687" s="20"/>
      <c r="M687" s="2"/>
      <c r="N687" s="2"/>
    </row>
    <row r="688" spans="1:14">
      <c r="A688" s="20"/>
      <c r="M688" s="2"/>
      <c r="N688" s="2"/>
    </row>
    <row r="689" spans="1:14">
      <c r="A689" s="20"/>
      <c r="M689" s="2"/>
      <c r="N689" s="2"/>
    </row>
    <row r="690" spans="1:14">
      <c r="A690" s="20"/>
      <c r="M690" s="2"/>
      <c r="N690" s="2"/>
    </row>
    <row r="691" spans="1:14">
      <c r="A691" s="20"/>
      <c r="M691" s="2"/>
      <c r="N691" s="2"/>
    </row>
    <row r="692" spans="1:14">
      <c r="A692" s="20"/>
      <c r="M692" s="2"/>
      <c r="N692" s="2"/>
    </row>
    <row r="693" spans="1:14">
      <c r="A693" s="20"/>
      <c r="M693" s="2"/>
      <c r="N693" s="2"/>
    </row>
    <row r="694" spans="1:14">
      <c r="A694" s="20"/>
      <c r="M694" s="2"/>
      <c r="N694" s="2"/>
    </row>
    <row r="695" spans="1:14">
      <c r="A695" s="20"/>
      <c r="M695" s="2"/>
      <c r="N695" s="2"/>
    </row>
    <row r="696" spans="1:14">
      <c r="A696" s="20"/>
      <c r="M696" s="2"/>
      <c r="N696" s="2"/>
    </row>
    <row r="697" spans="1:14">
      <c r="A697" s="20"/>
      <c r="M697" s="2"/>
      <c r="N697" s="2"/>
    </row>
    <row r="698" spans="1:14">
      <c r="A698" s="20"/>
      <c r="M698" s="2"/>
      <c r="N698" s="2"/>
    </row>
    <row r="699" spans="1:14">
      <c r="A699" s="20"/>
      <c r="M699" s="2"/>
      <c r="N699" s="2"/>
    </row>
    <row r="700" spans="1:14">
      <c r="A700" s="20"/>
      <c r="M700" s="2"/>
      <c r="N700" s="2"/>
    </row>
    <row r="701" spans="1:14">
      <c r="A701" s="20"/>
      <c r="M701" s="2"/>
      <c r="N701" s="2"/>
    </row>
    <row r="702" spans="1:14">
      <c r="A702" s="20"/>
      <c r="M702" s="2"/>
      <c r="N702" s="2"/>
    </row>
    <row r="703" spans="1:14">
      <c r="A703" s="20"/>
      <c r="M703" s="2"/>
      <c r="N703" s="2"/>
    </row>
    <row r="704" spans="1:14">
      <c r="A704" s="20"/>
      <c r="M704" s="2"/>
      <c r="N704" s="2"/>
    </row>
    <row r="705" spans="1:14">
      <c r="A705" s="20"/>
      <c r="M705" s="2"/>
      <c r="N705" s="2"/>
    </row>
    <row r="706" spans="1:14">
      <c r="A706" s="20"/>
      <c r="M706" s="2"/>
      <c r="N706" s="2"/>
    </row>
    <row r="707" spans="1:14">
      <c r="A707" s="20"/>
      <c r="M707" s="2"/>
      <c r="N707" s="2"/>
    </row>
    <row r="708" spans="1:14">
      <c r="A708" s="20"/>
      <c r="M708" s="2"/>
      <c r="N708" s="2"/>
    </row>
    <row r="709" spans="1:14">
      <c r="A709" s="20"/>
      <c r="M709" s="2"/>
      <c r="N709" s="2"/>
    </row>
    <row r="710" spans="1:14">
      <c r="A710" s="20"/>
      <c r="M710" s="2"/>
      <c r="N710" s="2"/>
    </row>
    <row r="711" spans="1:14">
      <c r="A711" s="20"/>
      <c r="M711" s="2"/>
      <c r="N711" s="2"/>
    </row>
    <row r="712" spans="1:14">
      <c r="A712" s="20"/>
      <c r="M712" s="2"/>
      <c r="N712" s="2"/>
    </row>
    <row r="713" spans="1:14">
      <c r="A713" s="20"/>
      <c r="M713" s="2"/>
      <c r="N713" s="2"/>
    </row>
    <row r="714" spans="1:14">
      <c r="A714" s="20"/>
      <c r="M714" s="2"/>
      <c r="N714" s="2"/>
    </row>
    <row r="715" spans="1:14">
      <c r="A715" s="20"/>
      <c r="M715" s="2"/>
      <c r="N715" s="2"/>
    </row>
    <row r="716" spans="1:14">
      <c r="A716" s="20"/>
      <c r="M716" s="2"/>
      <c r="N716" s="2"/>
    </row>
    <row r="717" spans="1:14">
      <c r="A717" s="20"/>
      <c r="M717" s="2"/>
      <c r="N717" s="2"/>
    </row>
    <row r="718" spans="1:14">
      <c r="A718" s="20"/>
      <c r="M718" s="2"/>
      <c r="N718" s="2"/>
    </row>
    <row r="719" spans="1:14">
      <c r="A719" s="20"/>
      <c r="M719" s="2"/>
      <c r="N719" s="2"/>
    </row>
    <row r="720" spans="1:14">
      <c r="A720" s="20"/>
      <c r="M720" s="2"/>
      <c r="N720" s="2"/>
    </row>
    <row r="721" spans="1:14">
      <c r="A721" s="20"/>
      <c r="M721" s="2"/>
      <c r="N721" s="2"/>
    </row>
    <row r="722" spans="1:14">
      <c r="A722" s="20"/>
      <c r="M722" s="2"/>
      <c r="N722" s="2"/>
    </row>
    <row r="723" spans="1:14">
      <c r="A723" s="20"/>
      <c r="M723" s="2"/>
      <c r="N723" s="2"/>
    </row>
    <row r="724" spans="1:14">
      <c r="A724" s="20"/>
      <c r="M724" s="2"/>
      <c r="N724" s="2"/>
    </row>
    <row r="725" spans="1:14">
      <c r="A725" s="20"/>
      <c r="M725" s="2"/>
      <c r="N725" s="2"/>
    </row>
    <row r="726" spans="1:14">
      <c r="A726" s="20"/>
      <c r="M726" s="2"/>
      <c r="N726" s="2"/>
    </row>
    <row r="727" spans="1:14">
      <c r="A727" s="20"/>
      <c r="M727" s="2"/>
      <c r="N727" s="2"/>
    </row>
    <row r="728" spans="1:14">
      <c r="A728" s="20"/>
      <c r="M728" s="2"/>
      <c r="N728" s="2"/>
    </row>
    <row r="729" spans="1:14">
      <c r="A729" s="20"/>
      <c r="M729" s="2"/>
      <c r="N729" s="2"/>
    </row>
    <row r="730" spans="1:14">
      <c r="A730" s="20"/>
      <c r="M730" s="2"/>
      <c r="N730" s="2"/>
    </row>
    <row r="731" spans="1:14">
      <c r="A731" s="20"/>
      <c r="M731" s="2"/>
      <c r="N731" s="2"/>
    </row>
    <row r="732" spans="1:14">
      <c r="A732" s="20"/>
      <c r="M732" s="2"/>
      <c r="N732" s="2"/>
    </row>
    <row r="733" spans="1:14">
      <c r="A733" s="20"/>
      <c r="M733" s="2"/>
      <c r="N733" s="2"/>
    </row>
    <row r="734" spans="1:14">
      <c r="A734" s="20"/>
      <c r="M734" s="2"/>
      <c r="N734" s="2"/>
    </row>
    <row r="735" spans="1:14">
      <c r="A735" s="20"/>
      <c r="M735" s="2"/>
      <c r="N735" s="2"/>
    </row>
    <row r="736" spans="1:14">
      <c r="A736" s="20"/>
      <c r="M736" s="2"/>
      <c r="N736" s="2"/>
    </row>
    <row r="737" spans="1:14">
      <c r="A737" s="20"/>
      <c r="M737" s="2"/>
      <c r="N737" s="2"/>
    </row>
    <row r="738" spans="1:14">
      <c r="A738" s="20"/>
      <c r="M738" s="2"/>
      <c r="N738" s="2"/>
    </row>
    <row r="739" spans="1:14">
      <c r="A739" s="20"/>
      <c r="M739" s="2"/>
      <c r="N739" s="2"/>
    </row>
    <row r="740" spans="1:14">
      <c r="A740" s="20"/>
      <c r="M740" s="2"/>
      <c r="N740" s="2"/>
    </row>
    <row r="741" spans="1:14">
      <c r="A741" s="20"/>
      <c r="M741" s="2"/>
      <c r="N741" s="2"/>
    </row>
    <row r="742" spans="1:14">
      <c r="A742" s="20"/>
      <c r="M742" s="2"/>
      <c r="N742" s="2"/>
    </row>
    <row r="743" spans="1:14">
      <c r="A743" s="20"/>
      <c r="M743" s="2"/>
      <c r="N743" s="2"/>
    </row>
    <row r="744" spans="1:14">
      <c r="A744" s="20"/>
      <c r="M744" s="2"/>
      <c r="N744" s="2"/>
    </row>
    <row r="745" spans="1:14">
      <c r="A745" s="20"/>
      <c r="M745" s="2"/>
      <c r="N745" s="2"/>
    </row>
    <row r="746" spans="1:14">
      <c r="A746" s="20"/>
      <c r="M746" s="2"/>
      <c r="N746" s="2"/>
    </row>
    <row r="747" spans="1:14">
      <c r="A747" s="20"/>
      <c r="M747" s="2"/>
      <c r="N747" s="2"/>
    </row>
    <row r="748" spans="1:14">
      <c r="A748" s="20"/>
      <c r="M748" s="2"/>
      <c r="N748" s="2"/>
    </row>
    <row r="749" spans="1:14">
      <c r="A749" s="20"/>
      <c r="M749" s="2"/>
      <c r="N749" s="2"/>
    </row>
    <row r="750" spans="1:14">
      <c r="A750" s="20"/>
      <c r="M750" s="2"/>
      <c r="N750" s="2"/>
    </row>
    <row r="751" spans="1:14">
      <c r="A751" s="20"/>
      <c r="M751" s="2"/>
      <c r="N751" s="2"/>
    </row>
    <row r="752" spans="1:14">
      <c r="A752" s="20"/>
      <c r="M752" s="2"/>
      <c r="N752" s="2"/>
    </row>
    <row r="753" spans="1:14">
      <c r="A753" s="20"/>
      <c r="M753" s="2"/>
      <c r="N753" s="2"/>
    </row>
    <row r="754" spans="1:14">
      <c r="A754" s="20"/>
      <c r="M754" s="2"/>
      <c r="N754" s="2"/>
    </row>
    <row r="755" spans="1:14">
      <c r="A755" s="20"/>
      <c r="M755" s="2"/>
      <c r="N755" s="2"/>
    </row>
    <row r="756" spans="1:14">
      <c r="A756" s="20"/>
      <c r="M756" s="2"/>
      <c r="N756" s="2"/>
    </row>
    <row r="757" spans="1:14">
      <c r="A757" s="20"/>
      <c r="M757" s="2"/>
      <c r="N757" s="2"/>
    </row>
    <row r="758" spans="1:14">
      <c r="A758" s="20"/>
      <c r="M758" s="2"/>
      <c r="N758" s="2"/>
    </row>
    <row r="759" spans="1:14">
      <c r="A759" s="20"/>
      <c r="M759" s="2"/>
      <c r="N759" s="2"/>
    </row>
    <row r="760" spans="1:14">
      <c r="A760" s="20"/>
      <c r="M760" s="2"/>
      <c r="N760" s="2"/>
    </row>
    <row r="761" spans="1:14">
      <c r="A761" s="20"/>
      <c r="M761" s="2"/>
      <c r="N761" s="2"/>
    </row>
    <row r="762" spans="1:14">
      <c r="A762" s="20"/>
      <c r="M762" s="2"/>
      <c r="N762" s="2"/>
    </row>
    <row r="763" spans="1:14">
      <c r="A763" s="20"/>
      <c r="M763" s="2"/>
      <c r="N763" s="2"/>
    </row>
    <row r="764" spans="1:14">
      <c r="A764" s="20"/>
      <c r="M764" s="2"/>
      <c r="N764" s="2"/>
    </row>
    <row r="765" spans="1:14">
      <c r="A765" s="20"/>
      <c r="M765" s="2"/>
      <c r="N765" s="2"/>
    </row>
    <row r="766" spans="1:14">
      <c r="A766" s="20"/>
      <c r="M766" s="2"/>
      <c r="N766" s="2"/>
    </row>
    <row r="767" spans="1:14">
      <c r="A767" s="20"/>
      <c r="M767" s="2"/>
      <c r="N767" s="2"/>
    </row>
    <row r="768" spans="1:14">
      <c r="A768" s="20"/>
      <c r="M768" s="2"/>
      <c r="N768" s="2"/>
    </row>
    <row r="769" spans="1:14">
      <c r="A769" s="20"/>
      <c r="M769" s="2"/>
      <c r="N769" s="2"/>
    </row>
    <row r="770" spans="1:14">
      <c r="A770" s="20"/>
      <c r="M770" s="2"/>
      <c r="N770" s="2"/>
    </row>
    <row r="771" spans="1:14">
      <c r="A771" s="20"/>
      <c r="M771" s="2"/>
      <c r="N771" s="2"/>
    </row>
    <row r="772" spans="1:14">
      <c r="A772" s="20"/>
      <c r="M772" s="2"/>
      <c r="N772" s="2"/>
    </row>
    <row r="773" spans="1:14">
      <c r="A773" s="20"/>
      <c r="M773" s="2"/>
      <c r="N773" s="2"/>
    </row>
    <row r="774" spans="1:14">
      <c r="A774" s="20"/>
      <c r="M774" s="2"/>
      <c r="N774" s="2"/>
    </row>
    <row r="775" spans="1:14">
      <c r="A775" s="20"/>
      <c r="M775" s="2"/>
      <c r="N775" s="2"/>
    </row>
    <row r="776" spans="1:14">
      <c r="A776" s="20"/>
      <c r="M776" s="2"/>
      <c r="N776" s="2"/>
    </row>
    <row r="777" spans="1:14">
      <c r="A777" s="20"/>
      <c r="M777" s="2"/>
      <c r="N777" s="2"/>
    </row>
    <row r="778" spans="1:14">
      <c r="A778" s="20"/>
      <c r="M778" s="2"/>
      <c r="N778" s="2"/>
    </row>
    <row r="779" spans="1:14">
      <c r="A779" s="20"/>
      <c r="M779" s="2"/>
      <c r="N779" s="2"/>
    </row>
    <row r="780" spans="1:14">
      <c r="A780" s="20"/>
      <c r="M780" s="2"/>
      <c r="N780" s="2"/>
    </row>
    <row r="781" spans="1:14">
      <c r="A781" s="20"/>
      <c r="M781" s="2"/>
      <c r="N781" s="2"/>
    </row>
    <row r="782" spans="1:14">
      <c r="A782" s="20"/>
      <c r="M782" s="2"/>
      <c r="N782" s="2"/>
    </row>
    <row r="783" spans="1:14">
      <c r="A783" s="20"/>
      <c r="M783" s="2"/>
      <c r="N783" s="2"/>
    </row>
  </sheetData>
  <sheetProtection deleteRows="0" sort="0" autoFilter="0"/>
  <protectedRanges>
    <protectedRange sqref="O1:O93 O95:O1048576" name="Oblast2"/>
    <protectedRange sqref="A135:L1048576 A121:A123 B121:B124 A125:B134 A66:E90 C91:E120 C121:E130 C131:L134 F121:L130 A1:L65 F66:L120 A91:B120" name="Oblast1"/>
    <protectedRange sqref="A124" name="Oblast1_1"/>
  </protectedRanges>
  <autoFilter ref="A1:N301" xr:uid="{00000000-0009-0000-0000-000001000000}">
    <sortState xmlns:xlrd2="http://schemas.microsoft.com/office/spreadsheetml/2017/richdata2" ref="A2:N301">
      <sortCondition ref="B1:B301"/>
    </sortState>
  </autoFilter>
  <sortState xmlns:xlrd2="http://schemas.microsoft.com/office/spreadsheetml/2017/richdata2" ref="A2:Q307">
    <sortCondition ref="B2:B307"/>
    <sortCondition descending="1" ref="M2:M307"/>
  </sortState>
  <conditionalFormatting sqref="M2:N302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1"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E9CA7CFE-01D4-4968-B21C-0F01F7CDD89C}">
          <x14:formula1>
            <xm:f>data!$T$3:$T$12</xm:f>
          </x14:formula1>
          <xm:sqref>E96:E99 D2:D302</xm:sqref>
        </x14:dataValidation>
        <x14:dataValidation type="list" allowBlank="1" showInputMessage="1" showErrorMessage="1" promptTitle="Třída komunikace" prompt="1 - 7 = III. třída_x000a_8 - 10 = II. třída " xr:uid="{A649E317-63B6-4865-9F04-B4DC68E93B7A}">
          <x14:formula1>
            <xm:f>data!$C$3:$C$12</xm:f>
          </x14:formula1>
          <xm:sqref>E2:E95 E100:E302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47051519-8ACF-459F-9E28-4CE8973C99BB}">
          <x14:formula1>
            <xm:f>data!$X$2:$X$4</xm:f>
          </x14:formula1>
          <xm:sqref>H2:H302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ADEAE258-9128-402F-AB40-8AA3960B0D03}">
          <x14:formula1>
            <xm:f>data!$V$2:$V$6</xm:f>
          </x14:formula1>
          <xm:sqref>F2:F302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4081C461-4BBF-4EF5-AFBE-CB808498A5AC}">
          <x14:formula1>
            <xm:f>data!$W$2:$W$7</xm:f>
          </x14:formula1>
          <xm:sqref>G2:G302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7A5AA174-9380-4A0C-B558-B798FD427390}">
          <x14:formula1>
            <xm:f>data!$Y$3:$Y$6</xm:f>
          </x14:formula1>
          <xm:sqref>I2:I302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F0E0F3B8-BF20-44A6-8FF5-2464BF67DEBC}">
          <x14:formula1>
            <xm:f>data!$Z$2:$Z$3</xm:f>
          </x14:formula1>
          <xm:sqref>J2:J302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51DEA859-CCDB-4DEC-B70E-38ACA7901DCF}">
          <x14:formula1>
            <xm:f>data!$Z$2:$Z$3</xm:f>
          </x14:formula1>
          <xm:sqref>K2:K302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1F379655-FFCA-4521-9AE2-0519BDB084D9}">
          <x14:formula1>
            <xm:f>data!$Y$2:$Y$6</xm:f>
          </x14:formula1>
          <xm:sqref>L2:L302</xm:sqref>
        </x14:dataValidation>
        <x14:dataValidation type="list" allowBlank="1" showInputMessage="1" showErrorMessage="1" promptTitle="Zvolte druh stavby" xr:uid="{03C66055-AA7C-4111-A913-7244E488C607}">
          <x14:formula1>
            <xm:f>data!$S$2:$S$5</xm:f>
          </x14:formula1>
          <xm:sqref>B2:B302</xm:sqref>
        </x14:dataValidation>
        <x14:dataValidation type="list" allowBlank="1" showInputMessage="1" showErrorMessage="1" promptTitle="Zvolte podkategorii" xr:uid="{449D75F8-54E3-4541-B3B6-2EE2A722932B}">
          <x14:formula1>
            <xm:f>data!AC194:AD194</xm:f>
          </x14:formula1>
          <xm:sqref>C135:C302</xm:sqref>
        </x14:dataValidation>
        <x14:dataValidation type="list" allowBlank="1" showInputMessage="1" showErrorMessage="1" promptTitle="Zvolte podkategorii" xr:uid="{04A61006-C5F1-49A4-82A0-7BC840AD4358}">
          <x14:formula1>
            <xm:f>data!AC188:AD188</xm:f>
          </x14:formula1>
          <xm:sqref>C131:C134</xm:sqref>
        </x14:dataValidation>
        <x14:dataValidation type="list" allowBlank="1" showInputMessage="1" showErrorMessage="1" promptTitle="Zvolte podkategorii" xr:uid="{9C6D2C1F-8532-42C8-9BC2-18CABED8CFE5}">
          <x14:formula1>
            <xm:f>data!AC101:AD101</xm:f>
          </x14:formula1>
          <xm:sqref>C55</xm:sqref>
        </x14:dataValidation>
        <x14:dataValidation type="list" allowBlank="1" showInputMessage="1" showErrorMessage="1" promptTitle="Zvolte podkategorii" xr:uid="{7A317F57-7223-41E9-BEEB-092F42897A61}">
          <x14:formula1>
            <xm:f>data!AC104:AD104</xm:f>
          </x14:formula1>
          <xm:sqref>C56:C58</xm:sqref>
        </x14:dataValidation>
        <x14:dataValidation type="list" allowBlank="1" showInputMessage="1" showErrorMessage="1" promptTitle="Zvolte podkategorii" xr:uid="{F0AF3B8E-0589-4290-95EE-297E0514DA9F}">
          <x14:formula1>
            <xm:f>data!AC109:AD109</xm:f>
          </x14:formula1>
          <xm:sqref>C59</xm:sqref>
        </x14:dataValidation>
        <x14:dataValidation type="list" allowBlank="1" showInputMessage="1" showErrorMessage="1" promptTitle="Zvolte podkategorii" xr:uid="{C296B12B-2C8A-4F6C-9E0B-E99349A74554}">
          <x14:formula1>
            <xm:f>data!AC111:AD111</xm:f>
          </x14:formula1>
          <xm:sqref>C60</xm:sqref>
        </x14:dataValidation>
        <x14:dataValidation type="list" allowBlank="1" showInputMessage="1" showErrorMessage="1" promptTitle="Zvolte podkategorii" xr:uid="{787D9D9F-56E8-451E-ADD1-4F55DC8CAC80}">
          <x14:formula1>
            <xm:f>data!AC113:AD113</xm:f>
          </x14:formula1>
          <xm:sqref>C61:C62</xm:sqref>
        </x14:dataValidation>
        <x14:dataValidation type="list" allowBlank="1" showInputMessage="1" showErrorMessage="1" promptTitle="Zvolte podkategorii" xr:uid="{565A2587-BE7E-4564-BB2A-37621799CE0E}">
          <x14:formula1>
            <xm:f>data!AC116:AD116</xm:f>
          </x14:formula1>
          <xm:sqref>C63:C64</xm:sqref>
        </x14:dataValidation>
        <x14:dataValidation type="list" allowBlank="1" showInputMessage="1" showErrorMessage="1" promptTitle="Zvolte podkategorii" xr:uid="{BF2E1262-200A-4AD5-BF0A-31DFA7F58C6C}">
          <x14:formula1>
            <xm:f>data!AC119:AD119</xm:f>
          </x14:formula1>
          <xm:sqref>C65:C120</xm:sqref>
        </x14:dataValidation>
        <x14:dataValidation type="list" allowBlank="1" showInputMessage="1" showErrorMessage="1" promptTitle="Zvolte podkategorii" xr:uid="{209E7FC9-3A2A-44B1-B62D-774F99BE14B1}">
          <x14:formula1>
            <xm:f>data!AC176:AD176</xm:f>
          </x14:formula1>
          <xm:sqref>C121:C130</xm:sqref>
        </x14:dataValidation>
        <x14:dataValidation type="list" allowBlank="1" showInputMessage="1" showErrorMessage="1" promptTitle="Zvolte podkategorii" xr:uid="{9E692166-1324-4D8B-B307-F3913C24BBCF}">
          <x14:formula1>
            <xm:f>data!AC94:AD94</xm:f>
          </x14:formula1>
          <xm:sqref>C50:C52</xm:sqref>
        </x14:dataValidation>
        <x14:dataValidation type="list" allowBlank="1" showInputMessage="1" showErrorMessage="1" promptTitle="Zvolte podkategorii" xr:uid="{78A82D27-1BE8-44A1-A57F-0BD74B844724}">
          <x14:formula1>
            <xm:f>data!AC98:AD98</xm:f>
          </x14:formula1>
          <xm:sqref>C53:C54</xm:sqref>
        </x14:dataValidation>
        <x14:dataValidation type="list" allowBlank="1" showInputMessage="1" showErrorMessage="1" promptTitle="Zvolte podkategorii" xr:uid="{2B12A476-F848-49CC-BCC5-CBC29AAFC135}">
          <x14:formula1>
            <xm:f>data!AC70:AD70</xm:f>
          </x14:formula1>
          <xm:sqref>C37:C42</xm:sqref>
        </x14:dataValidation>
        <x14:dataValidation type="list" allowBlank="1" showInputMessage="1" showErrorMessage="1" promptTitle="Zvolte podkategorii" xr:uid="{47443F3A-D11B-484A-9C52-444E059A6286}">
          <x14:formula1>
            <xm:f>data!AC79:AD79</xm:f>
          </x14:formula1>
          <xm:sqref>C43</xm:sqref>
        </x14:dataValidation>
        <x14:dataValidation type="list" allowBlank="1" showInputMessage="1" showErrorMessage="1" promptTitle="Zvolte podkategorii" xr:uid="{D5CE249D-BE24-45B7-BBE6-611A1FCA9CF1}">
          <x14:formula1>
            <xm:f>data!AC82:AD82</xm:f>
          </x14:formula1>
          <xm:sqref>C44:C49</xm:sqref>
        </x14:dataValidation>
        <x14:dataValidation type="list" allowBlank="1" showInputMessage="1" showErrorMessage="1" promptTitle="Zvolte podkategorii" xr:uid="{208D4A02-9AA9-4317-AA1A-1769544093F4}">
          <x14:formula1>
            <xm:f>data!AC57:AD57</xm:f>
          </x14:formula1>
          <xm:sqref>C29</xm:sqref>
        </x14:dataValidation>
        <x14:dataValidation type="list" allowBlank="1" showInputMessage="1" showErrorMessage="1" promptTitle="Zvolte podkategorii" xr:uid="{637C9CFA-0EBC-485B-8776-37F8E1F34C52}">
          <x14:formula1>
            <xm:f>data!AC59:AD59</xm:f>
          </x14:formula1>
          <xm:sqref>C30</xm:sqref>
        </x14:dataValidation>
        <x14:dataValidation type="list" allowBlank="1" showInputMessage="1" showErrorMessage="1" promptTitle="Zvolte podkategorii" xr:uid="{8BC822CA-5819-4FF6-83D3-EBA2A77AB92D}">
          <x14:formula1>
            <xm:f>data!AC61:AD61</xm:f>
          </x14:formula1>
          <xm:sqref>C31</xm:sqref>
        </x14:dataValidation>
        <x14:dataValidation type="list" allowBlank="1" showInputMessage="1" showErrorMessage="1" promptTitle="Zvolte podkategorii" xr:uid="{2010245B-AD69-4225-9535-DC61DCBA66CA}">
          <x14:formula1>
            <xm:f>data!AC63:AD63</xm:f>
          </x14:formula1>
          <xm:sqref>C32:C33</xm:sqref>
        </x14:dataValidation>
        <x14:dataValidation type="list" allowBlank="1" showInputMessage="1" showErrorMessage="1" promptTitle="Zvolte podkategorii" xr:uid="{110D8E1E-32DD-4657-A7B8-69F97507F64D}">
          <x14:formula1>
            <xm:f>data!AC66:AD66</xm:f>
          </x14:formula1>
          <xm:sqref>C34:C36</xm:sqref>
        </x14:dataValidation>
        <x14:dataValidation type="list" allowBlank="1" showInputMessage="1" showErrorMessage="1" promptTitle="Zvolte podkategorii" xr:uid="{37ACA41D-5C89-4530-A9BF-9EF780BBFD73}">
          <x14:formula1>
            <xm:f>data!AC52:AD52</xm:f>
          </x14:formula1>
          <xm:sqref>C26:C28</xm:sqref>
        </x14:dataValidation>
        <x14:dataValidation type="list" allowBlank="1" showInputMessage="1" showErrorMessage="1" promptTitle="Zvolte podkategorii" xr:uid="{953076B3-FDDF-42CD-8F96-27BC3F8ADDDD}">
          <x14:formula1>
            <xm:f>data!AC36:AD36</xm:f>
          </x14:formula1>
          <xm:sqref>C20</xm:sqref>
        </x14:dataValidation>
        <x14:dataValidation type="list" allowBlank="1" showInputMessage="1" showErrorMessage="1" promptTitle="Zvolte podkategorii" xr:uid="{EF498048-8159-46C9-BCEA-45E4BAE46B40}">
          <x14:formula1>
            <xm:f>data!AC44:AD44</xm:f>
          </x14:formula1>
          <xm:sqref>C21:C22</xm:sqref>
        </x14:dataValidation>
        <x14:dataValidation type="list" allowBlank="1" showInputMessage="1" showErrorMessage="1" promptTitle="Zvolte podkategorii" xr:uid="{AC0C194E-11CD-44E6-8ABB-483A5E2294CF}">
          <x14:formula1>
            <xm:f>data!AC47:AD47</xm:f>
          </x14:formula1>
          <xm:sqref>C23:C25</xm:sqref>
        </x14:dataValidation>
        <x14:dataValidation type="list" allowBlank="1" showInputMessage="1" showErrorMessage="1" promptTitle="Zvolte podkategorii" xr:uid="{005EF684-C188-47F6-9E5B-6AF3D59F3A2F}">
          <x14:formula1>
            <xm:f>data!AC29:AD29</xm:f>
          </x14:formula1>
          <xm:sqref>C19</xm:sqref>
        </x14:dataValidation>
        <x14:dataValidation type="list" allowBlank="1" showInputMessage="1" showErrorMessage="1" promptTitle="Zvolte podkategorii" xr:uid="{65BDE812-C4C6-4CF2-8C23-48A93E5CDA52}">
          <x14:formula1>
            <xm:f>data!AC27:AD27</xm:f>
          </x14:formula1>
          <xm:sqref>C18</xm:sqref>
        </x14:dataValidation>
        <x14:dataValidation type="list" allowBlank="1" showInputMessage="1" showErrorMessage="1" promptTitle="Zvolte podkategorii" xr:uid="{2EF59C3F-66A1-46DD-90A2-03502B3489A1}">
          <x14:formula1>
            <xm:f>data!AC21:AD21</xm:f>
          </x14:formula1>
          <xm:sqref>C16:C17</xm:sqref>
        </x14:dataValidation>
        <x14:dataValidation type="list" allowBlank="1" showInputMessage="1" showErrorMessage="1" promptTitle="Zvolte podkategorii" xr:uid="{C941EE24-374C-46A6-B62E-606A529D2928}">
          <x14:formula1>
            <xm:f>data!AC17:AD17</xm:f>
          </x14:formula1>
          <xm:sqref>C14:C15</xm:sqref>
        </x14:dataValidation>
        <x14:dataValidation type="list" allowBlank="1" showInputMessage="1" showErrorMessage="1" promptTitle="Zvolte podkategorii" xr:uid="{DCB80B46-9337-42A7-87D3-9DD98E783ED4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ED7C4C91-1799-4868-B747-8E066DDABD15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280D20E0-6EDC-4343-9D26-8E2759B29D01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4.45"/>
  <cols>
    <col min="13" max="13" width="12.28515625" customWidth="1"/>
  </cols>
  <sheetData>
    <row r="1" spans="1:30">
      <c r="A1" s="9" t="s">
        <v>572</v>
      </c>
      <c r="L1" t="s">
        <v>2</v>
      </c>
      <c r="R1" s="9" t="s">
        <v>573</v>
      </c>
      <c r="AC1" t="s">
        <v>2</v>
      </c>
    </row>
    <row r="2" spans="1:30">
      <c r="B2" s="2" t="s">
        <v>32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32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>
      <c r="B3" s="2" t="s">
        <v>21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21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>
      <c r="B4" s="2" t="s">
        <v>49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Most</v>
      </c>
      <c r="M4" t="str">
        <f>IF('v přípravě a připraveno'!B2=data!$B$2,"Rekonstrukce",IF('v přípravě a připraveno'!B2=data!$B$3,"Propustek","-"))</f>
        <v>Propustek</v>
      </c>
      <c r="S4" s="2" t="s">
        <v>49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>
      <c r="B5" s="2" t="s">
        <v>37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Most</v>
      </c>
      <c r="M5" t="str">
        <f>IF('v přípravě a připraveno'!B3=data!$B$2,"Rekonstrukce",IF('v přípravě a připraveno'!B3=data!$B$3,"Propustek","-"))</f>
        <v>Propustek</v>
      </c>
      <c r="S5" s="2" t="s">
        <v>37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Most</v>
      </c>
      <c r="M6" t="str">
        <f>IF('v přípravě a připraveno'!B4=data!$B$2,"Rekonstrukce",IF('v přípravě a připraveno'!B4=data!$B$3,"Propustek","-"))</f>
        <v>Propustek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Most</v>
      </c>
      <c r="M7" t="str">
        <f>IF('v přípravě a připraveno'!B5=data!$B$2,"Rekonstrukce",IF('v přípravě a připraveno'!B5=data!$B$3,"Propustek","-"))</f>
        <v>Propustek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Souvislá údržba</v>
      </c>
      <c r="M8" t="str">
        <f>IF('v přípravě a připraveno'!B6=data!$B$2,"Rekonstrukce",IF('v přípravě a připraveno'!B6=data!$B$3,"Propustek","-"))</f>
        <v>Rekonstrukce</v>
      </c>
      <c r="S8" s="2" t="s">
        <v>574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připraveno'!B7=data!$B$2,"Souvislá údržba",IF('v přípravě a připraveno'!B7=data!$B$3,"Most","-"))</f>
        <v>Most</v>
      </c>
      <c r="M9" t="str">
        <f>IF('v přípravě a připraveno'!B7=data!$B$2,"Rekonstrukce",IF('v přípravě a připraveno'!B7=data!$B$3,"Propustek","-"))</f>
        <v>Propustek</v>
      </c>
      <c r="S9" s="2" t="s">
        <v>575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připraveno'!B8=data!$B$2,"Souvislá údržba",IF('v přípravě a připraveno'!B8=data!$B$3,"Most","-"))</f>
        <v>Most</v>
      </c>
      <c r="M10" t="str">
        <f>IF('v přípravě a připraveno'!B8=data!$B$2,"Rekonstrukce",IF('v přípravě a připraveno'!B8=data!$B$3,"Propustek","-"))</f>
        <v>Propustek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připraveno'!B9=data!$B$2,"Souvislá údržba",IF('v přípravě a připraveno'!B9=data!$B$3,"Most","-"))</f>
        <v>-</v>
      </c>
      <c r="M11" t="str">
        <f>IF('v přípravě a připraveno'!B9=data!$B$2,"Rekonstrukce",IF('v přípravě a připraveno'!B9=data!$B$3,"Propustek","-"))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připraveno'!B10=data!$B$2,"Souvislá údržba",IF('v přípravě a připraveno'!B10=data!$B$3,"Most","-"))</f>
        <v>Souvislá údržba</v>
      </c>
      <c r="M12" t="str">
        <f>IF('v přípravě a připraveno'!B10=data!$B$2,"Rekonstrukce",IF('v přípravě a připraveno'!B10=data!$B$3,"Propustek","-"))</f>
        <v>Rekonstrukce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>
      <c r="L13" t="str">
        <f>IF('v přípravě a připraveno'!B11=data!$B$2,"Souvislá údržba",IF('v přípravě a připraveno'!B11=data!$B$3,"Most","-"))</f>
        <v>Most</v>
      </c>
      <c r="M13" t="str">
        <f>IF('v přípravě a připraveno'!B11=data!$B$2,"Rekonstrukce",IF('v přípravě a připraveno'!B11=data!$B$3,"Propustek","-"))</f>
        <v>Propustek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>
      <c r="L14" t="str">
        <f>IF('v přípravě a připraveno'!B12=data!$B$2,"Souvislá údržba",IF('v přípravě a připraveno'!B12=data!$B$3,"Most","-"))</f>
        <v>Most</v>
      </c>
      <c r="M14" t="str">
        <f>IF('v přípravě a připraveno'!B12=data!$B$2,"Rekonstrukce",IF('v přípravě a připraveno'!B12=data!$B$3,"Propustek","-"))</f>
        <v>Propustek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>
      <c r="L15" t="str">
        <f>IF('v přípravě a připraveno'!B13=data!$B$2,"Souvislá údržba",IF('v přípravě a připraveno'!B13=data!$B$3,"Most","-"))</f>
        <v>Most</v>
      </c>
      <c r="M15" t="str">
        <f>IF('v přípravě a připraveno'!B13=data!$B$2,"Rekonstrukce",IF('v přípravě a připraveno'!B13=data!$B$3,"Propustek","-"))</f>
        <v>Propustek</v>
      </c>
      <c r="AC15" t="str">
        <f>IF('náměty na projekční přípravu'!B13=data!$S$2,"Souvislá údržba",IF('náměty na projekční přípravu'!B13=data!$S$3,"Most","-"))</f>
        <v>-</v>
      </c>
      <c r="AD15" t="str">
        <f>IF('náměty na projekční přípravu'!B13=data!$S$2,"Rekonstrukce",IF('náměty na projekční přípravu'!B13=data!$S$3,"Propustek","-"))</f>
        <v>-</v>
      </c>
    </row>
    <row r="16" spans="1:30">
      <c r="L16" t="str">
        <f>IF('v přípravě a připraveno'!B14=data!$B$2,"Souvislá údržba",IF('v přípravě a připraveno'!B14=data!$B$3,"Most","-"))</f>
        <v>-</v>
      </c>
      <c r="M16" t="str">
        <f>IF('v přípravě a připraveno'!B14=data!$B$2,"Rekonstrukce",IF('v přípravě a připraveno'!B14=data!$B$3,"Propustek","-"))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>
      <c r="L17" t="str">
        <f>IF('v přípravě a připraveno'!B15=data!$B$2,"Souvislá údržba",IF('v přípravě a připraveno'!B15=data!$B$3,"Most","-"))</f>
        <v>Souvislá údržba</v>
      </c>
      <c r="M17" t="str">
        <f>IF('v přípravě a připraveno'!B15=data!$B$2,"Rekonstrukce",IF('v přípravě a připraveno'!B15=data!$B$3,"Propustek","-"))</f>
        <v>Rekonstrukce</v>
      </c>
      <c r="AC17" t="str">
        <f>IF('náměty na projekční přípravu'!B14=data!$S$2,"Souvislá údržba",IF('náměty na projekční přípravu'!B14=data!$S$3,"Most","-"))</f>
        <v>Souvislá údržba</v>
      </c>
      <c r="AD17" t="str">
        <f>IF('náměty na projekční přípravu'!B14=data!$S$2,"Rekonstrukce",IF('náměty na projekční přípravu'!B14=data!$S$3,"Propustek","-"))</f>
        <v>Rekonstrukce</v>
      </c>
    </row>
    <row r="18" spans="2:30">
      <c r="B18" s="9" t="s">
        <v>576</v>
      </c>
      <c r="L18" t="str">
        <f>IF('v přípravě a připraveno'!B16=data!$B$2,"Souvislá údržba",IF('v přípravě a připraveno'!B16=data!$B$3,"Most","-"))</f>
        <v>Souvislá údržba</v>
      </c>
      <c r="M18" t="str">
        <f>IF('v přípravě a připraveno'!B16=data!$B$2,"Rekonstrukce",IF('v přípravě a připraveno'!B16=data!$B$3,"Propustek","-"))</f>
        <v>Rekonstrukce</v>
      </c>
      <c r="AC18" t="str">
        <f>IF('náměty na projekční přípravu'!B15=data!$S$2,"Souvislá údržba",IF('náměty na projekční přípravu'!B15=data!$S$3,"Most","-"))</f>
        <v>Souvislá údržba</v>
      </c>
      <c r="AD18" t="str">
        <f>IF('náměty na projekční přípravu'!B15=data!$S$2,"Rekonstrukce",IF('náměty na projekční přípravu'!B15=data!$S$3,"Propustek","-"))</f>
        <v>Rekonstrukce</v>
      </c>
    </row>
    <row r="19" spans="2:30">
      <c r="B19" t="s">
        <v>29</v>
      </c>
      <c r="L19" t="str">
        <f>IF('v přípravě a připraveno'!B17=data!$B$2,"Souvislá údržba",IF('v přípravě a připraveno'!B17=data!$B$3,"Most","-"))</f>
        <v>Souvislá údržba</v>
      </c>
      <c r="M19" t="str">
        <f>IF('v přípravě a připraveno'!B17=data!$B$2,"Rekonstrukce",IF('v přípravě a připraveno'!B17=data!$B$3,"Propustek","-"))</f>
        <v>Rekonstrukce</v>
      </c>
      <c r="AC19" t="e">
        <f>IF('náměty na projekční přípravu'!#REF!=data!$S$2,"Souvislá údržba",IF('náměty na projekční přípravu'!#REF!=data!$S$3,"Most","-"))</f>
        <v>#REF!</v>
      </c>
      <c r="AD19" t="e">
        <f>IF('náměty na projekční přípravu'!#REF!=data!$S$2,"Rekonstrukce",IF('náměty na projekční přípravu'!#REF!=data!$S$3,"Propustek","-"))</f>
        <v>#REF!</v>
      </c>
    </row>
    <row r="20" spans="2:30">
      <c r="B20" t="s">
        <v>157</v>
      </c>
      <c r="L20" t="str">
        <f>IF('v přípravě a připraveno'!B18=data!$B$2,"Souvislá údržba",IF('v přípravě a připraveno'!B18=data!$B$3,"Most","-"))</f>
        <v>Souvislá údržba</v>
      </c>
      <c r="M20" t="str">
        <f>IF('v přípravě a připraveno'!B18=data!$B$2,"Rekonstrukce",IF('v přípravě a připraveno'!B18=data!$B$3,"Propustek","-"))</f>
        <v>Rekonstrukce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>
      <c r="B21" t="s">
        <v>260</v>
      </c>
      <c r="L21" t="e">
        <f>IF('v přípravě a připraveno'!#REF!=data!$B$2,"Souvislá údržba",IF('v přípravě a připraveno'!#REF!=data!$B$3,"Most","-"))</f>
        <v>#REF!</v>
      </c>
      <c r="M21" t="e">
        <f>IF('v přípravě a připraveno'!#REF!=data!$B$2,"Rekonstrukce",IF('v přípravě a připraveno'!#REF!=data!$B$3,"Propustek","-"))</f>
        <v>#REF!</v>
      </c>
      <c r="AC21" t="str">
        <f>IF('náměty na projekční přípravu'!B16=data!$S$2,"Souvislá údržba",IF('náměty na projekční přípravu'!B16=data!$S$3,"Most","-"))</f>
        <v>Souvislá údržba</v>
      </c>
      <c r="AD21" t="str">
        <f>IF('náměty na projekční přípravu'!B16=data!$S$2,"Rekonstrukce",IF('náměty na projekční přípravu'!B16=data!$S$3,"Propustek","-"))</f>
        <v>Rekonstrukce</v>
      </c>
    </row>
    <row r="22" spans="2:30">
      <c r="B22" t="s">
        <v>577</v>
      </c>
      <c r="L22" t="str">
        <f>IF('v přípravě a připraveno'!B19=data!$B$2,"Souvislá údržba",IF('v přípravě a připraveno'!B19=data!$B$3,"Most","-"))</f>
        <v>Most</v>
      </c>
      <c r="M22" t="str">
        <f>IF('v přípravě a připraveno'!B19=data!$B$2,"Rekonstrukce",IF('v přípravě a připraveno'!B19=data!$B$3,"Propustek","-"))</f>
        <v>Propustek</v>
      </c>
      <c r="AC22" t="str">
        <f>IF('náměty na projekční přípravu'!B17=data!$S$2,"Souvislá údržba",IF('náměty na projekční přípravu'!B17=data!$S$3,"Most","-"))</f>
        <v>Souvislá údržba</v>
      </c>
      <c r="AD22" t="str">
        <f>IF('náměty na projekční přípravu'!B17=data!$S$2,"Rekonstrukce",IF('náměty na projekční přípravu'!B17=data!$S$3,"Propustek","-"))</f>
        <v>Rekonstrukce</v>
      </c>
    </row>
    <row r="23" spans="2:30">
      <c r="B23" t="s">
        <v>27</v>
      </c>
      <c r="L23" t="str">
        <f>IF('v přípravě a připraveno'!B20=data!$B$2,"Souvislá údržba",IF('v přípravě a připraveno'!B20=data!$B$3,"Most","-"))</f>
        <v>Most</v>
      </c>
      <c r="M23" t="str">
        <f>IF('v přípravě a připraveno'!B20=data!$B$2,"Rekonstrukce",IF('v přípravě a připraveno'!B20=data!$B$3,"Propustek","-"))</f>
        <v>Propustek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>
      <c r="B24" t="s">
        <v>578</v>
      </c>
      <c r="L24" t="str">
        <f>IF('v přípravě a připraveno'!B22=data!$B$2,"Souvislá údržba",IF('v přípravě a připraveno'!B22=data!$B$3,"Most","-"))</f>
        <v>Most</v>
      </c>
      <c r="M24" t="str">
        <f>IF('v přípravě a připraveno'!B22=data!$B$2,"Rekonstrukce",IF('v přípravě a připraveno'!B22=data!$B$3,"Propustek","-"))</f>
        <v>Propustek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>
      <c r="B25" t="s">
        <v>579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>
      <c r="L26" t="str">
        <f>IF('v přípravě a připraveno'!B23=data!$B$2,"Souvislá údržba",IF('v přípravě a připraveno'!B23=data!$B$3,"Most","-"))</f>
        <v>Most</v>
      </c>
      <c r="M26" t="str">
        <f>IF('v přípravě a připraveno'!B23=data!$B$2,"Rekonstrukce",IF('v přípravě a připraveno'!B23=data!$B$3,"Propustek","-"))</f>
        <v>Propustek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přípravu'!B18=data!$S$2,"Souvislá údržba",IF('náměty na projekční přípravu'!B18=data!$S$3,"Most","-"))</f>
        <v>Souvislá údržba</v>
      </c>
      <c r="AD27" t="str">
        <f>IF('náměty na projekční přípravu'!B18=data!$S$2,"Rekonstrukce",IF('náměty na projekční přípravu'!B18=data!$S$3,"Propustek","-"))</f>
        <v>Rekonstrukce</v>
      </c>
    </row>
    <row r="28" spans="2:30">
      <c r="L28" t="e">
        <f>IF('v přípravě a připraveno'!#REF!=data!$B$2,"Souvislá údržba",IF('v přípravě a připraveno'!#REF!=data!$B$3,"Most","-"))</f>
        <v>#REF!</v>
      </c>
      <c r="M28" t="e">
        <f>IF('v přípravě a připraveno'!#REF!=data!$B$2,"Rekonstrukce",IF('v přípravě a připraveno'!#REF!=data!$B$3,"Propustek","-"))</f>
        <v>#REF!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>
      <c r="L29" t="str">
        <f>IF('v přípravě a připraveno'!B24=data!$B$2,"Souvislá údržba",IF('v přípravě a připraveno'!B24=data!$B$3,"Most","-"))</f>
        <v>Most</v>
      </c>
      <c r="M29" t="str">
        <f>IF('v přípravě a připraveno'!B24=data!$B$2,"Rekonstrukce",IF('v přípravě a připraveno'!B24=data!$B$3,"Propustek","-"))</f>
        <v>Propustek</v>
      </c>
      <c r="AC29" t="str">
        <f>IF('náměty na projekční přípravu'!B19=data!$S$2,"Souvislá údržba",IF('náměty na projekční přípravu'!B19=data!$S$3,"Most","-"))</f>
        <v>Souvislá údržba</v>
      </c>
      <c r="AD29" t="str">
        <f>IF('náměty na projekční přípravu'!B19=data!$S$2,"Rekonstrukce",IF('náměty na projekční přípravu'!B19=data!$S$3,"Propustek","-"))</f>
        <v>Rekonstrukce</v>
      </c>
    </row>
    <row r="30" spans="2:30">
      <c r="L30" t="str">
        <f>IF('v přípravě a připraveno'!B25=data!$B$2,"Souvislá údržba",IF('v přípravě a připraveno'!B25=data!$B$3,"Most","-"))</f>
        <v>Most</v>
      </c>
      <c r="M30" t="str">
        <f>IF('v přípravě a připraveno'!B25=data!$B$2,"Rekonstrukce",IF('v přípravě a připraveno'!B25=data!$B$3,"Propustek","-"))</f>
        <v>Propustek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>
      <c r="L31" t="str">
        <f>IF('v přípravě a připraveno'!B26=data!$B$2,"Souvislá údržba",IF('v přípravě a připraveno'!B26=data!$B$3,"Most","-"))</f>
        <v>Souvislá údržba</v>
      </c>
      <c r="M31" t="str">
        <f>IF('v přípravě a připraveno'!B26=data!$B$2,"Rekonstrukce",IF('v přípravě a připraveno'!B26=data!$B$3,"Propustek","-"))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>
      <c r="L32" t="str">
        <f>IF('v přípravě a připraveno'!B27=data!$B$2,"Souvislá údržba",IF('v přípravě a připraveno'!B27=data!$B$3,"Most","-"))</f>
        <v>Souvislá údržba</v>
      </c>
      <c r="M32" t="str">
        <f>IF('v přípravě a připraveno'!B27=data!$B$2,"Rekonstrukce",IF('v přípravě a připraveno'!B27=data!$B$3,"Propustek","-"))</f>
        <v>Rekonstrukce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>
      <c r="L33" t="str">
        <f>IF('v přípravě a připraveno'!B28=data!$B$2,"Souvislá údržba",IF('v přípravě a připraveno'!B28=data!$B$3,"Most","-"))</f>
        <v>-</v>
      </c>
      <c r="M33" t="str">
        <f>IF('v přípravě a připraveno'!B28=data!$B$2,"Rekonstrukce",IF('v přípravě a připraveno'!B28=data!$B$3,"Propustek","-"))</f>
        <v>-</v>
      </c>
      <c r="AC33" t="e">
        <f>IF('náměty na projekční přípravu'!#REF!=data!$S$2,"Souvislá údržba",IF('náměty na projekční přípravu'!#REF!=data!$S$3,"Most","-"))</f>
        <v>#REF!</v>
      </c>
      <c r="AD33" t="e">
        <f>IF('náměty na projekční přípravu'!#REF!=data!$S$2,"Rekonstrukce",IF('náměty na projekční přípravu'!#REF!=data!$S$3,"Propustek","-"))</f>
        <v>#REF!</v>
      </c>
    </row>
    <row r="34" spans="12:30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>
      <c r="L35" t="str">
        <f>IF('v přípravě a připraveno'!B29=data!$B$2,"Souvislá údržba",IF('v přípravě a připraveno'!B29=data!$B$3,"Most","-"))</f>
        <v>Most</v>
      </c>
      <c r="M35" t="str">
        <f>IF('v přípravě a připraveno'!B29=data!$B$2,"Rekonstrukce",IF('v přípravě a připraveno'!B29=data!$B$3,"Propustek","-"))</f>
        <v>Propustek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>
      <c r="L36" t="e">
        <f>IF('v přípravě a připraveno'!#REF!=data!$B$2,"Souvislá údržba",IF('v přípravě a připraveno'!#REF!=data!$B$3,"Most","-"))</f>
        <v>#REF!</v>
      </c>
      <c r="M36" t="e">
        <f>IF('v přípravě a připraveno'!#REF!=data!$B$2,"Rekonstrukce",IF('v přípravě a připraveno'!#REF!=data!$B$3,"Propustek","-"))</f>
        <v>#REF!</v>
      </c>
      <c r="AC36" t="str">
        <f>IF('náměty na projekční přípravu'!B20=data!$S$2,"Souvislá údržba",IF('náměty na projekční přípravu'!B20=data!$S$3,"Most","-"))</f>
        <v>Souvislá údržba</v>
      </c>
      <c r="AD36" t="str">
        <f>IF('náměty na projekční přípravu'!B20=data!$S$2,"Rekonstrukce",IF('náměty na projekční přípravu'!B20=data!$S$3,"Propustek","-"))</f>
        <v>Rekonstrukce</v>
      </c>
    </row>
    <row r="37" spans="12:30">
      <c r="L37" t="str">
        <f>IF('v přípravě a připraveno'!B30=data!$B$2,"Souvislá údržba",IF('v přípravě a připraveno'!B30=data!$B$3,"Most","-"))</f>
        <v>Souvislá údržba</v>
      </c>
      <c r="M37" t="str">
        <f>IF('v přípravě a připraveno'!B30=data!$B$2,"Rekonstrukce",IF('v přípravě a připraveno'!B30=data!$B$3,"Propustek","-"))</f>
        <v>Rekonstrukce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>
      <c r="L38" t="str">
        <f>IF('v přípravě a připraveno'!B31=data!$B$2,"Souvislá údržba",IF('v přípravě a připraveno'!B31=data!$B$3,"Most","-"))</f>
        <v>Souvislá údržba</v>
      </c>
      <c r="M38" t="str">
        <f>IF('v přípravě a připraveno'!B31=data!$B$2,"Rekonstrukce",IF('v přípravě a připraveno'!B31=data!$B$3,"Propustek","-"))</f>
        <v>Rekonstrukce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>
      <c r="L39" t="str">
        <f>IF('v přípravě a připraveno'!B32=data!$B$2,"Souvislá údržba",IF('v přípravě a připraveno'!B32=data!$B$3,"Most","-"))</f>
        <v>Souvislá údržba</v>
      </c>
      <c r="M39" t="str">
        <f>IF('v přípravě a připraveno'!B32=data!$B$2,"Rekonstrukce",IF('v přípravě a připraveno'!B32=data!$B$3,"Propustek","-"))</f>
        <v>Rekonstrukce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>
      <c r="L40" t="str">
        <f>IF('v přípravě a připraveno'!B33=data!$B$2,"Souvislá údržba",IF('v přípravě a připraveno'!B33=data!$B$3,"Most","-"))</f>
        <v>Most</v>
      </c>
      <c r="M40" t="str">
        <f>IF('v přípravě a připraveno'!B33=data!$B$2,"Rekonstrukce",IF('v přípravě a připraveno'!B33=data!$B$3,"Propustek","-"))</f>
        <v>Propustek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>
      <c r="L41" t="e">
        <f>IF('v přípravě a připraveno'!#REF!=data!$B$2,"Souvislá údržba",IF('v přípravě a připraveno'!#REF!=data!$B$3,"Most","-"))</f>
        <v>#REF!</v>
      </c>
      <c r="M41" t="e">
        <f>IF('v přípravě a připraveno'!#REF!=data!$B$2,"Rekonstrukce",IF('v přípravě a připraveno'!#REF!=data!$B$3,"Propustek","-"))</f>
        <v>#REF!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>
      <c r="L42" t="str">
        <f>IF('v přípravě a připraveno'!B34=data!$B$2,"Souvislá údržba",IF('v přípravě a připraveno'!B34=data!$B$3,"Most","-"))</f>
        <v>Most</v>
      </c>
      <c r="M42" t="str">
        <f>IF('v přípravě a připraveno'!B34=data!$B$2,"Rekonstrukce",IF('v přípravě a připraveno'!B34=data!$B$3,"Propustek","-"))</f>
        <v>Propustek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>
      <c r="L43" t="str">
        <f>IF('v přípravě a připraveno'!B35=data!$B$2,"Souvislá údržba",IF('v přípravě a připraveno'!B35=data!$B$3,"Most","-"))</f>
        <v>Souvislá údržba</v>
      </c>
      <c r="M43" t="str">
        <f>IF('v přípravě a připraveno'!B35=data!$B$2,"Rekonstrukce",IF('v přípravě a připraveno'!B35=data!$B$3,"Propustek","-"))</f>
        <v>Rekonstrukce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>
      <c r="L44" t="str">
        <f>IF('v přípravě a připraveno'!B36=data!$B$2,"Souvislá údržba",IF('v přípravě a připraveno'!B36=data!$B$3,"Most","-"))</f>
        <v>Souvislá údržba</v>
      </c>
      <c r="M44" t="str">
        <f>IF('v přípravě a připraveno'!B36=data!$B$2,"Rekonstrukce",IF('v přípravě a připraveno'!B36=data!$B$3,"Propustek","-"))</f>
        <v>Rekonstrukce</v>
      </c>
      <c r="AC44" t="str">
        <f>IF('náměty na projekční přípravu'!B21=data!$S$2,"Souvislá údržba",IF('náměty na projekční přípravu'!B21=data!$S$3,"Most","-"))</f>
        <v>Souvislá údržba</v>
      </c>
      <c r="AD44" t="str">
        <f>IF('náměty na projekční přípravu'!B21=data!$S$2,"Rekonstrukce",IF('náměty na projekční přípravu'!B21=data!$S$3,"Propustek","-"))</f>
        <v>Rekonstrukce</v>
      </c>
    </row>
    <row r="45" spans="12:30">
      <c r="L45" t="str">
        <f>IF('v přípravě a připraveno'!B37=data!$B$2,"Souvislá údržba",IF('v přípravě a připraveno'!B37=data!$B$3,"Most","-"))</f>
        <v>Souvislá údržba</v>
      </c>
      <c r="M45" t="str">
        <f>IF('v přípravě a připraveno'!B37=data!$B$2,"Rekonstrukce",IF('v přípravě a připraveno'!B37=data!$B$3,"Propustek","-"))</f>
        <v>Rekonstrukce</v>
      </c>
      <c r="AC45" t="str">
        <f>IF('náměty na projekční přípravu'!B22=data!$S$2,"Souvislá údržba",IF('náměty na projekční přípravu'!B22=data!$S$3,"Most","-"))</f>
        <v>Souvislá údržba</v>
      </c>
      <c r="AD45" t="str">
        <f>IF('náměty na projekční přípravu'!B22=data!$S$2,"Rekonstrukce",IF('náměty na projekční přípravu'!B22=data!$S$3,"Propustek","-"))</f>
        <v>Rekonstrukce</v>
      </c>
    </row>
    <row r="46" spans="12:30">
      <c r="L46" t="str">
        <f>IF('v přípravě a připraveno'!B38=data!$B$2,"Souvislá údržba",IF('v přípravě a připraveno'!B38=data!$B$3,"Most","-"))</f>
        <v>-</v>
      </c>
      <c r="M46" t="str">
        <f>IF('v přípravě a připraveno'!B38=data!$B$2,"Rekonstrukce",IF('v přípravě a připraveno'!B38=data!$B$3,"Propustek","-"))</f>
        <v>-</v>
      </c>
      <c r="AC46" t="e">
        <f>IF('náměty na projekční přípravu'!#REF!=data!$S$2,"Souvislá údržba",IF('náměty na projekční přípravu'!#REF!=data!$S$3,"Most","-"))</f>
        <v>#REF!</v>
      </c>
      <c r="AD46" t="e">
        <f>IF('náměty na projekční přípravu'!#REF!=data!$S$2,"Rekonstrukce",IF('náměty na projekční přípravu'!#REF!=data!$S$3,"Propustek","-"))</f>
        <v>#REF!</v>
      </c>
    </row>
    <row r="47" spans="12:30">
      <c r="L47" t="str">
        <f>IF('v přípravě a připraveno'!B39=data!$B$2,"Souvislá údržba",IF('v přípravě a připraveno'!B39=data!$B$3,"Most","-"))</f>
        <v>Souvislá údržba</v>
      </c>
      <c r="M47" t="str">
        <f>IF('v přípravě a připraveno'!B39=data!$B$2,"Rekonstrukce",IF('v přípravě a připraveno'!B39=data!$B$3,"Propustek","-"))</f>
        <v>Rekonstrukce</v>
      </c>
      <c r="AC47" t="str">
        <f>IF('náměty na projekční přípravu'!B23=data!$S$2,"Souvislá údržba",IF('náměty na projekční přípravu'!B23=data!$S$3,"Most","-"))</f>
        <v>Souvislá údržba</v>
      </c>
      <c r="AD47" t="str">
        <f>IF('náměty na projekční přípravu'!B23=data!$S$2,"Rekonstrukce",IF('náměty na projekční přípravu'!B23=data!$S$3,"Propustek","-"))</f>
        <v>Rekonstrukce</v>
      </c>
    </row>
    <row r="48" spans="12:30">
      <c r="L48" t="str">
        <f>IF('v přípravě a připraveno'!B40=data!$B$2,"Souvislá údržba",IF('v přípravě a připraveno'!B40=data!$B$3,"Most","-"))</f>
        <v>-</v>
      </c>
      <c r="M48" t="str">
        <f>IF('v přípravě a připraveno'!B40=data!$B$2,"Rekonstrukce",IF('v přípravě a připraveno'!B40=data!$B$3,"Propustek","-"))</f>
        <v>-</v>
      </c>
      <c r="AC48" t="str">
        <f>IF('náměty na projekční přípravu'!B24=data!$S$2,"Souvislá údržba",IF('náměty na projekční přípravu'!B24=data!$S$3,"Most","-"))</f>
        <v>Souvislá údržba</v>
      </c>
      <c r="AD48" t="str">
        <f>IF('náměty na projekční přípravu'!B24=data!$S$2,"Rekonstrukce",IF('náměty na projekční přípravu'!B24=data!$S$3,"Propustek","-"))</f>
        <v>Rekonstrukce</v>
      </c>
    </row>
    <row r="49" spans="12:30">
      <c r="L49" t="str">
        <f>IF('v přípravě a připraveno'!B41=data!$B$2,"Souvislá údržba",IF('v přípravě a připraveno'!B41=data!$B$3,"Most","-"))</f>
        <v>-</v>
      </c>
      <c r="M49" t="str">
        <f>IF('v přípravě a připraveno'!B41=data!$B$2,"Rekonstrukce",IF('v přípravě a připraveno'!B41=data!$B$3,"Propustek","-"))</f>
        <v>-</v>
      </c>
      <c r="AC49" t="str">
        <f>IF('náměty na projekční přípravu'!B25=data!$S$2,"Souvislá údržba",IF('náměty na projekční přípravu'!B25=data!$S$3,"Most","-"))</f>
        <v>-</v>
      </c>
      <c r="AD49" t="str">
        <f>IF('náměty na projekční přípravu'!B25=data!$S$2,"Rekonstrukce",IF('náměty na projekční přípravu'!B25=data!$S$3,"Propustek","-"))</f>
        <v>-</v>
      </c>
    </row>
    <row r="50" spans="12:30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>
      <c r="L51" t="str">
        <f>IF('v přípravě a připraveno'!B42=data!$B$2,"Souvislá údržba",IF('v přípravě a připraveno'!B42=data!$B$3,"Most","-"))</f>
        <v>Souvislá údržba</v>
      </c>
      <c r="M51" t="str">
        <f>IF('v přípravě a připraveno'!B42=data!$B$2,"Rekonstrukce",IF('v přípravě a připraveno'!B42=data!$B$3,"Propustek","-"))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>
      <c r="L52" t="str">
        <f>IF('v přípravě a připraveno'!B43=data!$B$2,"Souvislá údržba",IF('v přípravě a připraveno'!B43=data!$B$3,"Most","-"))</f>
        <v>Souvislá údržba</v>
      </c>
      <c r="M52" t="str">
        <f>IF('v přípravě a připraveno'!B43=data!$B$2,"Rekonstrukce",IF('v přípravě a připraveno'!B43=data!$B$3,"Propustek","-"))</f>
        <v>Rekonstrukce</v>
      </c>
      <c r="AC52" t="str">
        <f>IF('náměty na projekční přípravu'!B26=data!$S$2,"Souvislá údržba",IF('náměty na projekční přípravu'!B26=data!$S$3,"Most","-"))</f>
        <v>Souvislá údržba</v>
      </c>
      <c r="AD52" t="str">
        <f>IF('náměty na projekční přípravu'!B26=data!$S$2,"Rekonstrukce",IF('náměty na projekční přípravu'!B26=data!$S$3,"Propustek","-"))</f>
        <v>Rekonstrukce</v>
      </c>
    </row>
    <row r="53" spans="12:30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přípravu'!B27=data!$S$2,"Souvislá údržba",IF('náměty na projekční přípravu'!B27=data!$S$3,"Most","-"))</f>
        <v>Souvislá údržba</v>
      </c>
      <c r="AD53" t="str">
        <f>IF('náměty na projekční přípravu'!B27=data!$S$2,"Rekonstrukce",IF('náměty na projekční přípravu'!B27=data!$S$3,"Propustek","-"))</f>
        <v>Rekonstrukce</v>
      </c>
    </row>
    <row r="54" spans="12:30">
      <c r="L54" t="str">
        <f>IF('v přípravě a připraveno'!B44=data!$B$2,"Souvislá údržba",IF('v přípravě a připraveno'!B44=data!$B$3,"Most","-"))</f>
        <v>Souvislá údržba</v>
      </c>
      <c r="M54" t="str">
        <f>IF('v přípravě a připraveno'!B44=data!$B$2,"Rekonstrukce",IF('v přípravě a připraveno'!B44=data!$B$3,"Propustek","-"))</f>
        <v>Rekonstrukce</v>
      </c>
      <c r="AC54" t="str">
        <f>IF('náměty na projekční přípravu'!B28=data!$S$2,"Souvislá údržba",IF('náměty na projekční přípravu'!B28=data!$S$3,"Most","-"))</f>
        <v>Souvislá údržba</v>
      </c>
      <c r="AD54" t="str">
        <f>IF('náměty na projekční přípravu'!B28=data!$S$2,"Rekonstrukce",IF('náměty na projekční přípravu'!B28=data!$S$3,"Propustek","-"))</f>
        <v>Rekonstrukce</v>
      </c>
    </row>
    <row r="55" spans="12:30">
      <c r="L55" t="str">
        <f>IF('v přípravě a připraveno'!B45=data!$B$2,"Souvislá údržba",IF('v přípravě a připraveno'!B45=data!$B$3,"Most","-"))</f>
        <v>Most</v>
      </c>
      <c r="M55" t="str">
        <f>IF('v přípravě a připraveno'!B45=data!$B$2,"Rekonstrukce",IF('v přípravě a připraveno'!B45=data!$B$3,"Propustek","-"))</f>
        <v>Propustek</v>
      </c>
      <c r="AC55" t="e">
        <f>IF('náměty na projekční přípravu'!#REF!=data!$S$2,"Souvislá údržba",IF('náměty na projekční přípravu'!#REF!=data!$S$3,"Most","-"))</f>
        <v>#REF!</v>
      </c>
      <c r="AD55" t="e">
        <f>IF('náměty na projekční přípravu'!#REF!=data!$S$2,"Rekonstrukce",IF('náměty na projekční přípravu'!#REF!=data!$S$3,"Propustek","-"))</f>
        <v>#REF!</v>
      </c>
    </row>
    <row r="56" spans="12:30">
      <c r="L56" t="str">
        <f>IF('v přípravě a připraveno'!B46=data!$B$2,"Souvislá údržba",IF('v přípravě a připraveno'!B46=data!$B$3,"Most","-"))</f>
        <v>Souvislá údržba</v>
      </c>
      <c r="M56" t="str">
        <f>IF('v přípravě a připraveno'!B46=data!$B$2,"Rekonstrukce",IF('v přípravě a připraveno'!B46=data!$B$3,"Propustek","-"))</f>
        <v>Rekonstrukce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>
      <c r="L57" t="str">
        <f>IF('v přípravě a připraveno'!B47=data!$B$2,"Souvislá údržba",IF('v přípravě a připraveno'!B47=data!$B$3,"Most","-"))</f>
        <v>Souvislá údržba</v>
      </c>
      <c r="M57" t="str">
        <f>IF('v přípravě a připraveno'!B47=data!$B$2,"Rekonstrukce",IF('v přípravě a připraveno'!B47=data!$B$3,"Propustek","-"))</f>
        <v>Rekonstrukce</v>
      </c>
      <c r="AC57" t="str">
        <f>IF('náměty na projekční přípravu'!B29=data!$S$2,"Souvislá údržba",IF('náměty na projekční přípravu'!B29=data!$S$3,"Most","-"))</f>
        <v>Souvislá údržba</v>
      </c>
      <c r="AD57" t="str">
        <f>IF('náměty na projekční přípravu'!B29=data!$S$2,"Rekonstrukce",IF('náměty na projekční přípravu'!B29=data!$S$3,"Propustek","-"))</f>
        <v>Rekonstrukce</v>
      </c>
    </row>
    <row r="58" spans="12:30">
      <c r="L58" t="str">
        <f>IF('v přípravě a připraveno'!B48=data!$B$2,"Souvislá údržba",IF('v přípravě a připraveno'!B48=data!$B$3,"Most","-"))</f>
        <v>Souvislá údržba</v>
      </c>
      <c r="M58" t="str">
        <f>IF('v přípravě a připraveno'!B48=data!$B$2,"Rekonstrukce",IF('v přípravě a připraveno'!B48=data!$B$3,"Propustek","-"))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>
      <c r="L59" t="str">
        <f>IF('v přípravě a připraveno'!B49=data!$B$2,"Souvislá údržba",IF('v přípravě a připraveno'!B49=data!$B$3,"Most","-"))</f>
        <v>Souvislá údržba</v>
      </c>
      <c r="M59" t="str">
        <f>IF('v přípravě a připraveno'!B49=data!$B$2,"Rekonstrukce",IF('v přípravě a připraveno'!B49=data!$B$3,"Propustek","-"))</f>
        <v>Rekonstrukce</v>
      </c>
      <c r="AC59" t="str">
        <f>IF('náměty na projekční přípravu'!B30=data!$S$2,"Souvislá údržba",IF('náměty na projekční přípravu'!B30=data!$S$3,"Most","-"))</f>
        <v>Souvislá údržba</v>
      </c>
      <c r="AD59" t="str">
        <f>IF('náměty na projekční přípravu'!B30=data!$S$2,"Rekonstrukce",IF('náměty na projekční přípravu'!B30=data!$S$3,"Propustek","-"))</f>
        <v>Rekonstrukce</v>
      </c>
    </row>
    <row r="60" spans="12:30">
      <c r="L60" t="str">
        <f>IF('v přípravě a připraveno'!B50=data!$B$2,"Souvislá údržba",IF('v přípravě a připraveno'!B50=data!$B$3,"Most","-"))</f>
        <v>Souvislá údržba</v>
      </c>
      <c r="M60" t="str">
        <f>IF('v přípravě a připraveno'!B50=data!$B$2,"Rekonstrukce",IF('v přípravě a připraveno'!B50=data!$B$3,"Propustek","-"))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přípravu'!B31=data!$S$2,"Souvislá údržba",IF('náměty na projekční přípravu'!B31=data!$S$3,"Most","-"))</f>
        <v>Souvislá údržba</v>
      </c>
      <c r="AD61" t="str">
        <f>IF('náměty na projekční přípravu'!B31=data!$S$2,"Rekonstrukce",IF('náměty na projekční přípravu'!B31=data!$S$3,"Propustek","-"))</f>
        <v>Rekonstrukce</v>
      </c>
    </row>
    <row r="62" spans="12:30">
      <c r="L62" t="str">
        <f>IF('v přípravě a připraveno'!B51=data!$B$2,"Souvislá údržba",IF('v přípravě a připraveno'!B51=data!$B$3,"Most","-"))</f>
        <v>Souvislá údržba</v>
      </c>
      <c r="M62" t="str">
        <f>IF('v přípravě a připraveno'!B51=data!$B$2,"Rekonstrukce",IF('v přípravě a připraveno'!B51=data!$B$3,"Propustek","-"))</f>
        <v>Rekonstrukce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>
      <c r="L63" t="str">
        <f>IF('v přípravě a připraveno'!B52=data!$B$2,"Souvislá údržba",IF('v přípravě a připraveno'!B52=data!$B$3,"Most","-"))</f>
        <v>Souvislá údržba</v>
      </c>
      <c r="M63" t="str">
        <f>IF('v přípravě a připraveno'!B52=data!$B$2,"Rekonstrukce",IF('v přípravě a připraveno'!B52=data!$B$3,"Propustek","-"))</f>
        <v>Rekonstrukce</v>
      </c>
      <c r="AC63" t="str">
        <f>IF('náměty na projekční přípravu'!B32=data!$S$2,"Souvislá údržba",IF('náměty na projekční přípravu'!B32=data!$S$3,"Most","-"))</f>
        <v>Souvislá údržba</v>
      </c>
      <c r="AD63" t="str">
        <f>IF('náměty na projekční přípravu'!B32=data!$S$2,"Rekonstrukce",IF('náměty na projekční přípravu'!B32=data!$S$3,"Propustek","-"))</f>
        <v>Rekonstrukce</v>
      </c>
    </row>
    <row r="64" spans="12:30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přípravu'!B33=data!$S$2,"Souvislá údržba",IF('náměty na projekční přípravu'!B33=data!$S$3,"Most","-"))</f>
        <v>Souvislá údržba</v>
      </c>
      <c r="AD64" t="str">
        <f>IF('náměty na projekční přípravu'!B33=data!$S$2,"Rekonstrukce",IF('náměty na projekční přípravu'!B33=data!$S$3,"Propustek","-"))</f>
        <v>Rekonstrukce</v>
      </c>
    </row>
    <row r="65" spans="12:30">
      <c r="L65" t="str">
        <f>IF('v přípravě a připraveno'!B53=data!$B$2,"Souvislá údržba",IF('v přípravě a připraveno'!B53=data!$B$3,"Most","-"))</f>
        <v>Souvislá údržba</v>
      </c>
      <c r="M65" t="str">
        <f>IF('v přípravě a připraveno'!B53=data!$B$2,"Rekonstrukce",IF('v přípravě a připraveno'!B53=data!$B$3,"Propustek","-"))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>
      <c r="L66" t="str">
        <f>IF('v přípravě a připraveno'!B54=data!$B$2,"Souvislá údržba",IF('v přípravě a připraveno'!B54=data!$B$3,"Most","-"))</f>
        <v>Most</v>
      </c>
      <c r="M66" t="str">
        <f>IF('v přípravě a připraveno'!B54=data!$B$2,"Rekonstrukce",IF('v přípravě a připraveno'!B54=data!$B$3,"Propustek","-"))</f>
        <v>Propustek</v>
      </c>
      <c r="AC66" t="str">
        <f>IF('náměty na projekční přípravu'!B34=data!$S$2,"Souvislá údržba",IF('náměty na projekční přípravu'!B34=data!$S$3,"Most","-"))</f>
        <v>Souvislá údržba</v>
      </c>
      <c r="AD66" t="str">
        <f>IF('náměty na projekční přípravu'!B34=data!$S$2,"Rekonstrukce",IF('náměty na projekční přípravu'!B34=data!$S$3,"Propustek","-"))</f>
        <v>Rekonstrukce</v>
      </c>
    </row>
    <row r="67" spans="12:30">
      <c r="L67" t="str">
        <f>IF('v přípravě a připraveno'!B55=data!$B$2,"Souvislá údržba",IF('v přípravě a připraveno'!B55=data!$B$3,"Most","-"))</f>
        <v>Most</v>
      </c>
      <c r="M67" t="str">
        <f>IF('v přípravě a připraveno'!B55=data!$B$2,"Rekonstrukce",IF('v přípravě a připraveno'!B55=data!$B$3,"Propustek","-"))</f>
        <v>Propustek</v>
      </c>
      <c r="AC67" t="str">
        <f>IF('náměty na projekční přípravu'!B35=data!$S$2,"Souvislá údržba",IF('náměty na projekční přípravu'!B35=data!$S$3,"Most","-"))</f>
        <v>Souvislá údržba</v>
      </c>
      <c r="AD67" t="str">
        <f>IF('náměty na projekční přípravu'!B35=data!$S$2,"Rekonstrukce",IF('náměty na projekční přípravu'!B35=data!$S$3,"Propustek","-"))</f>
        <v>Rekonstrukce</v>
      </c>
    </row>
    <row r="68" spans="12:30">
      <c r="L68" t="str">
        <f>IF('v přípravě a připraveno'!B56=data!$B$2,"Souvislá údržba",IF('v přípravě a připraveno'!B56=data!$B$3,"Most","-"))</f>
        <v>Most</v>
      </c>
      <c r="M68" t="str">
        <f>IF('v přípravě a připraveno'!B56=data!$B$2,"Rekonstrukce",IF('v přípravě a připraveno'!B56=data!$B$3,"Propustek","-"))</f>
        <v>Propustek</v>
      </c>
      <c r="AC68" t="str">
        <f>IF('náměty na projekční přípravu'!B36=data!$S$2,"Souvislá údržba",IF('náměty na projekční přípravu'!B36=data!$S$3,"Most","-"))</f>
        <v>Souvislá údržba</v>
      </c>
      <c r="AD68" t="str">
        <f>IF('náměty na projekční přípravu'!B36=data!$S$2,"Rekonstrukce",IF('náměty na projekční přípravu'!B36=data!$S$3,"Propustek","-"))</f>
        <v>Rekonstrukce</v>
      </c>
    </row>
    <row r="69" spans="12:30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>
      <c r="L70" t="str">
        <f>IF('v přípravě a připraveno'!B57=data!$B$2,"Souvislá údržba",IF('v přípravě a připraveno'!B57=data!$B$3,"Most","-"))</f>
        <v>-</v>
      </c>
      <c r="M70" t="str">
        <f>IF('v přípravě a připraveno'!B57=data!$B$2,"Rekonstrukce",IF('v přípravě a připraveno'!B57=data!$B$3,"Propustek","-"))</f>
        <v>-</v>
      </c>
      <c r="AC70" t="str">
        <f>IF('náměty na projekční přípravu'!B37=data!$S$2,"Souvislá údržba",IF('náměty na projekční přípravu'!B37=data!$S$3,"Most","-"))</f>
        <v>Souvislá údržba</v>
      </c>
      <c r="AD70" t="str">
        <f>IF('náměty na projekční přípravu'!B37=data!$S$2,"Rekonstrukce",IF('náměty na projekční přípravu'!B37=data!$S$3,"Propustek","-"))</f>
        <v>Rekonstrukce</v>
      </c>
    </row>
    <row r="71" spans="12:30">
      <c r="L71" t="str">
        <f>IF('v přípravě a připraveno'!B58=data!$B$2,"Souvislá údržba",IF('v přípravě a připraveno'!B58=data!$B$3,"Most","-"))</f>
        <v>Souvislá údržba</v>
      </c>
      <c r="M71" t="str">
        <f>IF('v přípravě a připraveno'!B58=data!$B$2,"Rekonstrukce",IF('v přípravě a připraveno'!B58=data!$B$3,"Propustek","-"))</f>
        <v>Rekonstrukce</v>
      </c>
      <c r="AC71" t="str">
        <f>IF('náměty na projekční přípravu'!B38=data!$S$2,"Souvislá údržba",IF('náměty na projekční přípravu'!B38=data!$S$3,"Most","-"))</f>
        <v>Souvislá údržba</v>
      </c>
      <c r="AD71" t="str">
        <f>IF('náměty na projekční přípravu'!B38=data!$S$2,"Rekonstrukce",IF('náměty na projekční přípravu'!B38=data!$S$3,"Propustek","-"))</f>
        <v>Rekonstrukce</v>
      </c>
    </row>
    <row r="72" spans="12:30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přípravu'!B39=data!$S$2,"Souvislá údržba",IF('náměty na projekční přípravu'!B39=data!$S$3,"Most","-"))</f>
        <v>Souvislá údržba</v>
      </c>
      <c r="AD72" t="str">
        <f>IF('náměty na projekční přípravu'!B39=data!$S$2,"Rekonstrukce",IF('náměty na projekční přípravu'!B39=data!$S$3,"Propustek","-"))</f>
        <v>Rekonstrukce</v>
      </c>
    </row>
    <row r="73" spans="12:30">
      <c r="L73" t="str">
        <f>IF('v přípravě a připraveno'!B59=data!$B$2,"Souvislá údržba",IF('v přípravě a připraveno'!B59=data!$B$3,"Most","-"))</f>
        <v>Most</v>
      </c>
      <c r="M73" t="str">
        <f>IF('v přípravě a připraveno'!B59=data!$B$2,"Rekonstrukce",IF('v přípravě a připraveno'!B59=data!$B$3,"Propustek","-"))</f>
        <v>Propustek</v>
      </c>
      <c r="AC73" t="str">
        <f>IF('náměty na projekční přípravu'!B40=data!$S$2,"Souvislá údržba",IF('náměty na projekční přípravu'!B40=data!$S$3,"Most","-"))</f>
        <v>Souvislá údržba</v>
      </c>
      <c r="AD73" t="str">
        <f>IF('náměty na projekční přípravu'!B40=data!$S$2,"Rekonstrukce",IF('náměty na projekční přípravu'!B40=data!$S$3,"Propustek","-"))</f>
        <v>Rekonstrukce</v>
      </c>
    </row>
    <row r="74" spans="12:30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přípravu'!B41=data!$S$2,"Souvislá údržba",IF('náměty na projekční přípravu'!B41=data!$S$3,"Most","-"))</f>
        <v>Souvislá údržba</v>
      </c>
      <c r="AD74" t="str">
        <f>IF('náměty na projekční přípravu'!B41=data!$S$2,"Rekonstrukce",IF('náměty na projekční přípravu'!B41=data!$S$3,"Propustek","-"))</f>
        <v>Rekonstrukce</v>
      </c>
    </row>
    <row r="75" spans="12:30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přípravu'!B42=data!$S$2,"Souvislá údržba",IF('náměty na projekční přípravu'!B42=data!$S$3,"Most","-"))</f>
        <v>Souvislá údržba</v>
      </c>
      <c r="AD75" t="str">
        <f>IF('náměty na projekční přípravu'!B42=data!$S$2,"Rekonstrukce",IF('náměty na projekční přípravu'!B42=data!$S$3,"Propustek","-"))</f>
        <v>Rekonstrukce</v>
      </c>
    </row>
    <row r="76" spans="12:30">
      <c r="L76" t="str">
        <f>IF('v přípravě a připraveno'!B60=data!$B$2,"Souvislá údržba",IF('v přípravě a připraveno'!B60=data!$B$3,"Most","-"))</f>
        <v>Souvislá údržba</v>
      </c>
      <c r="M76" t="str">
        <f>IF('v přípravě a připraveno'!B60=data!$B$2,"Rekonstrukce",IF('v přípravě a připraveno'!B60=data!$B$3,"Propustek","-"))</f>
        <v>Rekonstrukce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>
      <c r="L77" t="str">
        <f>IF('v přípravě a připraveno'!B61=data!$B$2,"Souvislá údržba",IF('v přípravě a připraveno'!B61=data!$B$3,"Most","-"))</f>
        <v>Souvislá údržba</v>
      </c>
      <c r="M77" t="str">
        <f>IF('v přípravě a připraveno'!B61=data!$B$2,"Rekonstrukce",IF('v přípravě a připraveno'!B61=data!$B$3,"Propustek","-"))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>
      <c r="L78" t="str">
        <f>IF('v přípravě a připraveno'!B62=data!$B$2,"Souvislá údržba",IF('v přípravě a připraveno'!B62=data!$B$3,"Most","-"))</f>
        <v>Souvislá údržba</v>
      </c>
      <c r="M78" t="str">
        <f>IF('v přípravě a připraveno'!B62=data!$B$2,"Rekonstrukce",IF('v přípravě a připraveno'!B62=data!$B$3,"Propustek","-"))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>
      <c r="L79" t="str">
        <f>IF('v přípravě a připraveno'!B63=data!$B$2,"Souvislá údržba",IF('v přípravě a připraveno'!B63=data!$B$3,"Most","-"))</f>
        <v>Souvislá údržba</v>
      </c>
      <c r="M79" t="str">
        <f>IF('v přípravě a připraveno'!B63=data!$B$2,"Rekonstrukce",IF('v přípravě a připraveno'!B63=data!$B$3,"Propustek","-"))</f>
        <v>Rekonstrukce</v>
      </c>
      <c r="AC79" t="str">
        <f>IF('náměty na projekční přípravu'!B43=data!$S$2,"Souvislá údržba",IF('náměty na projekční přípravu'!B43=data!$S$3,"Most","-"))</f>
        <v>Souvislá údržba</v>
      </c>
      <c r="AD79" t="str">
        <f>IF('náměty na projekční přípravu'!B43=data!$S$2,"Rekonstrukce",IF('náměty na projekční přípravu'!B43=data!$S$3,"Propustek","-"))</f>
        <v>Rekonstrukce</v>
      </c>
    </row>
    <row r="80" spans="12:30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>
      <c r="L82" t="e">
        <f>IF('v přípravě a připraveno'!#REF!=data!$B$2,"Souvislá údržba",IF('v přípravě a připraveno'!#REF!=data!$B$3,"Most","-"))</f>
        <v>#REF!</v>
      </c>
      <c r="M82" t="e">
        <f>IF('v přípravě a připraveno'!#REF!=data!$B$2,"Rekonstrukce",IF('v přípravě a připraveno'!#REF!=data!$B$3,"Propustek","-"))</f>
        <v>#REF!</v>
      </c>
      <c r="AC82" t="str">
        <f>IF('náměty na projekční přípravu'!B44=data!$S$2,"Souvislá údržba",IF('náměty na projekční přípravu'!B44=data!$S$3,"Most","-"))</f>
        <v>Souvislá údržba</v>
      </c>
      <c r="AD82" t="str">
        <f>IF('náměty na projekční přípravu'!B44=data!$S$2,"Rekonstrukce",IF('náměty na projekční přípravu'!B44=data!$S$3,"Propustek","-"))</f>
        <v>Rekonstrukce</v>
      </c>
    </row>
    <row r="83" spans="12:30">
      <c r="L83" t="str">
        <f>IF('v přípravě a připraveno'!B64=data!$B$2,"Souvislá údržba",IF('v přípravě a připraveno'!B64=data!$B$3,"Most","-"))</f>
        <v>Souvislá údržba</v>
      </c>
      <c r="M83" t="str">
        <f>IF('v přípravě a připraveno'!B64=data!$B$2,"Rekonstrukce",IF('v přípravě a připraveno'!B64=data!$B$3,"Propustek","-"))</f>
        <v>Rekonstrukce</v>
      </c>
      <c r="AC83" t="str">
        <f>IF('náměty na projekční přípravu'!B45=data!$S$2,"Souvislá údržba",IF('náměty na projekční přípravu'!B45=data!$S$3,"Most","-"))</f>
        <v>Souvislá údržba</v>
      </c>
      <c r="AD83" t="str">
        <f>IF('náměty na projekční přípravu'!B45=data!$S$2,"Rekonstrukce",IF('náměty na projekční přípravu'!B45=data!$S$3,"Propustek","-"))</f>
        <v>Rekonstrukce</v>
      </c>
    </row>
    <row r="84" spans="12:30">
      <c r="L84" t="str">
        <f>IF('v přípravě a připraveno'!B65=data!$B$2,"Souvislá údržba",IF('v přípravě a připraveno'!B65=data!$B$3,"Most","-"))</f>
        <v>Souvislá údržba</v>
      </c>
      <c r="M84" t="str">
        <f>IF('v přípravě a připraveno'!B65=data!$B$2,"Rekonstrukce",IF('v přípravě a připraveno'!B65=data!$B$3,"Propustek","-"))</f>
        <v>Rekonstrukce</v>
      </c>
      <c r="AC84" t="str">
        <f>IF('náměty na projekční přípravu'!B46=data!$S$2,"Souvislá údržba",IF('náměty na projekční přípravu'!B46=data!$S$3,"Most","-"))</f>
        <v>Souvislá údržba</v>
      </c>
      <c r="AD84" t="str">
        <f>IF('náměty na projekční přípravu'!B46=data!$S$2,"Rekonstrukce",IF('náměty na projekční přípravu'!B46=data!$S$3,"Propustek","-"))</f>
        <v>Rekonstrukce</v>
      </c>
    </row>
    <row r="85" spans="12:30">
      <c r="L85" t="str">
        <f>IF('v přípravě a připraveno'!B66=data!$B$2,"Souvislá údržba",IF('v přípravě a připraveno'!B66=data!$B$3,"Most","-"))</f>
        <v>-</v>
      </c>
      <c r="M85" t="str">
        <f>IF('v přípravě a připraveno'!B66=data!$B$2,"Rekonstrukce",IF('v přípravě a připraveno'!B66=data!$B$3,"Propustek","-"))</f>
        <v>-</v>
      </c>
      <c r="AC85" t="str">
        <f>IF('náměty na projekční přípravu'!B47=data!$S$2,"Souvislá údržba",IF('náměty na projekční přípravu'!B47=data!$S$3,"Most","-"))</f>
        <v>Souvislá údržba</v>
      </c>
      <c r="AD85" t="str">
        <f>IF('náměty na projekční přípravu'!B47=data!$S$2,"Rekonstrukce",IF('náměty na projekční přípravu'!B47=data!$S$3,"Propustek","-"))</f>
        <v>Rekonstrukce</v>
      </c>
    </row>
    <row r="86" spans="12:30">
      <c r="L86" t="str">
        <f>IF('v přípravě a připraveno'!B67=data!$B$2,"Souvislá údržba",IF('v přípravě a připraveno'!B67=data!$B$3,"Most","-"))</f>
        <v>Souvislá údržba</v>
      </c>
      <c r="M86" t="str">
        <f>IF('v přípravě a připraveno'!B67=data!$B$2,"Rekonstrukce",IF('v přípravě a připraveno'!B67=data!$B$3,"Propustek","-"))</f>
        <v>Rekonstrukce</v>
      </c>
      <c r="AC86" t="str">
        <f>IF('náměty na projekční přípravu'!B48=data!$S$2,"Souvislá údržba",IF('náměty na projekční přípravu'!B48=data!$S$3,"Most","-"))</f>
        <v>Souvislá údržba</v>
      </c>
      <c r="AD86" t="str">
        <f>IF('náměty na projekční přípravu'!B48=data!$S$2,"Rekonstrukce",IF('náměty na projekční přípravu'!B48=data!$S$3,"Propustek","-"))</f>
        <v>Rekonstrukce</v>
      </c>
    </row>
    <row r="87" spans="12:30">
      <c r="L87" t="str">
        <f>IF('v přípravě a připraveno'!B68=data!$B$2,"Souvislá údržba",IF('v přípravě a připraveno'!B68=data!$B$3,"Most","-"))</f>
        <v>Souvislá údržba</v>
      </c>
      <c r="M87" t="str">
        <f>IF('v přípravě a připraveno'!B68=data!$B$2,"Rekonstrukce",IF('v přípravě a připraveno'!B68=data!$B$3,"Propustek","-"))</f>
        <v>Rekonstrukce</v>
      </c>
      <c r="AC87" t="str">
        <f>IF('náměty na projekční přípravu'!B49=data!$S$2,"Souvislá údržba",IF('náměty na projekční přípravu'!B49=data!$S$3,"Most","-"))</f>
        <v>Souvislá údržba</v>
      </c>
      <c r="AD87" t="str">
        <f>IF('náměty na projekční přípravu'!B49=data!$S$2,"Rekonstrukce",IF('náměty na projekční přípravu'!B49=data!$S$3,"Propustek","-"))</f>
        <v>Rekonstrukce</v>
      </c>
    </row>
    <row r="88" spans="12:30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>
      <c r="L90" t="str">
        <f>IF('v přípravě a připraveno'!B69=data!$B$2,"Souvislá údržba",IF('v přípravě a připraveno'!B69=data!$B$3,"Most","-"))</f>
        <v>Souvislá údržba</v>
      </c>
      <c r="M90" t="str">
        <f>IF('v přípravě a připraveno'!B69=data!$B$2,"Rekonstrukce",IF('v přípravě a připraveno'!B69=data!$B$3,"Propustek","-"))</f>
        <v>Rekonstrukce</v>
      </c>
      <c r="AC90" t="e">
        <f>IF('náměty na projekční přípravu'!#REF!=data!$S$2,"Souvislá údržba",IF('náměty na projekční přípravu'!#REF!=data!$S$3,"Most","-"))</f>
        <v>#REF!</v>
      </c>
      <c r="AD90" t="e">
        <f>IF('náměty na projekční přípravu'!#REF!=data!$S$2,"Rekonstrukce",IF('náměty na projekční přípravu'!#REF!=data!$S$3,"Propustek","-"))</f>
        <v>#REF!</v>
      </c>
    </row>
    <row r="91" spans="12:30">
      <c r="L91" t="str">
        <f>IF('v přípravě a připraveno'!B70=data!$B$2,"Souvislá údržba",IF('v přípravě a připraveno'!B70=data!$B$3,"Most","-"))</f>
        <v>Souvislá údržba</v>
      </c>
      <c r="M91" t="str">
        <f>IF('v přípravě a připraveno'!B70=data!$B$2,"Rekonstrukce",IF('v přípravě a připraveno'!B70=data!$B$3,"Propustek","-"))</f>
        <v>Rekonstrukce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>
      <c r="L92" t="str">
        <f>IF('v přípravě a připraveno'!B71=data!$B$2,"Souvislá údržba",IF('v přípravě a připraveno'!B71=data!$B$3,"Most","-"))</f>
        <v>Souvislá údržba</v>
      </c>
      <c r="M92" t="str">
        <f>IF('v přípravě a připraveno'!B71=data!$B$2,"Rekonstrukce",IF('v přípravě a připraveno'!B71=data!$B$3,"Propustek","-"))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>
      <c r="L93" t="str">
        <f>IF('v přípravě a připraveno'!B72=data!$B$2,"Souvislá údržba",IF('v přípravě a připraveno'!B72=data!$B$3,"Most","-"))</f>
        <v>Souvislá údržba</v>
      </c>
      <c r="M93" t="str">
        <f>IF('v přípravě a připraveno'!B72=data!$B$2,"Rekonstrukce",IF('v přípravě a připraveno'!B72=data!$B$3,"Propustek","-"))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>
      <c r="L94" t="str">
        <f>IF('v přípravě a připraveno'!B73=data!$B$2,"Souvislá údržba",IF('v přípravě a připraveno'!B73=data!$B$3,"Most","-"))</f>
        <v>Souvislá údržba</v>
      </c>
      <c r="M94" t="str">
        <f>IF('v přípravě a připraveno'!B73=data!$B$2,"Rekonstrukce",IF('v přípravě a připraveno'!B73=data!$B$3,"Propustek","-"))</f>
        <v>Rekonstrukce</v>
      </c>
      <c r="AC94" t="str">
        <f>IF('náměty na projekční přípravu'!B50=data!$S$2,"Souvislá údržba",IF('náměty na projekční přípravu'!B50=data!$S$3,"Most","-"))</f>
        <v>-</v>
      </c>
      <c r="AD94" t="str">
        <f>IF('náměty na projekční přípravu'!B50=data!$S$2,"Rekonstrukce",IF('náměty na projekční přípravu'!B50=data!$S$3,"Propustek","-"))</f>
        <v>-</v>
      </c>
    </row>
    <row r="95" spans="12:30">
      <c r="L95" t="e">
        <f>IF('v přípravě a připraveno'!#REF!=data!$B$2,"Souvislá údržba",IF('v přípravě a připraveno'!#REF!=data!$B$3,"Most","-"))</f>
        <v>#REF!</v>
      </c>
      <c r="M95" t="e">
        <f>IF('v přípravě a připraveno'!#REF!=data!$B$2,"Rekonstrukce",IF('v přípravě a připraveno'!#REF!=data!$B$3,"Propustek","-"))</f>
        <v>#REF!</v>
      </c>
      <c r="AC95" t="str">
        <f>IF('náměty na projekční přípravu'!B51=data!$S$2,"Souvislá údržba",IF('náměty na projekční přípravu'!B51=data!$S$3,"Most","-"))</f>
        <v>-</v>
      </c>
      <c r="AD95" t="str">
        <f>IF('náměty na projekční přípravu'!B51=data!$S$2,"Rekonstrukce",IF('náměty na projekční přípravu'!B51=data!$S$3,"Propustek","-"))</f>
        <v>-</v>
      </c>
    </row>
    <row r="96" spans="12:30">
      <c r="L96" t="str">
        <f>IF('v přípravě a připraveno'!B74=data!$B$2,"Souvislá údržba",IF('v přípravě a připraveno'!B74=data!$B$3,"Most","-"))</f>
        <v>Most</v>
      </c>
      <c r="M96" t="str">
        <f>IF('v přípravě a připraveno'!B74=data!$B$2,"Rekonstrukce",IF('v přípravě a připraveno'!B74=data!$B$3,"Propustek","-"))</f>
        <v>Propustek</v>
      </c>
      <c r="AC96" t="str">
        <f>IF('náměty na projekční přípravu'!B52=data!$S$2,"Souvislá údržba",IF('náměty na projekční přípravu'!B52=data!$S$3,"Most","-"))</f>
        <v>-</v>
      </c>
      <c r="AD96" t="str">
        <f>IF('náměty na projekční přípravu'!B52=data!$S$2,"Rekonstrukce",IF('náměty na projekční přípravu'!B52=data!$S$3,"Propustek","-"))</f>
        <v>-</v>
      </c>
    </row>
    <row r="97" spans="12:30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e">
        <f>IF('náměty na projekční přípravu'!#REF!=data!$S$2,"Souvislá údržba",IF('náměty na projekční přípravu'!#REF!=data!$S$3,"Most","-"))</f>
        <v>#REF!</v>
      </c>
      <c r="AD97" t="e">
        <f>IF('náměty na projekční přípravu'!#REF!=data!$S$2,"Rekonstrukce",IF('náměty na projekční přípravu'!#REF!=data!$S$3,"Propustek","-"))</f>
        <v>#REF!</v>
      </c>
    </row>
    <row r="98" spans="12:30">
      <c r="L98" t="str">
        <f>IF('v přípravě a připraveno'!B75=data!$B$2,"Souvislá údržba",IF('v přípravě a připraveno'!B75=data!$B$3,"Most","-"))</f>
        <v>Souvislá údržba</v>
      </c>
      <c r="M98" t="str">
        <f>IF('v přípravě a připraveno'!B75=data!$B$2,"Rekonstrukce",IF('v přípravě a připraveno'!B75=data!$B$3,"Propustek","-"))</f>
        <v>Rekonstrukce</v>
      </c>
      <c r="AC98" t="str">
        <f>IF('náměty na projekční přípravu'!B53=data!$S$2,"Souvislá údržba",IF('náměty na projekční přípravu'!B53=data!$S$3,"Most","-"))</f>
        <v>-</v>
      </c>
      <c r="AD98" t="str">
        <f>IF('náměty na projekční přípravu'!B53=data!$S$2,"Rekonstrukce",IF('náměty na projekční přípravu'!B53=data!$S$3,"Propustek","-"))</f>
        <v>-</v>
      </c>
    </row>
    <row r="99" spans="12:30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přípravu'!B54=data!$S$2,"Souvislá údržba",IF('náměty na projekční přípravu'!B54=data!$S$3,"Most","-"))</f>
        <v>-</v>
      </c>
      <c r="AD99" t="str">
        <f>IF('náměty na projekční přípravu'!B54=data!$S$2,"Rekonstrukce",IF('náměty na projekční přípravu'!B54=data!$S$3,"Propustek","-"))</f>
        <v>-</v>
      </c>
    </row>
    <row r="100" spans="12:30">
      <c r="L100" t="str">
        <f>IF('v přípravě a připraveno'!B76=data!$B$2,"Souvislá údržba",IF('v přípravě a připraveno'!B76=data!$B$3,"Most","-"))</f>
        <v>Souvislá údržba</v>
      </c>
      <c r="M100" t="str">
        <f>IF('v přípravě a připraveno'!B76=data!$B$2,"Rekonstrukce",IF('v přípravě a připraveno'!B76=data!$B$3,"Propustek","-"))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>
      <c r="L101" t="str">
        <f>IF('v přípravě a připraveno'!B77=data!$B$2,"Souvislá údržba",IF('v přípravě a připraveno'!B77=data!$B$3,"Most","-"))</f>
        <v>Most</v>
      </c>
      <c r="M101" t="str">
        <f>IF('v přípravě a připraveno'!B77=data!$B$2,"Rekonstrukce",IF('v přípravě a připraveno'!B77=data!$B$3,"Propustek","-"))</f>
        <v>Propustek</v>
      </c>
      <c r="AC101" t="str">
        <f>IF('náměty na projekční přípravu'!B55=data!$S$2,"Souvislá údržba",IF('náměty na projekční přípravu'!B55=data!$S$3,"Most","-"))</f>
        <v>-</v>
      </c>
      <c r="AD101" t="str">
        <f>IF('náměty na projekční přípravu'!B55=data!$S$2,"Rekonstrukce",IF('náměty na projekční přípravu'!B55=data!$S$3,"Propustek","-"))</f>
        <v>-</v>
      </c>
    </row>
    <row r="102" spans="12:30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>
      <c r="L104" t="str">
        <f>IF('v přípravě a připraveno'!B78=data!$B$2,"Souvislá údržba",IF('v přípravě a připraveno'!B78=data!$B$3,"Most","-"))</f>
        <v>Souvislá údržba</v>
      </c>
      <c r="M104" t="str">
        <f>IF('v přípravě a připraveno'!B78=data!$B$2,"Rekonstrukce",IF('v přípravě a připraveno'!B78=data!$B$3,"Propustek","-"))</f>
        <v>Rekonstrukce</v>
      </c>
      <c r="AC104" t="str">
        <f>IF('náměty na projekční přípravu'!B56=data!$S$2,"Souvislá údržba",IF('náměty na projekční přípravu'!B56=data!$S$3,"Most","-"))</f>
        <v>-</v>
      </c>
      <c r="AD104" t="str">
        <f>IF('náměty na projekční přípravu'!B56=data!$S$2,"Rekonstrukce",IF('náměty na projekční přípravu'!B56=data!$S$3,"Propustek","-"))</f>
        <v>-</v>
      </c>
    </row>
    <row r="105" spans="12:30">
      <c r="L105" t="str">
        <f>IF('v přípravě a připraveno'!B79=data!$B$2,"Souvislá údržba",IF('v přípravě a připraveno'!B79=data!$B$3,"Most","-"))</f>
        <v>Souvislá údržba</v>
      </c>
      <c r="M105" t="str">
        <f>IF('v přípravě a připraveno'!B79=data!$B$2,"Rekonstrukce",IF('v přípravě a připraveno'!B79=data!$B$3,"Propustek","-"))</f>
        <v>Rekonstrukce</v>
      </c>
      <c r="AC105" t="str">
        <f>IF('náměty na projekční přípravu'!B57=data!$S$2,"Souvislá údržba",IF('náměty na projekční přípravu'!B57=data!$S$3,"Most","-"))</f>
        <v>-</v>
      </c>
      <c r="AD105" t="str">
        <f>IF('náměty na projekční přípravu'!B57=data!$S$2,"Rekonstrukce",IF('náměty na projekční přípravu'!B57=data!$S$3,"Propustek","-"))</f>
        <v>-</v>
      </c>
    </row>
    <row r="106" spans="12:30">
      <c r="L106" t="str">
        <f>IF('v přípravě a připraveno'!B80=data!$B$2,"Souvislá údržba",IF('v přípravě a připraveno'!B80=data!$B$3,"Most","-"))</f>
        <v>Most</v>
      </c>
      <c r="M106" t="str">
        <f>IF('v přípravě a připraveno'!B80=data!$B$2,"Rekonstrukce",IF('v přípravě a připraveno'!B80=data!$B$3,"Propustek","-"))</f>
        <v>Propustek</v>
      </c>
      <c r="AC106" t="str">
        <f>IF('náměty na projekční přípravu'!B58=data!$S$2,"Souvislá údržba",IF('náměty na projekční přípravu'!B58=data!$S$3,"Most","-"))</f>
        <v>-</v>
      </c>
      <c r="AD106" t="str">
        <f>IF('náměty na projekční přípravu'!B58=data!$S$2,"Rekonstrukce",IF('náměty na projekční přípravu'!B58=data!$S$3,"Propustek","-"))</f>
        <v>-</v>
      </c>
    </row>
    <row r="107" spans="12:30">
      <c r="L107" t="str">
        <f>IF('v přípravě a připraveno'!B81=data!$B$2,"Souvislá údržba",IF('v přípravě a připraveno'!B81=data!$B$3,"Most","-"))</f>
        <v>-</v>
      </c>
      <c r="M107" t="str">
        <f>IF('v přípravě a připraveno'!B81=data!$B$2,"Rekonstrukce",IF('v přípravě a připraveno'!B81=data!$B$3,"Propustek","-"))</f>
        <v>-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>
      <c r="L108" t="str">
        <f>IF('v přípravě a připraveno'!B82=data!$B$2,"Souvislá údržba",IF('v přípravě a připraveno'!B82=data!$B$3,"Most","-"))</f>
        <v>Most</v>
      </c>
      <c r="M108" t="str">
        <f>IF('v přípravě a připraveno'!B82=data!$B$2,"Rekonstrukce",IF('v přípravě a připraveno'!B82=data!$B$3,"Propustek","-"))</f>
        <v>Propustek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>
      <c r="L109" t="str">
        <f>IF('v přípravě a připraveno'!B83=data!$B$2,"Souvislá údržba",IF('v přípravě a připraveno'!B83=data!$B$3,"Most","-"))</f>
        <v>Souvislá údržba</v>
      </c>
      <c r="M109" t="str">
        <f>IF('v přípravě a připraveno'!B83=data!$B$2,"Rekonstrukce",IF('v přípravě a připraveno'!B83=data!$B$3,"Propustek","-"))</f>
        <v>Rekonstrukce</v>
      </c>
      <c r="AC109" t="str">
        <f>IF('náměty na projekční přípravu'!B59=data!$S$2,"Souvislá údržba",IF('náměty na projekční přípravu'!B59=data!$S$3,"Most","-"))</f>
        <v>-</v>
      </c>
      <c r="AD109" t="str">
        <f>IF('náměty na projekční přípravu'!B59=data!$S$2,"Rekonstrukce",IF('náměty na projekční přípravu'!B59=data!$S$3,"Propustek","-"))</f>
        <v>-</v>
      </c>
    </row>
    <row r="110" spans="12:30">
      <c r="L110" t="str">
        <f>IF('v přípravě a připraveno'!B84=data!$B$2,"Souvislá údržba",IF('v přípravě a připraveno'!B84=data!$B$3,"Most","-"))</f>
        <v>Souvislá údržba</v>
      </c>
      <c r="M110" t="str">
        <f>IF('v přípravě a připraveno'!B84=data!$B$2,"Rekonstrukce",IF('v přípravě a připraveno'!B84=data!$B$3,"Propustek","-"))</f>
        <v>Rekonstrukce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přípravu'!B60=data!$S$2,"Souvislá údržba",IF('náměty na projekční přípravu'!B60=data!$S$3,"Most","-"))</f>
        <v>-</v>
      </c>
      <c r="AD111" t="str">
        <f>IF('náměty na projekční přípravu'!B60=data!$S$2,"Rekonstrukce",IF('náměty na projekční přípravu'!B60=data!$S$3,"Propustek","-"))</f>
        <v>-</v>
      </c>
    </row>
    <row r="112" spans="12:30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>
      <c r="L113" t="e">
        <f>IF('v přípravě a připraveno'!#REF!=data!$B$2,"Souvislá údržba",IF('v přípravě a připraveno'!#REF!=data!$B$3,"Most","-"))</f>
        <v>#REF!</v>
      </c>
      <c r="M113" t="e">
        <f>IF('v přípravě a připraveno'!#REF!=data!$B$2,"Rekonstrukce",IF('v přípravě a připraveno'!#REF!=data!$B$3,"Propustek","-"))</f>
        <v>#REF!</v>
      </c>
      <c r="AC113" t="str">
        <f>IF('náměty na projekční přípravu'!B61=data!$S$2,"Souvislá údržba",IF('náměty na projekční přípravu'!B61=data!$S$3,"Most","-"))</f>
        <v>-</v>
      </c>
      <c r="AD113" t="str">
        <f>IF('náměty na projekční přípravu'!B61=data!$S$2,"Rekonstrukce",IF('náměty na projekční přípravu'!B61=data!$S$3,"Propustek","-"))</f>
        <v>-</v>
      </c>
    </row>
    <row r="114" spans="12:30">
      <c r="L114" t="str">
        <f>IF('v přípravě a připraveno'!B85=data!$B$2,"Souvislá údržba",IF('v přípravě a připraveno'!B85=data!$B$3,"Most","-"))</f>
        <v>Souvislá údržba</v>
      </c>
      <c r="M114" t="str">
        <f>IF('v přípravě a připraveno'!B85=data!$B$2,"Rekonstrukce",IF('v přípravě a připraveno'!B85=data!$B$3,"Propustek","-"))</f>
        <v>Rekonstrukce</v>
      </c>
      <c r="AC114" t="str">
        <f>IF('náměty na projekční přípravu'!B62=data!$S$2,"Souvislá údržba",IF('náměty na projekční přípravu'!B62=data!$S$3,"Most","-"))</f>
        <v>-</v>
      </c>
      <c r="AD114" t="str">
        <f>IF('náměty na projekční přípravu'!B62=data!$S$2,"Rekonstrukce",IF('náměty na projekční přípravu'!B62=data!$S$3,"Propustek","-"))</f>
        <v>-</v>
      </c>
    </row>
    <row r="115" spans="12:30">
      <c r="L115" t="str">
        <f>IF('v přípravě a připraveno'!B86=data!$B$2,"Souvislá údržba",IF('v přípravě a připraveno'!B86=data!$B$3,"Most","-"))</f>
        <v>Souvislá údržba</v>
      </c>
      <c r="M115" t="str">
        <f>IF('v přípravě a připraveno'!B86=data!$B$2,"Rekonstrukce",IF('v přípravě a připraveno'!B86=data!$B$3,"Propustek","-"))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>
      <c r="L116" t="str">
        <f>IF('v přípravě a připraveno'!B87=data!$B$2,"Souvislá údržba",IF('v přípravě a připraveno'!B87=data!$B$3,"Most","-"))</f>
        <v>Souvislá údržba</v>
      </c>
      <c r="M116" t="str">
        <f>IF('v přípravě a připraveno'!B87=data!$B$2,"Rekonstrukce",IF('v přípravě a připraveno'!B87=data!$B$3,"Propustek","-"))</f>
        <v>Rekonstrukce</v>
      </c>
      <c r="AC116" t="str">
        <f>IF('náměty na projekční přípravu'!B63=data!$S$2,"Souvislá údržba",IF('náměty na projekční přípravu'!B63=data!$S$3,"Most","-"))</f>
        <v>-</v>
      </c>
      <c r="AD116" t="str">
        <f>IF('náměty na projekční přípravu'!B63=data!$S$2,"Rekonstrukce",IF('náměty na projekční přípravu'!B63=data!$S$3,"Propustek","-"))</f>
        <v>-</v>
      </c>
    </row>
    <row r="117" spans="12:30">
      <c r="L117" t="e">
        <f>IF('v přípravě a připraveno'!#REF!=data!$B$2,"Souvislá údržba",IF('v přípravě a připraveno'!#REF!=data!$B$3,"Most","-"))</f>
        <v>#REF!</v>
      </c>
      <c r="M117" t="e">
        <f>IF('v přípravě a připraveno'!#REF!=data!$B$2,"Rekonstrukce",IF('v přípravě a připraveno'!#REF!=data!$B$3,"Propustek","-"))</f>
        <v>#REF!</v>
      </c>
      <c r="AC117" t="str">
        <f>IF('náměty na projekční přípravu'!B64=data!$S$2,"Souvislá údržba",IF('náměty na projekční přípravu'!B64=data!$S$3,"Most","-"))</f>
        <v>Most</v>
      </c>
      <c r="AD117" t="str">
        <f>IF('náměty na projekční přípravu'!B64=data!$S$2,"Rekonstrukce",IF('náměty na projekční přípravu'!B64=data!$S$3,"Propustek","-"))</f>
        <v>Propustek</v>
      </c>
    </row>
    <row r="118" spans="12:30">
      <c r="L118" t="str">
        <f>IF('v přípravě a připraveno'!B88=data!$B$2,"Souvislá údržba",IF('v přípravě a připraveno'!B88=data!$B$3,"Most","-"))</f>
        <v>-</v>
      </c>
      <c r="M118" t="str">
        <f>IF('v přípravě a připraveno'!B88=data!$B$2,"Rekonstrukce",IF('v přípravě a připraveno'!B88=data!$B$3,"Propustek","-"))</f>
        <v>-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>
      <c r="L119" t="e">
        <f>IF('v přípravě a připraveno'!#REF!=data!$B$2,"Souvislá údržba",IF('v přípravě a připraveno'!#REF!=data!$B$3,"Most","-"))</f>
        <v>#REF!</v>
      </c>
      <c r="M119" t="e">
        <f>IF('v přípravě a připraveno'!#REF!=data!$B$2,"Rekonstrukce",IF('v přípravě a připraveno'!#REF!=data!$B$3,"Propustek","-"))</f>
        <v>#REF!</v>
      </c>
      <c r="AC119" t="str">
        <f>IF('náměty na projekční přípravu'!B65=data!$S$2,"Souvislá údržba",IF('náměty na projekční přípravu'!B65=data!$S$3,"Most","-"))</f>
        <v>Most</v>
      </c>
      <c r="AD119" t="str">
        <f>IF('náměty na projekční přípravu'!B65=data!$S$2,"Rekonstrukce",IF('náměty na projekční přípravu'!B65=data!$S$3,"Propustek","-"))</f>
        <v>Propustek</v>
      </c>
    </row>
    <row r="120" spans="12:30">
      <c r="L120" t="str">
        <f>IF('v přípravě a připraveno'!B89=data!$B$2,"Souvislá údržba",IF('v přípravě a připraveno'!B89=data!$B$3,"Most","-"))</f>
        <v>Souvislá údržba</v>
      </c>
      <c r="M120" t="str">
        <f>IF('v přípravě a připraveno'!B89=data!$B$2,"Rekonstrukce",IF('v přípravě a připraveno'!B89=data!$B$3,"Propustek","-"))</f>
        <v>Rekonstrukce</v>
      </c>
      <c r="AC120" t="str">
        <f>IF('náměty na projekční přípravu'!B66=data!$S$2,"Souvislá údržba",IF('náměty na projekční přípravu'!B66=data!$S$3,"Most","-"))</f>
        <v>Most</v>
      </c>
      <c r="AD120" t="str">
        <f>IF('náměty na projekční přípravu'!B66=data!$S$2,"Rekonstrukce",IF('náměty na projekční přípravu'!B66=data!$S$3,"Propustek","-"))</f>
        <v>Propustek</v>
      </c>
    </row>
    <row r="121" spans="12:30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přípravu'!B67=data!$S$2,"Souvislá údržba",IF('náměty na projekční přípravu'!B67=data!$S$3,"Most","-"))</f>
        <v>Most</v>
      </c>
      <c r="AD121" t="str">
        <f>IF('náměty na projekční přípravu'!B67=data!$S$2,"Rekonstrukce",IF('náměty na projekční přípravu'!B67=data!$S$3,"Propustek","-"))</f>
        <v>Propustek</v>
      </c>
    </row>
    <row r="122" spans="12:30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přípravu'!B68=data!$S$2,"Souvislá údržba",IF('náměty na projekční přípravu'!B68=data!$S$3,"Most","-"))</f>
        <v>Most</v>
      </c>
      <c r="AD122" t="str">
        <f>IF('náměty na projekční přípravu'!B68=data!$S$2,"Rekonstrukce",IF('náměty na projekční přípravu'!B68=data!$S$3,"Propustek","-"))</f>
        <v>Propustek</v>
      </c>
    </row>
    <row r="123" spans="12:30">
      <c r="L123" t="str">
        <f>IF('v přípravě a připraveno'!B90=data!$B$2,"Souvislá údržba",IF('v přípravě a připraveno'!B90=data!$B$3,"Most","-"))</f>
        <v>Souvislá údržba</v>
      </c>
      <c r="M123" t="str">
        <f>IF('v přípravě a připraveno'!B90=data!$B$2,"Rekonstrukce",IF('v přípravě a připraveno'!B90=data!$B$3,"Propustek","-"))</f>
        <v>Rekonstrukce</v>
      </c>
      <c r="AC123" t="str">
        <f>IF('náměty na projekční přípravu'!B69=data!$S$2,"Souvislá údržba",IF('náměty na projekční přípravu'!B69=data!$S$3,"Most","-"))</f>
        <v>Most</v>
      </c>
      <c r="AD123" t="str">
        <f>IF('náměty na projekční přípravu'!B69=data!$S$2,"Rekonstrukce",IF('náměty na projekční přípravu'!B69=data!$S$3,"Propustek","-"))</f>
        <v>Propustek</v>
      </c>
    </row>
    <row r="124" spans="12:30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přípravu'!B70=data!$S$2,"Souvislá údržba",IF('náměty na projekční přípravu'!B70=data!$S$3,"Most","-"))</f>
        <v>Most</v>
      </c>
      <c r="AD124" t="str">
        <f>IF('náměty na projekční přípravu'!B70=data!$S$2,"Rekonstrukce",IF('náměty na projekční přípravu'!B70=data!$S$3,"Propustek","-"))</f>
        <v>Propustek</v>
      </c>
    </row>
    <row r="125" spans="12:30">
      <c r="L125" t="str">
        <f>IF('v přípravě a připraveno'!B91=data!$B$2,"Souvislá údržba",IF('v přípravě a připraveno'!B91=data!$B$3,"Most","-"))</f>
        <v>Souvislá údržba</v>
      </c>
      <c r="M125" t="str">
        <f>IF('v přípravě a připraveno'!B91=data!$B$2,"Rekonstrukce",IF('v přípravě a připraveno'!B91=data!$B$3,"Propustek","-"))</f>
        <v>Rekonstrukce</v>
      </c>
      <c r="AC125" t="str">
        <f>IF('náměty na projekční přípravu'!B71=data!$S$2,"Souvislá údržba",IF('náměty na projekční přípravu'!B71=data!$S$3,"Most","-"))</f>
        <v>Most</v>
      </c>
      <c r="AD125" t="str">
        <f>IF('náměty na projekční přípravu'!B71=data!$S$2,"Rekonstrukce",IF('náměty na projekční přípravu'!B71=data!$S$3,"Propustek","-"))</f>
        <v>Propustek</v>
      </c>
    </row>
    <row r="126" spans="12:30">
      <c r="L126" t="str">
        <f>IF('v přípravě a připraveno'!B92=data!$B$2,"Souvislá údržba",IF('v přípravě a připraveno'!B92=data!$B$3,"Most","-"))</f>
        <v>Most</v>
      </c>
      <c r="M126" t="str">
        <f>IF('v přípravě a připraveno'!B92=data!$B$2,"Rekonstrukce",IF('v přípravě a připraveno'!B92=data!$B$3,"Propustek","-"))</f>
        <v>Propustek</v>
      </c>
      <c r="AC126" t="str">
        <f>IF('náměty na projekční přípravu'!B72=data!$S$2,"Souvislá údržba",IF('náměty na projekční přípravu'!B72=data!$S$3,"Most","-"))</f>
        <v>Most</v>
      </c>
      <c r="AD126" t="str">
        <f>IF('náměty na projekční přípravu'!B72=data!$S$2,"Rekonstrukce",IF('náměty na projekční přípravu'!B72=data!$S$3,"Propustek","-"))</f>
        <v>Propustek</v>
      </c>
    </row>
    <row r="127" spans="12:30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přípravu'!B73=data!$S$2,"Souvislá údržba",IF('náměty na projekční přípravu'!B73=data!$S$3,"Most","-"))</f>
        <v>Most</v>
      </c>
      <c r="AD127" t="str">
        <f>IF('náměty na projekční přípravu'!B73=data!$S$2,"Rekonstrukce",IF('náměty na projekční přípravu'!B73=data!$S$3,"Propustek","-"))</f>
        <v>Propustek</v>
      </c>
    </row>
    <row r="128" spans="12:30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přípravu'!B74=data!$S$2,"Souvislá údržba",IF('náměty na projekční přípravu'!B74=data!$S$3,"Most","-"))</f>
        <v>Most</v>
      </c>
      <c r="AD128" t="str">
        <f>IF('náměty na projekční přípravu'!B74=data!$S$2,"Rekonstrukce",IF('náměty na projekční přípravu'!B74=data!$S$3,"Propustek","-"))</f>
        <v>Propustek</v>
      </c>
    </row>
    <row r="129" spans="12:30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přípravu'!B75=data!$S$2,"Souvislá údržba",IF('náměty na projekční přípravu'!B75=data!$S$3,"Most","-"))</f>
        <v>Most</v>
      </c>
      <c r="AD129" t="str">
        <f>IF('náměty na projekční přípravu'!B75=data!$S$2,"Rekonstrukce",IF('náměty na projekční přípravu'!B75=data!$S$3,"Propustek","-"))</f>
        <v>Propustek</v>
      </c>
    </row>
    <row r="130" spans="12:30">
      <c r="L130" t="str">
        <f>IF('v přípravě a připraveno'!B93=data!$B$2,"Souvislá údržba",IF('v přípravě a připraveno'!B93=data!$B$3,"Most","-"))</f>
        <v>Souvislá údržba</v>
      </c>
      <c r="M130" t="str">
        <f>IF('v přípravě a připraveno'!B93=data!$B$2,"Rekonstrukce",IF('v přípravě a připraveno'!B93=data!$B$3,"Propustek","-"))</f>
        <v>Rekonstrukce</v>
      </c>
      <c r="AC130" t="str">
        <f>IF('náměty na projekční přípravu'!B76=data!$S$2,"Souvislá údržba",IF('náměty na projekční přípravu'!B76=data!$S$3,"Most","-"))</f>
        <v>Most</v>
      </c>
      <c r="AD130" t="str">
        <f>IF('náměty na projekční přípravu'!B76=data!$S$2,"Rekonstrukce",IF('náměty na projekční přípravu'!B76=data!$S$3,"Propustek","-"))</f>
        <v>Propustek</v>
      </c>
    </row>
    <row r="131" spans="12:30">
      <c r="L131" t="str">
        <f>IF('v přípravě a připraveno'!B94=data!$B$2,"Souvislá údržba",IF('v přípravě a připraveno'!B94=data!$B$3,"Most","-"))</f>
        <v>Souvislá údržba</v>
      </c>
      <c r="M131" t="str">
        <f>IF('v přípravě a připraveno'!B94=data!$B$2,"Rekonstrukce",IF('v přípravě a připraveno'!B94=data!$B$3,"Propustek","-"))</f>
        <v>Rekonstrukce</v>
      </c>
      <c r="AC131" t="str">
        <f>IF('náměty na projekční přípravu'!B77=data!$S$2,"Souvislá údržba",IF('náměty na projekční přípravu'!B77=data!$S$3,"Most","-"))</f>
        <v>Most</v>
      </c>
      <c r="AD131" t="str">
        <f>IF('náměty na projekční přípravu'!B77=data!$S$2,"Rekonstrukce",IF('náměty na projekční přípravu'!B77=data!$S$3,"Propustek","-"))</f>
        <v>Propustek</v>
      </c>
    </row>
    <row r="132" spans="12:30">
      <c r="L132" t="str">
        <f>IF('v přípravě a připraveno'!B95=data!$B$2,"Souvislá údržba",IF('v přípravě a připraveno'!B95=data!$B$3,"Most","-"))</f>
        <v>Souvislá údržba</v>
      </c>
      <c r="M132" t="str">
        <f>IF('v přípravě a připraveno'!B95=data!$B$2,"Rekonstrukce",IF('v přípravě a připraveno'!B95=data!$B$3,"Propustek","-"))</f>
        <v>Rekonstrukce</v>
      </c>
      <c r="AC132" t="str">
        <f>IF('náměty na projekční přípravu'!B78=data!$S$2,"Souvislá údržba",IF('náměty na projekční přípravu'!B78=data!$S$3,"Most","-"))</f>
        <v>Most</v>
      </c>
      <c r="AD132" t="str">
        <f>IF('náměty na projekční přípravu'!B78=data!$S$2,"Rekonstrukce",IF('náměty na projekční přípravu'!B78=data!$S$3,"Propustek","-"))</f>
        <v>Propustek</v>
      </c>
    </row>
    <row r="133" spans="12:30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přípravu'!B79=data!$S$2,"Souvislá údržba",IF('náměty na projekční přípravu'!B79=data!$S$3,"Most","-"))</f>
        <v>Most</v>
      </c>
      <c r="AD133" t="str">
        <f>IF('náměty na projekční přípravu'!B79=data!$S$2,"Rekonstrukce",IF('náměty na projekční přípravu'!B79=data!$S$3,"Propustek","-"))</f>
        <v>Propustek</v>
      </c>
    </row>
    <row r="134" spans="12:30">
      <c r="L134" t="str">
        <f>IF('v přípravě a připraveno'!B96=data!$B$2,"Souvislá údržba",IF('v přípravě a připraveno'!B96=data!$B$3,"Most","-"))</f>
        <v>Souvislá údržba</v>
      </c>
      <c r="M134" t="str">
        <f>IF('v přípravě a připraveno'!B96=data!$B$2,"Rekonstrukce",IF('v přípravě a připraveno'!B96=data!$B$3,"Propustek","-"))</f>
        <v>Rekonstrukce</v>
      </c>
      <c r="AC134" t="str">
        <f>IF('náměty na projekční přípravu'!B80=data!$S$2,"Souvislá údržba",IF('náměty na projekční přípravu'!B80=data!$S$3,"Most","-"))</f>
        <v>Most</v>
      </c>
      <c r="AD134" t="str">
        <f>IF('náměty na projekční přípravu'!B80=data!$S$2,"Rekonstrukce",IF('náměty na projekční přípravu'!B80=data!$S$3,"Propustek","-"))</f>
        <v>Propustek</v>
      </c>
    </row>
    <row r="135" spans="12:30">
      <c r="L135" t="str">
        <f>IF('v přípravě a připraveno'!B97=data!$B$2,"Souvislá údržba",IF('v přípravě a připraveno'!B97=data!$B$3,"Most","-"))</f>
        <v>Souvislá údržba</v>
      </c>
      <c r="M135" t="str">
        <f>IF('v přípravě a připraveno'!B97=data!$B$2,"Rekonstrukce",IF('v přípravě a připraveno'!B97=data!$B$3,"Propustek","-"))</f>
        <v>Rekonstrukce</v>
      </c>
      <c r="AC135" t="str">
        <f>IF('náměty na projekční přípravu'!B81=data!$S$2,"Souvislá údržba",IF('náměty na projekční přípravu'!B81=data!$S$3,"Most","-"))</f>
        <v>Most</v>
      </c>
      <c r="AD135" t="str">
        <f>IF('náměty na projekční přípravu'!B81=data!$S$2,"Rekonstrukce",IF('náměty na projekční přípravu'!B81=data!$S$3,"Propustek","-"))</f>
        <v>Propustek</v>
      </c>
    </row>
    <row r="136" spans="12:30">
      <c r="L136" t="str">
        <f>IF('v přípravě a připraveno'!B98=data!$B$2,"Souvislá údržba",IF('v přípravě a připraveno'!B98=data!$B$3,"Most","-"))</f>
        <v>Souvislá údržba</v>
      </c>
      <c r="M136" t="str">
        <f>IF('v přípravě a připraveno'!B98=data!$B$2,"Rekonstrukce",IF('v přípravě a připraveno'!B98=data!$B$3,"Propustek","-"))</f>
        <v>Rekonstrukce</v>
      </c>
      <c r="AC136" t="str">
        <f>IF('náměty na projekční přípravu'!B82=data!$S$2,"Souvislá údržba",IF('náměty na projekční přípravu'!B82=data!$S$3,"Most","-"))</f>
        <v>Most</v>
      </c>
      <c r="AD136" t="str">
        <f>IF('náměty na projekční přípravu'!B82=data!$S$2,"Rekonstrukce",IF('náměty na projekční přípravu'!B82=data!$S$3,"Propustek","-"))</f>
        <v>Propustek</v>
      </c>
    </row>
    <row r="137" spans="12:30">
      <c r="L137" t="str">
        <f>IF('v přípravě a připraveno'!B99=data!$B$2,"Souvislá údržba",IF('v přípravě a připraveno'!B99=data!$B$3,"Most","-"))</f>
        <v>Souvislá údržba</v>
      </c>
      <c r="M137" t="str">
        <f>IF('v přípravě a připraveno'!B99=data!$B$2,"Rekonstrukce",IF('v přípravě a připraveno'!B99=data!$B$3,"Propustek","-"))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>
      <c r="L138" t="str">
        <f>IF('v přípravě a připraveno'!B100=data!$B$2,"Souvislá údržba",IF('v přípravě a připraveno'!B100=data!$B$3,"Most","-"))</f>
        <v>Souvislá údržba</v>
      </c>
      <c r="M138" t="str">
        <f>IF('v přípravě a připraveno'!B100=data!$B$2,"Rekonstrukce",IF('v přípravě a připraveno'!B100=data!$B$3,"Propustek","-"))</f>
        <v>Rekonstrukce</v>
      </c>
      <c r="AC138" t="str">
        <f>IF('náměty na projekční přípravu'!B83=data!$S$2,"Souvislá údržba",IF('náměty na projekční přípravu'!B83=data!$S$3,"Most","-"))</f>
        <v>Most</v>
      </c>
      <c r="AD138" t="str">
        <f>IF('náměty na projekční přípravu'!B83=data!$S$2,"Rekonstrukce",IF('náměty na projekční přípravu'!B83=data!$S$3,"Propustek","-"))</f>
        <v>Propustek</v>
      </c>
    </row>
    <row r="139" spans="12:30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přípravu'!B84=data!$S$2,"Souvislá údržba",IF('náměty na projekční přípravu'!B84=data!$S$3,"Most","-"))</f>
        <v>Most</v>
      </c>
      <c r="AD139" t="str">
        <f>IF('náměty na projekční přípravu'!B84=data!$S$2,"Rekonstrukce",IF('náměty na projekční přípravu'!B84=data!$S$3,"Propustek","-"))</f>
        <v>Propustek</v>
      </c>
    </row>
    <row r="140" spans="12:30">
      <c r="L140" t="str">
        <f>IF('v přípravě a připraveno'!B101=data!$B$2,"Souvislá údržba",IF('v přípravě a připraveno'!B101=data!$B$3,"Most","-"))</f>
        <v>Most</v>
      </c>
      <c r="M140" t="str">
        <f>IF('v přípravě a připraveno'!B101=data!$B$2,"Rekonstrukce",IF('v přípravě a připraveno'!B101=data!$B$3,"Propustek","-"))</f>
        <v>Propustek</v>
      </c>
      <c r="AC140" t="str">
        <f>IF('náměty na projekční přípravu'!B85=data!$S$2,"Souvislá údržba",IF('náměty na projekční přípravu'!B85=data!$S$3,"Most","-"))</f>
        <v>Most</v>
      </c>
      <c r="AD140" t="str">
        <f>IF('náměty na projekční přípravu'!B85=data!$S$2,"Rekonstrukce",IF('náměty na projekční přípravu'!B85=data!$S$3,"Propustek","-"))</f>
        <v>Propustek</v>
      </c>
    </row>
    <row r="141" spans="12:30">
      <c r="L141" t="str">
        <f>IF('v přípravě a připraveno'!B102=data!$B$2,"Souvislá údržba",IF('v přípravě a připraveno'!B102=data!$B$3,"Most","-"))</f>
        <v>Souvislá údržba</v>
      </c>
      <c r="M141" t="str">
        <f>IF('v přípravě a připraveno'!B102=data!$B$2,"Rekonstrukce",IF('v přípravě a připraveno'!B102=data!$B$3,"Propustek","-"))</f>
        <v>Rekonstrukce</v>
      </c>
      <c r="AC141" t="str">
        <f>IF('náměty na projekční přípravu'!B86=data!$S$2,"Souvislá údržba",IF('náměty na projekční přípravu'!B86=data!$S$3,"Most","-"))</f>
        <v>Most</v>
      </c>
      <c r="AD141" t="str">
        <f>IF('náměty na projekční přípravu'!B86=data!$S$2,"Rekonstrukce",IF('náměty na projekční přípravu'!B86=data!$S$3,"Propustek","-"))</f>
        <v>Propustek</v>
      </c>
    </row>
    <row r="142" spans="12:30">
      <c r="L142" t="e">
        <f>IF('v přípravě a připraveno'!#REF!=data!$B$2,"Souvislá údržba",IF('v přípravě a připraveno'!#REF!=data!$B$3,"Most","-"))</f>
        <v>#REF!</v>
      </c>
      <c r="M142" t="e">
        <f>IF('v přípravě a připraveno'!#REF!=data!$B$2,"Rekonstrukce",IF('v přípravě a připraveno'!#REF!=data!$B$3,"Propustek","-"))</f>
        <v>#REF!</v>
      </c>
      <c r="AC142" t="str">
        <f>IF('náměty na projekční přípravu'!B87=data!$S$2,"Souvislá údržba",IF('náměty na projekční přípravu'!B87=data!$S$3,"Most","-"))</f>
        <v>Most</v>
      </c>
      <c r="AD142" t="str">
        <f>IF('náměty na projekční přípravu'!B87=data!$S$2,"Rekonstrukce",IF('náměty na projekční přípravu'!B87=data!$S$3,"Propustek","-"))</f>
        <v>Propustek</v>
      </c>
    </row>
    <row r="143" spans="12:30">
      <c r="L143" t="str">
        <f>IF('v přípravě a připraveno'!B105=data!$B$2,"Souvislá údržba",IF('v přípravě a připraveno'!B105=data!$B$3,"Most","-"))</f>
        <v>Souvislá údržba</v>
      </c>
      <c r="M143" t="str">
        <f>IF('v přípravě a připraveno'!B105=data!$B$2,"Rekonstrukce",IF('v přípravě a připraveno'!B105=data!$B$3,"Propustek","-"))</f>
        <v>Rekonstrukce</v>
      </c>
      <c r="AC143" t="str">
        <f>IF('náměty na projekční přípravu'!B88=data!$S$2,"Souvislá údržba",IF('náměty na projekční přípravu'!B88=data!$S$3,"Most","-"))</f>
        <v>Most</v>
      </c>
      <c r="AD143" t="str">
        <f>IF('náměty na projekční přípravu'!B88=data!$S$2,"Rekonstrukce",IF('náměty na projekční přípravu'!B88=data!$S$3,"Propustek","-"))</f>
        <v>Propustek</v>
      </c>
    </row>
    <row r="144" spans="12:30">
      <c r="L144" t="str">
        <f>IF('v přípravě a připraveno'!B106=data!$B$2,"Souvislá údržba",IF('v přípravě a připraveno'!B106=data!$B$3,"Most","-"))</f>
        <v>Souvislá údržba</v>
      </c>
      <c r="M144" t="str">
        <f>IF('v přípravě a připraveno'!B106=data!$B$2,"Rekonstrukce",IF('v přípravě a připraveno'!B106=data!$B$3,"Propustek","-"))</f>
        <v>Rekonstrukce</v>
      </c>
      <c r="AC144" t="str">
        <f>IF('náměty na projekční přípravu'!B89=data!$S$2,"Souvislá údržba",IF('náměty na projekční přípravu'!B89=data!$S$3,"Most","-"))</f>
        <v>Most</v>
      </c>
      <c r="AD144" t="str">
        <f>IF('náměty na projekční přípravu'!B89=data!$S$2,"Rekonstrukce",IF('náměty na projekční přípravu'!B89=data!$S$3,"Propustek","-"))</f>
        <v>Propustek</v>
      </c>
    </row>
    <row r="145" spans="12:30">
      <c r="L145" t="str">
        <f>IF('v přípravě a připraveno'!B108=data!$B$2,"Souvislá údržba",IF('v přípravě a připraveno'!B108=data!$B$3,"Most","-"))</f>
        <v>-</v>
      </c>
      <c r="M145" t="str">
        <f>IF('v přípravě a připraveno'!B108=data!$B$2,"Rekonstrukce",IF('v přípravě a připraveno'!B108=data!$B$3,"Propustek","-"))</f>
        <v>-</v>
      </c>
      <c r="AC145" t="str">
        <f>IF('náměty na projekční přípravu'!B90=data!$S$2,"Souvislá údržba",IF('náměty na projekční přípravu'!B90=data!$S$3,"Most","-"))</f>
        <v>Most</v>
      </c>
      <c r="AD145" t="str">
        <f>IF('náměty na projekční přípravu'!B90=data!$S$2,"Rekonstrukce",IF('náměty na projekční přípravu'!B90=data!$S$3,"Propustek","-"))</f>
        <v>Propustek</v>
      </c>
    </row>
    <row r="146" spans="12:30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>
      <c r="L147" t="str">
        <f>IF('v přípravě a připraveno'!B109=data!$B$2,"Souvislá údržba",IF('v přípravě a připraveno'!B109=data!$B$3,"Most","-"))</f>
        <v>Souvislá údržba</v>
      </c>
      <c r="M147" t="str">
        <f>IF('v přípravě a připraveno'!B109=data!$B$2,"Rekonstrukce",IF('v přípravě a připraveno'!B109=data!$B$3,"Propustek","-"))</f>
        <v>Rekonstrukce</v>
      </c>
      <c r="AC147" t="str">
        <f>IF('náměty na projekční přípravu'!B91=data!$S$2,"Souvislá údržba",IF('náměty na projekční přípravu'!B91=data!$S$3,"Most","-"))</f>
        <v>Most</v>
      </c>
      <c r="AD147" t="str">
        <f>IF('náměty na projekční přípravu'!B91=data!$S$2,"Rekonstrukce",IF('náměty na projekční přípravu'!B91=data!$S$3,"Propustek","-"))</f>
        <v>Propustek</v>
      </c>
    </row>
    <row r="148" spans="12:30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přípravu'!B92=data!$S$2,"Souvislá údržba",IF('náměty na projekční přípravu'!B92=data!$S$3,"Most","-"))</f>
        <v>Most</v>
      </c>
      <c r="AD148" t="str">
        <f>IF('náměty na projekční přípravu'!B92=data!$S$2,"Rekonstrukce",IF('náměty na projekční přípravu'!B92=data!$S$3,"Propustek","-"))</f>
        <v>Propustek</v>
      </c>
    </row>
    <row r="149" spans="12:30">
      <c r="L149" t="str">
        <f>IF('v přípravě a připraveno'!B110=data!$B$2,"Souvislá údržba",IF('v přípravě a připraveno'!B110=data!$B$3,"Most","-"))</f>
        <v>Souvislá údržba</v>
      </c>
      <c r="M149" t="str">
        <f>IF('v přípravě a připraveno'!B110=data!$B$2,"Rekonstrukce",IF('v přípravě a připraveno'!B110=data!$B$3,"Propustek","-"))</f>
        <v>Rekonstrukce</v>
      </c>
      <c r="AC149" t="str">
        <f>IF('náměty na projekční přípravu'!B93=data!$S$2,"Souvislá údržba",IF('náměty na projekční přípravu'!B93=data!$S$3,"Most","-"))</f>
        <v>Most</v>
      </c>
      <c r="AD149" t="str">
        <f>IF('náměty na projekční přípravu'!B93=data!$S$2,"Rekonstrukce",IF('náměty na projekční přípravu'!B93=data!$S$3,"Propustek","-"))</f>
        <v>Propustek</v>
      </c>
    </row>
    <row r="150" spans="12:30">
      <c r="L150" t="str">
        <f>IF('v přípravě a připraveno'!B111=data!$B$2,"Souvislá údržba",IF('v přípravě a připraveno'!B111=data!$B$3,"Most","-"))</f>
        <v>-</v>
      </c>
      <c r="M150" t="str">
        <f>IF('v přípravě a připraveno'!B111=data!$B$2,"Rekonstrukce",IF('v přípravě a připraveno'!B111=data!$B$3,"Propustek","-"))</f>
        <v>-</v>
      </c>
      <c r="AC150" t="str">
        <f>IF('náměty na projekční přípravu'!B94=data!$S$2,"Souvislá údržba",IF('náměty na projekční přípravu'!B94=data!$S$3,"Most","-"))</f>
        <v>Most</v>
      </c>
      <c r="AD150" t="str">
        <f>IF('náměty na projekční přípravu'!B94=data!$S$2,"Rekonstrukce",IF('náměty na projekční přípravu'!B94=data!$S$3,"Propustek","-"))</f>
        <v>Propustek</v>
      </c>
    </row>
    <row r="151" spans="12:30">
      <c r="L151" t="str">
        <f>IF('v přípravě a připraveno'!B112=data!$B$2,"Souvislá údržba",IF('v přípravě a připraveno'!B112=data!$B$3,"Most","-"))</f>
        <v>Souvislá údržba</v>
      </c>
      <c r="M151" t="str">
        <f>IF('v přípravě a připraveno'!B112=data!$B$2,"Rekonstrukce",IF('v přípravě a připraveno'!B112=data!$B$3,"Propustek","-"))</f>
        <v>Rekonstrukce</v>
      </c>
      <c r="AC151" t="str">
        <f>IF('náměty na projekční přípravu'!B95=data!$S$2,"Souvislá údržba",IF('náměty na projekční přípravu'!B95=data!$S$3,"Most","-"))</f>
        <v>Most</v>
      </c>
      <c r="AD151" t="str">
        <f>IF('náměty na projekční přípravu'!B95=data!$S$2,"Rekonstrukce",IF('náměty na projekční přípravu'!B95=data!$S$3,"Propustek","-"))</f>
        <v>Propustek</v>
      </c>
    </row>
    <row r="152" spans="12:30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přípravu'!B96=data!$S$2,"Souvislá údržba",IF('náměty na projekční přípravu'!B96=data!$S$3,"Most","-"))</f>
        <v>Most</v>
      </c>
      <c r="AD152" t="str">
        <f>IF('náměty na projekční přípravu'!B96=data!$S$2,"Rekonstrukce",IF('náměty na projekční přípravu'!B96=data!$S$3,"Propustek","-"))</f>
        <v>Propustek</v>
      </c>
    </row>
    <row r="153" spans="12:30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přípravu'!B97=data!$S$2,"Souvislá údržba",IF('náměty na projekční přípravu'!B97=data!$S$3,"Most","-"))</f>
        <v>Most</v>
      </c>
      <c r="AD153" t="str">
        <f>IF('náměty na projekční přípravu'!B97=data!$S$2,"Rekonstrukce",IF('náměty na projekční přípravu'!B97=data!$S$3,"Propustek","-"))</f>
        <v>Propustek</v>
      </c>
    </row>
    <row r="154" spans="12:30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přípravu'!B98=data!$S$2,"Souvislá údržba",IF('náměty na projekční přípravu'!B98=data!$S$3,"Most","-"))</f>
        <v>Most</v>
      </c>
      <c r="AD154" t="str">
        <f>IF('náměty na projekční přípravu'!B98=data!$S$2,"Rekonstrukce",IF('náměty na projekční přípravu'!B98=data!$S$3,"Propustek","-"))</f>
        <v>Propustek</v>
      </c>
    </row>
    <row r="155" spans="12:30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přípravu'!B99=data!$S$2,"Souvislá údržba",IF('náměty na projekční přípravu'!B99=data!$S$3,"Most","-"))</f>
        <v>Most</v>
      </c>
      <c r="AD155" t="str">
        <f>IF('náměty na projekční přípravu'!B99=data!$S$2,"Rekonstrukce",IF('náměty na projekční přípravu'!B99=data!$S$3,"Propustek","-"))</f>
        <v>Propustek</v>
      </c>
    </row>
    <row r="156" spans="12:30">
      <c r="L156" t="str">
        <f>IF('v přípravě a připraveno'!B113=data!$B$2,"Souvislá údržba",IF('v přípravě a připraveno'!B113=data!$B$3,"Most","-"))</f>
        <v>Souvislá údržba</v>
      </c>
      <c r="M156" t="str">
        <f>IF('v přípravě a připraveno'!B113=data!$B$2,"Rekonstrukce",IF('v přípravě a připraveno'!B113=data!$B$3,"Propustek","-"))</f>
        <v>Rekonstrukce</v>
      </c>
      <c r="AC156" t="str">
        <f>IF('náměty na projekční přípravu'!B100=data!$S$2,"Souvislá údržba",IF('náměty na projekční přípravu'!B100=data!$S$3,"Most","-"))</f>
        <v>Most</v>
      </c>
      <c r="AD156" t="str">
        <f>IF('náměty na projekční přípravu'!B100=data!$S$2,"Rekonstrukce",IF('náměty na projekční přípravu'!B100=data!$S$3,"Propustek","-"))</f>
        <v>Propustek</v>
      </c>
    </row>
    <row r="157" spans="12:30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přípravu'!B101=data!$S$2,"Souvislá údržba",IF('náměty na projekční přípravu'!B101=data!$S$3,"Most","-"))</f>
        <v>Most</v>
      </c>
      <c r="AD157" t="str">
        <f>IF('náměty na projekční přípravu'!B101=data!$S$2,"Rekonstrukce",IF('náměty na projekční přípravu'!B101=data!$S$3,"Propustek","-"))</f>
        <v>Propustek</v>
      </c>
    </row>
    <row r="158" spans="12:30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přípravu'!B102=data!$S$2,"Souvislá údržba",IF('náměty na projekční přípravu'!B102=data!$S$3,"Most","-"))</f>
        <v>Most</v>
      </c>
      <c r="AD158" t="str">
        <f>IF('náměty na projekční přípravu'!B102=data!$S$2,"Rekonstrukce",IF('náměty na projekční přípravu'!B102=data!$S$3,"Propustek","-"))</f>
        <v>Propustek</v>
      </c>
    </row>
    <row r="159" spans="12:30">
      <c r="L159" t="str">
        <f>IF('v přípravě a připraveno'!B114=data!$B$2,"Souvislá údržba",IF('v přípravě a připraveno'!B114=data!$B$3,"Most","-"))</f>
        <v>Souvislá údržba</v>
      </c>
      <c r="M159" t="str">
        <f>IF('v přípravě a připraveno'!B114=data!$B$2,"Rekonstrukce",IF('v přípravě a připraveno'!B114=data!$B$3,"Propustek","-"))</f>
        <v>Rekonstrukce</v>
      </c>
      <c r="AC159" t="str">
        <f>IF('náměty na projekční přípravu'!B103=data!$S$2,"Souvislá údržba",IF('náměty na projekční přípravu'!B103=data!$S$3,"Most","-"))</f>
        <v>Most</v>
      </c>
      <c r="AD159" t="str">
        <f>IF('náměty na projekční přípravu'!B103=data!$S$2,"Rekonstrukce",IF('náměty na projekční přípravu'!B103=data!$S$3,"Propustek","-"))</f>
        <v>Propustek</v>
      </c>
    </row>
    <row r="160" spans="12:30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přípravu'!B104=data!$S$2,"Souvislá údržba",IF('náměty na projekční přípravu'!B104=data!$S$3,"Most","-"))</f>
        <v>Most</v>
      </c>
      <c r="AD160" t="str">
        <f>IF('náměty na projekční přípravu'!B104=data!$S$2,"Rekonstrukce",IF('náměty na projekční přípravu'!B104=data!$S$3,"Propustek","-"))</f>
        <v>Propustek</v>
      </c>
    </row>
    <row r="161" spans="12:30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přípravu'!B105=data!$S$2,"Souvislá údržba",IF('náměty na projekční přípravu'!B105=data!$S$3,"Most","-"))</f>
        <v>Most</v>
      </c>
      <c r="AD161" t="str">
        <f>IF('náměty na projekční přípravu'!B105=data!$S$2,"Rekonstrukce",IF('náměty na projekční přípravu'!B105=data!$S$3,"Propustek","-"))</f>
        <v>Propustek</v>
      </c>
    </row>
    <row r="162" spans="12:30">
      <c r="L162" t="str">
        <f>IF('v přípravě a připraveno'!B115=data!$B$2,"Souvislá údržba",IF('v přípravě a připraveno'!B115=data!$B$3,"Most","-"))</f>
        <v>Most</v>
      </c>
      <c r="M162" t="str">
        <f>IF('v přípravě a připraveno'!B115=data!$B$2,"Rekonstrukce",IF('v přípravě a připraveno'!B115=data!$B$3,"Propustek","-"))</f>
        <v>Propustek</v>
      </c>
      <c r="AC162" t="str">
        <f>IF('náměty na projekční přípravu'!B106=data!$S$2,"Souvislá údržba",IF('náměty na projekční přípravu'!B106=data!$S$3,"Most","-"))</f>
        <v>Most</v>
      </c>
      <c r="AD162" t="str">
        <f>IF('náměty na projekční přípravu'!B106=data!$S$2,"Rekonstrukce",IF('náměty na projekční přípravu'!B106=data!$S$3,"Propustek","-"))</f>
        <v>Propustek</v>
      </c>
    </row>
    <row r="163" spans="12:30">
      <c r="L163" t="str">
        <f>IF('v přípravě a připraveno'!B116=data!$B$2,"Souvislá údržba",IF('v přípravě a připraveno'!B116=data!$B$3,"Most","-"))</f>
        <v>Souvislá údržba</v>
      </c>
      <c r="M163" t="str">
        <f>IF('v přípravě a připraveno'!B116=data!$B$2,"Rekonstrukce",IF('v přípravě a připraveno'!B116=data!$B$3,"Propustek","-"))</f>
        <v>Rekonstrukce</v>
      </c>
      <c r="AC163" t="str">
        <f>IF('náměty na projekční přípravu'!B107=data!$S$2,"Souvislá údržba",IF('náměty na projekční přípravu'!B107=data!$S$3,"Most","-"))</f>
        <v>Most</v>
      </c>
      <c r="AD163" t="str">
        <f>IF('náměty na projekční přípravu'!B107=data!$S$2,"Rekonstrukce",IF('náměty na projekční přípravu'!B107=data!$S$3,"Propustek","-"))</f>
        <v>Propustek</v>
      </c>
    </row>
    <row r="164" spans="12:30">
      <c r="L164" t="str">
        <f>IF('v přípravě a připraveno'!B117=data!$B$2,"Souvislá údržba",IF('v přípravě a připraveno'!B117=data!$B$3,"Most","-"))</f>
        <v>Most</v>
      </c>
      <c r="M164" t="str">
        <f>IF('v přípravě a připraveno'!B117=data!$B$2,"Rekonstrukce",IF('v přípravě a připraveno'!B117=data!$B$3,"Propustek","-"))</f>
        <v>Propustek</v>
      </c>
      <c r="AC164" t="str">
        <f>IF('náměty na projekční přípravu'!B108=data!$S$2,"Souvislá údržba",IF('náměty na projekční přípravu'!B108=data!$S$3,"Most","-"))</f>
        <v>Most</v>
      </c>
      <c r="AD164" t="str">
        <f>IF('náměty na projekční přípravu'!B108=data!$S$2,"Rekonstrukce",IF('náměty na projekční přípravu'!B108=data!$S$3,"Propustek","-"))</f>
        <v>Propustek</v>
      </c>
    </row>
    <row r="165" spans="12:30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přípravu'!B109=data!$S$2,"Souvislá údržba",IF('náměty na projekční přípravu'!B109=data!$S$3,"Most","-"))</f>
        <v>Most</v>
      </c>
      <c r="AD165" t="str">
        <f>IF('náměty na projekční přípravu'!B109=data!$S$2,"Rekonstrukce",IF('náměty na projekční přípravu'!B109=data!$S$3,"Propustek","-"))</f>
        <v>Propustek</v>
      </c>
    </row>
    <row r="166" spans="12:30">
      <c r="L166" t="str">
        <f>IF('v přípravě a připraveno'!B118=data!$B$2,"Souvislá údržba",IF('v přípravě a připraveno'!B118=data!$B$3,"Most","-"))</f>
        <v>-</v>
      </c>
      <c r="M166" t="str">
        <f>IF('v přípravě a připraveno'!B118=data!$B$2,"Rekonstrukce",IF('v přípravě a připraveno'!B118=data!$B$3,"Propustek","-"))</f>
        <v>-</v>
      </c>
      <c r="AC166" t="str">
        <f>IF('náměty na projekční přípravu'!B110=data!$S$2,"Souvislá údržba",IF('náměty na projekční přípravu'!B110=data!$S$3,"Most","-"))</f>
        <v>Most</v>
      </c>
      <c r="AD166" t="str">
        <f>IF('náměty na projekční přípravu'!B110=data!$S$2,"Rekonstrukce",IF('náměty na projekční přípravu'!B110=data!$S$3,"Propustek","-"))</f>
        <v>Propustek</v>
      </c>
    </row>
    <row r="167" spans="12:30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přípravu'!B111=data!$S$2,"Souvislá údržba",IF('náměty na projekční přípravu'!B111=data!$S$3,"Most","-"))</f>
        <v>Most</v>
      </c>
      <c r="AD167" t="str">
        <f>IF('náměty na projekční přípravu'!B111=data!$S$2,"Rekonstrukce",IF('náměty na projekční přípravu'!B111=data!$S$3,"Propustek","-"))</f>
        <v>Propustek</v>
      </c>
    </row>
    <row r="168" spans="12:30">
      <c r="L168" t="str">
        <f>IF('v přípravě a připraveno'!B119=data!$B$2,"Souvislá údržba",IF('v přípravě a připraveno'!B119=data!$B$3,"Most","-"))</f>
        <v>Souvislá údržba</v>
      </c>
      <c r="M168" t="str">
        <f>IF('v přípravě a připraveno'!B119=data!$B$2,"Rekonstrukce",IF('v přípravě a připraveno'!B119=data!$B$3,"Propustek","-"))</f>
        <v>Rekonstrukce</v>
      </c>
      <c r="AC168" t="str">
        <f>IF('náměty na projekční přípravu'!B112=data!$S$2,"Souvislá údržba",IF('náměty na projekční přípravu'!B112=data!$S$3,"Most","-"))</f>
        <v>Most</v>
      </c>
      <c r="AD168" t="str">
        <f>IF('náměty na projekční přípravu'!B112=data!$S$2,"Rekonstrukce",IF('náměty na projekční přípravu'!B112=data!$S$3,"Propustek","-"))</f>
        <v>Propustek</v>
      </c>
    </row>
    <row r="169" spans="12:30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přípravu'!B113=data!$S$2,"Souvislá údržba",IF('náměty na projekční přípravu'!B113=data!$S$3,"Most","-"))</f>
        <v>Most</v>
      </c>
      <c r="AD169" t="str">
        <f>IF('náměty na projekční přípravu'!B113=data!$S$2,"Rekonstrukce",IF('náměty na projekční přípravu'!B113=data!$S$3,"Propustek","-"))</f>
        <v>Propustek</v>
      </c>
    </row>
    <row r="170" spans="12:30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přípravu'!B114=data!$S$2,"Souvislá údržba",IF('náměty na projekční přípravu'!B114=data!$S$3,"Most","-"))</f>
        <v>Most</v>
      </c>
      <c r="AD170" t="str">
        <f>IF('náměty na projekční přípravu'!B114=data!$S$2,"Rekonstrukce",IF('náměty na projekční přípravu'!B114=data!$S$3,"Propustek","-"))</f>
        <v>Propustek</v>
      </c>
    </row>
    <row r="171" spans="12:30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přípravu'!B115=data!$S$2,"Souvislá údržba",IF('náměty na projekční přípravu'!B115=data!$S$3,"Most","-"))</f>
        <v>Most</v>
      </c>
      <c r="AD171" t="str">
        <f>IF('náměty na projekční přípravu'!B115=data!$S$2,"Rekonstrukce",IF('náměty na projekční přípravu'!B115=data!$S$3,"Propustek","-"))</f>
        <v>Propustek</v>
      </c>
    </row>
    <row r="172" spans="12:30">
      <c r="L172" t="str">
        <f>IF('v přípravě a připraveno'!B120=data!$B$2,"Souvislá údržba",IF('v přípravě a připraveno'!B120=data!$B$3,"Most","-"))</f>
        <v>Souvislá údržba</v>
      </c>
      <c r="M172" t="str">
        <f>IF('v přípravě a připraveno'!B120=data!$B$2,"Rekonstrukce",IF('v přípravě a připraveno'!B120=data!$B$3,"Propustek","-"))</f>
        <v>Rekonstrukce</v>
      </c>
      <c r="AC172" t="str">
        <f>IF('náměty na projekční přípravu'!B116=data!$S$2,"Souvislá údržba",IF('náměty na projekční přípravu'!B116=data!$S$3,"Most","-"))</f>
        <v>Most</v>
      </c>
      <c r="AD172" t="str">
        <f>IF('náměty na projekční přípravu'!B116=data!$S$2,"Rekonstrukce",IF('náměty na projekční přípravu'!B116=data!$S$3,"Propustek","-"))</f>
        <v>Propustek</v>
      </c>
    </row>
    <row r="173" spans="12:30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přípravu'!B117=data!$S$2,"Souvislá údržba",IF('náměty na projekční přípravu'!B117=data!$S$3,"Most","-"))</f>
        <v>Most</v>
      </c>
      <c r="AD173" t="str">
        <f>IF('náměty na projekční přípravu'!B117=data!$S$2,"Rekonstrukce",IF('náměty na projekční přípravu'!B117=data!$S$3,"Propustek","-"))</f>
        <v>Propustek</v>
      </c>
    </row>
    <row r="174" spans="12:30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přípravu'!B118=data!$S$2,"Souvislá údržba",IF('náměty na projekční přípravu'!B118=data!$S$3,"Most","-"))</f>
        <v>Most</v>
      </c>
      <c r="AD174" t="str">
        <f>IF('náměty na projekční přípravu'!B118=data!$S$2,"Rekonstrukce",IF('náměty na projekční přípravu'!B118=data!$S$3,"Propustek","-"))</f>
        <v>Propustek</v>
      </c>
    </row>
    <row r="175" spans="12:30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přípravu'!B119=data!$S$2,"Souvislá údržba",IF('náměty na projekční přípravu'!B119=data!$S$3,"Most","-"))</f>
        <v>Most</v>
      </c>
      <c r="AD175" t="str">
        <f>IF('náměty na projekční přípravu'!B119=data!$S$2,"Rekonstrukce",IF('náměty na projekční přípravu'!B119=data!$S$3,"Propustek","-"))</f>
        <v>Propustek</v>
      </c>
    </row>
    <row r="176" spans="12:30">
      <c r="L176" t="str">
        <f>IF('v přípravě a připraveno'!B121=data!$B$2,"Souvislá údržba",IF('v přípravě a připraveno'!B121=data!$B$3,"Most","-"))</f>
        <v>-</v>
      </c>
      <c r="M176" t="str">
        <f>IF('v přípravě a připraveno'!B121=data!$B$2,"Rekonstrukce",IF('v přípravě a připraveno'!B121=data!$B$3,"Propustek","-"))</f>
        <v>-</v>
      </c>
      <c r="AC176" t="str">
        <f>IF('náměty na projekční přípravu'!B120=data!$S$2,"Souvislá údržba",IF('náměty na projekční přípravu'!B120=data!$S$3,"Most","-"))</f>
        <v>Most</v>
      </c>
      <c r="AD176" t="str">
        <f>IF('náměty na projekční přípravu'!B120=data!$S$2,"Rekonstrukce",IF('náměty na projekční přípravu'!B120=data!$S$3,"Propustek","-"))</f>
        <v>Propustek</v>
      </c>
    </row>
    <row r="177" spans="12:30">
      <c r="L177" t="str">
        <f>IF('v přípravě a připraveno'!B122=data!$B$2,"Souvislá údržba",IF('v přípravě a připraveno'!B122=data!$B$3,"Most","-"))</f>
        <v>Souvislá údržba</v>
      </c>
      <c r="M177" t="str">
        <f>IF('v přípravě a připraveno'!B122=data!$B$2,"Rekonstrukce",IF('v přípravě a připraveno'!B122=data!$B$3,"Propustek","-"))</f>
        <v>Rekonstrukce</v>
      </c>
      <c r="AC177" t="e">
        <f>IF('náměty na projekční přípravu'!#REF!=data!$S$2,"Souvislá údržba",IF('náměty na projekční přípravu'!#REF!=data!$S$3,"Most","-"))</f>
        <v>#REF!</v>
      </c>
      <c r="AD177" t="e">
        <f>IF('náměty na projekční přípravu'!#REF!=data!$S$2,"Rekonstrukce",IF('náměty na projekční přípravu'!#REF!=data!$S$3,"Propustek","-"))</f>
        <v>#REF!</v>
      </c>
    </row>
    <row r="178" spans="12:30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přípravu'!B121=data!$S$2,"Souvislá údržba",IF('náměty na projekční přípravu'!B121=data!$S$3,"Most","-"))</f>
        <v>Most</v>
      </c>
      <c r="AD178" t="str">
        <f>IF('náměty na projekční přípravu'!B121=data!$S$2,"Rekonstrukce",IF('náměty na projekční přípravu'!B121=data!$S$3,"Propustek","-"))</f>
        <v>Propustek</v>
      </c>
    </row>
    <row r="179" spans="12:30">
      <c r="L179" t="str">
        <f>IF('v přípravě a připraveno'!B123=data!$B$2,"Souvislá údržba",IF('v přípravě a připraveno'!B123=data!$B$3,"Most","-"))</f>
        <v>-</v>
      </c>
      <c r="M179" t="str">
        <f>IF('v přípravě a připraveno'!B123=data!$B$2,"Rekonstrukce",IF('v přípravě a připraveno'!B123=data!$B$3,"Propustek","-"))</f>
        <v>-</v>
      </c>
      <c r="AC179" t="str">
        <f>IF('náměty na projekční přípravu'!B122=data!$S$2,"Souvislá údržba",IF('náměty na projekční přípravu'!B122=data!$S$3,"Most","-"))</f>
        <v>Most</v>
      </c>
      <c r="AD179" t="str">
        <f>IF('náměty na projekční přípravu'!B122=data!$S$2,"Rekonstrukce",IF('náměty na projekční přípravu'!B122=data!$S$3,"Propustek","-"))</f>
        <v>Propustek</v>
      </c>
    </row>
    <row r="180" spans="12:30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přípravu'!B123=data!$S$2,"Souvislá údržba",IF('náměty na projekční přípravu'!B123=data!$S$3,"Most","-"))</f>
        <v>Most</v>
      </c>
      <c r="AD180" t="str">
        <f>IF('náměty na projekční přípravu'!B123=data!$S$2,"Rekonstrukce",IF('náměty na projekční přípravu'!B123=data!$S$3,"Propustek","-"))</f>
        <v>Propustek</v>
      </c>
    </row>
    <row r="181" spans="12:30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přípravu'!B124=data!$S$2,"Souvislá údržba",IF('náměty na projekční přípravu'!B124=data!$S$3,"Most","-"))</f>
        <v>Most</v>
      </c>
      <c r="AD181" t="str">
        <f>IF('náměty na projekční přípravu'!B124=data!$S$2,"Rekonstrukce",IF('náměty na projekční přípravu'!B124=data!$S$3,"Propustek","-"))</f>
        <v>Propustek</v>
      </c>
    </row>
    <row r="182" spans="12:30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přípravu'!B125=data!$S$2,"Souvislá údržba",IF('náměty na projekční přípravu'!B125=data!$S$3,"Most","-"))</f>
        <v>Most</v>
      </c>
      <c r="AD182" t="str">
        <f>IF('náměty na projekční přípravu'!B125=data!$S$2,"Rekonstrukce",IF('náměty na projekční přípravu'!B125=data!$S$3,"Propustek","-"))</f>
        <v>Propustek</v>
      </c>
    </row>
    <row r="183" spans="12:30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přípravu'!B126=data!$S$2,"Souvislá údržba",IF('náměty na projekční přípravu'!B126=data!$S$3,"Most","-"))</f>
        <v>Most</v>
      </c>
      <c r="AD183" t="str">
        <f>IF('náměty na projekční přípravu'!B126=data!$S$2,"Rekonstrukce",IF('náměty na projekční přípravu'!B126=data!$S$3,"Propustek","-"))</f>
        <v>Propustek</v>
      </c>
    </row>
    <row r="184" spans="12:30">
      <c r="L184" t="str">
        <f>IF('v přípravě a připraveno'!B124=data!$B$2,"Souvislá údržba",IF('v přípravě a připraveno'!B124=data!$B$3,"Most","-"))</f>
        <v>Souvislá údržba</v>
      </c>
      <c r="M184" t="str">
        <f>IF('v přípravě a připraveno'!B124=data!$B$2,"Rekonstrukce",IF('v přípravě a připraveno'!B124=data!$B$3,"Propustek","-"))</f>
        <v>Rekonstrukce</v>
      </c>
      <c r="AC184" t="str">
        <f>IF('náměty na projekční přípravu'!B127=data!$S$2,"Souvislá údržba",IF('náměty na projekční přípravu'!B127=data!$S$3,"Most","-"))</f>
        <v>Most</v>
      </c>
      <c r="AD184" t="str">
        <f>IF('náměty na projekční přípravu'!B127=data!$S$2,"Rekonstrukce",IF('náměty na projekční přípravu'!B127=data!$S$3,"Propustek","-"))</f>
        <v>Propustek</v>
      </c>
    </row>
    <row r="185" spans="12:30">
      <c r="L185" t="str">
        <f>IF('v přípravě a připraveno'!B125=data!$B$2,"Souvislá údržba",IF('v přípravě a připraveno'!B125=data!$B$3,"Most","-"))</f>
        <v>Souvislá údržba</v>
      </c>
      <c r="M185" t="str">
        <f>IF('v přípravě a připraveno'!B125=data!$B$2,"Rekonstrukce",IF('v přípravě a připraveno'!B125=data!$B$3,"Propustek","-"))</f>
        <v>Rekonstrukce</v>
      </c>
      <c r="AC185" t="str">
        <f>IF('náměty na projekční přípravu'!B128=data!$S$2,"Souvislá údržba",IF('náměty na projekční přípravu'!B128=data!$S$3,"Most","-"))</f>
        <v>Most</v>
      </c>
      <c r="AD185" t="str">
        <f>IF('náměty na projekční přípravu'!B128=data!$S$2,"Rekonstrukce",IF('náměty na projekční přípravu'!B128=data!$S$3,"Propustek","-"))</f>
        <v>Propustek</v>
      </c>
    </row>
    <row r="186" spans="12:30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přípravu'!B129=data!$S$2,"Souvislá údržba",IF('náměty na projekční přípravu'!B129=data!$S$3,"Most","-"))</f>
        <v>Most</v>
      </c>
      <c r="AD186" t="str">
        <f>IF('náměty na projekční přípravu'!B129=data!$S$2,"Rekonstrukce",IF('náměty na projekční přípravu'!B129=data!$S$3,"Propustek","-"))</f>
        <v>Propustek</v>
      </c>
    </row>
    <row r="187" spans="12:30">
      <c r="L187" t="e">
        <f>IF('v přípravě a připraveno'!#REF!=data!$B$2,"Souvislá údržba",IF('v přípravě a připraveno'!#REF!=data!$B$3,"Most","-"))</f>
        <v>#REF!</v>
      </c>
      <c r="M187" t="e">
        <f>IF('v přípravě a připraveno'!#REF!=data!$B$2,"Rekonstrukce",IF('v přípravě a připraveno'!#REF!=data!$B$3,"Propustek","-"))</f>
        <v>#REF!</v>
      </c>
      <c r="AC187" t="str">
        <f>IF('náměty na projekční přípravu'!B130=data!$S$2,"Souvislá údržba",IF('náměty na projekční přípravu'!B130=data!$S$3,"Most","-"))</f>
        <v>Most</v>
      </c>
      <c r="AD187" t="str">
        <f>IF('náměty na projekční přípravu'!B130=data!$S$2,"Rekonstrukce",IF('náměty na projekční přípravu'!B130=data!$S$3,"Propustek","-"))</f>
        <v>Propustek</v>
      </c>
    </row>
    <row r="188" spans="12:30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str">
        <f>IF('náměty na projekční přípravu'!B131=data!$S$2,"Souvislá údržba",IF('náměty na projekční přípravu'!B131=data!$S$3,"Most","-"))</f>
        <v>Most</v>
      </c>
      <c r="AD188" t="str">
        <f>IF('náměty na projekční přípravu'!B131=data!$S$2,"Rekonstrukce",IF('náměty na projekční přípravu'!B131=data!$S$3,"Propustek","-"))</f>
        <v>Propustek</v>
      </c>
    </row>
    <row r="189" spans="12:30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str">
        <f>IF('náměty na projekční přípravu'!B132=data!$S$2,"Souvislá údržba",IF('náměty na projekční přípravu'!B132=data!$S$3,"Most","-"))</f>
        <v>Most</v>
      </c>
      <c r="AD189" t="str">
        <f>IF('náměty na projekční přípravu'!B132=data!$S$2,"Rekonstrukce",IF('náměty na projekční přípravu'!B132=data!$S$3,"Propustek","-"))</f>
        <v>Propustek</v>
      </c>
    </row>
    <row r="190" spans="12:30">
      <c r="L190" t="str">
        <f>IF('v přípravě a připraveno'!B126=data!$B$2,"Souvislá údržba",IF('v přípravě a připraveno'!B126=data!$B$3,"Most","-"))</f>
        <v>-</v>
      </c>
      <c r="M190" t="str">
        <f>IF('v přípravě a připraveno'!B126=data!$B$2,"Rekonstrukce",IF('v přípravě a připraveno'!B126=data!$B$3,"Propustek","-"))</f>
        <v>-</v>
      </c>
      <c r="AC190" t="str">
        <f>IF('náměty na projekční přípravu'!B133=data!$S$2,"Souvislá údržba",IF('náměty na projekční přípravu'!B133=data!$S$3,"Most","-"))</f>
        <v>-</v>
      </c>
      <c r="AD190" t="str">
        <f>IF('náměty na projekční přípravu'!B133=data!$S$2,"Rekonstrukce",IF('náměty na projekční přípravu'!B133=data!$S$3,"Propustek","-"))</f>
        <v>-</v>
      </c>
    </row>
    <row r="191" spans="12:30">
      <c r="L191" t="str">
        <f>IF('v přípravě a připraveno'!B127=data!$B$2,"Souvislá údržba",IF('v přípravě a připraveno'!B127=data!$B$3,"Most","-"))</f>
        <v>Souvislá údržba</v>
      </c>
      <c r="M191" t="str">
        <f>IF('v přípravě a připraveno'!B127=data!$B$2,"Rekonstrukce",IF('v přípravě a připraveno'!B127=data!$B$3,"Propustek","-"))</f>
        <v>Rekonstrukce</v>
      </c>
      <c r="AC191" t="str">
        <f>IF('náměty na projekční přípravu'!B134=data!$S$2,"Souvislá údržba",IF('náměty na projekční přípravu'!B134=data!$S$3,"Most","-"))</f>
        <v>-</v>
      </c>
      <c r="AD191" t="str">
        <f>IF('náměty na projekční přípravu'!B134=data!$S$2,"Rekonstrukce",IF('náměty na projekční přípravu'!B134=data!$S$3,"Propustek","-"))</f>
        <v>-</v>
      </c>
    </row>
    <row r="192" spans="12:30">
      <c r="L192" t="str">
        <f>IF('v přípravě a připraveno'!B128=data!$B$2,"Souvislá údržba",IF('v přípravě a připraveno'!B128=data!$B$3,"Most","-"))</f>
        <v>-</v>
      </c>
      <c r="M192" t="str">
        <f>IF('v přípravě a připraveno'!B128=data!$B$2,"Rekonstrukce",IF('v přípravě a připraveno'!B128=data!$B$3,"Propustek","-"))</f>
        <v>-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>
      <c r="L193" t="str">
        <f>IF('v přípravě a připraveno'!B129=data!$B$2,"Souvislá údržba",IF('v přípravě a připraveno'!B129=data!$B$3,"Most","-"))</f>
        <v>-</v>
      </c>
      <c r="M193" t="str">
        <f>IF('v přípravě a připraveno'!B129=data!$B$2,"Rekonstrukce",IF('v přípravě a připraveno'!B129=data!$B$3,"Propustek","-"))</f>
        <v>-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>
      <c r="L194" t="str">
        <f>IF('v přípravě a připraveno'!B130=data!$B$2,"Souvislá údržba",IF('v přípravě a připraveno'!B130=data!$B$3,"Most","-"))</f>
        <v>Souvislá údržba</v>
      </c>
      <c r="M194" t="str">
        <f>IF('v přípravě a připraveno'!B130=data!$B$2,"Rekonstrukce",IF('v přípravě a připraveno'!B130=data!$B$3,"Propustek","-"))</f>
        <v>Rekonstrukce</v>
      </c>
      <c r="AC194" t="str">
        <f>IF('náměty na projekční přípravu'!B135=data!$S$2,"Souvislá údržba",IF('náměty na projekční přípravu'!B135=data!$S$3,"Most","-"))</f>
        <v>-</v>
      </c>
      <c r="AD194" t="str">
        <f>IF('náměty na projekční přípravu'!B135=data!$S$2,"Rekonstrukce",IF('náměty na projekční přípravu'!B135=data!$S$3,"Propustek","-"))</f>
        <v>-</v>
      </c>
    </row>
    <row r="195" spans="12:30">
      <c r="L195" t="str">
        <f>IF('v přípravě a připraveno'!B131=data!$B$2,"Souvislá údržba",IF('v přípravě a připraveno'!B131=data!$B$3,"Most","-"))</f>
        <v>-</v>
      </c>
      <c r="M195" t="str">
        <f>IF('v přípravě a připraveno'!B131=data!$B$2,"Rekonstrukce",IF('v přípravě a připraveno'!B131=data!$B$3,"Propustek","-"))</f>
        <v>-</v>
      </c>
      <c r="AC195" t="str">
        <f>IF('náměty na projekční přípravu'!B136=data!$S$2,"Souvislá údržba",IF('náměty na projekční přípravu'!B136=data!$S$3,"Most","-"))</f>
        <v>-</v>
      </c>
      <c r="AD195" t="str">
        <f>IF('náměty na projekční přípravu'!B136=data!$S$2,"Rekonstrukce",IF('náměty na projekční přípravu'!B136=data!$S$3,"Propustek","-"))</f>
        <v>-</v>
      </c>
    </row>
    <row r="196" spans="12:30">
      <c r="L196" t="str">
        <f>IF('v přípravě a připraveno'!B132=data!$B$2,"Souvislá údržba",IF('v přípravě a připraveno'!B132=data!$B$3,"Most","-"))</f>
        <v>-</v>
      </c>
      <c r="M196" t="str">
        <f>IF('v přípravě a připraveno'!B132=data!$B$2,"Rekonstrukce",IF('v přípravě a připraveno'!B132=data!$B$3,"Propustek","-"))</f>
        <v>-</v>
      </c>
      <c r="AC196" t="str">
        <f>IF('náměty na projekční přípravu'!B137=data!$S$2,"Souvislá údržba",IF('náměty na projekční přípravu'!B137=data!$S$3,"Most","-"))</f>
        <v>-</v>
      </c>
      <c r="AD196" t="str">
        <f>IF('náměty na projekční přípravu'!B137=data!$S$2,"Rekonstrukce",IF('náměty na projekční přípravu'!B137=data!$S$3,"Propustek","-"))</f>
        <v>-</v>
      </c>
    </row>
    <row r="197" spans="12:30">
      <c r="L197" t="str">
        <f>IF('v přípravě a připraveno'!B133=data!$B$2,"Souvislá údržba",IF('v přípravě a připraveno'!B133=data!$B$3,"Most","-"))</f>
        <v>Souvislá údržba</v>
      </c>
      <c r="M197" t="str">
        <f>IF('v přípravě a připraveno'!B133=data!$B$2,"Rekonstrukce",IF('v přípravě a připraveno'!B133=data!$B$3,"Propustek","-"))</f>
        <v>Rekonstrukce</v>
      </c>
      <c r="AC197" t="str">
        <f>IF('náměty na projekční přípravu'!B138=data!$S$2,"Souvislá údržba",IF('náměty na projekční přípravu'!B138=data!$S$3,"Most","-"))</f>
        <v>-</v>
      </c>
      <c r="AD197" t="str">
        <f>IF('náměty na projekční přípravu'!B138=data!$S$2,"Rekonstrukce",IF('náměty na projekční přípravu'!B138=data!$S$3,"Propustek","-"))</f>
        <v>-</v>
      </c>
    </row>
    <row r="198" spans="12:30">
      <c r="L198" t="str">
        <f>IF('v přípravě a připraveno'!B134=data!$B$2,"Souvislá údržba",IF('v přípravě a připraveno'!B134=data!$B$3,"Most","-"))</f>
        <v>Most</v>
      </c>
      <c r="M198" t="str">
        <f>IF('v přípravě a připraveno'!B134=data!$B$2,"Rekonstrukce",IF('v přípravě a připraveno'!B134=data!$B$3,"Propustek","-"))</f>
        <v>Propustek</v>
      </c>
      <c r="AC198" t="str">
        <f>IF('náměty na projekční přípravu'!B139=data!$S$2,"Souvislá údržba",IF('náměty na projekční přípravu'!B139=data!$S$3,"Most","-"))</f>
        <v>-</v>
      </c>
      <c r="AD198" t="str">
        <f>IF('náměty na projekční přípravu'!B139=data!$S$2,"Rekonstrukce",IF('náměty na projekční přípravu'!B139=data!$S$3,"Propustek","-"))</f>
        <v>-</v>
      </c>
    </row>
    <row r="199" spans="12:30">
      <c r="L199" t="str">
        <f>IF('v přípravě a připraveno'!B135=data!$B$2,"Souvislá údržba",IF('v přípravě a připraveno'!B135=data!$B$3,"Most","-"))</f>
        <v>Most</v>
      </c>
      <c r="M199" t="str">
        <f>IF('v přípravě a připraveno'!B135=data!$B$2,"Rekonstrukce",IF('v přípravě a připraveno'!B135=data!$B$3,"Propustek","-"))</f>
        <v>Propustek</v>
      </c>
      <c r="AC199" t="str">
        <f>IF('náměty na projekční přípravu'!B140=data!$S$2,"Souvislá údržba",IF('náměty na projekční přípravu'!B140=data!$S$3,"Most","-"))</f>
        <v>-</v>
      </c>
      <c r="AD199" t="str">
        <f>IF('náměty na projekční přípravu'!B140=data!$S$2,"Rekonstrukce",IF('náměty na projekční přípravu'!B140=data!$S$3,"Propustek","-"))</f>
        <v>-</v>
      </c>
    </row>
    <row r="200" spans="12:30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přípravu'!B141=data!$S$2,"Souvislá údržba",IF('náměty na projekční přípravu'!B141=data!$S$3,"Most","-"))</f>
        <v>-</v>
      </c>
      <c r="AD200" t="str">
        <f>IF('náměty na projekční přípravu'!B141=data!$S$2,"Rekonstrukce",IF('náměty na projekční přípravu'!B141=data!$S$3,"Propustek","-"))</f>
        <v>-</v>
      </c>
    </row>
    <row r="201" spans="12:30">
      <c r="L201" t="str">
        <f>IF('v přípravě a připraveno'!B136=data!$B$2,"Souvislá údržba",IF('v přípravě a připraveno'!B136=data!$B$3,"Most","-"))</f>
        <v>Souvislá údržba</v>
      </c>
      <c r="M201" t="str">
        <f>IF('v přípravě a připraveno'!B136=data!$B$2,"Rekonstrukce",IF('v přípravě a připraveno'!B136=data!$B$3,"Propustek","-"))</f>
        <v>Rekonstrukce</v>
      </c>
      <c r="AC201" t="str">
        <f>IF('náměty na projekční přípravu'!B142=data!$S$2,"Souvislá údržba",IF('náměty na projekční přípravu'!B142=data!$S$3,"Most","-"))</f>
        <v>-</v>
      </c>
      <c r="AD201" t="str">
        <f>IF('náměty na projekční přípravu'!B142=data!$S$2,"Rekonstrukce",IF('náměty na projekční přípravu'!B142=data!$S$3,"Propustek","-"))</f>
        <v>-</v>
      </c>
    </row>
    <row r="202" spans="12:30">
      <c r="L202" t="str">
        <f>IF('v přípravě a připraveno'!B137=data!$B$2,"Souvislá údržba",IF('v přípravě a připraveno'!B137=data!$B$3,"Most","-"))</f>
        <v>Souvislá údržba</v>
      </c>
      <c r="M202" t="str">
        <f>IF('v přípravě a připraveno'!B137=data!$B$2,"Rekonstrukce",IF('v přípravě a připraveno'!B137=data!$B$3,"Propustek","-"))</f>
        <v>Rekonstrukce</v>
      </c>
      <c r="AC202" t="str">
        <f>IF('náměty na projekční přípravu'!B143=data!$S$2,"Souvislá údržba",IF('náměty na projekční přípravu'!B143=data!$S$3,"Most","-"))</f>
        <v>-</v>
      </c>
      <c r="AD202" t="str">
        <f>IF('náměty na projekční přípravu'!B143=data!$S$2,"Rekonstrukce",IF('náměty na projekční přípravu'!B143=data!$S$3,"Propustek","-"))</f>
        <v>-</v>
      </c>
    </row>
    <row r="203" spans="12:30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přípravu'!B144=data!$S$2,"Souvislá údržba",IF('náměty na projekční přípravu'!B144=data!$S$3,"Most","-"))</f>
        <v>-</v>
      </c>
      <c r="AD203" t="str">
        <f>IF('náměty na projekční přípravu'!B144=data!$S$2,"Rekonstrukce",IF('náměty na projekční přípravu'!B144=data!$S$3,"Propustek","-"))</f>
        <v>-</v>
      </c>
    </row>
    <row r="204" spans="12:30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přípravu'!B145=data!$S$2,"Souvislá údržba",IF('náměty na projekční přípravu'!B145=data!$S$3,"Most","-"))</f>
        <v>-</v>
      </c>
      <c r="AD204" t="str">
        <f>IF('náměty na projekční přípravu'!B145=data!$S$2,"Rekonstrukce",IF('náměty na projekční přípravu'!B145=data!$S$3,"Propustek","-"))</f>
        <v>-</v>
      </c>
    </row>
    <row r="205" spans="12:30">
      <c r="L205" t="str">
        <f>IF('v přípravě a připraveno'!B138=data!$B$2,"Souvislá údržba",IF('v přípravě a připraveno'!B138=data!$B$3,"Most","-"))</f>
        <v>Most</v>
      </c>
      <c r="M205" t="str">
        <f>IF('v přípravě a připraveno'!B138=data!$B$2,"Rekonstrukce",IF('v přípravě a připraveno'!B138=data!$B$3,"Propustek","-"))</f>
        <v>Propustek</v>
      </c>
      <c r="AC205" t="str">
        <f>IF('náměty na projekční přípravu'!B146=data!$S$2,"Souvislá údržba",IF('náměty na projekční přípravu'!B146=data!$S$3,"Most","-"))</f>
        <v>-</v>
      </c>
      <c r="AD205" t="str">
        <f>IF('náměty na projekční přípravu'!B146=data!$S$2,"Rekonstrukce",IF('náměty na projekční přípravu'!B146=data!$S$3,"Propustek","-"))</f>
        <v>-</v>
      </c>
    </row>
    <row r="206" spans="12:30">
      <c r="L206" t="str">
        <f>IF('v přípravě a připraveno'!B139=data!$B$2,"Souvislá údržba",IF('v přípravě a připraveno'!B139=data!$B$3,"Most","-"))</f>
        <v>Most</v>
      </c>
      <c r="M206" t="str">
        <f>IF('v přípravě a připraveno'!B139=data!$B$2,"Rekonstrukce",IF('v přípravě a připraveno'!B139=data!$B$3,"Propustek","-"))</f>
        <v>Propustek</v>
      </c>
      <c r="AC206" t="str">
        <f>IF('náměty na projekční přípravu'!B147=data!$S$2,"Souvislá údržba",IF('náměty na projekční přípravu'!B147=data!$S$3,"Most","-"))</f>
        <v>-</v>
      </c>
      <c r="AD206" t="str">
        <f>IF('náměty na projekční přípravu'!B147=data!$S$2,"Rekonstrukce",IF('náměty na projekční přípravu'!B147=data!$S$3,"Propustek","-"))</f>
        <v>-</v>
      </c>
    </row>
    <row r="207" spans="12:30">
      <c r="L207" t="str">
        <f>IF('v přípravě a připraveno'!B140=data!$B$2,"Souvislá údržba",IF('v přípravě a připraveno'!B140=data!$B$3,"Most","-"))</f>
        <v>Souvislá údržba</v>
      </c>
      <c r="M207" t="str">
        <f>IF('v přípravě a připraveno'!B140=data!$B$2,"Rekonstrukce",IF('v přípravě a připraveno'!B140=data!$B$3,"Propustek","-"))</f>
        <v>Rekonstrukce</v>
      </c>
      <c r="AC207" t="str">
        <f>IF('náměty na projekční přípravu'!B148=data!$S$2,"Souvislá údržba",IF('náměty na projekční přípravu'!B148=data!$S$3,"Most","-"))</f>
        <v>-</v>
      </c>
      <c r="AD207" t="str">
        <f>IF('náměty na projekční přípravu'!B148=data!$S$2,"Rekonstrukce",IF('náměty na projekční přípravu'!B148=data!$S$3,"Propustek","-"))</f>
        <v>-</v>
      </c>
    </row>
    <row r="208" spans="12:30">
      <c r="L208" t="str">
        <f>IF('v přípravě a připraveno'!B141=data!$B$2,"Souvislá údržba",IF('v přípravě a připraveno'!B141=data!$B$3,"Most","-"))</f>
        <v>Souvislá údržba</v>
      </c>
      <c r="M208" t="str">
        <f>IF('v přípravě a připraveno'!B141=data!$B$2,"Rekonstrukce",IF('v přípravě a připraveno'!B141=data!$B$3,"Propustek","-"))</f>
        <v>Rekonstrukce</v>
      </c>
      <c r="AC208" t="str">
        <f>IF('náměty na projekční přípravu'!B149=data!$S$2,"Souvislá údržba",IF('náměty na projekční přípravu'!B149=data!$S$3,"Most","-"))</f>
        <v>-</v>
      </c>
      <c r="AD208" t="str">
        <f>IF('náměty na projekční přípravu'!B149=data!$S$2,"Rekonstrukce",IF('náměty na projekční přípravu'!B149=data!$S$3,"Propustek","-"))</f>
        <v>-</v>
      </c>
    </row>
    <row r="209" spans="12:30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přípravu'!B150=data!$S$2,"Souvislá údržba",IF('náměty na projekční přípravu'!B150=data!$S$3,"Most","-"))</f>
        <v>-</v>
      </c>
      <c r="AD209" t="str">
        <f>IF('náměty na projekční přípravu'!B150=data!$S$2,"Rekonstrukce",IF('náměty na projekční přípravu'!B150=data!$S$3,"Propustek","-"))</f>
        <v>-</v>
      </c>
    </row>
    <row r="210" spans="12:30">
      <c r="L210" t="str">
        <f>IF('v přípravě a připraveno'!B142=data!$B$2,"Souvislá údržba",IF('v přípravě a připraveno'!B142=data!$B$3,"Most","-"))</f>
        <v>Souvislá údržba</v>
      </c>
      <c r="M210" t="str">
        <f>IF('v přípravě a připraveno'!B142=data!$B$2,"Rekonstrukce",IF('v přípravě a připraveno'!B142=data!$B$3,"Propustek","-"))</f>
        <v>Rekonstrukce</v>
      </c>
      <c r="AC210" t="str">
        <f>IF('náměty na projekční přípravu'!B151=data!$S$2,"Souvislá údržba",IF('náměty na projekční přípravu'!B151=data!$S$3,"Most","-"))</f>
        <v>-</v>
      </c>
      <c r="AD210" t="str">
        <f>IF('náměty na projekční přípravu'!B151=data!$S$2,"Rekonstrukce",IF('náměty na projekční přípravu'!B151=data!$S$3,"Propustek","-"))</f>
        <v>-</v>
      </c>
    </row>
    <row r="211" spans="12:30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přípravu'!B152=data!$S$2,"Souvislá údržba",IF('náměty na projekční přípravu'!B152=data!$S$3,"Most","-"))</f>
        <v>-</v>
      </c>
      <c r="AD211" t="str">
        <f>IF('náměty na projekční přípravu'!B152=data!$S$2,"Rekonstrukce",IF('náměty na projekční přípravu'!B152=data!$S$3,"Propustek","-"))</f>
        <v>-</v>
      </c>
    </row>
    <row r="212" spans="12:30">
      <c r="L212" t="str">
        <f>IF('v přípravě a připraveno'!B143=data!$B$2,"Souvislá údržba",IF('v přípravě a připraveno'!B143=data!$B$3,"Most","-"))</f>
        <v>Souvislá údržba</v>
      </c>
      <c r="M212" t="str">
        <f>IF('v přípravě a připraveno'!B143=data!$B$2,"Rekonstrukce",IF('v přípravě a připraveno'!B143=data!$B$3,"Propustek","-"))</f>
        <v>Rekonstrukce</v>
      </c>
      <c r="AC212" t="str">
        <f>IF('náměty na projekční přípravu'!B153=data!$S$2,"Souvislá údržba",IF('náměty na projekční přípravu'!B153=data!$S$3,"Most","-"))</f>
        <v>-</v>
      </c>
      <c r="AD212" t="str">
        <f>IF('náměty na projekční přípravu'!B153=data!$S$2,"Rekonstrukce",IF('náměty na projekční přípravu'!B153=data!$S$3,"Propustek","-"))</f>
        <v>-</v>
      </c>
    </row>
    <row r="213" spans="12:30">
      <c r="L213" t="e">
        <f>IF('v přípravě a připraveno'!#REF!=data!$B$2,"Souvislá údržba",IF('v přípravě a připraveno'!#REF!=data!$B$3,"Most","-"))</f>
        <v>#REF!</v>
      </c>
      <c r="M213" t="e">
        <f>IF('v přípravě a připraveno'!#REF!=data!$B$2,"Rekonstrukce",IF('v přípravě a připraveno'!#REF!=data!$B$3,"Propustek","-"))</f>
        <v>#REF!</v>
      </c>
      <c r="AC213" t="str">
        <f>IF('náměty na projekční přípravu'!B154=data!$S$2,"Souvislá údržba",IF('náměty na projekční přípravu'!B154=data!$S$3,"Most","-"))</f>
        <v>-</v>
      </c>
      <c r="AD213" t="str">
        <f>IF('náměty na projekční přípravu'!B154=data!$S$2,"Rekonstrukce",IF('náměty na projekční přípravu'!B154=data!$S$3,"Propustek","-"))</f>
        <v>-</v>
      </c>
    </row>
    <row r="214" spans="12:30">
      <c r="L214" t="str">
        <f>IF('v přípravě a připraveno'!B144=data!$B$2,"Souvislá údržba",IF('v přípravě a připraveno'!B144=data!$B$3,"Most","-"))</f>
        <v>-</v>
      </c>
      <c r="M214" t="str">
        <f>IF('v přípravě a připraveno'!B144=data!$B$2,"Rekonstrukce",IF('v přípravě a připraveno'!B144=data!$B$3,"Propustek","-"))</f>
        <v>-</v>
      </c>
      <c r="AC214" t="str">
        <f>IF('náměty na projekční přípravu'!B155=data!$S$2,"Souvislá údržba",IF('náměty na projekční přípravu'!B155=data!$S$3,"Most","-"))</f>
        <v>-</v>
      </c>
      <c r="AD214" t="str">
        <f>IF('náměty na projekční přípravu'!B155=data!$S$2,"Rekonstrukce",IF('náměty na projekční přípravu'!B155=data!$S$3,"Propustek","-"))</f>
        <v>-</v>
      </c>
    </row>
    <row r="215" spans="12:30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přípravu'!B156=data!$S$2,"Souvislá údržba",IF('náměty na projekční přípravu'!B156=data!$S$3,"Most","-"))</f>
        <v>-</v>
      </c>
      <c r="AD215" t="str">
        <f>IF('náměty na projekční přípravu'!B156=data!$S$2,"Rekonstrukce",IF('náměty na projekční přípravu'!B156=data!$S$3,"Propustek","-"))</f>
        <v>-</v>
      </c>
    </row>
    <row r="216" spans="12:30">
      <c r="L216" t="e">
        <f>IF('v přípravě a připraveno'!#REF!=data!$B$2,"Souvislá údržba",IF('v přípravě a připraveno'!#REF!=data!$B$3,"Most","-"))</f>
        <v>#REF!</v>
      </c>
      <c r="M216" t="e">
        <f>IF('v přípravě a připraveno'!#REF!=data!$B$2,"Rekonstrukce",IF('v přípravě a připraveno'!#REF!=data!$B$3,"Propustek","-"))</f>
        <v>#REF!</v>
      </c>
      <c r="AC216" t="str">
        <f>IF('náměty na projekční přípravu'!B157=data!$S$2,"Souvislá údržba",IF('náměty na projekční přípravu'!B157=data!$S$3,"Most","-"))</f>
        <v>-</v>
      </c>
      <c r="AD216" t="str">
        <f>IF('náměty na projekční přípravu'!B157=data!$S$2,"Rekonstrukce",IF('náměty na projekční přípravu'!B157=data!$S$3,"Propustek","-"))</f>
        <v>-</v>
      </c>
    </row>
    <row r="217" spans="12:30">
      <c r="L217" t="str">
        <f>IF('v přípravě a připraveno'!B145=data!$B$2,"Souvislá údržba",IF('v přípravě a připraveno'!B145=data!$B$3,"Most","-"))</f>
        <v>-</v>
      </c>
      <c r="M217" t="str">
        <f>IF('v přípravě a připraveno'!B145=data!$B$2,"Rekonstrukce",IF('v přípravě a připraveno'!B145=data!$B$3,"Propustek","-"))</f>
        <v>-</v>
      </c>
      <c r="AC217" t="str">
        <f>IF('náměty na projekční přípravu'!B158=data!$S$2,"Souvislá údržba",IF('náměty na projekční přípravu'!B158=data!$S$3,"Most","-"))</f>
        <v>-</v>
      </c>
      <c r="AD217" t="str">
        <f>IF('náměty na projekční přípravu'!B158=data!$S$2,"Rekonstrukce",IF('náměty na projekční přípravu'!B158=data!$S$3,"Propustek","-"))</f>
        <v>-</v>
      </c>
    </row>
    <row r="218" spans="12:30">
      <c r="L218" t="str">
        <f>IF('v přípravě a připraveno'!B146=data!$B$2,"Souvislá údržba",IF('v přípravě a připraveno'!B146=data!$B$3,"Most","-"))</f>
        <v>-</v>
      </c>
      <c r="M218" t="str">
        <f>IF('v přípravě a připraveno'!B146=data!$B$2,"Rekonstrukce",IF('v přípravě a připraveno'!B146=data!$B$3,"Propustek","-"))</f>
        <v>-</v>
      </c>
      <c r="AC218" t="str">
        <f>IF('náměty na projekční přípravu'!B159=data!$S$2,"Souvislá údržba",IF('náměty na projekční přípravu'!B159=data!$S$3,"Most","-"))</f>
        <v>-</v>
      </c>
      <c r="AD218" t="str">
        <f>IF('náměty na projekční přípravu'!B159=data!$S$2,"Rekonstrukce",IF('náměty na projekční přípravu'!B159=data!$S$3,"Propustek","-"))</f>
        <v>-</v>
      </c>
    </row>
    <row r="219" spans="12:30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přípravu'!B160=data!$S$2,"Souvislá údržba",IF('náměty na projekční přípravu'!B160=data!$S$3,"Most","-"))</f>
        <v>-</v>
      </c>
      <c r="AD219" t="str">
        <f>IF('náměty na projekční přípravu'!B160=data!$S$2,"Rekonstrukce",IF('náměty na projekční přípravu'!B160=data!$S$3,"Propustek","-"))</f>
        <v>-</v>
      </c>
    </row>
    <row r="220" spans="12:30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přípravu'!B161=data!$S$2,"Souvislá údržba",IF('náměty na projekční přípravu'!B161=data!$S$3,"Most","-"))</f>
        <v>-</v>
      </c>
      <c r="AD220" t="str">
        <f>IF('náměty na projekční přípravu'!B161=data!$S$2,"Rekonstrukce",IF('náměty na projekční přípravu'!B161=data!$S$3,"Propustek","-"))</f>
        <v>-</v>
      </c>
    </row>
    <row r="221" spans="12:30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přípravu'!B162=data!$S$2,"Souvislá údržba",IF('náměty na projekční přípravu'!B162=data!$S$3,"Most","-"))</f>
        <v>-</v>
      </c>
      <c r="AD221" t="str">
        <f>IF('náměty na projekční přípravu'!B162=data!$S$2,"Rekonstrukce",IF('náměty na projekční přípravu'!B162=data!$S$3,"Propustek","-"))</f>
        <v>-</v>
      </c>
    </row>
    <row r="222" spans="12:30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přípravu'!B163=data!$S$2,"Souvislá údržba",IF('náměty na projekční přípravu'!B163=data!$S$3,"Most","-"))</f>
        <v>-</v>
      </c>
      <c r="AD222" t="str">
        <f>IF('náměty na projekční přípravu'!B163=data!$S$2,"Rekonstrukce",IF('náměty na projekční přípravu'!B163=data!$S$3,"Propustek","-"))</f>
        <v>-</v>
      </c>
    </row>
    <row r="223" spans="12:30">
      <c r="L223" t="e">
        <f>IF('v přípravě a připraveno'!#REF!=data!$B$2,"Souvislá údržba",IF('v přípravě a připraveno'!#REF!=data!$B$3,"Most","-"))</f>
        <v>#REF!</v>
      </c>
      <c r="M223" t="e">
        <f>IF('v přípravě a připraveno'!#REF!=data!$B$2,"Rekonstrukce",IF('v přípravě a připraveno'!#REF!=data!$B$3,"Propustek","-"))</f>
        <v>#REF!</v>
      </c>
      <c r="AC223" t="str">
        <f>IF('náměty na projekční přípravu'!B164=data!$S$2,"Souvislá údržba",IF('náměty na projekční přípravu'!B164=data!$S$3,"Most","-"))</f>
        <v>-</v>
      </c>
      <c r="AD223" t="str">
        <f>IF('náměty na projekční přípravu'!B164=data!$S$2,"Rekonstrukce",IF('náměty na projekční přípravu'!B164=data!$S$3,"Propustek","-"))</f>
        <v>-</v>
      </c>
    </row>
    <row r="224" spans="12:30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přípravu'!B165=data!$S$2,"Souvislá údržba",IF('náměty na projekční přípravu'!B165=data!$S$3,"Most","-"))</f>
        <v>-</v>
      </c>
      <c r="AD224" t="str">
        <f>IF('náměty na projekční přípravu'!B165=data!$S$2,"Rekonstrukce",IF('náměty na projekční přípravu'!B165=data!$S$3,"Propustek","-"))</f>
        <v>-</v>
      </c>
    </row>
    <row r="225" spans="12:30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přípravu'!B166=data!$S$2,"Souvislá údržba",IF('náměty na projekční přípravu'!B166=data!$S$3,"Most","-"))</f>
        <v>-</v>
      </c>
      <c r="AD225" t="str">
        <f>IF('náměty na projekční přípravu'!B166=data!$S$2,"Rekonstrukce",IF('náměty na projekční přípravu'!B166=data!$S$3,"Propustek","-"))</f>
        <v>-</v>
      </c>
    </row>
    <row r="226" spans="12:30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přípravu'!B167=data!$S$2,"Souvislá údržba",IF('náměty na projekční přípravu'!B167=data!$S$3,"Most","-"))</f>
        <v>-</v>
      </c>
      <c r="AD226" t="str">
        <f>IF('náměty na projekční přípravu'!B167=data!$S$2,"Rekonstrukce",IF('náměty na projekční přípravu'!B167=data!$S$3,"Propustek","-"))</f>
        <v>-</v>
      </c>
    </row>
    <row r="227" spans="12:30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přípravu'!B168=data!$S$2,"Souvislá údržba",IF('náměty na projekční přípravu'!B168=data!$S$3,"Most","-"))</f>
        <v>-</v>
      </c>
      <c r="AD227" t="str">
        <f>IF('náměty na projekční přípravu'!B168=data!$S$2,"Rekonstrukce",IF('náměty na projekční přípravu'!B168=data!$S$3,"Propustek","-"))</f>
        <v>-</v>
      </c>
    </row>
    <row r="228" spans="12:30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přípravu'!B169=data!$S$2,"Souvislá údržba",IF('náměty na projekční přípravu'!B169=data!$S$3,"Most","-"))</f>
        <v>-</v>
      </c>
      <c r="AD228" t="str">
        <f>IF('náměty na projekční přípravu'!B169=data!$S$2,"Rekonstrukce",IF('náměty na projekční přípravu'!B169=data!$S$3,"Propustek","-"))</f>
        <v>-</v>
      </c>
    </row>
    <row r="229" spans="12:30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přípravu'!B170=data!$S$2,"Souvislá údržba",IF('náměty na projekční přípravu'!B170=data!$S$3,"Most","-"))</f>
        <v>-</v>
      </c>
      <c r="AD229" t="str">
        <f>IF('náměty na projekční přípravu'!B170=data!$S$2,"Rekonstrukce",IF('náměty na projekční přípravu'!B170=data!$S$3,"Propustek","-"))</f>
        <v>-</v>
      </c>
    </row>
    <row r="230" spans="12:30">
      <c r="L230" t="e">
        <f>IF('v přípravě a připraveno'!#REF!=data!$B$2,"Souvislá údržba",IF('v přípravě a připraveno'!#REF!=data!$B$3,"Most","-"))</f>
        <v>#REF!</v>
      </c>
      <c r="M230" t="e">
        <f>IF('v přípravě a připraveno'!#REF!=data!$B$2,"Rekonstrukce",IF('v přípravě a připraveno'!#REF!=data!$B$3,"Propustek","-"))</f>
        <v>#REF!</v>
      </c>
      <c r="AC230" t="str">
        <f>IF('náměty na projekční přípravu'!B171=data!$S$2,"Souvislá údržba",IF('náměty na projekční přípravu'!B171=data!$S$3,"Most","-"))</f>
        <v>-</v>
      </c>
      <c r="AD230" t="str">
        <f>IF('náměty na projekční přípravu'!B171=data!$S$2,"Rekonstrukce",IF('náměty na projekční přípravu'!B171=data!$S$3,"Propustek","-"))</f>
        <v>-</v>
      </c>
    </row>
    <row r="231" spans="12:30">
      <c r="L231" t="str">
        <f>IF('v přípravě a připraveno'!B147=data!$B$2,"Souvislá údržba",IF('v přípravě a připraveno'!B147=data!$B$3,"Most","-"))</f>
        <v>-</v>
      </c>
      <c r="M231" t="str">
        <f>IF('v přípravě a připraveno'!B147=data!$B$2,"Rekonstrukce",IF('v přípravě a připraveno'!B147=data!$B$3,"Propustek","-"))</f>
        <v>-</v>
      </c>
      <c r="AC231" t="str">
        <f>IF('náměty na projekční přípravu'!B172=data!$S$2,"Souvislá údržba",IF('náměty na projekční přípravu'!B172=data!$S$3,"Most","-"))</f>
        <v>-</v>
      </c>
      <c r="AD231" t="str">
        <f>IF('náměty na projekční přípravu'!B172=data!$S$2,"Rekonstrukce",IF('náměty na projekční přípravu'!B172=data!$S$3,"Propustek","-"))</f>
        <v>-</v>
      </c>
    </row>
    <row r="232" spans="12:30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přípravu'!B173=data!$S$2,"Souvislá údržba",IF('náměty na projekční přípravu'!B173=data!$S$3,"Most","-"))</f>
        <v>-</v>
      </c>
      <c r="AD232" t="str">
        <f>IF('náměty na projekční přípravu'!B173=data!$S$2,"Rekonstrukce",IF('náměty na projekční přípravu'!B173=data!$S$3,"Propustek","-"))</f>
        <v>-</v>
      </c>
    </row>
    <row r="233" spans="12:30">
      <c r="L233" t="str">
        <f>IF('v přípravě a připraveno'!B148=data!$B$2,"Souvislá údržba",IF('v přípravě a připraveno'!B148=data!$B$3,"Most","-"))</f>
        <v>-</v>
      </c>
      <c r="M233" t="str">
        <f>IF('v přípravě a připraveno'!B148=data!$B$2,"Rekonstrukce",IF('v přípravě a připraveno'!B148=data!$B$3,"Propustek","-"))</f>
        <v>-</v>
      </c>
      <c r="AC233" t="str">
        <f>IF('náměty na projekční přípravu'!B174=data!$S$2,"Souvislá údržba",IF('náměty na projekční přípravu'!B174=data!$S$3,"Most","-"))</f>
        <v>-</v>
      </c>
      <c r="AD233" t="str">
        <f>IF('náměty na projekční přípravu'!B174=data!$S$2,"Rekonstrukce",IF('náměty na projekční přípravu'!B174=data!$S$3,"Propustek","-"))</f>
        <v>-</v>
      </c>
    </row>
    <row r="234" spans="12:30">
      <c r="L234" t="str">
        <f>IF('v přípravě a připraveno'!B149=data!$B$2,"Souvislá údržba",IF('v přípravě a připraveno'!B149=data!$B$3,"Most","-"))</f>
        <v>Souvislá údržba</v>
      </c>
      <c r="M234" t="str">
        <f>IF('v přípravě a připraveno'!B149=data!$B$2,"Rekonstrukce",IF('v přípravě a připraveno'!B149=data!$B$3,"Propustek","-"))</f>
        <v>Rekonstrukce</v>
      </c>
      <c r="AC234" t="str">
        <f>IF('náměty na projekční přípravu'!B175=data!$S$2,"Souvislá údržba",IF('náměty na projekční přípravu'!B175=data!$S$3,"Most","-"))</f>
        <v>-</v>
      </c>
      <c r="AD234" t="str">
        <f>IF('náměty na projekční přípravu'!B175=data!$S$2,"Rekonstrukce",IF('náměty na projekční přípravu'!B175=data!$S$3,"Propustek","-"))</f>
        <v>-</v>
      </c>
    </row>
    <row r="235" spans="12:30">
      <c r="L235" t="str">
        <f>IF('v přípravě a připraveno'!B150=data!$B$2,"Souvislá údržba",IF('v přípravě a připraveno'!B150=data!$B$3,"Most","-"))</f>
        <v>Most</v>
      </c>
      <c r="M235" t="str">
        <f>IF('v přípravě a připraveno'!B150=data!$B$2,"Rekonstrukce",IF('v přípravě a připraveno'!B150=data!$B$3,"Propustek","-"))</f>
        <v>Propustek</v>
      </c>
      <c r="AC235" t="str">
        <f>IF('náměty na projekční přípravu'!B176=data!$S$2,"Souvislá údržba",IF('náměty na projekční přípravu'!B176=data!$S$3,"Most","-"))</f>
        <v>-</v>
      </c>
      <c r="AD235" t="str">
        <f>IF('náměty na projekční přípravu'!B176=data!$S$2,"Rekonstrukce",IF('náměty na projekční přípravu'!B176=data!$S$3,"Propustek","-"))</f>
        <v>-</v>
      </c>
    </row>
    <row r="236" spans="12:30">
      <c r="L236" t="e">
        <f>IF('v přípravě a připraveno'!#REF!=data!$B$2,"Souvislá údržba",IF('v přípravě a připraveno'!#REF!=data!$B$3,"Most","-"))</f>
        <v>#REF!</v>
      </c>
      <c r="M236" t="e">
        <f>IF('v přípravě a připraveno'!#REF!=data!$B$2,"Rekonstrukce",IF('v přípravě a připraveno'!#REF!=data!$B$3,"Propustek","-"))</f>
        <v>#REF!</v>
      </c>
      <c r="AC236" t="str">
        <f>IF('náměty na projekční přípravu'!B177=data!$S$2,"Souvislá údržba",IF('náměty na projekční přípravu'!B177=data!$S$3,"Most","-"))</f>
        <v>-</v>
      </c>
      <c r="AD236" t="str">
        <f>IF('náměty na projekční přípravu'!B177=data!$S$2,"Rekonstrukce",IF('náměty na projekční přípravu'!B177=data!$S$3,"Propustek","-"))</f>
        <v>-</v>
      </c>
    </row>
    <row r="237" spans="12:30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přípravu'!B178=data!$S$2,"Souvislá údržba",IF('náměty na projekční přípravu'!B178=data!$S$3,"Most","-"))</f>
        <v>-</v>
      </c>
      <c r="AD237" t="str">
        <f>IF('náměty na projekční přípravu'!B178=data!$S$2,"Rekonstrukce",IF('náměty na projekční přípravu'!B178=data!$S$3,"Propustek","-"))</f>
        <v>-</v>
      </c>
    </row>
    <row r="238" spans="12:30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přípravu'!B179=data!$S$2,"Souvislá údržba",IF('náměty na projekční přípravu'!B179=data!$S$3,"Most","-"))</f>
        <v>-</v>
      </c>
      <c r="AD238" t="str">
        <f>IF('náměty na projekční přípravu'!B179=data!$S$2,"Rekonstrukce",IF('náměty na projekční přípravu'!B179=data!$S$3,"Propustek","-"))</f>
        <v>-</v>
      </c>
    </row>
    <row r="239" spans="12:30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přípravu'!B180=data!$S$2,"Souvislá údržba",IF('náměty na projekční přípravu'!B180=data!$S$3,"Most","-"))</f>
        <v>-</v>
      </c>
      <c r="AD239" t="str">
        <f>IF('náměty na projekční přípravu'!B180=data!$S$2,"Rekonstrukce",IF('náměty na projekční přípravu'!B180=data!$S$3,"Propustek","-"))</f>
        <v>-</v>
      </c>
    </row>
    <row r="240" spans="12:30">
      <c r="L240" t="e">
        <f>IF('v přípravě a připraveno'!#REF!=data!$B$2,"Souvislá údržba",IF('v přípravě a připraveno'!#REF!=data!$B$3,"Most","-"))</f>
        <v>#REF!</v>
      </c>
      <c r="M240" t="e">
        <f>IF('v přípravě a připraveno'!#REF!=data!$B$2,"Rekonstrukce",IF('v přípravě a připraveno'!#REF!=data!$B$3,"Propustek","-"))</f>
        <v>#REF!</v>
      </c>
      <c r="AC240" t="str">
        <f>IF('náměty na projekční přípravu'!B181=data!$S$2,"Souvislá údržba",IF('náměty na projekční přípravu'!B181=data!$S$3,"Most","-"))</f>
        <v>-</v>
      </c>
      <c r="AD240" t="str">
        <f>IF('náměty na projekční přípravu'!B181=data!$S$2,"Rekonstrukce",IF('náměty na projekční přípravu'!B181=data!$S$3,"Propustek","-"))</f>
        <v>-</v>
      </c>
    </row>
    <row r="241" spans="12:30">
      <c r="L241" t="str">
        <f>IF('v přípravě a připraveno'!B151=data!$B$2,"Souvislá údržba",IF('v přípravě a připraveno'!B151=data!$B$3,"Most","-"))</f>
        <v>Souvislá údržba</v>
      </c>
      <c r="M241" t="str">
        <f>IF('v přípravě a připraveno'!B151=data!$B$2,"Rekonstrukce",IF('v přípravě a připraveno'!B151=data!$B$3,"Propustek","-"))</f>
        <v>Rekonstrukce</v>
      </c>
      <c r="AC241" t="str">
        <f>IF('náměty na projekční přípravu'!B182=data!$S$2,"Souvislá údržba",IF('náměty na projekční přípravu'!B182=data!$S$3,"Most","-"))</f>
        <v>-</v>
      </c>
      <c r="AD241" t="str">
        <f>IF('náměty na projekční přípravu'!B182=data!$S$2,"Rekonstrukce",IF('náměty na projekční přípravu'!B182=data!$S$3,"Propustek","-"))</f>
        <v>-</v>
      </c>
    </row>
    <row r="242" spans="12:30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přípravu'!B183=data!$S$2,"Souvislá údržba",IF('náměty na projekční přípravu'!B183=data!$S$3,"Most","-"))</f>
        <v>-</v>
      </c>
      <c r="AD242" t="str">
        <f>IF('náměty na projekční přípravu'!B183=data!$S$2,"Rekonstrukce",IF('náměty na projekční přípravu'!B183=data!$S$3,"Propustek","-"))</f>
        <v>-</v>
      </c>
    </row>
    <row r="243" spans="12:30">
      <c r="L243" t="str">
        <f>IF('v přípravě a připraveno'!B152=data!$B$2,"Souvislá údržba",IF('v přípravě a připraveno'!B152=data!$B$3,"Most","-"))</f>
        <v>Most</v>
      </c>
      <c r="M243" t="str">
        <f>IF('v přípravě a připraveno'!B152=data!$B$2,"Rekonstrukce",IF('v přípravě a připraveno'!B152=data!$B$3,"Propustek","-"))</f>
        <v>Propustek</v>
      </c>
      <c r="AC243" t="str">
        <f>IF('náměty na projekční přípravu'!B184=data!$S$2,"Souvislá údržba",IF('náměty na projekční přípravu'!B184=data!$S$3,"Most","-"))</f>
        <v>-</v>
      </c>
      <c r="AD243" t="str">
        <f>IF('náměty na projekční přípravu'!B184=data!$S$2,"Rekonstrukce",IF('náměty na projekční přípravu'!B184=data!$S$3,"Propustek","-"))</f>
        <v>-</v>
      </c>
    </row>
    <row r="244" spans="12:30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přípravu'!B185=data!$S$2,"Souvislá údržba",IF('náměty na projekční přípravu'!B185=data!$S$3,"Most","-"))</f>
        <v>-</v>
      </c>
      <c r="AD244" t="str">
        <f>IF('náměty na projekční přípravu'!B185=data!$S$2,"Rekonstrukce",IF('náměty na projekční přípravu'!B185=data!$S$3,"Propustek","-"))</f>
        <v>-</v>
      </c>
    </row>
    <row r="245" spans="12:30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přípravu'!B186=data!$S$2,"Souvislá údržba",IF('náměty na projekční přípravu'!B186=data!$S$3,"Most","-"))</f>
        <v>-</v>
      </c>
      <c r="AD245" t="str">
        <f>IF('náměty na projekční přípravu'!B186=data!$S$2,"Rekonstrukce",IF('náměty na projekční přípravu'!B186=data!$S$3,"Propustek","-"))</f>
        <v>-</v>
      </c>
    </row>
    <row r="246" spans="12:30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přípravu'!B187=data!$S$2,"Souvislá údržba",IF('náměty na projekční přípravu'!B187=data!$S$3,"Most","-"))</f>
        <v>-</v>
      </c>
      <c r="AD246" t="str">
        <f>IF('náměty na projekční přípravu'!B187=data!$S$2,"Rekonstrukce",IF('náměty na projekční přípravu'!B187=data!$S$3,"Propustek","-"))</f>
        <v>-</v>
      </c>
    </row>
    <row r="247" spans="12:30">
      <c r="L247" t="str">
        <f>IF('v přípravě a připraveno'!B153=data!$B$2,"Souvislá údržba",IF('v přípravě a připraveno'!B153=data!$B$3,"Most","-"))</f>
        <v>-</v>
      </c>
      <c r="M247" t="str">
        <f>IF('v přípravě a připraveno'!B153=data!$B$2,"Rekonstrukce",IF('v přípravě a připraveno'!B153=data!$B$3,"Propustek","-"))</f>
        <v>-</v>
      </c>
      <c r="AC247" t="str">
        <f>IF('náměty na projekční přípravu'!B188=data!$S$2,"Souvislá údržba",IF('náměty na projekční přípravu'!B188=data!$S$3,"Most","-"))</f>
        <v>-</v>
      </c>
      <c r="AD247" t="str">
        <f>IF('náměty na projekční přípravu'!B188=data!$S$2,"Rekonstrukce",IF('náměty na projekční přípravu'!B188=data!$S$3,"Propustek","-"))</f>
        <v>-</v>
      </c>
    </row>
    <row r="248" spans="12:30">
      <c r="L248" t="e">
        <f>IF('v přípravě a připraveno'!#REF!=data!$B$2,"Souvislá údržba",IF('v přípravě a připraveno'!#REF!=data!$B$3,"Most","-"))</f>
        <v>#REF!</v>
      </c>
      <c r="M248" t="e">
        <f>IF('v přípravě a připraveno'!#REF!=data!$B$2,"Rekonstrukce",IF('v přípravě a připraveno'!#REF!=data!$B$3,"Propustek","-"))</f>
        <v>#REF!</v>
      </c>
      <c r="AC248" t="str">
        <f>IF('náměty na projekční přípravu'!B189=data!$S$2,"Souvislá údržba",IF('náměty na projekční přípravu'!B189=data!$S$3,"Most","-"))</f>
        <v>-</v>
      </c>
      <c r="AD248" t="str">
        <f>IF('náměty na projekční přípravu'!B189=data!$S$2,"Rekonstrukce",IF('náměty na projekční přípravu'!B189=data!$S$3,"Propustek","-"))</f>
        <v>-</v>
      </c>
    </row>
    <row r="249" spans="12:30">
      <c r="L249" t="str">
        <f>IF('v přípravě a připraveno'!B154=data!$B$2,"Souvislá údržba",IF('v přípravě a připraveno'!B154=data!$B$3,"Most","-"))</f>
        <v>-</v>
      </c>
      <c r="M249" t="str">
        <f>IF('v přípravě a připraveno'!B154=data!$B$2,"Rekonstrukce",IF('v přípravě a připraveno'!B154=data!$B$3,"Propustek","-"))</f>
        <v>-</v>
      </c>
      <c r="AC249" t="str">
        <f>IF('náměty na projekční přípravu'!B190=data!$S$2,"Souvislá údržba",IF('náměty na projekční přípravu'!B190=data!$S$3,"Most","-"))</f>
        <v>-</v>
      </c>
      <c r="AD249" t="str">
        <f>IF('náměty na projekční přípravu'!B190=data!$S$2,"Rekonstrukce",IF('náměty na projekční přípravu'!B190=data!$S$3,"Propustek","-"))</f>
        <v>-</v>
      </c>
    </row>
    <row r="250" spans="12:30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přípravu'!B191=data!$S$2,"Souvislá údržba",IF('náměty na projekční přípravu'!B191=data!$S$3,"Most","-"))</f>
        <v>-</v>
      </c>
      <c r="AD250" t="str">
        <f>IF('náměty na projekční přípravu'!B191=data!$S$2,"Rekonstrukce",IF('náměty na projekční přípravu'!B191=data!$S$3,"Propustek","-"))</f>
        <v>-</v>
      </c>
    </row>
    <row r="251" spans="12:30">
      <c r="L251" t="str">
        <f>IF('v přípravě a připraveno'!B155=data!$B$2,"Souvislá údržba",IF('v přípravě a připraveno'!B155=data!$B$3,"Most","-"))</f>
        <v>Souvislá údržba</v>
      </c>
      <c r="M251" t="str">
        <f>IF('v přípravě a připraveno'!B155=data!$B$2,"Rekonstrukce",IF('v přípravě a připraveno'!B155=data!$B$3,"Propustek","-"))</f>
        <v>Rekonstrukce</v>
      </c>
      <c r="AC251" t="str">
        <f>IF('náměty na projekční přípravu'!B192=data!$S$2,"Souvislá údržba",IF('náměty na projekční přípravu'!B192=data!$S$3,"Most","-"))</f>
        <v>-</v>
      </c>
      <c r="AD251" t="str">
        <f>IF('náměty na projekční přípravu'!B192=data!$S$2,"Rekonstrukce",IF('náměty na projekční přípravu'!B192=data!$S$3,"Propustek","-"))</f>
        <v>-</v>
      </c>
    </row>
    <row r="252" spans="12:30">
      <c r="L252" t="str">
        <f>IF('v přípravě a připraveno'!B156=data!$B$2,"Souvislá údržba",IF('v přípravě a připraveno'!B156=data!$B$3,"Most","-"))</f>
        <v>Souvislá údržba</v>
      </c>
      <c r="M252" t="str">
        <f>IF('v přípravě a připraveno'!B156=data!$B$2,"Rekonstrukce",IF('v přípravě a připraveno'!B156=data!$B$3,"Propustek","-"))</f>
        <v>Rekonstrukce</v>
      </c>
      <c r="AC252" t="str">
        <f>IF('náměty na projekční přípravu'!B193=data!$S$2,"Souvislá údržba",IF('náměty na projekční přípravu'!B193=data!$S$3,"Most","-"))</f>
        <v>-</v>
      </c>
      <c r="AD252" t="str">
        <f>IF('náměty na projekční přípravu'!B193=data!$S$2,"Rekonstrukce",IF('náměty na projekční přípravu'!B193=data!$S$3,"Propustek","-"))</f>
        <v>-</v>
      </c>
    </row>
    <row r="253" spans="12:30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přípravu'!B194=data!$S$2,"Souvislá údržba",IF('náměty na projekční přípravu'!B194=data!$S$3,"Most","-"))</f>
        <v>-</v>
      </c>
      <c r="AD253" t="str">
        <f>IF('náměty na projekční přípravu'!B194=data!$S$2,"Rekonstrukce",IF('náměty na projekční přípravu'!B194=data!$S$3,"Propustek","-"))</f>
        <v>-</v>
      </c>
    </row>
    <row r="254" spans="12:30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přípravu'!B195=data!$S$2,"Souvislá údržba",IF('náměty na projekční přípravu'!B195=data!$S$3,"Most","-"))</f>
        <v>-</v>
      </c>
      <c r="AD254" t="str">
        <f>IF('náměty na projekční přípravu'!B195=data!$S$2,"Rekonstrukce",IF('náměty na projekční přípravu'!B195=data!$S$3,"Propustek","-"))</f>
        <v>-</v>
      </c>
    </row>
    <row r="255" spans="12:30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přípravu'!B196=data!$S$2,"Souvislá údržba",IF('náměty na projekční přípravu'!B196=data!$S$3,"Most","-"))</f>
        <v>-</v>
      </c>
      <c r="AD255" t="str">
        <f>IF('náměty na projekční přípravu'!B196=data!$S$2,"Rekonstrukce",IF('náměty na projekční přípravu'!B196=data!$S$3,"Propustek","-"))</f>
        <v>-</v>
      </c>
    </row>
    <row r="256" spans="12:30">
      <c r="L256" t="e">
        <f>IF('v přípravě a připraveno'!#REF!=data!$B$2,"Souvislá údržba",IF('v přípravě a připraveno'!#REF!=data!$B$3,"Most","-"))</f>
        <v>#REF!</v>
      </c>
      <c r="M256" t="e">
        <f>IF('v přípravě a připraveno'!#REF!=data!$B$2,"Rekonstrukce",IF('v přípravě a připraveno'!#REF!=data!$B$3,"Propustek","-"))</f>
        <v>#REF!</v>
      </c>
      <c r="AC256" t="str">
        <f>IF('náměty na projekční přípravu'!B197=data!$S$2,"Souvislá údržba",IF('náměty na projekční přípravu'!B197=data!$S$3,"Most","-"))</f>
        <v>-</v>
      </c>
      <c r="AD256" t="str">
        <f>IF('náměty na projekční přípravu'!B197=data!$S$2,"Rekonstrukce",IF('náměty na projekční přípravu'!B197=data!$S$3,"Propustek","-"))</f>
        <v>-</v>
      </c>
    </row>
    <row r="257" spans="12:30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přípravu'!B198=data!$S$2,"Souvislá údržba",IF('náměty na projekční přípravu'!B198=data!$S$3,"Most","-"))</f>
        <v>-</v>
      </c>
      <c r="AD257" t="str">
        <f>IF('náměty na projekční přípravu'!B198=data!$S$2,"Rekonstrukce",IF('náměty na projekční přípravu'!B198=data!$S$3,"Propustek","-"))</f>
        <v>-</v>
      </c>
    </row>
    <row r="258" spans="12:30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přípravu'!B199=data!$S$2,"Souvislá údržba",IF('náměty na projekční přípravu'!B199=data!$S$3,"Most","-"))</f>
        <v>-</v>
      </c>
      <c r="AD258" t="str">
        <f>IF('náměty na projekční přípravu'!B199=data!$S$2,"Rekonstrukce",IF('náměty na projekční přípravu'!B199=data!$S$3,"Propustek","-"))</f>
        <v>-</v>
      </c>
    </row>
    <row r="259" spans="12:30">
      <c r="L259" t="str">
        <f>IF('v přípravě a připraveno'!B157=data!$B$2,"Souvislá údržba",IF('v přípravě a připraveno'!B157=data!$B$3,"Most","-"))</f>
        <v>Souvislá údržba</v>
      </c>
      <c r="M259" t="str">
        <f>IF('v přípravě a připraveno'!B157=data!$B$2,"Rekonstrukce",IF('v přípravě a připraveno'!B157=data!$B$3,"Propustek","-"))</f>
        <v>Rekonstrukce</v>
      </c>
      <c r="AC259" t="str">
        <f>IF('náměty na projekční přípravu'!B200=data!$S$2,"Souvislá údržba",IF('náměty na projekční přípravu'!B200=data!$S$3,"Most","-"))</f>
        <v>-</v>
      </c>
      <c r="AD259" t="str">
        <f>IF('náměty na projekční přípravu'!B200=data!$S$2,"Rekonstrukce",IF('náměty na projekční přípravu'!B200=data!$S$3,"Propustek","-"))</f>
        <v>-</v>
      </c>
    </row>
    <row r="260" spans="12:30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přípravu'!B201=data!$S$2,"Souvislá údržba",IF('náměty na projekční přípravu'!B201=data!$S$3,"Most","-"))</f>
        <v>-</v>
      </c>
      <c r="AD260" t="str">
        <f>IF('náměty na projekční přípravu'!B201=data!$S$2,"Rekonstrukce",IF('náměty na projekční přípravu'!B201=data!$S$3,"Propustek","-"))</f>
        <v>-</v>
      </c>
    </row>
    <row r="261" spans="12:30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přípravu'!B202=data!$S$2,"Souvislá údržba",IF('náměty na projekční přípravu'!B202=data!$S$3,"Most","-"))</f>
        <v>-</v>
      </c>
      <c r="AD261" t="str">
        <f>IF('náměty na projekční přípravu'!B202=data!$S$2,"Rekonstrukce",IF('náměty na projekční přípravu'!B202=data!$S$3,"Propustek","-"))</f>
        <v>-</v>
      </c>
    </row>
    <row r="262" spans="12:30">
      <c r="L262" t="str">
        <f>IF('v přípravě a připraveno'!B158=data!$B$2,"Souvislá údržba",IF('v přípravě a připraveno'!B158=data!$B$3,"Most","-"))</f>
        <v>Souvislá údržba</v>
      </c>
      <c r="M262" t="str">
        <f>IF('v přípravě a připraveno'!B158=data!$B$2,"Rekonstrukce",IF('v přípravě a připraveno'!B158=data!$B$3,"Propustek","-"))</f>
        <v>Rekonstrukce</v>
      </c>
      <c r="AC262" t="str">
        <f>IF('náměty na projekční přípravu'!B203=data!$S$2,"Souvislá údržba",IF('náměty na projekční přípravu'!B203=data!$S$3,"Most","-"))</f>
        <v>-</v>
      </c>
      <c r="AD262" t="str">
        <f>IF('náměty na projekční přípravu'!B203=data!$S$2,"Rekonstrukce",IF('náměty na projekční přípravu'!B203=data!$S$3,"Propustek","-"))</f>
        <v>-</v>
      </c>
    </row>
    <row r="263" spans="12:30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přípravu'!B204=data!$S$2,"Souvislá údržba",IF('náměty na projekční přípravu'!B204=data!$S$3,"Most","-"))</f>
        <v>-</v>
      </c>
      <c r="AD263" t="str">
        <f>IF('náměty na projekční přípravu'!B204=data!$S$2,"Rekonstrukce",IF('náměty na projekční přípravu'!B204=data!$S$3,"Propustek","-"))</f>
        <v>-</v>
      </c>
    </row>
    <row r="264" spans="12:30">
      <c r="L264" t="str">
        <f>IF('v přípravě a připraveno'!B159=data!$B$2,"Souvislá údržba",IF('v přípravě a připraveno'!B159=data!$B$3,"Most","-"))</f>
        <v>Most</v>
      </c>
      <c r="M264" t="str">
        <f>IF('v přípravě a připraveno'!B159=data!$B$2,"Rekonstrukce",IF('v přípravě a připraveno'!B159=data!$B$3,"Propustek","-"))</f>
        <v>Propustek</v>
      </c>
      <c r="AC264" t="str">
        <f>IF('náměty na projekční přípravu'!B205=data!$S$2,"Souvislá údržba",IF('náměty na projekční přípravu'!B205=data!$S$3,"Most","-"))</f>
        <v>-</v>
      </c>
      <c r="AD264" t="str">
        <f>IF('náměty na projekční přípravu'!B205=data!$S$2,"Rekonstrukce",IF('náměty na projekční přípravu'!B205=data!$S$3,"Propustek","-"))</f>
        <v>-</v>
      </c>
    </row>
    <row r="265" spans="12:30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přípravu'!B206=data!$S$2,"Souvislá údržba",IF('náměty na projekční přípravu'!B206=data!$S$3,"Most","-"))</f>
        <v>-</v>
      </c>
      <c r="AD265" t="str">
        <f>IF('náměty na projekční přípravu'!B206=data!$S$2,"Rekonstrukce",IF('náměty na projekční přípravu'!B206=data!$S$3,"Propustek","-"))</f>
        <v>-</v>
      </c>
    </row>
    <row r="266" spans="12:30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přípravu'!B207=data!$S$2,"Souvislá údržba",IF('náměty na projekční přípravu'!B207=data!$S$3,"Most","-"))</f>
        <v>-</v>
      </c>
      <c r="AD266" t="str">
        <f>IF('náměty na projekční přípravu'!B207=data!$S$2,"Rekonstrukce",IF('náměty na projekční přípravu'!B207=data!$S$3,"Propustek","-"))</f>
        <v>-</v>
      </c>
    </row>
    <row r="267" spans="12:30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přípravu'!B208=data!$S$2,"Souvislá údržba",IF('náměty na projekční přípravu'!B208=data!$S$3,"Most","-"))</f>
        <v>-</v>
      </c>
      <c r="AD267" t="str">
        <f>IF('náměty na projekční přípravu'!B208=data!$S$2,"Rekonstrukce",IF('náměty na projekční přípravu'!B208=data!$S$3,"Propustek","-"))</f>
        <v>-</v>
      </c>
    </row>
    <row r="268" spans="12:30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přípravu'!B209=data!$S$2,"Souvislá údržba",IF('náměty na projekční přípravu'!B209=data!$S$3,"Most","-"))</f>
        <v>-</v>
      </c>
      <c r="AD268" t="str">
        <f>IF('náměty na projekční přípravu'!B209=data!$S$2,"Rekonstrukce",IF('náměty na projekční přípravu'!B209=data!$S$3,"Propustek","-"))</f>
        <v>-</v>
      </c>
    </row>
    <row r="269" spans="12:30">
      <c r="L269" t="str">
        <f>IF('v přípravě a připraveno'!B160=data!$B$2,"Souvislá údržba",IF('v přípravě a připraveno'!B160=data!$B$3,"Most","-"))</f>
        <v>Souvislá údržba</v>
      </c>
      <c r="M269" t="str">
        <f>IF('v přípravě a připraveno'!B160=data!$B$2,"Rekonstrukce",IF('v přípravě a připraveno'!B160=data!$B$3,"Propustek","-"))</f>
        <v>Rekonstrukce</v>
      </c>
      <c r="AC269" t="str">
        <f>IF('náměty na projekční přípravu'!B210=data!$S$2,"Souvislá údržba",IF('náměty na projekční přípravu'!B210=data!$S$3,"Most","-"))</f>
        <v>-</v>
      </c>
      <c r="AD269" t="str">
        <f>IF('náměty na projekční přípravu'!B210=data!$S$2,"Rekonstrukce",IF('náměty na projekční přípravu'!B210=data!$S$3,"Propustek","-"))</f>
        <v>-</v>
      </c>
    </row>
    <row r="270" spans="12:30">
      <c r="L270" t="str">
        <f>IF('v přípravě a připraveno'!B161=data!$B$2,"Souvislá údržba",IF('v přípravě a připraveno'!B161=data!$B$3,"Most","-"))</f>
        <v>Souvislá údržba</v>
      </c>
      <c r="M270" t="str">
        <f>IF('v přípravě a připraveno'!B161=data!$B$2,"Rekonstrukce",IF('v přípravě a připraveno'!B161=data!$B$3,"Propustek","-"))</f>
        <v>Rekonstrukce</v>
      </c>
      <c r="AC270" t="str">
        <f>IF('náměty na projekční přípravu'!B211=data!$S$2,"Souvislá údržba",IF('náměty na projekční přípravu'!B211=data!$S$3,"Most","-"))</f>
        <v>-</v>
      </c>
      <c r="AD270" t="str">
        <f>IF('náměty na projekční přípravu'!B211=data!$S$2,"Rekonstrukce",IF('náměty na projekční přípravu'!B211=data!$S$3,"Propustek","-"))</f>
        <v>-</v>
      </c>
    </row>
    <row r="271" spans="12:30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přípravu'!B212=data!$S$2,"Souvislá údržba",IF('náměty na projekční přípravu'!B212=data!$S$3,"Most","-"))</f>
        <v>-</v>
      </c>
      <c r="AD271" t="str">
        <f>IF('náměty na projekční přípravu'!B212=data!$S$2,"Rekonstrukce",IF('náměty na projekční přípravu'!B212=data!$S$3,"Propustek","-"))</f>
        <v>-</v>
      </c>
    </row>
    <row r="272" spans="12:30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přípravu'!B213=data!$S$2,"Souvislá údržba",IF('náměty na projekční přípravu'!B213=data!$S$3,"Most","-"))</f>
        <v>-</v>
      </c>
      <c r="AD272" t="str">
        <f>IF('náměty na projekční přípravu'!B213=data!$S$2,"Rekonstrukce",IF('náměty na projekční přípravu'!B213=data!$S$3,"Propustek","-"))</f>
        <v>-</v>
      </c>
    </row>
    <row r="273" spans="12:30">
      <c r="L273" t="str">
        <f>IF('v přípravě a připraveno'!B162=data!$B$2,"Souvislá údržba",IF('v přípravě a připraveno'!B162=data!$B$3,"Most","-"))</f>
        <v>Souvislá údržba</v>
      </c>
      <c r="M273" t="str">
        <f>IF('v přípravě a připraveno'!B162=data!$B$2,"Rekonstrukce",IF('v přípravě a připraveno'!B162=data!$B$3,"Propustek","-"))</f>
        <v>Rekonstrukce</v>
      </c>
      <c r="AC273" t="str">
        <f>IF('náměty na projekční přípravu'!B214=data!$S$2,"Souvislá údržba",IF('náměty na projekční přípravu'!B214=data!$S$3,"Most","-"))</f>
        <v>-</v>
      </c>
      <c r="AD273" t="str">
        <f>IF('náměty na projekční přípravu'!B214=data!$S$2,"Rekonstrukce",IF('náměty na projekční přípravu'!B214=data!$S$3,"Propustek","-"))</f>
        <v>-</v>
      </c>
    </row>
    <row r="274" spans="12:30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přípravu'!B215=data!$S$2,"Souvislá údržba",IF('náměty na projekční přípravu'!B215=data!$S$3,"Most","-"))</f>
        <v>-</v>
      </c>
      <c r="AD274" t="str">
        <f>IF('náměty na projekční přípravu'!B215=data!$S$2,"Rekonstrukce",IF('náměty na projekční přípravu'!B215=data!$S$3,"Propustek","-"))</f>
        <v>-</v>
      </c>
    </row>
    <row r="275" spans="12:30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přípravu'!B216=data!$S$2,"Souvislá údržba",IF('náměty na projekční přípravu'!B216=data!$S$3,"Most","-"))</f>
        <v>-</v>
      </c>
      <c r="AD275" t="str">
        <f>IF('náměty na projekční přípravu'!B216=data!$S$2,"Rekonstrukce",IF('náměty na projekční přípravu'!B216=data!$S$3,"Propustek","-"))</f>
        <v>-</v>
      </c>
    </row>
    <row r="276" spans="12:30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přípravu'!B217=data!$S$2,"Souvislá údržba",IF('náměty na projekční přípravu'!B217=data!$S$3,"Most","-"))</f>
        <v>-</v>
      </c>
      <c r="AD276" t="str">
        <f>IF('náměty na projekční přípravu'!B217=data!$S$2,"Rekonstrukce",IF('náměty na projekční přípravu'!B217=data!$S$3,"Propustek","-"))</f>
        <v>-</v>
      </c>
    </row>
    <row r="277" spans="12:30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přípravu'!B218=data!$S$2,"Souvislá údržba",IF('náměty na projekční přípravu'!B218=data!$S$3,"Most","-"))</f>
        <v>-</v>
      </c>
      <c r="AD277" t="str">
        <f>IF('náměty na projekční přípravu'!B218=data!$S$2,"Rekonstrukce",IF('náměty na projekční přípravu'!B218=data!$S$3,"Propustek","-"))</f>
        <v>-</v>
      </c>
    </row>
    <row r="278" spans="12:30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přípravu'!B219=data!$S$2,"Souvislá údržba",IF('náměty na projekční přípravu'!B219=data!$S$3,"Most","-"))</f>
        <v>-</v>
      </c>
      <c r="AD278" t="str">
        <f>IF('náměty na projekční přípravu'!B219=data!$S$2,"Rekonstrukce",IF('náměty na projekční přípravu'!B219=data!$S$3,"Propustek","-"))</f>
        <v>-</v>
      </c>
    </row>
    <row r="279" spans="12:30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přípravu'!B220=data!$S$2,"Souvislá údržba",IF('náměty na projekční přípravu'!B220=data!$S$3,"Most","-"))</f>
        <v>-</v>
      </c>
      <c r="AD279" t="str">
        <f>IF('náměty na projekční přípravu'!B220=data!$S$2,"Rekonstrukce",IF('náměty na projekční přípravu'!B220=data!$S$3,"Propustek","-"))</f>
        <v>-</v>
      </c>
    </row>
    <row r="280" spans="12:30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přípravu'!B221=data!$S$2,"Souvislá údržba",IF('náměty na projekční přípravu'!B221=data!$S$3,"Most","-"))</f>
        <v>-</v>
      </c>
      <c r="AD280" t="str">
        <f>IF('náměty na projekční přípravu'!B221=data!$S$2,"Rekonstrukce",IF('náměty na projekční přípravu'!B221=data!$S$3,"Propustek","-"))</f>
        <v>-</v>
      </c>
    </row>
    <row r="281" spans="12:30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přípravu'!B222=data!$S$2,"Souvislá údržba",IF('náměty na projekční přípravu'!B222=data!$S$3,"Most","-"))</f>
        <v>-</v>
      </c>
      <c r="AD281" t="str">
        <f>IF('náměty na projekční přípravu'!B222=data!$S$2,"Rekonstrukce",IF('náměty na projekční přípravu'!B222=data!$S$3,"Propustek","-"))</f>
        <v>-</v>
      </c>
    </row>
    <row r="282" spans="12:30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přípravu'!B223=data!$S$2,"Souvislá údržba",IF('náměty na projekční přípravu'!B223=data!$S$3,"Most","-"))</f>
        <v>-</v>
      </c>
      <c r="AD282" t="str">
        <f>IF('náměty na projekční přípravu'!B223=data!$S$2,"Rekonstrukce",IF('náměty na projekční přípravu'!B223=data!$S$3,"Propustek","-"))</f>
        <v>-</v>
      </c>
    </row>
    <row r="283" spans="12:30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přípravu'!B224=data!$S$2,"Souvislá údržba",IF('náměty na projekční přípravu'!B224=data!$S$3,"Most","-"))</f>
        <v>-</v>
      </c>
      <c r="AD283" t="str">
        <f>IF('náměty na projekční přípravu'!B224=data!$S$2,"Rekonstrukce",IF('náměty na projekční přípravu'!B224=data!$S$3,"Propustek","-"))</f>
        <v>-</v>
      </c>
    </row>
    <row r="284" spans="12:30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přípravu'!B225=data!$S$2,"Souvislá údržba",IF('náměty na projekční přípravu'!B225=data!$S$3,"Most","-"))</f>
        <v>-</v>
      </c>
      <c r="AD284" t="str">
        <f>IF('náměty na projekční přípravu'!B225=data!$S$2,"Rekonstrukce",IF('náměty na projekční přípravu'!B225=data!$S$3,"Propustek","-"))</f>
        <v>-</v>
      </c>
    </row>
    <row r="285" spans="12:30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přípravu'!B226=data!$S$2,"Souvislá údržba",IF('náměty na projekční přípravu'!B226=data!$S$3,"Most","-"))</f>
        <v>-</v>
      </c>
      <c r="AD285" t="str">
        <f>IF('náměty na projekční přípravu'!B226=data!$S$2,"Rekonstrukce",IF('náměty na projekční přípravu'!B226=data!$S$3,"Propustek","-"))</f>
        <v>-</v>
      </c>
    </row>
    <row r="286" spans="12:30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přípravu'!B227=data!$S$2,"Souvislá údržba",IF('náměty na projekční přípravu'!B227=data!$S$3,"Most","-"))</f>
        <v>-</v>
      </c>
      <c r="AD286" t="str">
        <f>IF('náměty na projekční přípravu'!B227=data!$S$2,"Rekonstrukce",IF('náměty na projekční přípravu'!B227=data!$S$3,"Propustek","-"))</f>
        <v>-</v>
      </c>
    </row>
    <row r="287" spans="12:30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přípravu'!B228=data!$S$2,"Souvislá údržba",IF('náměty na projekční přípravu'!B228=data!$S$3,"Most","-"))</f>
        <v>-</v>
      </c>
      <c r="AD287" t="str">
        <f>IF('náměty na projekční přípravu'!B228=data!$S$2,"Rekonstrukce",IF('náměty na projekční přípravu'!B228=data!$S$3,"Propustek","-"))</f>
        <v>-</v>
      </c>
    </row>
    <row r="288" spans="12:30">
      <c r="L288" t="str">
        <f>IF('v přípravě a připraveno'!B163=data!$B$2,"Souvislá údržba",IF('v přípravě a připraveno'!B163=data!$B$3,"Most","-"))</f>
        <v>Souvislá údržba</v>
      </c>
      <c r="M288" t="str">
        <f>IF('v přípravě a připraveno'!B163=data!$B$2,"Rekonstrukce",IF('v přípravě a připraveno'!B163=data!$B$3,"Propustek","-"))</f>
        <v>Rekonstrukce</v>
      </c>
      <c r="AC288" t="str">
        <f>IF('náměty na projekční přípravu'!B229=data!$S$2,"Souvislá údržba",IF('náměty na projekční přípravu'!B229=data!$S$3,"Most","-"))</f>
        <v>-</v>
      </c>
      <c r="AD288" t="str">
        <f>IF('náměty na projekční přípravu'!B229=data!$S$2,"Rekonstrukce",IF('náměty na projekční přípravu'!B229=data!$S$3,"Propustek","-"))</f>
        <v>-</v>
      </c>
    </row>
    <row r="289" spans="12:30">
      <c r="L289" t="str">
        <f>IF('v přípravě a připraveno'!B164=data!$B$2,"Souvislá údržba",IF('v přípravě a připraveno'!B164=data!$B$3,"Most","-"))</f>
        <v>Souvislá údržba</v>
      </c>
      <c r="M289" t="str">
        <f>IF('v přípravě a připraveno'!B164=data!$B$2,"Rekonstrukce",IF('v přípravě a připraveno'!B164=data!$B$3,"Propustek","-"))</f>
        <v>Rekonstrukce</v>
      </c>
      <c r="AC289" t="str">
        <f>IF('náměty na projekční přípravu'!B230=data!$S$2,"Souvislá údržba",IF('náměty na projekční přípravu'!B230=data!$S$3,"Most","-"))</f>
        <v>-</v>
      </c>
      <c r="AD289" t="str">
        <f>IF('náměty na projekční přípravu'!B230=data!$S$2,"Rekonstrukce",IF('náměty na projekční přípravu'!B230=data!$S$3,"Propustek","-"))</f>
        <v>-</v>
      </c>
    </row>
    <row r="290" spans="12:30">
      <c r="L290" t="str">
        <f>IF('v přípravě a připraveno'!B165=data!$B$2,"Souvislá údržba",IF('v přípravě a připraveno'!B165=data!$B$3,"Most","-"))</f>
        <v>Souvislá údržba</v>
      </c>
      <c r="M290" t="str">
        <f>IF('v přípravě a připraveno'!B165=data!$B$2,"Rekonstrukce",IF('v přípravě a připraveno'!B165=data!$B$3,"Propustek","-"))</f>
        <v>Rekonstrukce</v>
      </c>
      <c r="AC290" t="str">
        <f>IF('náměty na projekční přípravu'!B231=data!$S$2,"Souvislá údržba",IF('náměty na projekční přípravu'!B231=data!$S$3,"Most","-"))</f>
        <v>-</v>
      </c>
      <c r="AD290" t="str">
        <f>IF('náměty na projekční přípravu'!B231=data!$S$2,"Rekonstrukce",IF('náměty na projekční přípravu'!B231=data!$S$3,"Propustek","-"))</f>
        <v>-</v>
      </c>
    </row>
    <row r="291" spans="12:30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přípravu'!B232=data!$S$2,"Souvislá údržba",IF('náměty na projekční přípravu'!B232=data!$S$3,"Most","-"))</f>
        <v>-</v>
      </c>
      <c r="AD291" t="str">
        <f>IF('náměty na projekční přípravu'!B232=data!$S$2,"Rekonstrukce",IF('náměty na projekční přípravu'!B232=data!$S$3,"Propustek","-"))</f>
        <v>-</v>
      </c>
    </row>
    <row r="292" spans="12:30">
      <c r="L292" t="str">
        <f>IF('v přípravě a připraveno'!B166=data!$B$2,"Souvislá údržba",IF('v přípravě a připraveno'!B166=data!$B$3,"Most","-"))</f>
        <v>Souvislá údržba</v>
      </c>
      <c r="M292" t="str">
        <f>IF('v přípravě a připraveno'!B166=data!$B$2,"Rekonstrukce",IF('v přípravě a připraveno'!B166=data!$B$3,"Propustek","-"))</f>
        <v>Rekonstrukce</v>
      </c>
      <c r="AC292" t="str">
        <f>IF('náměty na projekční přípravu'!B233=data!$S$2,"Souvislá údržba",IF('náměty na projekční přípravu'!B233=data!$S$3,"Most","-"))</f>
        <v>-</v>
      </c>
      <c r="AD292" t="str">
        <f>IF('náměty na projekční přípravu'!B233=data!$S$2,"Rekonstrukce",IF('náměty na projekční přípravu'!B233=data!$S$3,"Propustek","-"))</f>
        <v>-</v>
      </c>
    </row>
    <row r="293" spans="12:30">
      <c r="L293" t="e">
        <f>IF('v přípravě a připraveno'!#REF!=data!$B$2,"Souvislá údržba",IF('v přípravě a připraveno'!#REF!=data!$B$3,"Most","-"))</f>
        <v>#REF!</v>
      </c>
      <c r="M293" t="e">
        <f>IF('v přípravě a připraveno'!#REF!=data!$B$2,"Rekonstrukce",IF('v přípravě a připraveno'!#REF!=data!$B$3,"Propustek","-"))</f>
        <v>#REF!</v>
      </c>
      <c r="AC293" t="str">
        <f>IF('náměty na projekční přípravu'!B234=data!$S$2,"Souvislá údržba",IF('náměty na projekční přípravu'!B234=data!$S$3,"Most","-"))</f>
        <v>-</v>
      </c>
      <c r="AD293" t="str">
        <f>IF('náměty na projekční přípravu'!B234=data!$S$2,"Rekonstrukce",IF('náměty na projekční přípravu'!B234=data!$S$3,"Propustek","-"))</f>
        <v>-</v>
      </c>
    </row>
    <row r="294" spans="12:30">
      <c r="L294" t="str">
        <f>IF('v přípravě a připraveno'!B167=data!$B$2,"Souvislá údržba",IF('v přípravě a připraveno'!B167=data!$B$3,"Most","-"))</f>
        <v>Souvislá údržba</v>
      </c>
      <c r="M294" t="str">
        <f>IF('v přípravě a připraveno'!B167=data!$B$2,"Rekonstrukce",IF('v přípravě a připraveno'!B167=data!$B$3,"Propustek","-"))</f>
        <v>Rekonstrukce</v>
      </c>
      <c r="AC294" t="str">
        <f>IF('náměty na projekční přípravu'!B235=data!$S$2,"Souvislá údržba",IF('náměty na projekční přípravu'!B235=data!$S$3,"Most","-"))</f>
        <v>-</v>
      </c>
      <c r="AD294" t="str">
        <f>IF('náměty na projekční přípravu'!B235=data!$S$2,"Rekonstrukce",IF('náměty na projekční přípravu'!B235=data!$S$3,"Propustek","-"))</f>
        <v>-</v>
      </c>
    </row>
    <row r="295" spans="12:30">
      <c r="L295" t="str">
        <f>IF('v přípravě a připraveno'!B168=data!$B$2,"Souvislá údržba",IF('v přípravě a připraveno'!B168=data!$B$3,"Most","-"))</f>
        <v>Souvislá údržba</v>
      </c>
      <c r="M295" t="str">
        <f>IF('v přípravě a připraveno'!B168=data!$B$2,"Rekonstrukce",IF('v přípravě a připraveno'!B168=data!$B$3,"Propustek","-"))</f>
        <v>Rekonstrukce</v>
      </c>
      <c r="AC295" t="str">
        <f>IF('náměty na projekční přípravu'!B236=data!$S$2,"Souvislá údržba",IF('náměty na projekční přípravu'!B236=data!$S$3,"Most","-"))</f>
        <v>-</v>
      </c>
      <c r="AD295" t="str">
        <f>IF('náměty na projekční přípravu'!B236=data!$S$2,"Rekonstrukce",IF('náměty na projekční přípravu'!B236=data!$S$3,"Propustek","-"))</f>
        <v>-</v>
      </c>
    </row>
    <row r="296" spans="12:30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přípravu'!B237=data!$S$2,"Souvislá údržba",IF('náměty na projekční přípravu'!B237=data!$S$3,"Most","-"))</f>
        <v>-</v>
      </c>
      <c r="AD296" t="str">
        <f>IF('náměty na projekční přípravu'!B237=data!$S$2,"Rekonstrukce",IF('náměty na projekční přípravu'!B237=data!$S$3,"Propustek","-"))</f>
        <v>-</v>
      </c>
    </row>
    <row r="297" spans="12:30">
      <c r="L297" t="str">
        <f>IF('v přípravě a připraveno'!B169=data!$B$2,"Souvislá údržba",IF('v přípravě a připraveno'!B169=data!$B$3,"Most","-"))</f>
        <v>Souvislá údržba</v>
      </c>
      <c r="M297" t="str">
        <f>IF('v přípravě a připraveno'!B169=data!$B$2,"Rekonstrukce",IF('v přípravě a připraveno'!B169=data!$B$3,"Propustek","-"))</f>
        <v>Rekonstrukce</v>
      </c>
      <c r="AC297" t="str">
        <f>IF('náměty na projekční přípravu'!B238=data!$S$2,"Souvislá údržba",IF('náměty na projekční přípravu'!B238=data!$S$3,"Most","-"))</f>
        <v>-</v>
      </c>
      <c r="AD297" t="str">
        <f>IF('náměty na projekční přípravu'!B238=data!$S$2,"Rekonstrukce",IF('náměty na projekční přípravu'!B238=data!$S$3,"Propustek","-"))</f>
        <v>-</v>
      </c>
    </row>
    <row r="298" spans="12:30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přípravu'!B239=data!$S$2,"Souvislá údržba",IF('náměty na projekční přípravu'!B239=data!$S$3,"Most","-"))</f>
        <v>-</v>
      </c>
      <c r="AD298" t="str">
        <f>IF('náměty na projekční přípravu'!B239=data!$S$2,"Rekonstrukce",IF('náměty na projekční přípravu'!B239=data!$S$3,"Propustek","-"))</f>
        <v>-</v>
      </c>
    </row>
    <row r="299" spans="12:30">
      <c r="L299" t="e">
        <f>IF('v přípravě a připraveno'!#REF!=data!$B$2,"Souvislá údržba",IF('v přípravě a připraveno'!#REF!=data!$B$3,"Most","-"))</f>
        <v>#REF!</v>
      </c>
      <c r="M299" t="e">
        <f>IF('v přípravě a připraveno'!#REF!=data!$B$2,"Rekonstrukce",IF('v přípravě a připraveno'!#REF!=data!$B$3,"Propustek","-"))</f>
        <v>#REF!</v>
      </c>
      <c r="AC299" t="str">
        <f>IF('náměty na projekční přípravu'!B240=data!$S$2,"Souvislá údržba",IF('náměty na projekční přípravu'!B240=data!$S$3,"Most","-"))</f>
        <v>-</v>
      </c>
      <c r="AD299" t="str">
        <f>IF('náměty na projekční přípravu'!B240=data!$S$2,"Rekonstrukce",IF('náměty na projekční přípravu'!B240=data!$S$3,"Propustek","-"))</f>
        <v>-</v>
      </c>
    </row>
    <row r="300" spans="12:30">
      <c r="L300" t="str">
        <f>IF('v přípravě a připraveno'!B170=data!$B$2,"Souvislá údržba",IF('v přípravě a připraveno'!B170=data!$B$3,"Most","-"))</f>
        <v>Souvislá údržba</v>
      </c>
      <c r="M300" t="str">
        <f>IF('v přípravě a připraveno'!B170=data!$B$2,"Rekonstrukce",IF('v přípravě a připraveno'!B170=data!$B$3,"Propustek","-"))</f>
        <v>Rekonstrukce</v>
      </c>
      <c r="AC300" t="str">
        <f>IF('náměty na projekční přípravu'!B241=data!$S$2,"Souvislá údržba",IF('náměty na projekční přípravu'!B241=data!$S$3,"Most","-"))</f>
        <v>-</v>
      </c>
      <c r="AD300" t="str">
        <f>IF('náměty na projekční přípravu'!B241=data!$S$2,"Rekonstrukce",IF('náměty na projekční přípravu'!B241=data!$S$3,"Propustek","-"))</f>
        <v>-</v>
      </c>
    </row>
    <row r="301" spans="12:30">
      <c r="L301" t="str">
        <f>IF('v přípravě a připraveno'!B171=data!$B$2,"Souvislá údržba",IF('v přípravě a připraveno'!B171=data!$B$3,"Most","-"))</f>
        <v>Souvislá údržba</v>
      </c>
      <c r="M301" t="str">
        <f>IF('v přípravě a připraveno'!B171=data!$B$2,"Rekonstrukce",IF('v přípravě a připraveno'!B171=data!$B$3,"Propustek","-"))</f>
        <v>Rekonstrukce</v>
      </c>
      <c r="AC301" t="str">
        <f>IF('náměty na projekční přípravu'!B242=data!$S$2,"Souvislá údržba",IF('náměty na projekční přípravu'!B242=data!$S$3,"Most","-"))</f>
        <v>-</v>
      </c>
      <c r="AD301" t="str">
        <f>IF('náměty na projekční přípravu'!B242=data!$S$2,"Rekonstrukce",IF('náměty na projekční přípravu'!B242=data!$S$3,"Propustek","-"))</f>
        <v>-</v>
      </c>
    </row>
    <row r="302" spans="12:30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přípravu'!B243=data!$S$2,"Souvislá údržba",IF('náměty na projekční přípravu'!B243=data!$S$3,"Most","-"))</f>
        <v>-</v>
      </c>
      <c r="AD302" t="str">
        <f>IF('náměty na projekční přípravu'!B243=data!$S$2,"Rekonstrukce",IF('náměty na projekční přípravu'!B243=data!$S$3,"Propustek","-"))</f>
        <v>-</v>
      </c>
    </row>
    <row r="303" spans="12:30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přípravu'!B244=data!$S$2,"Souvislá údržba",IF('náměty na projekční přípravu'!B244=data!$S$3,"Most","-"))</f>
        <v>-</v>
      </c>
      <c r="AD303" t="str">
        <f>IF('náměty na projekční přípravu'!B244=data!$S$2,"Rekonstrukce",IF('náměty na projekční přípravu'!B244=data!$S$3,"Propustek","-"))</f>
        <v>-</v>
      </c>
    </row>
    <row r="304" spans="12:30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přípravu'!B245=data!$S$2,"Souvislá údržba",IF('náměty na projekční přípravu'!B245=data!$S$3,"Most","-"))</f>
        <v>-</v>
      </c>
      <c r="AD304" t="str">
        <f>IF('náměty na projekční přípravu'!B245=data!$S$2,"Rekonstrukce",IF('náměty na projekční přípravu'!B245=data!$S$3,"Propustek","-"))</f>
        <v>-</v>
      </c>
    </row>
    <row r="305" spans="12:30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přípravu'!B246=data!$S$2,"Souvislá údržba",IF('náměty na projekční přípravu'!B246=data!$S$3,"Most","-"))</f>
        <v>-</v>
      </c>
      <c r="AD305" t="str">
        <f>IF('náměty na projekční přípravu'!B246=data!$S$2,"Rekonstrukce",IF('náměty na projekční přípravu'!B246=data!$S$3,"Propustek","-"))</f>
        <v>-</v>
      </c>
    </row>
    <row r="306" spans="12:30">
      <c r="L306" t="str">
        <f>IF('v přípravě a připraveno'!B172=data!$B$2,"Souvislá údržba",IF('v přípravě a připraveno'!B172=data!$B$3,"Most","-"))</f>
        <v>-</v>
      </c>
      <c r="M306" t="str">
        <f>IF('v přípravě a připraveno'!B172=data!$B$2,"Rekonstrukce",IF('v přípravě a připraveno'!B172=data!$B$3,"Propustek","-"))</f>
        <v>-</v>
      </c>
      <c r="AC306" t="str">
        <f>IF('náměty na projekční přípravu'!B247=data!$S$2,"Souvislá údržba",IF('náměty na projekční přípravu'!B247=data!$S$3,"Most","-"))</f>
        <v>-</v>
      </c>
      <c r="AD306" t="str">
        <f>IF('náměty na projekční přípravu'!B247=data!$S$2,"Rekonstrukce",IF('náměty na projekční přípravu'!B247=data!$S$3,"Propustek","-"))</f>
        <v>-</v>
      </c>
    </row>
    <row r="307" spans="12:30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přípravu'!B248=data!$S$2,"Souvislá údržba",IF('náměty na projekční přípravu'!B248=data!$S$3,"Most","-"))</f>
        <v>-</v>
      </c>
      <c r="AD307" t="str">
        <f>IF('náměty na projekční přípravu'!B248=data!$S$2,"Rekonstrukce",IF('náměty na projekční přípravu'!B248=data!$S$3,"Propustek","-"))</f>
        <v>-</v>
      </c>
    </row>
    <row r="308" spans="12:30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přípravu'!B249=data!$S$2,"Souvislá údržba",IF('náměty na projekční přípravu'!B249=data!$S$3,"Most","-"))</f>
        <v>-</v>
      </c>
      <c r="AD308" t="str">
        <f>IF('náměty na projekční přípravu'!B249=data!$S$2,"Rekonstrukce",IF('náměty na projekční přípravu'!B249=data!$S$3,"Propustek","-"))</f>
        <v>-</v>
      </c>
    </row>
    <row r="309" spans="12:30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přípravu'!B250=data!$S$2,"Souvislá údržba",IF('náměty na projekční přípravu'!B250=data!$S$3,"Most","-"))</f>
        <v>-</v>
      </c>
      <c r="AD309" t="str">
        <f>IF('náměty na projekční přípravu'!B250=data!$S$2,"Rekonstrukce",IF('náměty na projekční přípravu'!B250=data!$S$3,"Propustek","-"))</f>
        <v>-</v>
      </c>
    </row>
    <row r="310" spans="12:30">
      <c r="L310" t="str">
        <f>IF('v přípravě a připraveno'!B173=data!$B$2,"Souvislá údržba",IF('v přípravě a připraveno'!B173=data!$B$3,"Most","-"))</f>
        <v>Souvislá údržba</v>
      </c>
      <c r="M310" t="str">
        <f>IF('v přípravě a připraveno'!B173=data!$B$2,"Rekonstrukce",IF('v přípravě a připraveno'!B173=data!$B$3,"Propustek","-"))</f>
        <v>Rekonstrukce</v>
      </c>
      <c r="AC310" t="str">
        <f>IF('náměty na projekční přípravu'!B251=data!$S$2,"Souvislá údržba",IF('náměty na projekční přípravu'!B251=data!$S$3,"Most","-"))</f>
        <v>-</v>
      </c>
      <c r="AD310" t="str">
        <f>IF('náměty na projekční přípravu'!B251=data!$S$2,"Rekonstrukce",IF('náměty na projekční přípravu'!B251=data!$S$3,"Propustek","-"))</f>
        <v>-</v>
      </c>
    </row>
    <row r="311" spans="12:30">
      <c r="L311" t="str">
        <f>IF('v přípravě a připraveno'!B174=data!$B$2,"Souvislá údržba",IF('v přípravě a připraveno'!B174=data!$B$3,"Most","-"))</f>
        <v>-</v>
      </c>
      <c r="M311" t="str">
        <f>IF('v přípravě a připraveno'!B174=data!$B$2,"Rekonstrukce",IF('v přípravě a připraveno'!B174=data!$B$3,"Propustek","-"))</f>
        <v>-</v>
      </c>
      <c r="AC311" t="str">
        <f>IF('náměty na projekční přípravu'!B252=data!$S$2,"Souvislá údržba",IF('náměty na projekční přípravu'!B252=data!$S$3,"Most","-"))</f>
        <v>-</v>
      </c>
      <c r="AD311" t="str">
        <f>IF('náměty na projekční přípravu'!B252=data!$S$2,"Rekonstrukce",IF('náměty na projekční přípravu'!B252=data!$S$3,"Propustek","-"))</f>
        <v>-</v>
      </c>
    </row>
    <row r="312" spans="12:30">
      <c r="L312" t="str">
        <f>IF('v přípravě a připraveno'!B175=data!$B$2,"Souvislá údržba",IF('v přípravě a připraveno'!B175=data!$B$3,"Most","-"))</f>
        <v>-</v>
      </c>
      <c r="M312" t="str">
        <f>IF('v přípravě a připraveno'!B175=data!$B$2,"Rekonstrukce",IF('v přípravě a připraveno'!B175=data!$B$3,"Propustek","-"))</f>
        <v>-</v>
      </c>
      <c r="AC312" t="str">
        <f>IF('náměty na projekční přípravu'!B253=data!$S$2,"Souvislá údržba",IF('náměty na projekční přípravu'!B253=data!$S$3,"Most","-"))</f>
        <v>-</v>
      </c>
      <c r="AD312" t="str">
        <f>IF('náměty na projekční přípravu'!B253=data!$S$2,"Rekonstrukce",IF('náměty na projekční přípravu'!B253=data!$S$3,"Propustek","-"))</f>
        <v>-</v>
      </c>
    </row>
    <row r="313" spans="12:30">
      <c r="L313" t="e">
        <f>IF('v přípravě a připraveno'!#REF!=data!$B$2,"Souvislá údržba",IF('v přípravě a připraveno'!#REF!=data!$B$3,"Most","-"))</f>
        <v>#REF!</v>
      </c>
      <c r="M313" t="e">
        <f>IF('v přípravě a připraveno'!#REF!=data!$B$2,"Rekonstrukce",IF('v přípravě a připraveno'!#REF!=data!$B$3,"Propustek","-"))</f>
        <v>#REF!</v>
      </c>
      <c r="AC313" t="str">
        <f>IF('náměty na projekční přípravu'!B254=data!$S$2,"Souvislá údržba",IF('náměty na projekční přípravu'!B254=data!$S$3,"Most","-"))</f>
        <v>-</v>
      </c>
      <c r="AD313" t="str">
        <f>IF('náměty na projekční přípravu'!B254=data!$S$2,"Rekonstrukce",IF('náměty na projekční přípravu'!B254=data!$S$3,"Propustek","-"))</f>
        <v>-</v>
      </c>
    </row>
    <row r="314" spans="12:30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přípravu'!B255=data!$S$2,"Souvislá údržba",IF('náměty na projekční přípravu'!B255=data!$S$3,"Most","-"))</f>
        <v>-</v>
      </c>
      <c r="AD314" t="str">
        <f>IF('náměty na projekční přípravu'!B255=data!$S$2,"Rekonstrukce",IF('náměty na projekční přípravu'!B255=data!$S$3,"Propustek","-"))</f>
        <v>-</v>
      </c>
    </row>
    <row r="315" spans="12:30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přípravu'!B256=data!$S$2,"Souvislá údržba",IF('náměty na projekční přípravu'!B256=data!$S$3,"Most","-"))</f>
        <v>-</v>
      </c>
      <c r="AD315" t="str">
        <f>IF('náměty na projekční přípravu'!B256=data!$S$2,"Rekonstrukce",IF('náměty na projekční přípravu'!B256=data!$S$3,"Propustek","-"))</f>
        <v>-</v>
      </c>
    </row>
    <row r="316" spans="12:30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přípravu'!B257=data!$S$2,"Souvislá údržba",IF('náměty na projekční přípravu'!B257=data!$S$3,"Most","-"))</f>
        <v>-</v>
      </c>
      <c r="AD316" t="str">
        <f>IF('náměty na projekční přípravu'!B257=data!$S$2,"Rekonstrukce",IF('náměty na projekční přípravu'!B257=data!$S$3,"Propustek","-"))</f>
        <v>-</v>
      </c>
    </row>
    <row r="317" spans="12:30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přípravu'!B258=data!$S$2,"Souvislá údržba",IF('náměty na projekční přípravu'!B258=data!$S$3,"Most","-"))</f>
        <v>-</v>
      </c>
      <c r="AD317" t="str">
        <f>IF('náměty na projekční přípravu'!B258=data!$S$2,"Rekonstrukce",IF('náměty na projekční přípravu'!B258=data!$S$3,"Propustek","-"))</f>
        <v>-</v>
      </c>
    </row>
    <row r="318" spans="12:30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přípravu'!B259=data!$S$2,"Souvislá údržba",IF('náměty na projekční přípravu'!B259=data!$S$3,"Most","-"))</f>
        <v>-</v>
      </c>
      <c r="AD318" t="str">
        <f>IF('náměty na projekční přípravu'!B259=data!$S$2,"Rekonstrukce",IF('náměty na projekční přípravu'!B259=data!$S$3,"Propustek","-"))</f>
        <v>-</v>
      </c>
    </row>
    <row r="319" spans="12:30">
      <c r="L319" t="e">
        <f>IF('v přípravě a připraveno'!#REF!=data!$B$2,"Souvislá údržba",IF('v přípravě a připraveno'!#REF!=data!$B$3,"Most","-"))</f>
        <v>#REF!</v>
      </c>
      <c r="M319" t="e">
        <f>IF('v přípravě a připraveno'!#REF!=data!$B$2,"Rekonstrukce",IF('v přípravě a připraveno'!#REF!=data!$B$3,"Propustek","-"))</f>
        <v>#REF!</v>
      </c>
      <c r="AC319" t="str">
        <f>IF('náměty na projekční přípravu'!B260=data!$S$2,"Souvislá údržba",IF('náměty na projekční přípravu'!B260=data!$S$3,"Most","-"))</f>
        <v>-</v>
      </c>
      <c r="AD319" t="str">
        <f>IF('náměty na projekční přípravu'!B260=data!$S$2,"Rekonstrukce",IF('náměty na projekční přípravu'!B260=data!$S$3,"Propustek","-"))</f>
        <v>-</v>
      </c>
    </row>
    <row r="320" spans="12:30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přípravu'!B261=data!$S$2,"Souvislá údržba",IF('náměty na projekční přípravu'!B261=data!$S$3,"Most","-"))</f>
        <v>-</v>
      </c>
      <c r="AD320" t="str">
        <f>IF('náměty na projekční přípravu'!B261=data!$S$2,"Rekonstrukce",IF('náměty na projekční přípravu'!B261=data!$S$3,"Propustek","-"))</f>
        <v>-</v>
      </c>
    </row>
    <row r="321" spans="12:30">
      <c r="L321" t="str">
        <f>IF('v přípravě a připraveno'!B176=data!$B$2,"Souvislá údržba",IF('v přípravě a připraveno'!B176=data!$B$3,"Most","-"))</f>
        <v>-</v>
      </c>
      <c r="M321" t="str">
        <f>IF('v přípravě a připraveno'!B176=data!$B$2,"Rekonstrukce",IF('v přípravě a připraveno'!B176=data!$B$3,"Propustek","-"))</f>
        <v>-</v>
      </c>
      <c r="AC321" t="str">
        <f>IF('náměty na projekční přípravu'!B262=data!$S$2,"Souvislá údržba",IF('náměty na projekční přípravu'!B262=data!$S$3,"Most","-"))</f>
        <v>-</v>
      </c>
      <c r="AD321" t="str">
        <f>IF('náměty na projekční přípravu'!B262=data!$S$2,"Rekonstrukce",IF('náměty na projekční přípravu'!B262=data!$S$3,"Propustek","-"))</f>
        <v>-</v>
      </c>
    </row>
    <row r="322" spans="12:30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přípravu'!B263=data!$S$2,"Souvislá údržba",IF('náměty na projekční přípravu'!B263=data!$S$3,"Most","-"))</f>
        <v>-</v>
      </c>
      <c r="AD322" t="str">
        <f>IF('náměty na projekční přípravu'!B263=data!$S$2,"Rekonstrukce",IF('náměty na projekční přípravu'!B263=data!$S$3,"Propustek","-"))</f>
        <v>-</v>
      </c>
    </row>
    <row r="323" spans="12:30">
      <c r="L323" t="str">
        <f>IF('v přípravě a připraveno'!B177=data!$B$2,"Souvislá údržba",IF('v přípravě a připraveno'!B177=data!$B$3,"Most","-"))</f>
        <v>-</v>
      </c>
      <c r="M323" t="str">
        <f>IF('v přípravě a připraveno'!B177=data!$B$2,"Rekonstrukce",IF('v přípravě a připraveno'!B177=data!$B$3,"Propustek","-"))</f>
        <v>-</v>
      </c>
      <c r="AC323" t="str">
        <f>IF('náměty na projekční přípravu'!B264=data!$S$2,"Souvislá údržba",IF('náměty na projekční přípravu'!B264=data!$S$3,"Most","-"))</f>
        <v>-</v>
      </c>
      <c r="AD323" t="str">
        <f>IF('náměty na projekční přípravu'!B264=data!$S$2,"Rekonstrukce",IF('náměty na projekční přípravu'!B264=data!$S$3,"Propustek","-"))</f>
        <v>-</v>
      </c>
    </row>
    <row r="324" spans="12:30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přípravu'!B265=data!$S$2,"Souvislá údržba",IF('náměty na projekční přípravu'!B265=data!$S$3,"Most","-"))</f>
        <v>-</v>
      </c>
      <c r="AD324" t="str">
        <f>IF('náměty na projekční přípravu'!B265=data!$S$2,"Rekonstrukce",IF('náměty na projekční přípravu'!B265=data!$S$3,"Propustek","-"))</f>
        <v>-</v>
      </c>
    </row>
    <row r="325" spans="12:30">
      <c r="L325" t="e">
        <f>IF('v přípravě a připraveno'!#REF!=data!$B$2,"Souvislá údržba",IF('v přípravě a připraveno'!#REF!=data!$B$3,"Most","-"))</f>
        <v>#REF!</v>
      </c>
      <c r="M325" t="e">
        <f>IF('v přípravě a připraveno'!#REF!=data!$B$2,"Rekonstrukce",IF('v přípravě a připraveno'!#REF!=data!$B$3,"Propustek","-"))</f>
        <v>#REF!</v>
      </c>
      <c r="AC325" t="str">
        <f>IF('náměty na projekční přípravu'!B266=data!$S$2,"Souvislá údržba",IF('náměty na projekční přípravu'!B266=data!$S$3,"Most","-"))</f>
        <v>-</v>
      </c>
      <c r="AD325" t="str">
        <f>IF('náměty na projekční přípravu'!B266=data!$S$2,"Rekonstrukce",IF('náměty na projekční přípravu'!B266=data!$S$3,"Propustek","-"))</f>
        <v>-</v>
      </c>
    </row>
    <row r="326" spans="12:30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přípravu'!B267=data!$S$2,"Souvislá údržba",IF('náměty na projekční přípravu'!B267=data!$S$3,"Most","-"))</f>
        <v>-</v>
      </c>
      <c r="AD326" t="str">
        <f>IF('náměty na projekční přípravu'!B267=data!$S$2,"Rekonstrukce",IF('náměty na projekční přípravu'!B267=data!$S$3,"Propustek","-"))</f>
        <v>-</v>
      </c>
    </row>
    <row r="327" spans="12:30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přípravu'!B268=data!$S$2,"Souvislá údržba",IF('náměty na projekční přípravu'!B268=data!$S$3,"Most","-"))</f>
        <v>-</v>
      </c>
      <c r="AD327" t="str">
        <f>IF('náměty na projekční přípravu'!B268=data!$S$2,"Rekonstrukce",IF('náměty na projekční přípravu'!B268=data!$S$3,"Propustek","-"))</f>
        <v>-</v>
      </c>
    </row>
    <row r="328" spans="12:30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přípravu'!B269=data!$S$2,"Souvislá údržba",IF('náměty na projekční přípravu'!B269=data!$S$3,"Most","-"))</f>
        <v>-</v>
      </c>
      <c r="AD328" t="str">
        <f>IF('náměty na projekční přípravu'!B269=data!$S$2,"Rekonstrukce",IF('náměty na projekční přípravu'!B269=data!$S$3,"Propustek","-"))</f>
        <v>-</v>
      </c>
    </row>
    <row r="329" spans="12:30">
      <c r="L329" t="str">
        <f>IF('v přípravě a připraveno'!B178=data!$B$2,"Souvislá údržba",IF('v přípravě a připraveno'!B178=data!$B$3,"Most","-"))</f>
        <v>Souvislá údržba</v>
      </c>
      <c r="M329" t="str">
        <f>IF('v přípravě a připraveno'!B178=data!$B$2,"Rekonstrukce",IF('v přípravě a připraveno'!B178=data!$B$3,"Propustek","-"))</f>
        <v>Rekonstrukce</v>
      </c>
      <c r="AC329" t="str">
        <f>IF('náměty na projekční přípravu'!B270=data!$S$2,"Souvislá údržba",IF('náměty na projekční přípravu'!B270=data!$S$3,"Most","-"))</f>
        <v>-</v>
      </c>
      <c r="AD329" t="str">
        <f>IF('náměty na projekční přípravu'!B270=data!$S$2,"Rekonstrukce",IF('náměty na projekční přípravu'!B270=data!$S$3,"Propustek","-"))</f>
        <v>-</v>
      </c>
    </row>
    <row r="330" spans="12:30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přípravu'!B271=data!$S$2,"Souvislá údržba",IF('náměty na projekční přípravu'!B271=data!$S$3,"Most","-"))</f>
        <v>-</v>
      </c>
      <c r="AD330" t="str">
        <f>IF('náměty na projekční přípravu'!B271=data!$S$2,"Rekonstrukce",IF('náměty na projekční přípravu'!B271=data!$S$3,"Propustek","-"))</f>
        <v>-</v>
      </c>
    </row>
    <row r="331" spans="12:30">
      <c r="L331" t="str">
        <f>IF('v přípravě a připraveno'!B179=data!$B$2,"Souvislá údržba",IF('v přípravě a připraveno'!B179=data!$B$3,"Most","-"))</f>
        <v>-</v>
      </c>
      <c r="M331" t="str">
        <f>IF('v přípravě a připraveno'!B179=data!$B$2,"Rekonstrukce",IF('v přípravě a připraveno'!B179=data!$B$3,"Propustek","-"))</f>
        <v>-</v>
      </c>
      <c r="AC331" t="str">
        <f>IF('náměty na projekční přípravu'!B272=data!$S$2,"Souvislá údržba",IF('náměty na projekční přípravu'!B272=data!$S$3,"Most","-"))</f>
        <v>-</v>
      </c>
      <c r="AD331" t="str">
        <f>IF('náměty na projekční přípravu'!B272=data!$S$2,"Rekonstrukce",IF('náměty na projekční přípravu'!B272=data!$S$3,"Propustek","-"))</f>
        <v>-</v>
      </c>
    </row>
    <row r="332" spans="12:30">
      <c r="L332" t="str">
        <f>IF('v přípravě a připraveno'!B180=data!$B$2,"Souvislá údržba",IF('v přípravě a připraveno'!B180=data!$B$3,"Most","-"))</f>
        <v>Souvislá údržba</v>
      </c>
      <c r="M332" t="str">
        <f>IF('v přípravě a připraveno'!B180=data!$B$2,"Rekonstrukce",IF('v přípravě a připraveno'!B180=data!$B$3,"Propustek","-"))</f>
        <v>Rekonstrukce</v>
      </c>
      <c r="AC332" t="str">
        <f>IF('náměty na projekční přípravu'!B273=data!$S$2,"Souvislá údržba",IF('náměty na projekční přípravu'!B273=data!$S$3,"Most","-"))</f>
        <v>-</v>
      </c>
      <c r="AD332" t="str">
        <f>IF('náměty na projekční přípravu'!B273=data!$S$2,"Rekonstrukce",IF('náměty na projekční přípravu'!B273=data!$S$3,"Propustek","-"))</f>
        <v>-</v>
      </c>
    </row>
    <row r="333" spans="12:30">
      <c r="L333" t="str">
        <f>IF('v přípravě a připraveno'!B181=data!$B$2,"Souvislá údržba",IF('v přípravě a připraveno'!B181=data!$B$3,"Most","-"))</f>
        <v>Souvislá údržba</v>
      </c>
      <c r="M333" t="str">
        <f>IF('v přípravě a připraveno'!B181=data!$B$2,"Rekonstrukce",IF('v přípravě a připraveno'!B181=data!$B$3,"Propustek","-"))</f>
        <v>Rekonstrukce</v>
      </c>
      <c r="AC333" t="str">
        <f>IF('náměty na projekční přípravu'!B274=data!$S$2,"Souvislá údržba",IF('náměty na projekční přípravu'!B274=data!$S$3,"Most","-"))</f>
        <v>-</v>
      </c>
      <c r="AD333" t="str">
        <f>IF('náměty na projekční přípravu'!B274=data!$S$2,"Rekonstrukce",IF('náměty na projekční přípravu'!B274=data!$S$3,"Propustek","-"))</f>
        <v>-</v>
      </c>
    </row>
    <row r="334" spans="12:30">
      <c r="L334" t="str">
        <f>IF('v přípravě a připraveno'!B182=data!$B$2,"Souvislá údržba",IF('v přípravě a připraveno'!B182=data!$B$3,"Most","-"))</f>
        <v>-</v>
      </c>
      <c r="M334" t="str">
        <f>IF('v přípravě a připraveno'!B182=data!$B$2,"Rekonstrukce",IF('v přípravě a připraveno'!B182=data!$B$3,"Propustek","-"))</f>
        <v>-</v>
      </c>
      <c r="AC334" t="str">
        <f>IF('náměty na projekční přípravu'!B275=data!$S$2,"Souvislá údržba",IF('náměty na projekční přípravu'!B275=data!$S$3,"Most","-"))</f>
        <v>-</v>
      </c>
      <c r="AD334" t="str">
        <f>IF('náměty na projekční přípravu'!B275=data!$S$2,"Rekonstrukce",IF('náměty na projekční přípravu'!B275=data!$S$3,"Propustek","-"))</f>
        <v>-</v>
      </c>
    </row>
    <row r="335" spans="12:30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přípravu'!B276=data!$S$2,"Souvislá údržba",IF('náměty na projekční přípravu'!B276=data!$S$3,"Most","-"))</f>
        <v>-</v>
      </c>
      <c r="AD335" t="str">
        <f>IF('náměty na projekční přípravu'!B276=data!$S$2,"Rekonstrukce",IF('náměty na projekční přípravu'!B276=data!$S$3,"Propustek","-"))</f>
        <v>-</v>
      </c>
    </row>
    <row r="336" spans="12:30">
      <c r="L336" t="str">
        <f>IF('v přípravě a připraveno'!B183=data!$B$2,"Souvislá údržba",IF('v přípravě a připraveno'!B183=data!$B$3,"Most","-"))</f>
        <v>-</v>
      </c>
      <c r="M336" t="str">
        <f>IF('v přípravě a připraveno'!B183=data!$B$2,"Rekonstrukce",IF('v přípravě a připraveno'!B183=data!$B$3,"Propustek","-"))</f>
        <v>-</v>
      </c>
      <c r="AC336" t="str">
        <f>IF('náměty na projekční přípravu'!B277=data!$S$2,"Souvislá údržba",IF('náměty na projekční přípravu'!B277=data!$S$3,"Most","-"))</f>
        <v>-</v>
      </c>
      <c r="AD336" t="str">
        <f>IF('náměty na projekční přípravu'!B277=data!$S$2,"Rekonstrukce",IF('náměty na projekční přípravu'!B277=data!$S$3,"Propustek","-"))</f>
        <v>-</v>
      </c>
    </row>
    <row r="337" spans="12:30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přípravu'!B278=data!$S$2,"Souvislá údržba",IF('náměty na projekční přípravu'!B278=data!$S$3,"Most","-"))</f>
        <v>-</v>
      </c>
      <c r="AD337" t="str">
        <f>IF('náměty na projekční přípravu'!B278=data!$S$2,"Rekonstrukce",IF('náměty na projekční přípravu'!B278=data!$S$3,"Propustek","-"))</f>
        <v>-</v>
      </c>
    </row>
    <row r="338" spans="12:30">
      <c r="L338" t="e">
        <f>IF('v přípravě a připraveno'!#REF!=data!$B$2,"Souvislá údržba",IF('v přípravě a připraveno'!#REF!=data!$B$3,"Most","-"))</f>
        <v>#REF!</v>
      </c>
      <c r="M338" t="e">
        <f>IF('v přípravě a připraveno'!#REF!=data!$B$2,"Rekonstrukce",IF('v přípravě a připraveno'!#REF!=data!$B$3,"Propustek","-"))</f>
        <v>#REF!</v>
      </c>
      <c r="AC338" t="str">
        <f>IF('náměty na projekční přípravu'!B279=data!$S$2,"Souvislá údržba",IF('náměty na projekční přípravu'!B279=data!$S$3,"Most","-"))</f>
        <v>-</v>
      </c>
      <c r="AD338" t="str">
        <f>IF('náměty na projekční přípravu'!B279=data!$S$2,"Rekonstrukce",IF('náměty na projekční přípravu'!B279=data!$S$3,"Propustek","-"))</f>
        <v>-</v>
      </c>
    </row>
    <row r="339" spans="12:30">
      <c r="L339" t="str">
        <f>IF('v přípravě a připraveno'!B184=data!$B$2,"Souvislá údržba",IF('v přípravě a připraveno'!B184=data!$B$3,"Most","-"))</f>
        <v>-</v>
      </c>
      <c r="M339" t="str">
        <f>IF('v přípravě a připraveno'!B184=data!$B$2,"Rekonstrukce",IF('v přípravě a připraveno'!B184=data!$B$3,"Propustek","-"))</f>
        <v>-</v>
      </c>
      <c r="AC339" t="str">
        <f>IF('náměty na projekční přípravu'!B280=data!$S$2,"Souvislá údržba",IF('náměty na projekční přípravu'!B280=data!$S$3,"Most","-"))</f>
        <v>-</v>
      </c>
      <c r="AD339" t="str">
        <f>IF('náměty na projekční přípravu'!B280=data!$S$2,"Rekonstrukce",IF('náměty na projekční přípravu'!B280=data!$S$3,"Propustek","-"))</f>
        <v>-</v>
      </c>
    </row>
    <row r="340" spans="12:30">
      <c r="L340" t="str">
        <f>IF('v přípravě a připraveno'!B185=data!$B$2,"Souvislá údržba",IF('v přípravě a připraveno'!B185=data!$B$3,"Most","-"))</f>
        <v>-</v>
      </c>
      <c r="M340" t="str">
        <f>IF('v přípravě a připraveno'!B185=data!$B$2,"Rekonstrukce",IF('v přípravě a připraveno'!B185=data!$B$3,"Propustek","-"))</f>
        <v>-</v>
      </c>
      <c r="AC340" t="str">
        <f>IF('náměty na projekční přípravu'!B281=data!$S$2,"Souvislá údržba",IF('náměty na projekční přípravu'!B281=data!$S$3,"Most","-"))</f>
        <v>-</v>
      </c>
      <c r="AD340" t="str">
        <f>IF('náměty na projekční přípravu'!B281=data!$S$2,"Rekonstrukce",IF('náměty na projekční přípravu'!B281=data!$S$3,"Propustek","-"))</f>
        <v>-</v>
      </c>
    </row>
    <row r="341" spans="12:30">
      <c r="L341" t="str">
        <f>IF('v přípravě a připraveno'!B186=data!$B$2,"Souvislá údržba",IF('v přípravě a připraveno'!B186=data!$B$3,"Most","-"))</f>
        <v>Souvislá údržba</v>
      </c>
      <c r="M341" t="str">
        <f>IF('v přípravě a připraveno'!B186=data!$B$2,"Rekonstrukce",IF('v přípravě a připraveno'!B186=data!$B$3,"Propustek","-"))</f>
        <v>Rekonstrukce</v>
      </c>
      <c r="AC341" t="str">
        <f>IF('náměty na projekční přípravu'!B282=data!$S$2,"Souvislá údržba",IF('náměty na projekční přípravu'!B282=data!$S$3,"Most","-"))</f>
        <v>-</v>
      </c>
      <c r="AD341" t="str">
        <f>IF('náměty na projekční přípravu'!B282=data!$S$2,"Rekonstrukce",IF('náměty na projekční přípravu'!B282=data!$S$3,"Propustek","-"))</f>
        <v>-</v>
      </c>
    </row>
    <row r="342" spans="12:30">
      <c r="L342" t="str">
        <f>IF('v přípravě a připraveno'!B187=data!$B$2,"Souvislá údržba",IF('v přípravě a připraveno'!B187=data!$B$3,"Most","-"))</f>
        <v>Souvislá údržba</v>
      </c>
      <c r="M342" t="str">
        <f>IF('v přípravě a připraveno'!B187=data!$B$2,"Rekonstrukce",IF('v přípravě a připraveno'!B187=data!$B$3,"Propustek","-"))</f>
        <v>Rekonstrukce</v>
      </c>
      <c r="AC342" t="str">
        <f>IF('náměty na projekční přípravu'!B283=data!$S$2,"Souvislá údržba",IF('náměty na projekční přípravu'!B283=data!$S$3,"Most","-"))</f>
        <v>-</v>
      </c>
      <c r="AD342" t="str">
        <f>IF('náměty na projekční přípravu'!B283=data!$S$2,"Rekonstrukce",IF('náměty na projekční přípravu'!B283=data!$S$3,"Propustek","-"))</f>
        <v>-</v>
      </c>
    </row>
    <row r="343" spans="12:30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přípravu'!B284=data!$S$2,"Souvislá údržba",IF('náměty na projekční přípravu'!B284=data!$S$3,"Most","-"))</f>
        <v>-</v>
      </c>
      <c r="AD343" t="str">
        <f>IF('náměty na projekční přípravu'!B284=data!$S$2,"Rekonstrukce",IF('náměty na projekční přípravu'!B284=data!$S$3,"Propustek","-"))</f>
        <v>-</v>
      </c>
    </row>
    <row r="344" spans="12:30">
      <c r="L344" t="e">
        <f>IF('v přípravě a připraveno'!#REF!=data!$B$2,"Souvislá údržba",IF('v přípravě a připraveno'!#REF!=data!$B$3,"Most","-"))</f>
        <v>#REF!</v>
      </c>
      <c r="M344" t="e">
        <f>IF('v přípravě a připraveno'!#REF!=data!$B$2,"Rekonstrukce",IF('v přípravě a připraveno'!#REF!=data!$B$3,"Propustek","-"))</f>
        <v>#REF!</v>
      </c>
      <c r="AC344" t="str">
        <f>IF('náměty na projekční přípravu'!B285=data!$S$2,"Souvislá údržba",IF('náměty na projekční přípravu'!B285=data!$S$3,"Most","-"))</f>
        <v>-</v>
      </c>
      <c r="AD344" t="str">
        <f>IF('náměty na projekční přípravu'!B285=data!$S$2,"Rekonstrukce",IF('náměty na projekční přípravu'!B285=data!$S$3,"Propustek","-"))</f>
        <v>-</v>
      </c>
    </row>
    <row r="345" spans="12:30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přípravu'!B286=data!$S$2,"Souvislá údržba",IF('náměty na projekční přípravu'!B286=data!$S$3,"Most","-"))</f>
        <v>-</v>
      </c>
      <c r="AD345" t="str">
        <f>IF('náměty na projekční přípravu'!B286=data!$S$2,"Rekonstrukce",IF('náměty na projekční přípravu'!B286=data!$S$3,"Propustek","-"))</f>
        <v>-</v>
      </c>
    </row>
    <row r="346" spans="12:30">
      <c r="L346" t="e">
        <f>IF('v přípravě a připraveno'!#REF!=data!$B$2,"Souvislá údržba",IF('v přípravě a připraveno'!#REF!=data!$B$3,"Most","-"))</f>
        <v>#REF!</v>
      </c>
      <c r="M346" t="e">
        <f>IF('v přípravě a připraveno'!#REF!=data!$B$2,"Rekonstrukce",IF('v přípravě a připraveno'!#REF!=data!$B$3,"Propustek","-"))</f>
        <v>#REF!</v>
      </c>
      <c r="AC346" t="str">
        <f>IF('náměty na projekční přípravu'!B287=data!$S$2,"Souvislá údržba",IF('náměty na projekční přípravu'!B287=data!$S$3,"Most","-"))</f>
        <v>-</v>
      </c>
      <c r="AD346" t="str">
        <f>IF('náměty na projekční přípravu'!B287=data!$S$2,"Rekonstrukce",IF('náměty na projekční přípravu'!B287=data!$S$3,"Propustek","-"))</f>
        <v>-</v>
      </c>
    </row>
    <row r="347" spans="12:30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přípravu'!B288=data!$S$2,"Souvislá údržba",IF('náměty na projekční přípravu'!B288=data!$S$3,"Most","-"))</f>
        <v>-</v>
      </c>
      <c r="AD347" t="str">
        <f>IF('náměty na projekční přípravu'!B288=data!$S$2,"Rekonstrukce",IF('náměty na projekční přípravu'!B288=data!$S$3,"Propustek","-"))</f>
        <v>-</v>
      </c>
    </row>
    <row r="348" spans="12:30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přípravu'!B289=data!$S$2,"Souvislá údržba",IF('náměty na projekční přípravu'!B289=data!$S$3,"Most","-"))</f>
        <v>-</v>
      </c>
      <c r="AD348" t="str">
        <f>IF('náměty na projekční přípravu'!B289=data!$S$2,"Rekonstrukce",IF('náměty na projekční přípravu'!B289=data!$S$3,"Propustek","-"))</f>
        <v>-</v>
      </c>
    </row>
    <row r="349" spans="12:30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přípravu'!B290=data!$S$2,"Souvislá údržba",IF('náměty na projekční přípravu'!B290=data!$S$3,"Most","-"))</f>
        <v>-</v>
      </c>
      <c r="AD349" t="str">
        <f>IF('náměty na projekční přípravu'!B290=data!$S$2,"Rekonstrukce",IF('náměty na projekční přípravu'!B290=data!$S$3,"Propustek","-"))</f>
        <v>-</v>
      </c>
    </row>
    <row r="350" spans="12:30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přípravu'!B291=data!$S$2,"Souvislá údržba",IF('náměty na projekční přípravu'!B291=data!$S$3,"Most","-"))</f>
        <v>-</v>
      </c>
      <c r="AD350" t="str">
        <f>IF('náměty na projekční přípravu'!B291=data!$S$2,"Rekonstrukce",IF('náměty na projekční přípravu'!B291=data!$S$3,"Propustek","-"))</f>
        <v>-</v>
      </c>
    </row>
    <row r="351" spans="12:30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přípravu'!B292=data!$S$2,"Souvislá údržba",IF('náměty na projekční přípravu'!B292=data!$S$3,"Most","-"))</f>
        <v>-</v>
      </c>
      <c r="AD351" t="str">
        <f>IF('náměty na projekční přípravu'!B292=data!$S$2,"Rekonstrukce",IF('náměty na projekční přípravu'!B292=data!$S$3,"Propustek","-"))</f>
        <v>-</v>
      </c>
    </row>
    <row r="352" spans="12:30">
      <c r="L352" t="e">
        <f>IF('v přípravě a připraveno'!#REF!=data!$B$2,"Souvislá údržba",IF('v přípravě a připraveno'!#REF!=data!$B$3,"Most","-"))</f>
        <v>#REF!</v>
      </c>
      <c r="M352" t="e">
        <f>IF('v přípravě a připraveno'!#REF!=data!$B$2,"Rekonstrukce",IF('v přípravě a připraveno'!#REF!=data!$B$3,"Propustek","-"))</f>
        <v>#REF!</v>
      </c>
      <c r="AC352" t="str">
        <f>IF('náměty na projekční přípravu'!B293=data!$S$2,"Souvislá údržba",IF('náměty na projekční přípravu'!B293=data!$S$3,"Most","-"))</f>
        <v>-</v>
      </c>
      <c r="AD352" t="str">
        <f>IF('náměty na projekční přípravu'!B293=data!$S$2,"Rekonstrukce",IF('náměty na projekční přípravu'!B293=data!$S$3,"Propustek","-"))</f>
        <v>-</v>
      </c>
    </row>
    <row r="353" spans="12:30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přípravu'!B294=data!$S$2,"Souvislá údržba",IF('náměty na projekční přípravu'!B294=data!$S$3,"Most","-"))</f>
        <v>-</v>
      </c>
      <c r="AD353" t="str">
        <f>IF('náměty na projekční přípravu'!B294=data!$S$2,"Rekonstrukce",IF('náměty na projekční přípravu'!B294=data!$S$3,"Propustek","-"))</f>
        <v>-</v>
      </c>
    </row>
    <row r="354" spans="12:30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přípravu'!B295=data!$S$2,"Souvislá údržba",IF('náměty na projekční přípravu'!B295=data!$S$3,"Most","-"))</f>
        <v>-</v>
      </c>
      <c r="AD354" t="str">
        <f>IF('náměty na projekční přípravu'!B295=data!$S$2,"Rekonstrukce",IF('náměty na projekční přípravu'!B295=data!$S$3,"Propustek","-"))</f>
        <v>-</v>
      </c>
    </row>
    <row r="355" spans="12:30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přípravu'!B296=data!$S$2,"Souvislá údržba",IF('náměty na projekční přípravu'!B296=data!$S$3,"Most","-"))</f>
        <v>-</v>
      </c>
      <c r="AD355" t="str">
        <f>IF('náměty na projekční přípravu'!B296=data!$S$2,"Rekonstrukce",IF('náměty na projekční přípravu'!B296=data!$S$3,"Propustek","-"))</f>
        <v>-</v>
      </c>
    </row>
    <row r="356" spans="12:30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přípravu'!B297=data!$S$2,"Souvislá údržba",IF('náměty na projekční přípravu'!B297=data!$S$3,"Most","-"))</f>
        <v>-</v>
      </c>
      <c r="AD356" t="str">
        <f>IF('náměty na projekční přípravu'!B297=data!$S$2,"Rekonstrukce",IF('náměty na projekční přípravu'!B297=data!$S$3,"Propustek","-"))</f>
        <v>-</v>
      </c>
    </row>
    <row r="357" spans="12:30">
      <c r="L357" t="str">
        <f>IF('v přípravě a připraveno'!B188=data!$B$2,"Souvislá údržba",IF('v přípravě a připraveno'!B188=data!$B$3,"Most","-"))</f>
        <v>Souvislá údržba</v>
      </c>
      <c r="M357" t="str">
        <f>IF('v přípravě a připraveno'!B188=data!$B$2,"Rekonstrukce",IF('v přípravě a připraveno'!B188=data!$B$3,"Propustek","-"))</f>
        <v>Rekonstrukce</v>
      </c>
      <c r="AC357" t="str">
        <f>IF('náměty na projekční přípravu'!B298=data!$S$2,"Souvislá údržba",IF('náměty na projekční přípravu'!B298=data!$S$3,"Most","-"))</f>
        <v>-</v>
      </c>
      <c r="AD357" t="str">
        <f>IF('náměty na projekční přípravu'!B298=data!$S$2,"Rekonstrukce",IF('náměty na projekční přípravu'!B298=data!$S$3,"Propustek","-"))</f>
        <v>-</v>
      </c>
    </row>
    <row r="358" spans="12:30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přípravu'!B299=data!$S$2,"Souvislá údržba",IF('náměty na projekční přípravu'!B299=data!$S$3,"Most","-"))</f>
        <v>-</v>
      </c>
      <c r="AD358" t="str">
        <f>IF('náměty na projekční přípravu'!B299=data!$S$2,"Rekonstrukce",IF('náměty na projekční přípravu'!B299=data!$S$3,"Propustek","-"))</f>
        <v>-</v>
      </c>
    </row>
    <row r="359" spans="12:30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přípravu'!B300=data!$S$2,"Souvislá údržba",IF('náměty na projekční přípravu'!B300=data!$S$3,"Most","-"))</f>
        <v>-</v>
      </c>
      <c r="AD359" t="str">
        <f>IF('náměty na projekční přípravu'!B300=data!$S$2,"Rekonstrukce",IF('náměty na projekční přípravu'!B300=data!$S$3,"Propustek","-"))</f>
        <v>-</v>
      </c>
    </row>
    <row r="360" spans="12:30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přípravu'!B301=data!$S$2,"Souvislá údržba",IF('náměty na projekční přípravu'!B301=data!$S$3,"Most","-"))</f>
        <v>-</v>
      </c>
      <c r="AD360" t="str">
        <f>IF('náměty na projekční přípravu'!B301=data!$S$2,"Rekonstrukce",IF('náměty na projekční přípravu'!B301=data!$S$3,"Propustek","-"))</f>
        <v>-</v>
      </c>
    </row>
    <row r="361" spans="12:30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přípravu'!B303=data!$S$2,"Souvislá údržba",IF('náměty na projekční přípravu'!B303=data!$S$3,"Most","-"))</f>
        <v>-</v>
      </c>
      <c r="AD361" t="str">
        <f>IF('náměty na projekční přípravu'!B303=data!$S$2,"Rekonstrukce",IF('náměty na projekční přípravu'!B303=data!$S$3,"Propustek","-"))</f>
        <v>-</v>
      </c>
    </row>
    <row r="362" spans="12:30">
      <c r="L362" t="str">
        <f>IF('v přípravě a připraveno'!B189=data!$B$2,"Souvislá údržba",IF('v přípravě a připraveno'!B189=data!$B$3,"Most","-"))</f>
        <v>-</v>
      </c>
      <c r="M362" t="str">
        <f>IF('v přípravě a připraveno'!B189=data!$B$2,"Rekonstrukce",IF('v přípravě a připraveno'!B189=data!$B$3,"Propustek","-"))</f>
        <v>-</v>
      </c>
      <c r="AC362" t="str">
        <f>IF('náměty na projekční přípravu'!B304=data!$S$2,"Souvislá údržba",IF('náměty na projekční přípravu'!B304=data!$S$3,"Most","-"))</f>
        <v>-</v>
      </c>
      <c r="AD362" t="str">
        <f>IF('náměty na projekční přípravu'!B304=data!$S$2,"Rekonstrukce",IF('náměty na projekční přípravu'!B304=data!$S$3,"Propustek","-"))</f>
        <v>-</v>
      </c>
    </row>
    <row r="363" spans="12:30">
      <c r="L363" t="e">
        <f>IF('v přípravě a připraveno'!#REF!=data!$B$2,"Souvislá údržba",IF('v přípravě a připraveno'!#REF!=data!$B$3,"Most","-"))</f>
        <v>#REF!</v>
      </c>
      <c r="M363" t="e">
        <f>IF('v přípravě a připraveno'!#REF!=data!$B$2,"Rekonstrukce",IF('v přípravě a připraveno'!#REF!=data!$B$3,"Propustek","-"))</f>
        <v>#REF!</v>
      </c>
      <c r="AC363" t="str">
        <f>IF('náměty na projekční přípravu'!B305=data!$S$2,"Souvislá údržba",IF('náměty na projekční přípravu'!B305=data!$S$3,"Most","-"))</f>
        <v>-</v>
      </c>
      <c r="AD363" t="str">
        <f>IF('náměty na projekční přípravu'!B305=data!$S$2,"Rekonstrukce",IF('náměty na projekční přípravu'!B305=data!$S$3,"Propustek","-"))</f>
        <v>-</v>
      </c>
    </row>
    <row r="364" spans="12:30">
      <c r="L364" t="e">
        <f>IF('v přípravě a připraveno'!#REF!=data!$B$2,"Souvislá údržba",IF('v přípravě a připraveno'!#REF!=data!$B$3,"Most","-"))</f>
        <v>#REF!</v>
      </c>
      <c r="M364" t="e">
        <f>IF('v přípravě a připraveno'!#REF!=data!$B$2,"Rekonstrukce",IF('v přípravě a připraveno'!#REF!=data!$B$3,"Propustek","-"))</f>
        <v>#REF!</v>
      </c>
      <c r="AC364" t="str">
        <f>IF('náměty na projekční přípravu'!B306=data!$S$2,"Souvislá údržba",IF('náměty na projekční přípravu'!B306=data!$S$3,"Most","-"))</f>
        <v>-</v>
      </c>
      <c r="AD364" t="str">
        <f>IF('náměty na projekční přípravu'!B306=data!$S$2,"Rekonstrukce",IF('náměty na projekční přípravu'!B306=data!$S$3,"Propustek","-"))</f>
        <v>-</v>
      </c>
    </row>
    <row r="365" spans="12:30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přípravu'!B307=data!$S$2,"Souvislá údržba",IF('náměty na projekční přípravu'!B307=data!$S$3,"Most","-"))</f>
        <v>-</v>
      </c>
      <c r="AD365" t="str">
        <f>IF('náměty na projekční přípravu'!B307=data!$S$2,"Rekonstrukce",IF('náměty na projekční přípravu'!B307=data!$S$3,"Propustek","-"))</f>
        <v>-</v>
      </c>
    </row>
    <row r="366" spans="12:30">
      <c r="L366" t="str">
        <f>IF('v přípravě a připraveno'!B190=data!$B$2,"Souvislá údržba",IF('v přípravě a připraveno'!B190=data!$B$3,"Most","-"))</f>
        <v>Souvislá údržba</v>
      </c>
      <c r="M366" t="str">
        <f>IF('v přípravě a připraveno'!B190=data!$B$2,"Rekonstrukce",IF('v přípravě a připraveno'!B190=data!$B$3,"Propustek","-"))</f>
        <v>Rekonstrukce</v>
      </c>
      <c r="AC366" t="str">
        <f>IF('náměty na projekční přípravu'!B308=data!$S$2,"Souvislá údržba",IF('náměty na projekční přípravu'!B308=data!$S$3,"Most","-"))</f>
        <v>-</v>
      </c>
      <c r="AD366" t="str">
        <f>IF('náměty na projekční přípravu'!B308=data!$S$2,"Rekonstrukce",IF('náměty na projekční přípravu'!B308=data!$S$3,"Propustek","-"))</f>
        <v>-</v>
      </c>
    </row>
    <row r="367" spans="12:30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přípravu'!B309=data!$S$2,"Souvislá údržba",IF('náměty na projekční přípravu'!B309=data!$S$3,"Most","-"))</f>
        <v>-</v>
      </c>
      <c r="AD367" t="str">
        <f>IF('náměty na projekční přípravu'!B309=data!$S$2,"Rekonstrukce",IF('náměty na projekční přípravu'!B309=data!$S$3,"Propustek","-"))</f>
        <v>-</v>
      </c>
    </row>
    <row r="368" spans="12:30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přípravu'!B310=data!$S$2,"Souvislá údržba",IF('náměty na projekční přípravu'!B310=data!$S$3,"Most","-"))</f>
        <v>-</v>
      </c>
      <c r="AD368" t="str">
        <f>IF('náměty na projekční přípravu'!B310=data!$S$2,"Rekonstrukce",IF('náměty na projekční přípravu'!B310=data!$S$3,"Propustek","-"))</f>
        <v>-</v>
      </c>
    </row>
    <row r="369" spans="12:30">
      <c r="L369" t="e">
        <f>IF('v přípravě a připraveno'!#REF!=data!$B$2,"Souvislá údržba",IF('v přípravě a připraveno'!#REF!=data!$B$3,"Most","-"))</f>
        <v>#REF!</v>
      </c>
      <c r="M369" t="e">
        <f>IF('v přípravě a připraveno'!#REF!=data!$B$2,"Rekonstrukce",IF('v přípravě a připraveno'!#REF!=data!$B$3,"Propustek","-"))</f>
        <v>#REF!</v>
      </c>
      <c r="AC369" t="str">
        <f>IF('náměty na projekční přípravu'!B311=data!$S$2,"Souvislá údržba",IF('náměty na projekční přípravu'!B311=data!$S$3,"Most","-"))</f>
        <v>-</v>
      </c>
      <c r="AD369" t="str">
        <f>IF('náměty na projekční přípravu'!B311=data!$S$2,"Rekonstrukce",IF('náměty na projekční přípravu'!B311=data!$S$3,"Propustek","-"))</f>
        <v>-</v>
      </c>
    </row>
    <row r="370" spans="12:30">
      <c r="L370" t="str">
        <f>IF('v přípravě a připraveno'!B191=data!$B$2,"Souvislá údržba",IF('v přípravě a připraveno'!B191=data!$B$3,"Most","-"))</f>
        <v>-</v>
      </c>
      <c r="M370" t="str">
        <f>IF('v přípravě a připraveno'!B191=data!$B$2,"Rekonstrukce",IF('v přípravě a připraveno'!B191=data!$B$3,"Propustek","-"))</f>
        <v>-</v>
      </c>
      <c r="AC370" t="str">
        <f>IF('náměty na projekční přípravu'!B312=data!$S$2,"Souvislá údržba",IF('náměty na projekční přípravu'!B312=data!$S$3,"Most","-"))</f>
        <v>-</v>
      </c>
      <c r="AD370" t="str">
        <f>IF('náměty na projekční přípravu'!B312=data!$S$2,"Rekonstrukce",IF('náměty na projekční přípravu'!B312=data!$S$3,"Propustek","-"))</f>
        <v>-</v>
      </c>
    </row>
    <row r="371" spans="12:30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přípravu'!B313=data!$S$2,"Souvislá údržba",IF('náměty na projekční přípravu'!B313=data!$S$3,"Most","-"))</f>
        <v>-</v>
      </c>
      <c r="AD371" t="str">
        <f>IF('náměty na projekční přípravu'!B313=data!$S$2,"Rekonstrukce",IF('náměty na projekční přípravu'!B313=data!$S$3,"Propustek","-"))</f>
        <v>-</v>
      </c>
    </row>
    <row r="372" spans="12:30">
      <c r="L372" t="str">
        <f>IF('v přípravě a připraveno'!B192=data!$B$2,"Souvislá údržba",IF('v přípravě a připraveno'!B192=data!$B$3,"Most","-"))</f>
        <v>Souvislá údržba</v>
      </c>
      <c r="M372" t="str">
        <f>IF('v přípravě a připraveno'!B192=data!$B$2,"Rekonstrukce",IF('v přípravě a připraveno'!B192=data!$B$3,"Propustek","-"))</f>
        <v>Rekonstrukce</v>
      </c>
      <c r="AC372" t="str">
        <f>IF('náměty na projekční přípravu'!B314=data!$S$2,"Souvislá údržba",IF('náměty na projekční přípravu'!B314=data!$S$3,"Most","-"))</f>
        <v>-</v>
      </c>
      <c r="AD372" t="str">
        <f>IF('náměty na projekční přípravu'!B314=data!$S$2,"Rekonstrukce",IF('náměty na projekční přípravu'!B314=data!$S$3,"Propustek","-"))</f>
        <v>-</v>
      </c>
    </row>
    <row r="373" spans="12:30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přípravu'!B315=data!$S$2,"Souvislá údržba",IF('náměty na projekční přípravu'!B315=data!$S$3,"Most","-"))</f>
        <v>-</v>
      </c>
      <c r="AD373" t="str">
        <f>IF('náměty na projekční přípravu'!B315=data!$S$2,"Rekonstrukce",IF('náměty na projekční přípravu'!B315=data!$S$3,"Propustek","-"))</f>
        <v>-</v>
      </c>
    </row>
    <row r="374" spans="12:30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přípravu'!B316=data!$S$2,"Souvislá údržba",IF('náměty na projekční přípravu'!B316=data!$S$3,"Most","-"))</f>
        <v>-</v>
      </c>
      <c r="AD374" t="str">
        <f>IF('náměty na projekční přípravu'!B316=data!$S$2,"Rekonstrukce",IF('náměty na projekční přípravu'!B316=data!$S$3,"Propustek","-"))</f>
        <v>-</v>
      </c>
    </row>
    <row r="375" spans="12:30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přípravu'!B317=data!$S$2,"Souvislá údržba",IF('náměty na projekční přípravu'!B317=data!$S$3,"Most","-"))</f>
        <v>-</v>
      </c>
      <c r="AD375" t="str">
        <f>IF('náměty na projekční přípravu'!B317=data!$S$2,"Rekonstrukce",IF('náměty na projekční přípravu'!B317=data!$S$3,"Propustek","-"))</f>
        <v>-</v>
      </c>
    </row>
    <row r="376" spans="12:30">
      <c r="L376" t="str">
        <f>IF('v přípravě a připraveno'!B193=data!$B$2,"Souvislá údržba",IF('v přípravě a připraveno'!B193=data!$B$3,"Most","-"))</f>
        <v>Souvislá údržba</v>
      </c>
      <c r="M376" t="str">
        <f>IF('v přípravě a připraveno'!B193=data!$B$2,"Rekonstrukce",IF('v přípravě a připraveno'!B193=data!$B$3,"Propustek","-"))</f>
        <v>Rekonstrukce</v>
      </c>
      <c r="AC376" t="str">
        <f>IF('náměty na projekční přípravu'!B318=data!$S$2,"Souvislá údržba",IF('náměty na projekční přípravu'!B318=data!$S$3,"Most","-"))</f>
        <v>-</v>
      </c>
      <c r="AD376" t="str">
        <f>IF('náměty na projekční přípravu'!B318=data!$S$2,"Rekonstrukce",IF('náměty na projekční přípravu'!B318=data!$S$3,"Propustek","-"))</f>
        <v>-</v>
      </c>
    </row>
    <row r="377" spans="12:30">
      <c r="L377" t="e">
        <f>IF('v přípravě a připraveno'!#REF!=data!$B$2,"Souvislá údržba",IF('v přípravě a připraveno'!#REF!=data!$B$3,"Most","-"))</f>
        <v>#REF!</v>
      </c>
      <c r="M377" t="e">
        <f>IF('v přípravě a připraveno'!#REF!=data!$B$2,"Rekonstrukce",IF('v přípravě a připraveno'!#REF!=data!$B$3,"Propustek","-"))</f>
        <v>#REF!</v>
      </c>
      <c r="AC377" t="str">
        <f>IF('náměty na projekční přípravu'!B319=data!$S$2,"Souvislá údržba",IF('náměty na projekční přípravu'!B319=data!$S$3,"Most","-"))</f>
        <v>-</v>
      </c>
      <c r="AD377" t="str">
        <f>IF('náměty na projekční přípravu'!B319=data!$S$2,"Rekonstrukce",IF('náměty na projekční přípravu'!B319=data!$S$3,"Propustek","-"))</f>
        <v>-</v>
      </c>
    </row>
    <row r="378" spans="12:30">
      <c r="L378" t="str">
        <f>IF('v přípravě a připraveno'!B194=data!$B$2,"Souvislá údržba",IF('v přípravě a připraveno'!B194=data!$B$3,"Most","-"))</f>
        <v>Souvislá údržba</v>
      </c>
      <c r="M378" t="str">
        <f>IF('v přípravě a připraveno'!B194=data!$B$2,"Rekonstrukce",IF('v přípravě a připraveno'!B194=data!$B$3,"Propustek","-"))</f>
        <v>Rekonstrukce</v>
      </c>
      <c r="AC378" t="str">
        <f>IF('náměty na projekční přípravu'!B320=data!$S$2,"Souvislá údržba",IF('náměty na projekční přípravu'!B320=data!$S$3,"Most","-"))</f>
        <v>-</v>
      </c>
      <c r="AD378" t="str">
        <f>IF('náměty na projekční přípravu'!B320=data!$S$2,"Rekonstrukce",IF('náměty na projekční přípravu'!B320=data!$S$3,"Propustek","-"))</f>
        <v>-</v>
      </c>
    </row>
    <row r="379" spans="12:30">
      <c r="L379" t="str">
        <f>IF('v přípravě a připraveno'!B195=data!$B$2,"Souvislá údržba",IF('v přípravě a připraveno'!B195=data!$B$3,"Most","-"))</f>
        <v>Souvislá údržba</v>
      </c>
      <c r="M379" t="str">
        <f>IF('v přípravě a připraveno'!B195=data!$B$2,"Rekonstrukce",IF('v přípravě a připraveno'!B195=data!$B$3,"Propustek","-"))</f>
        <v>Rekonstrukce</v>
      </c>
      <c r="AC379" t="str">
        <f>IF('náměty na projekční přípravu'!B321=data!$S$2,"Souvislá údržba",IF('náměty na projekční přípravu'!B321=data!$S$3,"Most","-"))</f>
        <v>-</v>
      </c>
      <c r="AD379" t="str">
        <f>IF('náměty na projekční přípravu'!B321=data!$S$2,"Rekonstrukce",IF('náměty na projekční přípravu'!B321=data!$S$3,"Propustek","-"))</f>
        <v>-</v>
      </c>
    </row>
    <row r="380" spans="12:30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přípravu'!B322=data!$S$2,"Souvislá údržba",IF('náměty na projekční přípravu'!B322=data!$S$3,"Most","-"))</f>
        <v>-</v>
      </c>
      <c r="AD380" t="str">
        <f>IF('náměty na projekční přípravu'!B322=data!$S$2,"Rekonstrukce",IF('náměty na projekční přípravu'!B322=data!$S$3,"Propustek","-"))</f>
        <v>-</v>
      </c>
    </row>
    <row r="381" spans="12:30">
      <c r="L381" t="str">
        <f>IF('v přípravě a připraveno'!B196=data!$B$2,"Souvislá údržba",IF('v přípravě a připraveno'!B196=data!$B$3,"Most","-"))</f>
        <v>-</v>
      </c>
      <c r="M381" t="str">
        <f>IF('v přípravě a připraveno'!B196=data!$B$2,"Rekonstrukce",IF('v přípravě a připraveno'!B196=data!$B$3,"Propustek","-"))</f>
        <v>-</v>
      </c>
      <c r="AC381" t="str">
        <f>IF('náměty na projekční přípravu'!B323=data!$S$2,"Souvislá údržba",IF('náměty na projekční přípravu'!B323=data!$S$3,"Most","-"))</f>
        <v>-</v>
      </c>
      <c r="AD381" t="str">
        <f>IF('náměty na projekční přípravu'!B323=data!$S$2,"Rekonstrukce",IF('náměty na projekční přípravu'!B323=data!$S$3,"Propustek","-"))</f>
        <v>-</v>
      </c>
    </row>
    <row r="382" spans="12:30">
      <c r="L382" t="str">
        <f>IF('v přípravě a připraveno'!B197=data!$B$2,"Souvislá údržba",IF('v přípravě a připraveno'!B197=data!$B$3,"Most","-"))</f>
        <v>-</v>
      </c>
      <c r="M382" t="str">
        <f>IF('v přípravě a připraveno'!B197=data!$B$2,"Rekonstrukce",IF('v přípravě a připraveno'!B197=data!$B$3,"Propustek","-"))</f>
        <v>-</v>
      </c>
      <c r="AC382" t="str">
        <f>IF('náměty na projekční přípravu'!B324=data!$S$2,"Souvislá údržba",IF('náměty na projekční přípravu'!B324=data!$S$3,"Most","-"))</f>
        <v>-</v>
      </c>
      <c r="AD382" t="str">
        <f>IF('náměty na projekční přípravu'!B324=data!$S$2,"Rekonstrukce",IF('náměty na projekční přípravu'!B324=data!$S$3,"Propustek","-"))</f>
        <v>-</v>
      </c>
    </row>
    <row r="383" spans="12:30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přípravu'!B325=data!$S$2,"Souvislá údržba",IF('náměty na projekční přípravu'!B325=data!$S$3,"Most","-"))</f>
        <v>-</v>
      </c>
      <c r="AD383" t="str">
        <f>IF('náměty na projekční přípravu'!B325=data!$S$2,"Rekonstrukce",IF('náměty na projekční přípravu'!B325=data!$S$3,"Propustek","-"))</f>
        <v>-</v>
      </c>
    </row>
    <row r="384" spans="12:30">
      <c r="L384" t="str">
        <f>IF('v přípravě a připraveno'!B198=data!$B$2,"Souvislá údržba",IF('v přípravě a připraveno'!B198=data!$B$3,"Most","-"))</f>
        <v>Souvislá údržba</v>
      </c>
      <c r="M384" t="str">
        <f>IF('v přípravě a připraveno'!B198=data!$B$2,"Rekonstrukce",IF('v přípravě a připraveno'!B198=data!$B$3,"Propustek","-"))</f>
        <v>Rekonstrukce</v>
      </c>
      <c r="AC384" t="str">
        <f>IF('náměty na projekční přípravu'!B326=data!$S$2,"Souvislá údržba",IF('náměty na projekční přípravu'!B326=data!$S$3,"Most","-"))</f>
        <v>-</v>
      </c>
      <c r="AD384" t="str">
        <f>IF('náměty na projekční přípravu'!B326=data!$S$2,"Rekonstrukce",IF('náměty na projekční přípravu'!B326=data!$S$3,"Propustek","-"))</f>
        <v>-</v>
      </c>
    </row>
    <row r="385" spans="12:30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přípravu'!B327=data!$S$2,"Souvislá údržba",IF('náměty na projekční přípravu'!B327=data!$S$3,"Most","-"))</f>
        <v>-</v>
      </c>
      <c r="AD385" t="str">
        <f>IF('náměty na projekční přípravu'!B327=data!$S$2,"Rekonstrukce",IF('náměty na projekční přípravu'!B327=data!$S$3,"Propustek","-"))</f>
        <v>-</v>
      </c>
    </row>
    <row r="386" spans="12:30">
      <c r="L386" t="e">
        <f>IF('v přípravě a připraveno'!#REF!=data!$B$2,"Souvislá údržba",IF('v přípravě a připraveno'!#REF!=data!$B$3,"Most","-"))</f>
        <v>#REF!</v>
      </c>
      <c r="M386" t="e">
        <f>IF('v přípravě a připraveno'!#REF!=data!$B$2,"Rekonstrukce",IF('v přípravě a připraveno'!#REF!=data!$B$3,"Propustek","-"))</f>
        <v>#REF!</v>
      </c>
      <c r="AC386" t="str">
        <f>IF('náměty na projekční přípravu'!B328=data!$S$2,"Souvislá údržba",IF('náměty na projekční přípravu'!B328=data!$S$3,"Most","-"))</f>
        <v>-</v>
      </c>
      <c r="AD386" t="str">
        <f>IF('náměty na projekční přípravu'!B328=data!$S$2,"Rekonstrukce",IF('náměty na projekční přípravu'!B328=data!$S$3,"Propustek","-"))</f>
        <v>-</v>
      </c>
    </row>
    <row r="387" spans="12:30">
      <c r="L387" t="str">
        <f>IF('v přípravě a připraveno'!B199=data!$B$2,"Souvislá údržba",IF('v přípravě a připraveno'!B199=data!$B$3,"Most","-"))</f>
        <v>Souvislá údržba</v>
      </c>
      <c r="M387" t="str">
        <f>IF('v přípravě a připraveno'!B199=data!$B$2,"Rekonstrukce",IF('v přípravě a připraveno'!B199=data!$B$3,"Propustek","-"))</f>
        <v>Rekonstrukce</v>
      </c>
      <c r="AC387" t="str">
        <f>IF('náměty na projekční přípravu'!B329=data!$S$2,"Souvislá údržba",IF('náměty na projekční přípravu'!B329=data!$S$3,"Most","-"))</f>
        <v>-</v>
      </c>
      <c r="AD387" t="str">
        <f>IF('náměty na projekční přípravu'!B329=data!$S$2,"Rekonstrukce",IF('náměty na projekční přípravu'!B329=data!$S$3,"Propustek","-"))</f>
        <v>-</v>
      </c>
    </row>
    <row r="388" spans="12:30">
      <c r="L388" t="str">
        <f>IF('v přípravě a připraveno'!B200=data!$B$2,"Souvislá údržba",IF('v přípravě a připraveno'!B200=data!$B$3,"Most","-"))</f>
        <v>Souvislá údržba</v>
      </c>
      <c r="M388" t="str">
        <f>IF('v přípravě a připraveno'!B200=data!$B$2,"Rekonstrukce",IF('v přípravě a připraveno'!B200=data!$B$3,"Propustek","-"))</f>
        <v>Rekonstrukce</v>
      </c>
      <c r="AC388" t="str">
        <f>IF('náměty na projekční přípravu'!B330=data!$S$2,"Souvislá údržba",IF('náměty na projekční přípravu'!B330=data!$S$3,"Most","-"))</f>
        <v>-</v>
      </c>
      <c r="AD388" t="str">
        <f>IF('náměty na projekční přípravu'!B330=data!$S$2,"Rekonstrukce",IF('náměty na projekční přípravu'!B330=data!$S$3,"Propustek","-"))</f>
        <v>-</v>
      </c>
    </row>
    <row r="389" spans="12:30">
      <c r="L389" t="str">
        <f>IF('v přípravě a připraveno'!B201=data!$B$2,"Souvislá údržba",IF('v přípravě a připraveno'!B201=data!$B$3,"Most","-"))</f>
        <v>Souvislá údržba</v>
      </c>
      <c r="M389" t="str">
        <f>IF('v přípravě a připraveno'!B201=data!$B$2,"Rekonstrukce",IF('v přípravě a připraveno'!B201=data!$B$3,"Propustek","-"))</f>
        <v>Rekonstrukce</v>
      </c>
      <c r="AC389" t="str">
        <f>IF('náměty na projekční přípravu'!B331=data!$S$2,"Souvislá údržba",IF('náměty na projekční přípravu'!B331=data!$S$3,"Most","-"))</f>
        <v>-</v>
      </c>
      <c r="AD389" t="str">
        <f>IF('náměty na projekční přípravu'!B331=data!$S$2,"Rekonstrukce",IF('náměty na projekční přípravu'!B331=data!$S$3,"Propustek","-"))</f>
        <v>-</v>
      </c>
    </row>
    <row r="390" spans="12:30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přípravu'!B332=data!$S$2,"Souvislá údržba",IF('náměty na projekční přípravu'!B332=data!$S$3,"Most","-"))</f>
        <v>-</v>
      </c>
      <c r="AD390" t="str">
        <f>IF('náměty na projekční přípravu'!B332=data!$S$2,"Rekonstrukce",IF('náměty na projekční přípravu'!B332=data!$S$3,"Propustek","-"))</f>
        <v>-</v>
      </c>
    </row>
    <row r="391" spans="12:30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přípravu'!B333=data!$S$2,"Souvislá údržba",IF('náměty na projekční přípravu'!B333=data!$S$3,"Most","-"))</f>
        <v>-</v>
      </c>
      <c r="AD391" t="str">
        <f>IF('náměty na projekční přípravu'!B333=data!$S$2,"Rekonstrukce",IF('náměty na projekční přípravu'!B333=data!$S$3,"Propustek","-"))</f>
        <v>-</v>
      </c>
    </row>
    <row r="392" spans="12:30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přípravu'!B334=data!$S$2,"Souvislá údržba",IF('náměty na projekční přípravu'!B334=data!$S$3,"Most","-"))</f>
        <v>-</v>
      </c>
      <c r="AD392" t="str">
        <f>IF('náměty na projekční přípravu'!B334=data!$S$2,"Rekonstrukce",IF('náměty na projekční přípravu'!B334=data!$S$3,"Propustek","-"))</f>
        <v>-</v>
      </c>
    </row>
    <row r="393" spans="12:30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přípravu'!B335=data!$S$2,"Souvislá údržba",IF('náměty na projekční přípravu'!B335=data!$S$3,"Most","-"))</f>
        <v>-</v>
      </c>
      <c r="AD393" t="str">
        <f>IF('náměty na projekční přípravu'!B335=data!$S$2,"Rekonstrukce",IF('náměty na projekční přípravu'!B335=data!$S$3,"Propustek","-"))</f>
        <v>-</v>
      </c>
    </row>
    <row r="394" spans="12:30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přípravu'!B336=data!$S$2,"Souvislá údržba",IF('náměty na projekční přípravu'!B336=data!$S$3,"Most","-"))</f>
        <v>-</v>
      </c>
      <c r="AD394" t="str">
        <f>IF('náměty na projekční přípravu'!B336=data!$S$2,"Rekonstrukce",IF('náměty na projekční přípravu'!B336=data!$S$3,"Propustek","-"))</f>
        <v>-</v>
      </c>
    </row>
    <row r="395" spans="12:30">
      <c r="L395" t="e">
        <f>IF('v přípravě a připraveno'!#REF!=data!$B$2,"Souvislá údržba",IF('v přípravě a připraveno'!#REF!=data!$B$3,"Most","-"))</f>
        <v>#REF!</v>
      </c>
      <c r="M395" t="e">
        <f>IF('v přípravě a připraveno'!#REF!=data!$B$2,"Rekonstrukce",IF('v přípravě a připraveno'!#REF!=data!$B$3,"Propustek","-"))</f>
        <v>#REF!</v>
      </c>
      <c r="AC395" t="str">
        <f>IF('náměty na projekční přípravu'!B337=data!$S$2,"Souvislá údržba",IF('náměty na projekční přípravu'!B337=data!$S$3,"Most","-"))</f>
        <v>-</v>
      </c>
      <c r="AD395" t="str">
        <f>IF('náměty na projekční přípravu'!B337=data!$S$2,"Rekonstrukce",IF('náměty na projekční přípravu'!B337=data!$S$3,"Propustek","-"))</f>
        <v>-</v>
      </c>
    </row>
    <row r="396" spans="12:30">
      <c r="L396" t="str">
        <f>IF('v přípravě a připraveno'!B202=data!$B$2,"Souvislá údržba",IF('v přípravě a připraveno'!B202=data!$B$3,"Most","-"))</f>
        <v>Most</v>
      </c>
      <c r="M396" t="str">
        <f>IF('v přípravě a připraveno'!B202=data!$B$2,"Rekonstrukce",IF('v přípravě a připraveno'!B202=data!$B$3,"Propustek","-"))</f>
        <v>Propustek</v>
      </c>
      <c r="AC396" t="str">
        <f>IF('náměty na projekční přípravu'!B338=data!$S$2,"Souvislá údržba",IF('náměty na projekční přípravu'!B338=data!$S$3,"Most","-"))</f>
        <v>-</v>
      </c>
      <c r="AD396" t="str">
        <f>IF('náměty na projekční přípravu'!B338=data!$S$2,"Rekonstrukce",IF('náměty na projekční přípravu'!B338=data!$S$3,"Propustek","-"))</f>
        <v>-</v>
      </c>
    </row>
    <row r="397" spans="12:30">
      <c r="L397" t="str">
        <f>IF('v přípravě a připraveno'!B203=data!$B$2,"Souvislá údržba",IF('v přípravě a připraveno'!B203=data!$B$3,"Most","-"))</f>
        <v>Souvislá údržba</v>
      </c>
      <c r="M397" t="str">
        <f>IF('v přípravě a připraveno'!B203=data!$B$2,"Rekonstrukce",IF('v přípravě a připraveno'!B203=data!$B$3,"Propustek","-"))</f>
        <v>Rekonstrukce</v>
      </c>
      <c r="AC397" t="str">
        <f>IF('náměty na projekční přípravu'!B339=data!$S$2,"Souvislá údržba",IF('náměty na projekční přípravu'!B339=data!$S$3,"Most","-"))</f>
        <v>-</v>
      </c>
      <c r="AD397" t="str">
        <f>IF('náměty na projekční přípravu'!B339=data!$S$2,"Rekonstrukce",IF('náměty na projekční přípravu'!B339=data!$S$3,"Propustek","-"))</f>
        <v>-</v>
      </c>
    </row>
    <row r="398" spans="12:30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přípravu'!B340=data!$S$2,"Souvislá údržba",IF('náměty na projekční přípravu'!B340=data!$S$3,"Most","-"))</f>
        <v>-</v>
      </c>
      <c r="AD398" t="str">
        <f>IF('náměty na projekční přípravu'!B340=data!$S$2,"Rekonstrukce",IF('náměty na projekční přípravu'!B340=data!$S$3,"Propustek","-"))</f>
        <v>-</v>
      </c>
    </row>
    <row r="399" spans="12:30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přípravu'!B341=data!$S$2,"Souvislá údržba",IF('náměty na projekční přípravu'!B341=data!$S$3,"Most","-"))</f>
        <v>-</v>
      </c>
      <c r="AD399" t="str">
        <f>IF('náměty na projekční přípravu'!B341=data!$S$2,"Rekonstrukce",IF('náměty na projekční přípravu'!B341=data!$S$3,"Propustek","-"))</f>
        <v>-</v>
      </c>
    </row>
    <row r="400" spans="12:30">
      <c r="L400" t="e">
        <f>IF('v přípravě a připraveno'!#REF!=data!$B$2,"Souvislá údržba",IF('v přípravě a připraveno'!#REF!=data!$B$3,"Most","-"))</f>
        <v>#REF!</v>
      </c>
      <c r="M400" t="e">
        <f>IF('v přípravě a připraveno'!#REF!=data!$B$2,"Rekonstrukce",IF('v přípravě a připraveno'!#REF!=data!$B$3,"Propustek","-"))</f>
        <v>#REF!</v>
      </c>
      <c r="AC400" t="str">
        <f>IF('náměty na projekční přípravu'!B342=data!$S$2,"Souvislá údržba",IF('náměty na projekční přípravu'!B342=data!$S$3,"Most","-"))</f>
        <v>-</v>
      </c>
      <c r="AD400" t="str">
        <f>IF('náměty na projekční přípravu'!B342=data!$S$2,"Rekonstrukce",IF('náměty na projekční přípravu'!B342=data!$S$3,"Propustek","-"))</f>
        <v>-</v>
      </c>
    </row>
    <row r="401" spans="12:30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přípravu'!B343=data!$S$2,"Souvislá údržba",IF('náměty na projekční přípravu'!B343=data!$S$3,"Most","-"))</f>
        <v>-</v>
      </c>
      <c r="AD401" t="str">
        <f>IF('náměty na projekční přípravu'!B343=data!$S$2,"Rekonstrukce",IF('náměty na projekční přípravu'!B343=data!$S$3,"Propustek","-"))</f>
        <v>-</v>
      </c>
    </row>
    <row r="402" spans="12:30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přípravu'!B344=data!$S$2,"Souvislá údržba",IF('náměty na projekční přípravu'!B344=data!$S$3,"Most","-"))</f>
        <v>-</v>
      </c>
      <c r="AD402" t="str">
        <f>IF('náměty na projekční přípravu'!B344=data!$S$2,"Rekonstrukce",IF('náměty na projekční přípravu'!B344=data!$S$3,"Propustek","-"))</f>
        <v>-</v>
      </c>
    </row>
    <row r="403" spans="12:30">
      <c r="L403" t="str">
        <f>IF('v přípravě a připraveno'!B204=data!$B$2,"Souvislá údržba",IF('v přípravě a připraveno'!B204=data!$B$3,"Most","-"))</f>
        <v>Souvislá údržba</v>
      </c>
      <c r="M403" t="str">
        <f>IF('v přípravě a připraveno'!B204=data!$B$2,"Rekonstrukce",IF('v přípravě a připraveno'!B204=data!$B$3,"Propustek","-"))</f>
        <v>Rekonstrukce</v>
      </c>
      <c r="AC403" t="str">
        <f>IF('náměty na projekční přípravu'!B345=data!$S$2,"Souvislá údržba",IF('náměty na projekční přípravu'!B345=data!$S$3,"Most","-"))</f>
        <v>-</v>
      </c>
      <c r="AD403" t="str">
        <f>IF('náměty na projekční přípravu'!B345=data!$S$2,"Rekonstrukce",IF('náměty na projekční přípravu'!B345=data!$S$3,"Propustek","-"))</f>
        <v>-</v>
      </c>
    </row>
    <row r="404" spans="12:30">
      <c r="L404" t="str">
        <f>IF('v přípravě a připraveno'!B205=data!$B$2,"Souvislá údržba",IF('v přípravě a připraveno'!B205=data!$B$3,"Most","-"))</f>
        <v>-</v>
      </c>
      <c r="M404" t="str">
        <f>IF('v přípravě a připraveno'!B205=data!$B$2,"Rekonstrukce",IF('v přípravě a připraveno'!B205=data!$B$3,"Propustek","-"))</f>
        <v>-</v>
      </c>
      <c r="AC404" t="str">
        <f>IF('náměty na projekční přípravu'!B346=data!$S$2,"Souvislá údržba",IF('náměty na projekční přípravu'!B346=data!$S$3,"Most","-"))</f>
        <v>-</v>
      </c>
      <c r="AD404" t="str">
        <f>IF('náměty na projekční přípravu'!B346=data!$S$2,"Rekonstrukce",IF('náměty na projekční přípravu'!B346=data!$S$3,"Propustek","-"))</f>
        <v>-</v>
      </c>
    </row>
    <row r="405" spans="12:30">
      <c r="L405" t="str">
        <f>IF('v přípravě a připraveno'!B206=data!$B$2,"Souvislá údržba",IF('v přípravě a připraveno'!B206=data!$B$3,"Most","-"))</f>
        <v>-</v>
      </c>
      <c r="M405" t="str">
        <f>IF('v přípravě a připraveno'!B206=data!$B$2,"Rekonstrukce",IF('v přípravě a připraveno'!B206=data!$B$3,"Propustek","-"))</f>
        <v>-</v>
      </c>
      <c r="AC405" t="str">
        <f>IF('náměty na projekční přípravu'!B347=data!$S$2,"Souvislá údržba",IF('náměty na projekční přípravu'!B347=data!$S$3,"Most","-"))</f>
        <v>-</v>
      </c>
      <c r="AD405" t="str">
        <f>IF('náměty na projekční přípravu'!B347=data!$S$2,"Rekonstrukce",IF('náměty na projekční přípravu'!B347=data!$S$3,"Propustek","-"))</f>
        <v>-</v>
      </c>
    </row>
    <row r="406" spans="12:30">
      <c r="L406" t="str">
        <f>IF('v přípravě a připraveno'!B207=data!$B$2,"Souvislá údržba",IF('v přípravě a připraveno'!B207=data!$B$3,"Most","-"))</f>
        <v>-</v>
      </c>
      <c r="M406" t="str">
        <f>IF('v přípravě a připraveno'!B207=data!$B$2,"Rekonstrukce",IF('v přípravě a připraveno'!B207=data!$B$3,"Propustek","-"))</f>
        <v>-</v>
      </c>
      <c r="AC406" t="str">
        <f>IF('náměty na projekční přípravu'!B348=data!$S$2,"Souvislá údržba",IF('náměty na projekční přípravu'!B348=data!$S$3,"Most","-"))</f>
        <v>-</v>
      </c>
      <c r="AD406" t="str">
        <f>IF('náměty na projekční přípravu'!B348=data!$S$2,"Rekonstrukce",IF('náměty na projekční přípravu'!B348=data!$S$3,"Propustek","-"))</f>
        <v>-</v>
      </c>
    </row>
    <row r="407" spans="12:30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přípravu'!B349=data!$S$2,"Souvislá údržba",IF('náměty na projekční přípravu'!B349=data!$S$3,"Most","-"))</f>
        <v>-</v>
      </c>
      <c r="AD407" t="str">
        <f>IF('náměty na projekční přípravu'!B349=data!$S$2,"Rekonstrukce",IF('náměty na projekční přípravu'!B349=data!$S$3,"Propustek","-"))</f>
        <v>-</v>
      </c>
    </row>
    <row r="408" spans="12:30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přípravu'!B350=data!$S$2,"Souvislá údržba",IF('náměty na projekční přípravu'!B350=data!$S$3,"Most","-"))</f>
        <v>-</v>
      </c>
      <c r="AD408" t="str">
        <f>IF('náměty na projekční přípravu'!B350=data!$S$2,"Rekonstrukce",IF('náměty na projekční přípravu'!B350=data!$S$3,"Propustek","-"))</f>
        <v>-</v>
      </c>
    </row>
    <row r="409" spans="12:30">
      <c r="L409" t="str">
        <f>IF('v přípravě a připraveno'!B208=data!$B$2,"Souvislá údržba",IF('v přípravě a připraveno'!B208=data!$B$3,"Most","-"))</f>
        <v>Souvislá údržba</v>
      </c>
      <c r="M409" t="str">
        <f>IF('v přípravě a připraveno'!B208=data!$B$2,"Rekonstrukce",IF('v přípravě a připraveno'!B208=data!$B$3,"Propustek","-"))</f>
        <v>Rekonstrukce</v>
      </c>
      <c r="AC409" t="str">
        <f>IF('náměty na projekční přípravu'!B351=data!$S$2,"Souvislá údržba",IF('náměty na projekční přípravu'!B351=data!$S$3,"Most","-"))</f>
        <v>-</v>
      </c>
      <c r="AD409" t="str">
        <f>IF('náměty na projekční přípravu'!B351=data!$S$2,"Rekonstrukce",IF('náměty na projekční přípravu'!B351=data!$S$3,"Propustek","-"))</f>
        <v>-</v>
      </c>
    </row>
    <row r="410" spans="12:30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přípravu'!B352=data!$S$2,"Souvislá údržba",IF('náměty na projekční přípravu'!B352=data!$S$3,"Most","-"))</f>
        <v>-</v>
      </c>
      <c r="AD410" t="str">
        <f>IF('náměty na projekční přípravu'!B352=data!$S$2,"Rekonstrukce",IF('náměty na projekční přípravu'!B352=data!$S$3,"Propustek","-"))</f>
        <v>-</v>
      </c>
    </row>
    <row r="411" spans="12:30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přípravu'!B353=data!$S$2,"Souvislá údržba",IF('náměty na projekční přípravu'!B353=data!$S$3,"Most","-"))</f>
        <v>-</v>
      </c>
      <c r="AD411" t="str">
        <f>IF('náměty na projekční přípravu'!B353=data!$S$2,"Rekonstrukce",IF('náměty na projekční přípravu'!B353=data!$S$3,"Propustek","-"))</f>
        <v>-</v>
      </c>
    </row>
    <row r="412" spans="12:30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přípravu'!B354=data!$S$2,"Souvislá údržba",IF('náměty na projekční přípravu'!B354=data!$S$3,"Most","-"))</f>
        <v>-</v>
      </c>
      <c r="AD412" t="str">
        <f>IF('náměty na projekční přípravu'!B354=data!$S$2,"Rekonstrukce",IF('náměty na projekční přípravu'!B354=data!$S$3,"Propustek","-"))</f>
        <v>-</v>
      </c>
    </row>
    <row r="413" spans="12:30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přípravu'!B355=data!$S$2,"Souvislá údržba",IF('náměty na projekční přípravu'!B355=data!$S$3,"Most","-"))</f>
        <v>-</v>
      </c>
      <c r="AD413" t="str">
        <f>IF('náměty na projekční přípravu'!B355=data!$S$2,"Rekonstrukce",IF('náměty na projekční přípravu'!B355=data!$S$3,"Propustek","-"))</f>
        <v>-</v>
      </c>
    </row>
    <row r="414" spans="12:30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přípravu'!B356=data!$S$2,"Souvislá údržba",IF('náměty na projekční přípravu'!B356=data!$S$3,"Most","-"))</f>
        <v>-</v>
      </c>
      <c r="AD414" t="str">
        <f>IF('náměty na projekční přípravu'!B356=data!$S$2,"Rekonstrukce",IF('náměty na projekční přípravu'!B356=data!$S$3,"Propustek","-"))</f>
        <v>-</v>
      </c>
    </row>
    <row r="415" spans="12:30">
      <c r="L415" t="str">
        <f>IF('v přípravě a připraveno'!B209=data!$B$2,"Souvislá údržba",IF('v přípravě a připraveno'!B209=data!$B$3,"Most","-"))</f>
        <v>-</v>
      </c>
      <c r="M415" t="str">
        <f>IF('v přípravě a připraveno'!B209=data!$B$2,"Rekonstrukce",IF('v přípravě a připraveno'!B209=data!$B$3,"Propustek","-"))</f>
        <v>-</v>
      </c>
      <c r="AC415" t="str">
        <f>IF('náměty na projekční přípravu'!B357=data!$S$2,"Souvislá údržba",IF('náměty na projekční přípravu'!B357=data!$S$3,"Most","-"))</f>
        <v>-</v>
      </c>
      <c r="AD415" t="str">
        <f>IF('náměty na projekční přípravu'!B357=data!$S$2,"Rekonstrukce",IF('náměty na projekční přípravu'!B357=data!$S$3,"Propustek","-"))</f>
        <v>-</v>
      </c>
    </row>
    <row r="416" spans="12:30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přípravu'!B358=data!$S$2,"Souvislá údržba",IF('náměty na projekční přípravu'!B358=data!$S$3,"Most","-"))</f>
        <v>-</v>
      </c>
      <c r="AD416" t="str">
        <f>IF('náměty na projekční přípravu'!B358=data!$S$2,"Rekonstrukce",IF('náměty na projekční přípravu'!B358=data!$S$3,"Propustek","-"))</f>
        <v>-</v>
      </c>
    </row>
    <row r="417" spans="12:30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přípravu'!B359=data!$S$2,"Souvislá údržba",IF('náměty na projekční přípravu'!B359=data!$S$3,"Most","-"))</f>
        <v>-</v>
      </c>
      <c r="AD417" t="str">
        <f>IF('náměty na projekční přípravu'!B359=data!$S$2,"Rekonstrukce",IF('náměty na projekční přípravu'!B359=data!$S$3,"Propustek","-"))</f>
        <v>-</v>
      </c>
    </row>
    <row r="418" spans="12:30">
      <c r="L418" t="e">
        <f>IF('v přípravě a připraveno'!#REF!=data!$B$2,"Souvislá údržba",IF('v přípravě a připraveno'!#REF!=data!$B$3,"Most","-"))</f>
        <v>#REF!</v>
      </c>
      <c r="M418" t="e">
        <f>IF('v přípravě a připraveno'!#REF!=data!$B$2,"Rekonstrukce",IF('v přípravě a připraveno'!#REF!=data!$B$3,"Propustek","-"))</f>
        <v>#REF!</v>
      </c>
      <c r="AC418" t="str">
        <f>IF('náměty na projekční přípravu'!B360=data!$S$2,"Souvislá údržba",IF('náměty na projekční přípravu'!B360=data!$S$3,"Most","-"))</f>
        <v>-</v>
      </c>
      <c r="AD418" t="str">
        <f>IF('náměty na projekční přípravu'!B360=data!$S$2,"Rekonstrukce",IF('náměty na projekční přípravu'!B360=data!$S$3,"Propustek","-"))</f>
        <v>-</v>
      </c>
    </row>
    <row r="419" spans="12:30">
      <c r="L419" t="e">
        <f>IF('v přípravě a připraveno'!#REF!=data!$B$2,"Souvislá údržba",IF('v přípravě a připraveno'!#REF!=data!$B$3,"Most","-"))</f>
        <v>#REF!</v>
      </c>
      <c r="M419" t="e">
        <f>IF('v přípravě a připraveno'!#REF!=data!$B$2,"Rekonstrukce",IF('v přípravě a připraveno'!#REF!=data!$B$3,"Propustek","-"))</f>
        <v>#REF!</v>
      </c>
      <c r="AC419" t="str">
        <f>IF('náměty na projekční přípravu'!B361=data!$S$2,"Souvislá údržba",IF('náměty na projekční přípravu'!B361=data!$S$3,"Most","-"))</f>
        <v>-</v>
      </c>
      <c r="AD419" t="str">
        <f>IF('náměty na projekční přípravu'!B361=data!$S$2,"Rekonstrukce",IF('náměty na projekční přípravu'!B361=data!$S$3,"Propustek","-"))</f>
        <v>-</v>
      </c>
    </row>
    <row r="420" spans="12:30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přípravu'!B362=data!$S$2,"Souvislá údržba",IF('náměty na projekční přípravu'!B362=data!$S$3,"Most","-"))</f>
        <v>-</v>
      </c>
      <c r="AD420" t="str">
        <f>IF('náměty na projekční přípravu'!B362=data!$S$2,"Rekonstrukce",IF('náměty na projekční přípravu'!B362=data!$S$3,"Propustek","-"))</f>
        <v>-</v>
      </c>
    </row>
    <row r="421" spans="12:30">
      <c r="L421" t="str">
        <f>IF('v přípravě a připraveno'!B210=data!$B$2,"Souvislá údržba",IF('v přípravě a připraveno'!B210=data!$B$3,"Most","-"))</f>
        <v>Most</v>
      </c>
      <c r="M421" t="str">
        <f>IF('v přípravě a připraveno'!B210=data!$B$2,"Rekonstrukce",IF('v přípravě a připraveno'!B210=data!$B$3,"Propustek","-"))</f>
        <v>Propustek</v>
      </c>
      <c r="AC421" t="str">
        <f>IF('náměty na projekční přípravu'!B363=data!$S$2,"Souvislá údržba",IF('náměty na projekční přípravu'!B363=data!$S$3,"Most","-"))</f>
        <v>-</v>
      </c>
      <c r="AD421" t="str">
        <f>IF('náměty na projekční přípravu'!B363=data!$S$2,"Rekonstrukce",IF('náměty na projekční přípravu'!B363=data!$S$3,"Propustek","-"))</f>
        <v>-</v>
      </c>
    </row>
    <row r="422" spans="12:30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přípravu'!B364=data!$S$2,"Souvislá údržba",IF('náměty na projekční přípravu'!B364=data!$S$3,"Most","-"))</f>
        <v>-</v>
      </c>
      <c r="AD422" t="str">
        <f>IF('náměty na projekční přípravu'!B364=data!$S$2,"Rekonstrukce",IF('náměty na projekční přípravu'!B364=data!$S$3,"Propustek","-"))</f>
        <v>-</v>
      </c>
    </row>
    <row r="423" spans="12:30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přípravu'!B365=data!$S$2,"Souvislá údržba",IF('náměty na projekční přípravu'!B365=data!$S$3,"Most","-"))</f>
        <v>-</v>
      </c>
      <c r="AD423" t="str">
        <f>IF('náměty na projekční přípravu'!B365=data!$S$2,"Rekonstrukce",IF('náměty na projekční přípravu'!B365=data!$S$3,"Propustek","-"))</f>
        <v>-</v>
      </c>
    </row>
    <row r="424" spans="12:30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přípravu'!B366=data!$S$2,"Souvislá údržba",IF('náměty na projekční přípravu'!B366=data!$S$3,"Most","-"))</f>
        <v>-</v>
      </c>
      <c r="AD424" t="str">
        <f>IF('náměty na projekční přípravu'!B366=data!$S$2,"Rekonstrukce",IF('náměty na projekční přípravu'!B366=data!$S$3,"Propustek","-"))</f>
        <v>-</v>
      </c>
    </row>
    <row r="425" spans="12:30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přípravu'!B367=data!$S$2,"Souvislá údržba",IF('náměty na projekční přípravu'!B367=data!$S$3,"Most","-"))</f>
        <v>-</v>
      </c>
      <c r="AD425" t="str">
        <f>IF('náměty na projekční přípravu'!B367=data!$S$2,"Rekonstrukce",IF('náměty na projekční přípravu'!B367=data!$S$3,"Propustek","-"))</f>
        <v>-</v>
      </c>
    </row>
    <row r="426" spans="12:30">
      <c r="L426" t="e">
        <f>IF('v přípravě a připraveno'!#REF!=data!$B$2,"Souvislá údržba",IF('v přípravě a připraveno'!#REF!=data!$B$3,"Most","-"))</f>
        <v>#REF!</v>
      </c>
      <c r="M426" t="e">
        <f>IF('v přípravě a připraveno'!#REF!=data!$B$2,"Rekonstrukce",IF('v přípravě a připraveno'!#REF!=data!$B$3,"Propustek","-"))</f>
        <v>#REF!</v>
      </c>
      <c r="AC426" t="str">
        <f>IF('náměty na projekční přípravu'!B368=data!$S$2,"Souvislá údržba",IF('náměty na projekční přípravu'!B368=data!$S$3,"Most","-"))</f>
        <v>-</v>
      </c>
      <c r="AD426" t="str">
        <f>IF('náměty na projekční přípravu'!B368=data!$S$2,"Rekonstrukce",IF('náměty na projekční přípravu'!B368=data!$S$3,"Propustek","-"))</f>
        <v>-</v>
      </c>
    </row>
    <row r="427" spans="12:30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přípravu'!B369=data!$S$2,"Souvislá údržba",IF('náměty na projekční přípravu'!B369=data!$S$3,"Most","-"))</f>
        <v>-</v>
      </c>
      <c r="AD427" t="str">
        <f>IF('náměty na projekční přípravu'!B369=data!$S$2,"Rekonstrukce",IF('náměty na projekční přípravu'!B369=data!$S$3,"Propustek","-"))</f>
        <v>-</v>
      </c>
    </row>
    <row r="428" spans="12:30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přípravu'!B370=data!$S$2,"Souvislá údržba",IF('náměty na projekční přípravu'!B370=data!$S$3,"Most","-"))</f>
        <v>-</v>
      </c>
      <c r="AD428" t="str">
        <f>IF('náměty na projekční přípravu'!B370=data!$S$2,"Rekonstrukce",IF('náměty na projekční přípravu'!B370=data!$S$3,"Propustek","-"))</f>
        <v>-</v>
      </c>
    </row>
    <row r="429" spans="12:30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přípravu'!B371=data!$S$2,"Souvislá údržba",IF('náměty na projekční přípravu'!B371=data!$S$3,"Most","-"))</f>
        <v>-</v>
      </c>
      <c r="AD429" t="str">
        <f>IF('náměty na projekční přípravu'!B371=data!$S$2,"Rekonstrukce",IF('náměty na projekční přípravu'!B371=data!$S$3,"Propustek","-"))</f>
        <v>-</v>
      </c>
    </row>
    <row r="430" spans="12:30">
      <c r="L430" t="str">
        <f>IF('v přípravě a připraveno'!B211=data!$B$2,"Souvislá údržba",IF('v přípravě a připraveno'!B211=data!$B$3,"Most","-"))</f>
        <v>-</v>
      </c>
      <c r="M430" t="str">
        <f>IF('v přípravě a připraveno'!B211=data!$B$2,"Rekonstrukce",IF('v přípravě a připraveno'!B211=data!$B$3,"Propustek","-"))</f>
        <v>-</v>
      </c>
      <c r="AC430" t="str">
        <f>IF('náměty na projekční přípravu'!B372=data!$S$2,"Souvislá údržba",IF('náměty na projekční přípravu'!B372=data!$S$3,"Most","-"))</f>
        <v>-</v>
      </c>
      <c r="AD430" t="str">
        <f>IF('náměty na projekční přípravu'!B372=data!$S$2,"Rekonstrukce",IF('náměty na projekční přípravu'!B372=data!$S$3,"Propustek","-"))</f>
        <v>-</v>
      </c>
    </row>
    <row r="431" spans="12:30">
      <c r="L431" t="e">
        <f>IF('v přípravě a připraveno'!#REF!=data!$B$2,"Souvislá údržba",IF('v přípravě a připraveno'!#REF!=data!$B$3,"Most","-"))</f>
        <v>#REF!</v>
      </c>
      <c r="M431" t="e">
        <f>IF('v přípravě a připraveno'!#REF!=data!$B$2,"Rekonstrukce",IF('v přípravě a připraveno'!#REF!=data!$B$3,"Propustek","-"))</f>
        <v>#REF!</v>
      </c>
      <c r="AC431" t="str">
        <f>IF('náměty na projekční přípravu'!B373=data!$S$2,"Souvislá údržba",IF('náměty na projekční přípravu'!B373=data!$S$3,"Most","-"))</f>
        <v>-</v>
      </c>
      <c r="AD431" t="str">
        <f>IF('náměty na projekční přípravu'!B373=data!$S$2,"Rekonstrukce",IF('náměty na projekční přípravu'!B373=data!$S$3,"Propustek","-"))</f>
        <v>-</v>
      </c>
    </row>
    <row r="432" spans="12:30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přípravu'!B374=data!$S$2,"Souvislá údržba",IF('náměty na projekční přípravu'!B374=data!$S$3,"Most","-"))</f>
        <v>-</v>
      </c>
      <c r="AD432" t="str">
        <f>IF('náměty na projekční přípravu'!B374=data!$S$2,"Rekonstrukce",IF('náměty na projekční přípravu'!B374=data!$S$3,"Propustek","-"))</f>
        <v>-</v>
      </c>
    </row>
    <row r="433" spans="12:30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přípravu'!B375=data!$S$2,"Souvislá údržba",IF('náměty na projekční přípravu'!B375=data!$S$3,"Most","-"))</f>
        <v>-</v>
      </c>
      <c r="AD433" t="str">
        <f>IF('náměty na projekční přípravu'!B375=data!$S$2,"Rekonstrukce",IF('náměty na projekční přípravu'!B375=data!$S$3,"Propustek","-"))</f>
        <v>-</v>
      </c>
    </row>
    <row r="434" spans="12:30">
      <c r="L434" t="str">
        <f>IF('v přípravě a připraveno'!B212=data!$B$2,"Souvislá údržba",IF('v přípravě a připraveno'!B212=data!$B$3,"Most","-"))</f>
        <v>Souvislá údržba</v>
      </c>
      <c r="M434" t="str">
        <f>IF('v přípravě a připraveno'!B212=data!$B$2,"Rekonstrukce",IF('v přípravě a připraveno'!B212=data!$B$3,"Propustek","-"))</f>
        <v>Rekonstrukce</v>
      </c>
      <c r="AC434" t="str">
        <f>IF('náměty na projekční přípravu'!B376=data!$S$2,"Souvislá údržba",IF('náměty na projekční přípravu'!B376=data!$S$3,"Most","-"))</f>
        <v>-</v>
      </c>
      <c r="AD434" t="str">
        <f>IF('náměty na projekční přípravu'!B376=data!$S$2,"Rekonstrukce",IF('náměty na projekční přípravu'!B376=data!$S$3,"Propustek","-"))</f>
        <v>-</v>
      </c>
    </row>
    <row r="435" spans="12:30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přípravu'!B377=data!$S$2,"Souvislá údržba",IF('náměty na projekční přípravu'!B377=data!$S$3,"Most","-"))</f>
        <v>-</v>
      </c>
      <c r="AD435" t="str">
        <f>IF('náměty na projekční přípravu'!B377=data!$S$2,"Rekonstrukce",IF('náměty na projekční přípravu'!B377=data!$S$3,"Propustek","-"))</f>
        <v>-</v>
      </c>
    </row>
    <row r="436" spans="12:30">
      <c r="L436" t="e">
        <f>IF('v přípravě a připraveno'!#REF!=data!$B$2,"Souvislá údržba",IF('v přípravě a připraveno'!#REF!=data!$B$3,"Most","-"))</f>
        <v>#REF!</v>
      </c>
      <c r="M436" t="e">
        <f>IF('v přípravě a připraveno'!#REF!=data!$B$2,"Rekonstrukce",IF('v přípravě a připraveno'!#REF!=data!$B$3,"Propustek","-"))</f>
        <v>#REF!</v>
      </c>
      <c r="AC436" t="str">
        <f>IF('náměty na projekční přípravu'!B378=data!$S$2,"Souvislá údržba",IF('náměty na projekční přípravu'!B378=data!$S$3,"Most","-"))</f>
        <v>-</v>
      </c>
      <c r="AD436" t="str">
        <f>IF('náměty na projekční přípravu'!B378=data!$S$2,"Rekonstrukce",IF('náměty na projekční přípravu'!B378=data!$S$3,"Propustek","-"))</f>
        <v>-</v>
      </c>
    </row>
    <row r="437" spans="12:30">
      <c r="L437" t="e">
        <f>IF('v přípravě a připraveno'!#REF!=data!$B$2,"Souvislá údržba",IF('v přípravě a připraveno'!#REF!=data!$B$3,"Most","-"))</f>
        <v>#REF!</v>
      </c>
      <c r="M437" t="e">
        <f>IF('v přípravě a připraveno'!#REF!=data!$B$2,"Rekonstrukce",IF('v přípravě a připraveno'!#REF!=data!$B$3,"Propustek","-"))</f>
        <v>#REF!</v>
      </c>
      <c r="AC437" t="str">
        <f>IF('náměty na projekční přípravu'!B379=data!$S$2,"Souvislá údržba",IF('náměty na projekční přípravu'!B379=data!$S$3,"Most","-"))</f>
        <v>-</v>
      </c>
      <c r="AD437" t="str">
        <f>IF('náměty na projekční přípravu'!B379=data!$S$2,"Rekonstrukce",IF('náměty na projekční přípravu'!B379=data!$S$3,"Propustek","-"))</f>
        <v>-</v>
      </c>
    </row>
    <row r="438" spans="12:30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přípravu'!B380=data!$S$2,"Souvislá údržba",IF('náměty na projekční přípravu'!B380=data!$S$3,"Most","-"))</f>
        <v>-</v>
      </c>
      <c r="AD438" t="str">
        <f>IF('náměty na projekční přípravu'!B380=data!$S$2,"Rekonstrukce",IF('náměty na projekční přípravu'!B380=data!$S$3,"Propustek","-"))</f>
        <v>-</v>
      </c>
    </row>
    <row r="439" spans="12:30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přípravu'!B381=data!$S$2,"Souvislá údržba",IF('náměty na projekční přípravu'!B381=data!$S$3,"Most","-"))</f>
        <v>-</v>
      </c>
      <c r="AD439" t="str">
        <f>IF('náměty na projekční přípravu'!B381=data!$S$2,"Rekonstrukce",IF('náměty na projekční přípravu'!B381=data!$S$3,"Propustek","-"))</f>
        <v>-</v>
      </c>
    </row>
    <row r="440" spans="12:30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přípravu'!B382=data!$S$2,"Souvislá údržba",IF('náměty na projekční přípravu'!B382=data!$S$3,"Most","-"))</f>
        <v>-</v>
      </c>
      <c r="AD440" t="str">
        <f>IF('náměty na projekční přípravu'!B382=data!$S$2,"Rekonstrukce",IF('náměty na projekční přípravu'!B382=data!$S$3,"Propustek","-"))</f>
        <v>-</v>
      </c>
    </row>
    <row r="441" spans="12:30">
      <c r="L441" t="e">
        <f>IF('v přípravě a připraveno'!#REF!=data!$B$2,"Souvislá údržba",IF('v přípravě a připraveno'!#REF!=data!$B$3,"Most","-"))</f>
        <v>#REF!</v>
      </c>
      <c r="M441" t="e">
        <f>IF('v přípravě a připraveno'!#REF!=data!$B$2,"Rekonstrukce",IF('v přípravě a připraveno'!#REF!=data!$B$3,"Propustek","-"))</f>
        <v>#REF!</v>
      </c>
      <c r="AC441" t="str">
        <f>IF('náměty na projekční přípravu'!B383=data!$S$2,"Souvislá údržba",IF('náměty na projekční přípravu'!B383=data!$S$3,"Most","-"))</f>
        <v>-</v>
      </c>
      <c r="AD441" t="str">
        <f>IF('náměty na projekční přípravu'!B383=data!$S$2,"Rekonstrukce",IF('náměty na projekční přípravu'!B383=data!$S$3,"Propustek","-"))</f>
        <v>-</v>
      </c>
    </row>
    <row r="442" spans="12:30">
      <c r="L442" t="str">
        <f>IF('v přípravě a připraveno'!B213=data!$B$2,"Souvislá údržba",IF('v přípravě a připraveno'!B213=data!$B$3,"Most","-"))</f>
        <v>Souvislá údržba</v>
      </c>
      <c r="M442" t="str">
        <f>IF('v přípravě a připraveno'!B213=data!$B$2,"Rekonstrukce",IF('v přípravě a připraveno'!B213=data!$B$3,"Propustek","-"))</f>
        <v>Rekonstrukce</v>
      </c>
      <c r="AC442" t="str">
        <f>IF('náměty na projekční přípravu'!B384=data!$S$2,"Souvislá údržba",IF('náměty na projekční přípravu'!B384=data!$S$3,"Most","-"))</f>
        <v>-</v>
      </c>
      <c r="AD442" t="str">
        <f>IF('náměty na projekční přípravu'!B384=data!$S$2,"Rekonstrukce",IF('náměty na projekční přípravu'!B384=data!$S$3,"Propustek","-"))</f>
        <v>-</v>
      </c>
    </row>
    <row r="443" spans="12:30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přípravu'!B385=data!$S$2,"Souvislá údržba",IF('náměty na projekční přípravu'!B385=data!$S$3,"Most","-"))</f>
        <v>-</v>
      </c>
      <c r="AD443" t="str">
        <f>IF('náměty na projekční přípravu'!B385=data!$S$2,"Rekonstrukce",IF('náměty na projekční přípravu'!B385=data!$S$3,"Propustek","-"))</f>
        <v>-</v>
      </c>
    </row>
    <row r="444" spans="12:30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přípravu'!B386=data!$S$2,"Souvislá údržba",IF('náměty na projekční přípravu'!B386=data!$S$3,"Most","-"))</f>
        <v>-</v>
      </c>
      <c r="AD444" t="str">
        <f>IF('náměty na projekční přípravu'!B386=data!$S$2,"Rekonstrukce",IF('náměty na projekční přípravu'!B386=data!$S$3,"Propustek","-"))</f>
        <v>-</v>
      </c>
    </row>
    <row r="445" spans="12:30">
      <c r="L445" t="str">
        <f>IF('v přípravě a připraveno'!B214=data!$B$2,"Souvislá údržba",IF('v přípravě a připraveno'!B214=data!$B$3,"Most","-"))</f>
        <v>Souvislá údržba</v>
      </c>
      <c r="M445" t="str">
        <f>IF('v přípravě a připraveno'!B214=data!$B$2,"Rekonstrukce",IF('v přípravě a připraveno'!B214=data!$B$3,"Propustek","-"))</f>
        <v>Rekonstrukce</v>
      </c>
      <c r="AC445" t="str">
        <f>IF('náměty na projekční přípravu'!B387=data!$S$2,"Souvislá údržba",IF('náměty na projekční přípravu'!B387=data!$S$3,"Most","-"))</f>
        <v>-</v>
      </c>
      <c r="AD445" t="str">
        <f>IF('náměty na projekční přípravu'!B387=data!$S$2,"Rekonstrukce",IF('náměty na projekční přípravu'!B387=data!$S$3,"Propustek","-"))</f>
        <v>-</v>
      </c>
    </row>
    <row r="446" spans="12:30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přípravu'!B388=data!$S$2,"Souvislá údržba",IF('náměty na projekční přípravu'!B388=data!$S$3,"Most","-"))</f>
        <v>-</v>
      </c>
      <c r="AD446" t="str">
        <f>IF('náměty na projekční přípravu'!B388=data!$S$2,"Rekonstrukce",IF('náměty na projekční přípravu'!B388=data!$S$3,"Propustek","-"))</f>
        <v>-</v>
      </c>
    </row>
    <row r="447" spans="12:30">
      <c r="L447" t="str">
        <f>IF('v přípravě a připraveno'!B215=data!$B$2,"Souvislá údržba",IF('v přípravě a připraveno'!B215=data!$B$3,"Most","-"))</f>
        <v>Souvislá údržba</v>
      </c>
      <c r="M447" t="str">
        <f>IF('v přípravě a připraveno'!B215=data!$B$2,"Rekonstrukce",IF('v přípravě a připraveno'!B215=data!$B$3,"Propustek","-"))</f>
        <v>Rekonstrukce</v>
      </c>
      <c r="AC447" t="str">
        <f>IF('náměty na projekční přípravu'!B389=data!$S$2,"Souvislá údržba",IF('náměty na projekční přípravu'!B389=data!$S$3,"Most","-"))</f>
        <v>-</v>
      </c>
      <c r="AD447" t="str">
        <f>IF('náměty na projekční přípravu'!B389=data!$S$2,"Rekonstrukce",IF('náměty na projekční přípravu'!B389=data!$S$3,"Propustek","-"))</f>
        <v>-</v>
      </c>
    </row>
    <row r="448" spans="12:30">
      <c r="L448" t="str">
        <f>IF('v přípravě a připraveno'!B216=data!$B$2,"Souvislá údržba",IF('v přípravě a připraveno'!B216=data!$B$3,"Most","-"))</f>
        <v>-</v>
      </c>
      <c r="M448" t="str">
        <f>IF('v přípravě a připraveno'!B216=data!$B$2,"Rekonstrukce",IF('v přípravě a připraveno'!B216=data!$B$3,"Propustek","-"))</f>
        <v>-</v>
      </c>
      <c r="AC448" t="str">
        <f>IF('náměty na projekční přípravu'!B390=data!$S$2,"Souvislá údržba",IF('náměty na projekční přípravu'!B390=data!$S$3,"Most","-"))</f>
        <v>-</v>
      </c>
      <c r="AD448" t="str">
        <f>IF('náměty na projekční přípravu'!B390=data!$S$2,"Rekonstrukce",IF('náměty na projekční přípravu'!B390=data!$S$3,"Propustek","-"))</f>
        <v>-</v>
      </c>
    </row>
    <row r="449" spans="12:30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přípravu'!B391=data!$S$2,"Souvislá údržba",IF('náměty na projekční přípravu'!B391=data!$S$3,"Most","-"))</f>
        <v>-</v>
      </c>
      <c r="AD449" t="str">
        <f>IF('náměty na projekční přípravu'!B391=data!$S$2,"Rekonstrukce",IF('náměty na projekční přípravu'!B391=data!$S$3,"Propustek","-"))</f>
        <v>-</v>
      </c>
    </row>
    <row r="450" spans="12:30">
      <c r="L450" t="str">
        <f>IF('v přípravě a připraveno'!B217=data!$B$2,"Souvislá údržba",IF('v přípravě a připraveno'!B217=data!$B$3,"Most","-"))</f>
        <v>Souvislá údržba</v>
      </c>
      <c r="M450" t="str">
        <f>IF('v přípravě a připraveno'!B217=data!$B$2,"Rekonstrukce",IF('v přípravě a připraveno'!B217=data!$B$3,"Propustek","-"))</f>
        <v>Rekonstrukce</v>
      </c>
      <c r="AC450" t="str">
        <f>IF('náměty na projekční přípravu'!B392=data!$S$2,"Souvislá údržba",IF('náměty na projekční přípravu'!B392=data!$S$3,"Most","-"))</f>
        <v>-</v>
      </c>
      <c r="AD450" t="str">
        <f>IF('náměty na projekční přípravu'!B392=data!$S$2,"Rekonstrukce",IF('náměty na projekční přípravu'!B392=data!$S$3,"Propustek","-"))</f>
        <v>-</v>
      </c>
    </row>
    <row r="451" spans="12:30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přípravu'!B393=data!$S$2,"Souvislá údržba",IF('náměty na projekční přípravu'!B393=data!$S$3,"Most","-"))</f>
        <v>-</v>
      </c>
      <c r="AD451" t="str">
        <f>IF('náměty na projekční přípravu'!B393=data!$S$2,"Rekonstrukce",IF('náměty na projekční přípravu'!B393=data!$S$3,"Propustek","-"))</f>
        <v>-</v>
      </c>
    </row>
    <row r="452" spans="12:30">
      <c r="L452" t="str">
        <f>IF('v přípravě a připraveno'!B218=data!$B$2,"Souvislá údržba",IF('v přípravě a připraveno'!B218=data!$B$3,"Most","-"))</f>
        <v>-</v>
      </c>
      <c r="M452" t="str">
        <f>IF('v přípravě a připraveno'!B218=data!$B$2,"Rekonstrukce",IF('v přípravě a připraveno'!B218=data!$B$3,"Propustek","-"))</f>
        <v>-</v>
      </c>
      <c r="AC452" t="str">
        <f>IF('náměty na projekční přípravu'!B394=data!$S$2,"Souvislá údržba",IF('náměty na projekční přípravu'!B394=data!$S$3,"Most","-"))</f>
        <v>-</v>
      </c>
      <c r="AD452" t="str">
        <f>IF('náměty na projekční přípravu'!B394=data!$S$2,"Rekonstrukce",IF('náměty na projekční přípravu'!B394=data!$S$3,"Propustek","-"))</f>
        <v>-</v>
      </c>
    </row>
    <row r="453" spans="12:30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přípravu'!B395=data!$S$2,"Souvislá údržba",IF('náměty na projekční přípravu'!B395=data!$S$3,"Most","-"))</f>
        <v>-</v>
      </c>
      <c r="AD453" t="str">
        <f>IF('náměty na projekční přípravu'!B395=data!$S$2,"Rekonstrukce",IF('náměty na projekční přípravu'!B395=data!$S$3,"Propustek","-"))</f>
        <v>-</v>
      </c>
    </row>
    <row r="454" spans="12:30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přípravu'!B396=data!$S$2,"Souvislá údržba",IF('náměty na projekční přípravu'!B396=data!$S$3,"Most","-"))</f>
        <v>-</v>
      </c>
      <c r="AD454" t="str">
        <f>IF('náměty na projekční přípravu'!B396=data!$S$2,"Rekonstrukce",IF('náměty na projekční přípravu'!B396=data!$S$3,"Propustek","-"))</f>
        <v>-</v>
      </c>
    </row>
    <row r="455" spans="12:30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přípravu'!B397=data!$S$2,"Souvislá údržba",IF('náměty na projekční přípravu'!B397=data!$S$3,"Most","-"))</f>
        <v>-</v>
      </c>
      <c r="AD455" t="str">
        <f>IF('náměty na projekční přípravu'!B397=data!$S$2,"Rekonstrukce",IF('náměty na projekční přípravu'!B397=data!$S$3,"Propustek","-"))</f>
        <v>-</v>
      </c>
    </row>
    <row r="456" spans="12:30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přípravu'!B398=data!$S$2,"Souvislá údržba",IF('náměty na projekční přípravu'!B398=data!$S$3,"Most","-"))</f>
        <v>-</v>
      </c>
      <c r="AD456" t="str">
        <f>IF('náměty na projekční přípravu'!B398=data!$S$2,"Rekonstrukce",IF('náměty na projekční přípravu'!B398=data!$S$3,"Propustek","-"))</f>
        <v>-</v>
      </c>
    </row>
    <row r="457" spans="12:30">
      <c r="L457" t="str">
        <f>IF('v přípravě a připraveno'!B219=data!$B$2,"Souvislá údržba",IF('v přípravě a připraveno'!B219=data!$B$3,"Most","-"))</f>
        <v>-</v>
      </c>
      <c r="M457" t="str">
        <f>IF('v přípravě a připraveno'!B219=data!$B$2,"Rekonstrukce",IF('v přípravě a připraveno'!B219=data!$B$3,"Propustek","-"))</f>
        <v>-</v>
      </c>
      <c r="AC457" t="str">
        <f>IF('náměty na projekční přípravu'!B399=data!$S$2,"Souvislá údržba",IF('náměty na projekční přípravu'!B399=data!$S$3,"Most","-"))</f>
        <v>-</v>
      </c>
      <c r="AD457" t="str">
        <f>IF('náměty na projekční přípravu'!B399=data!$S$2,"Rekonstrukce",IF('náměty na projekční přípravu'!B399=data!$S$3,"Propustek","-"))</f>
        <v>-</v>
      </c>
    </row>
    <row r="458" spans="12:30">
      <c r="L458" t="e">
        <f>IF('v přípravě a připraveno'!#REF!=data!$B$2,"Souvislá údržba",IF('v přípravě a připraveno'!#REF!=data!$B$3,"Most","-"))</f>
        <v>#REF!</v>
      </c>
      <c r="M458" t="e">
        <f>IF('v přípravě a připraveno'!#REF!=data!$B$2,"Rekonstrukce",IF('v přípravě a připraveno'!#REF!=data!$B$3,"Propustek","-"))</f>
        <v>#REF!</v>
      </c>
      <c r="AC458" t="str">
        <f>IF('náměty na projekční přípravu'!B400=data!$S$2,"Souvislá údržba",IF('náměty na projekční přípravu'!B400=data!$S$3,"Most","-"))</f>
        <v>-</v>
      </c>
      <c r="AD458" t="str">
        <f>IF('náměty na projekční přípravu'!B400=data!$S$2,"Rekonstrukce",IF('náměty na projekční přípravu'!B400=data!$S$3,"Propustek","-"))</f>
        <v>-</v>
      </c>
    </row>
    <row r="459" spans="12:30">
      <c r="L459" t="e">
        <f>IF('v přípravě a připraveno'!#REF!=data!$B$2,"Souvislá údržba",IF('v přípravě a připraveno'!#REF!=data!$B$3,"Most","-"))</f>
        <v>#REF!</v>
      </c>
      <c r="M459" t="e">
        <f>IF('v přípravě a připraveno'!#REF!=data!$B$2,"Rekonstrukce",IF('v přípravě a připraveno'!#REF!=data!$B$3,"Propustek","-"))</f>
        <v>#REF!</v>
      </c>
      <c r="AC459" t="str">
        <f>IF('náměty na projekční přípravu'!B401=data!$S$2,"Souvislá údržba",IF('náměty na projekční přípravu'!B401=data!$S$3,"Most","-"))</f>
        <v>-</v>
      </c>
      <c r="AD459" t="str">
        <f>IF('náměty na projekční přípravu'!B401=data!$S$2,"Rekonstrukce",IF('náměty na projekční přípravu'!B401=data!$S$3,"Propustek","-"))</f>
        <v>-</v>
      </c>
    </row>
    <row r="460" spans="12:30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přípravu'!B402=data!$S$2,"Souvislá údržba",IF('náměty na projekční přípravu'!B402=data!$S$3,"Most","-"))</f>
        <v>-</v>
      </c>
      <c r="AD460" t="str">
        <f>IF('náměty na projekční přípravu'!B402=data!$S$2,"Rekonstrukce",IF('náměty na projekční přípravu'!B402=data!$S$3,"Propustek","-"))</f>
        <v>-</v>
      </c>
    </row>
    <row r="461" spans="12:30">
      <c r="L461" t="e">
        <f>IF('v přípravě a připraveno'!#REF!=data!$B$2,"Souvislá údržba",IF('v přípravě a připraveno'!#REF!=data!$B$3,"Most","-"))</f>
        <v>#REF!</v>
      </c>
      <c r="M461" t="e">
        <f>IF('v přípravě a připraveno'!#REF!=data!$B$2,"Rekonstrukce",IF('v přípravě a připraveno'!#REF!=data!$B$3,"Propustek","-"))</f>
        <v>#REF!</v>
      </c>
      <c r="AC461" t="str">
        <f>IF('náměty na projekční přípravu'!B403=data!$S$2,"Souvislá údržba",IF('náměty na projekční přípravu'!B403=data!$S$3,"Most","-"))</f>
        <v>-</v>
      </c>
      <c r="AD461" t="str">
        <f>IF('náměty na projekční přípravu'!B403=data!$S$2,"Rekonstrukce",IF('náměty na projekční přípravu'!B403=data!$S$3,"Propustek","-"))</f>
        <v>-</v>
      </c>
    </row>
    <row r="462" spans="12:30">
      <c r="L462" t="str">
        <f>IF('v přípravě a připraveno'!B220=data!$B$2,"Souvislá údržba",IF('v přípravě a připraveno'!B220=data!$B$3,"Most","-"))</f>
        <v>Souvislá údržba</v>
      </c>
      <c r="M462" t="str">
        <f>IF('v přípravě a připraveno'!B220=data!$B$2,"Rekonstrukce",IF('v přípravě a připraveno'!B220=data!$B$3,"Propustek","-"))</f>
        <v>Rekonstrukce</v>
      </c>
      <c r="AC462" t="str">
        <f>IF('náměty na projekční přípravu'!B404=data!$S$2,"Souvislá údržba",IF('náměty na projekční přípravu'!B404=data!$S$3,"Most","-"))</f>
        <v>-</v>
      </c>
      <c r="AD462" t="str">
        <f>IF('náměty na projekční přípravu'!B404=data!$S$2,"Rekonstrukce",IF('náměty na projekční přípravu'!B404=data!$S$3,"Propustek","-"))</f>
        <v>-</v>
      </c>
    </row>
    <row r="463" spans="12:30">
      <c r="L463" t="e">
        <f>IF('v přípravě a připraveno'!#REF!=data!$B$2,"Souvislá údržba",IF('v přípravě a připraveno'!#REF!=data!$B$3,"Most","-"))</f>
        <v>#REF!</v>
      </c>
      <c r="M463" t="e">
        <f>IF('v přípravě a připraveno'!#REF!=data!$B$2,"Rekonstrukce",IF('v přípravě a připraveno'!#REF!=data!$B$3,"Propustek","-"))</f>
        <v>#REF!</v>
      </c>
      <c r="AC463" t="str">
        <f>IF('náměty na projekční přípravu'!B405=data!$S$2,"Souvislá údržba",IF('náměty na projekční přípravu'!B405=data!$S$3,"Most","-"))</f>
        <v>-</v>
      </c>
      <c r="AD463" t="str">
        <f>IF('náměty na projekční přípravu'!B405=data!$S$2,"Rekonstrukce",IF('náměty na projekční přípravu'!B405=data!$S$3,"Propustek","-"))</f>
        <v>-</v>
      </c>
    </row>
    <row r="464" spans="12:30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přípravu'!B406=data!$S$2,"Souvislá údržba",IF('náměty na projekční přípravu'!B406=data!$S$3,"Most","-"))</f>
        <v>-</v>
      </c>
      <c r="AD464" t="str">
        <f>IF('náměty na projekční přípravu'!B406=data!$S$2,"Rekonstrukce",IF('náměty na projekční přípravu'!B406=data!$S$3,"Propustek","-"))</f>
        <v>-</v>
      </c>
    </row>
    <row r="465" spans="12:30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přípravu'!B407=data!$S$2,"Souvislá údržba",IF('náměty na projekční přípravu'!B407=data!$S$3,"Most","-"))</f>
        <v>-</v>
      </c>
      <c r="AD465" t="str">
        <f>IF('náměty na projekční přípravu'!B407=data!$S$2,"Rekonstrukce",IF('náměty na projekční přípravu'!B407=data!$S$3,"Propustek","-"))</f>
        <v>-</v>
      </c>
    </row>
    <row r="466" spans="12:30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přípravu'!B408=data!$S$2,"Souvislá údržba",IF('náměty na projekční přípravu'!B408=data!$S$3,"Most","-"))</f>
        <v>-</v>
      </c>
      <c r="AD466" t="str">
        <f>IF('náměty na projekční přípravu'!B408=data!$S$2,"Rekonstrukce",IF('náměty na projekční přípravu'!B408=data!$S$3,"Propustek","-"))</f>
        <v>-</v>
      </c>
    </row>
    <row r="467" spans="12:30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přípravu'!B409=data!$S$2,"Souvislá údržba",IF('náměty na projekční přípravu'!B409=data!$S$3,"Most","-"))</f>
        <v>-</v>
      </c>
      <c r="AD467" t="str">
        <f>IF('náměty na projekční přípravu'!B409=data!$S$2,"Rekonstrukce",IF('náměty na projekční přípravu'!B409=data!$S$3,"Propustek","-"))</f>
        <v>-</v>
      </c>
    </row>
    <row r="468" spans="12:30">
      <c r="L468" t="str">
        <f>IF('v přípravě a připraveno'!B221=data!$B$2,"Souvislá údržba",IF('v přípravě a připraveno'!B221=data!$B$3,"Most","-"))</f>
        <v>Souvislá údržba</v>
      </c>
      <c r="M468" t="str">
        <f>IF('v přípravě a připraveno'!B221=data!$B$2,"Rekonstrukce",IF('v přípravě a připraveno'!B221=data!$B$3,"Propustek","-"))</f>
        <v>Rekonstrukce</v>
      </c>
      <c r="AC468" t="str">
        <f>IF('náměty na projekční přípravu'!B410=data!$S$2,"Souvislá údržba",IF('náměty na projekční přípravu'!B410=data!$S$3,"Most","-"))</f>
        <v>-</v>
      </c>
      <c r="AD468" t="str">
        <f>IF('náměty na projekční přípravu'!B410=data!$S$2,"Rekonstrukce",IF('náměty na projekční přípravu'!B410=data!$S$3,"Propustek","-"))</f>
        <v>-</v>
      </c>
    </row>
    <row r="469" spans="12:30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přípravu'!B411=data!$S$2,"Souvislá údržba",IF('náměty na projekční přípravu'!B411=data!$S$3,"Most","-"))</f>
        <v>-</v>
      </c>
      <c r="AD469" t="str">
        <f>IF('náměty na projekční přípravu'!B411=data!$S$2,"Rekonstrukce",IF('náměty na projekční přípravu'!B411=data!$S$3,"Propustek","-"))</f>
        <v>-</v>
      </c>
    </row>
    <row r="470" spans="12:30">
      <c r="L470" t="str">
        <f>IF('v přípravě a připraveno'!B222=data!$B$2,"Souvislá údržba",IF('v přípravě a připraveno'!B222=data!$B$3,"Most","-"))</f>
        <v>Souvislá údržba</v>
      </c>
      <c r="M470" t="str">
        <f>IF('v přípravě a připraveno'!B222=data!$B$2,"Rekonstrukce",IF('v přípravě a připraveno'!B222=data!$B$3,"Propustek","-"))</f>
        <v>Rekonstrukce</v>
      </c>
      <c r="AC470" t="str">
        <f>IF('náměty na projekční přípravu'!B412=data!$S$2,"Souvislá údržba",IF('náměty na projekční přípravu'!B412=data!$S$3,"Most","-"))</f>
        <v>-</v>
      </c>
      <c r="AD470" t="str">
        <f>IF('náměty na projekční přípravu'!B412=data!$S$2,"Rekonstrukce",IF('náměty na projekční přípravu'!B412=data!$S$3,"Propustek","-"))</f>
        <v>-</v>
      </c>
    </row>
    <row r="471" spans="12:30">
      <c r="L471" t="e">
        <f>IF('v přípravě a připraveno'!#REF!=data!$B$2,"Souvislá údržba",IF('v přípravě a připraveno'!#REF!=data!$B$3,"Most","-"))</f>
        <v>#REF!</v>
      </c>
      <c r="M471" t="e">
        <f>IF('v přípravě a připraveno'!#REF!=data!$B$2,"Rekonstrukce",IF('v přípravě a připraveno'!#REF!=data!$B$3,"Propustek","-"))</f>
        <v>#REF!</v>
      </c>
      <c r="AC471" t="str">
        <f>IF('náměty na projekční přípravu'!B413=data!$S$2,"Souvislá údržba",IF('náměty na projekční přípravu'!B413=data!$S$3,"Most","-"))</f>
        <v>-</v>
      </c>
      <c r="AD471" t="str">
        <f>IF('náměty na projekční přípravu'!B413=data!$S$2,"Rekonstrukce",IF('náměty na projekční přípravu'!B413=data!$S$3,"Propustek","-"))</f>
        <v>-</v>
      </c>
    </row>
    <row r="472" spans="12:30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přípravu'!B414=data!$S$2,"Souvislá údržba",IF('náměty na projekční přípravu'!B414=data!$S$3,"Most","-"))</f>
        <v>-</v>
      </c>
      <c r="AD472" t="str">
        <f>IF('náměty na projekční přípravu'!B414=data!$S$2,"Rekonstrukce",IF('náměty na projekční přípravu'!B414=data!$S$3,"Propustek","-"))</f>
        <v>-</v>
      </c>
    </row>
    <row r="473" spans="12:30">
      <c r="L473" t="e">
        <f>IF('v přípravě a připraveno'!#REF!=data!$B$2,"Souvislá údržba",IF('v přípravě a připraveno'!#REF!=data!$B$3,"Most","-"))</f>
        <v>#REF!</v>
      </c>
      <c r="M473" t="e">
        <f>IF('v přípravě a připraveno'!#REF!=data!$B$2,"Rekonstrukce",IF('v přípravě a připraveno'!#REF!=data!$B$3,"Propustek","-"))</f>
        <v>#REF!</v>
      </c>
      <c r="AC473" t="str">
        <f>IF('náměty na projekční přípravu'!B415=data!$S$2,"Souvislá údržba",IF('náměty na projekční přípravu'!B415=data!$S$3,"Most","-"))</f>
        <v>-</v>
      </c>
      <c r="AD473" t="str">
        <f>IF('náměty na projekční přípravu'!B415=data!$S$2,"Rekonstrukce",IF('náměty na projekční přípravu'!B415=data!$S$3,"Propustek","-"))</f>
        <v>-</v>
      </c>
    </row>
    <row r="474" spans="12:30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přípravu'!B416=data!$S$2,"Souvislá údržba",IF('náměty na projekční přípravu'!B416=data!$S$3,"Most","-"))</f>
        <v>-</v>
      </c>
      <c r="AD474" t="str">
        <f>IF('náměty na projekční přípravu'!B416=data!$S$2,"Rekonstrukce",IF('náměty na projekční přípravu'!B416=data!$S$3,"Propustek","-"))</f>
        <v>-</v>
      </c>
    </row>
    <row r="475" spans="12:30">
      <c r="L475" t="str">
        <f>IF('v přípravě a připraveno'!B223=data!$B$2,"Souvislá údržba",IF('v přípravě a připraveno'!B223=data!$B$3,"Most","-"))</f>
        <v>Most</v>
      </c>
      <c r="M475" t="str">
        <f>IF('v přípravě a připraveno'!B223=data!$B$2,"Rekonstrukce",IF('v přípravě a připraveno'!B223=data!$B$3,"Propustek","-"))</f>
        <v>Propustek</v>
      </c>
      <c r="AC475" t="str">
        <f>IF('náměty na projekční přípravu'!B417=data!$S$2,"Souvislá údržba",IF('náměty na projekční přípravu'!B417=data!$S$3,"Most","-"))</f>
        <v>-</v>
      </c>
      <c r="AD475" t="str">
        <f>IF('náměty na projekční přípravu'!B417=data!$S$2,"Rekonstrukce",IF('náměty na projekční přípravu'!B417=data!$S$3,"Propustek","-"))</f>
        <v>-</v>
      </c>
    </row>
    <row r="476" spans="12:30">
      <c r="L476" t="str">
        <f>IF('v přípravě a připraveno'!B224=data!$B$2,"Souvislá údržba",IF('v přípravě a připraveno'!B224=data!$B$3,"Most","-"))</f>
        <v>Souvislá údržba</v>
      </c>
      <c r="M476" t="str">
        <f>IF('v přípravě a připraveno'!B224=data!$B$2,"Rekonstrukce",IF('v přípravě a připraveno'!B224=data!$B$3,"Propustek","-"))</f>
        <v>Rekonstrukce</v>
      </c>
      <c r="AC476" t="str">
        <f>IF('náměty na projekční přípravu'!B418=data!$S$2,"Souvislá údržba",IF('náměty na projekční přípravu'!B418=data!$S$3,"Most","-"))</f>
        <v>-</v>
      </c>
      <c r="AD476" t="str">
        <f>IF('náměty na projekční přípravu'!B418=data!$S$2,"Rekonstrukce",IF('náměty na projekční přípravu'!B418=data!$S$3,"Propustek","-"))</f>
        <v>-</v>
      </c>
    </row>
    <row r="477" spans="12:30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přípravu'!B419=data!$S$2,"Souvislá údržba",IF('náměty na projekční přípravu'!B419=data!$S$3,"Most","-"))</f>
        <v>-</v>
      </c>
      <c r="AD477" t="str">
        <f>IF('náměty na projekční přípravu'!B419=data!$S$2,"Rekonstrukce",IF('náměty na projekční přípravu'!B419=data!$S$3,"Propustek","-"))</f>
        <v>-</v>
      </c>
    </row>
    <row r="478" spans="12:30">
      <c r="L478" t="str">
        <f>IF('v přípravě a připraveno'!B225=data!$B$2,"Souvislá údržba",IF('v přípravě a připraveno'!B225=data!$B$3,"Most","-"))</f>
        <v>Souvislá údržba</v>
      </c>
      <c r="M478" t="str">
        <f>IF('v přípravě a připraveno'!B225=data!$B$2,"Rekonstrukce",IF('v přípravě a připraveno'!B225=data!$B$3,"Propustek","-"))</f>
        <v>Rekonstrukce</v>
      </c>
      <c r="AC478" t="str">
        <f>IF('náměty na projekční přípravu'!B420=data!$S$2,"Souvislá údržba",IF('náměty na projekční přípravu'!B420=data!$S$3,"Most","-"))</f>
        <v>-</v>
      </c>
      <c r="AD478" t="str">
        <f>IF('náměty na projekční přípravu'!B420=data!$S$2,"Rekonstrukce",IF('náměty na projekční přípravu'!B420=data!$S$3,"Propustek","-"))</f>
        <v>-</v>
      </c>
    </row>
    <row r="479" spans="12:30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přípravu'!B421=data!$S$2,"Souvislá údržba",IF('náměty na projekční přípravu'!B421=data!$S$3,"Most","-"))</f>
        <v>-</v>
      </c>
      <c r="AD479" t="str">
        <f>IF('náměty na projekční přípravu'!B421=data!$S$2,"Rekonstrukce",IF('náměty na projekční přípravu'!B421=data!$S$3,"Propustek","-"))</f>
        <v>-</v>
      </c>
    </row>
    <row r="480" spans="12:30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přípravu'!B422=data!$S$2,"Souvislá údržba",IF('náměty na projekční přípravu'!B422=data!$S$3,"Most","-"))</f>
        <v>-</v>
      </c>
      <c r="AD480" t="str">
        <f>IF('náměty na projekční přípravu'!B422=data!$S$2,"Rekonstrukce",IF('náměty na projekční přípravu'!B422=data!$S$3,"Propustek","-"))</f>
        <v>-</v>
      </c>
    </row>
    <row r="481" spans="12:30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přípravu'!B423=data!$S$2,"Souvislá údržba",IF('náměty na projekční přípravu'!B423=data!$S$3,"Most","-"))</f>
        <v>-</v>
      </c>
      <c r="AD481" t="str">
        <f>IF('náměty na projekční přípravu'!B423=data!$S$2,"Rekonstrukce",IF('náměty na projekční přípravu'!B423=data!$S$3,"Propustek","-"))</f>
        <v>-</v>
      </c>
    </row>
    <row r="482" spans="12:30">
      <c r="L482" t="str">
        <f>IF('v přípravě a připraveno'!B226=data!$B$2,"Souvislá údržba",IF('v přípravě a připraveno'!B226=data!$B$3,"Most","-"))</f>
        <v>Souvislá údržba</v>
      </c>
      <c r="M482" t="str">
        <f>IF('v přípravě a připraveno'!B226=data!$B$2,"Rekonstrukce",IF('v přípravě a připraveno'!B226=data!$B$3,"Propustek","-"))</f>
        <v>Rekonstrukce</v>
      </c>
      <c r="AC482" t="str">
        <f>IF('náměty na projekční přípravu'!B424=data!$S$2,"Souvislá údržba",IF('náměty na projekční přípravu'!B424=data!$S$3,"Most","-"))</f>
        <v>-</v>
      </c>
      <c r="AD482" t="str">
        <f>IF('náměty na projekční přípravu'!B424=data!$S$2,"Rekonstrukce",IF('náměty na projekční přípravu'!B424=data!$S$3,"Propustek","-"))</f>
        <v>-</v>
      </c>
    </row>
    <row r="483" spans="12:30">
      <c r="L483" t="str">
        <f>IF('v přípravě a připraveno'!B227=data!$B$2,"Souvislá údržba",IF('v přípravě a připraveno'!B227=data!$B$3,"Most","-"))</f>
        <v>Most</v>
      </c>
      <c r="M483" t="str">
        <f>IF('v přípravě a připraveno'!B227=data!$B$2,"Rekonstrukce",IF('v přípravě a připraveno'!B227=data!$B$3,"Propustek","-"))</f>
        <v>Propustek</v>
      </c>
      <c r="AC483" t="str">
        <f>IF('náměty na projekční přípravu'!B425=data!$S$2,"Souvislá údržba",IF('náměty na projekční přípravu'!B425=data!$S$3,"Most","-"))</f>
        <v>-</v>
      </c>
      <c r="AD483" t="str">
        <f>IF('náměty na projekční přípravu'!B425=data!$S$2,"Rekonstrukce",IF('náměty na projekční přípravu'!B425=data!$S$3,"Propustek","-"))</f>
        <v>-</v>
      </c>
    </row>
    <row r="484" spans="12:30">
      <c r="L484" t="str">
        <f>IF('v přípravě a připraveno'!B228=data!$B$2,"Souvislá údržba",IF('v přípravě a připraveno'!B228=data!$B$3,"Most","-"))</f>
        <v>-</v>
      </c>
      <c r="M484" t="str">
        <f>IF('v přípravě a připraveno'!B228=data!$B$2,"Rekonstrukce",IF('v přípravě a připraveno'!B228=data!$B$3,"Propustek","-"))</f>
        <v>-</v>
      </c>
      <c r="AC484" t="str">
        <f>IF('náměty na projekční přípravu'!B426=data!$S$2,"Souvislá údržba",IF('náměty na projekční přípravu'!B426=data!$S$3,"Most","-"))</f>
        <v>-</v>
      </c>
      <c r="AD484" t="str">
        <f>IF('náměty na projekční přípravu'!B426=data!$S$2,"Rekonstrukce",IF('náměty na projekční přípravu'!B426=data!$S$3,"Propustek","-"))</f>
        <v>-</v>
      </c>
    </row>
    <row r="485" spans="12:30">
      <c r="L485" t="e">
        <f>IF('v přípravě a připraveno'!#REF!=data!$B$2,"Souvislá údržba",IF('v přípravě a připraveno'!#REF!=data!$B$3,"Most","-"))</f>
        <v>#REF!</v>
      </c>
      <c r="M485" t="e">
        <f>IF('v přípravě a připraveno'!#REF!=data!$B$2,"Rekonstrukce",IF('v přípravě a připraveno'!#REF!=data!$B$3,"Propustek","-"))</f>
        <v>#REF!</v>
      </c>
      <c r="AC485" t="str">
        <f>IF('náměty na projekční přípravu'!B427=data!$S$2,"Souvislá údržba",IF('náměty na projekční přípravu'!B427=data!$S$3,"Most","-"))</f>
        <v>-</v>
      </c>
      <c r="AD485" t="str">
        <f>IF('náměty na projekční přípravu'!B427=data!$S$2,"Rekonstrukce",IF('náměty na projekční přípravu'!B427=data!$S$3,"Propustek","-"))</f>
        <v>-</v>
      </c>
    </row>
    <row r="486" spans="12:30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přípravu'!B428=data!$S$2,"Souvislá údržba",IF('náměty na projekční přípravu'!B428=data!$S$3,"Most","-"))</f>
        <v>-</v>
      </c>
      <c r="AD486" t="str">
        <f>IF('náměty na projekční přípravu'!B428=data!$S$2,"Rekonstrukce",IF('náměty na projekční přípravu'!B428=data!$S$3,"Propustek","-"))</f>
        <v>-</v>
      </c>
    </row>
    <row r="487" spans="12:30">
      <c r="L487" t="str">
        <f>IF('v přípravě a připraveno'!B229=data!$B$2,"Souvislá údržba",IF('v přípravě a připraveno'!B229=data!$B$3,"Most","-"))</f>
        <v>-</v>
      </c>
      <c r="M487" t="str">
        <f>IF('v přípravě a připraveno'!B229=data!$B$2,"Rekonstrukce",IF('v přípravě a připraveno'!B229=data!$B$3,"Propustek","-"))</f>
        <v>-</v>
      </c>
      <c r="AC487" t="str">
        <f>IF('náměty na projekční přípravu'!B429=data!$S$2,"Souvislá údržba",IF('náměty na projekční přípravu'!B429=data!$S$3,"Most","-"))</f>
        <v>-</v>
      </c>
      <c r="AD487" t="str">
        <f>IF('náměty na projekční přípravu'!B429=data!$S$2,"Rekonstrukce",IF('náměty na projekční přípravu'!B429=data!$S$3,"Propustek","-"))</f>
        <v>-</v>
      </c>
    </row>
    <row r="488" spans="12:30">
      <c r="L488" t="str">
        <f>IF('v přípravě a připraveno'!B230=data!$B$2,"Souvislá údržba",IF('v přípravě a připraveno'!B230=data!$B$3,"Most","-"))</f>
        <v>Souvislá údržba</v>
      </c>
      <c r="M488" t="str">
        <f>IF('v přípravě a připraveno'!B230=data!$B$2,"Rekonstrukce",IF('v přípravě a připraveno'!B230=data!$B$3,"Propustek","-"))</f>
        <v>Rekonstrukce</v>
      </c>
      <c r="AC488" t="str">
        <f>IF('náměty na projekční přípravu'!B430=data!$S$2,"Souvislá údržba",IF('náměty na projekční přípravu'!B430=data!$S$3,"Most","-"))</f>
        <v>-</v>
      </c>
      <c r="AD488" t="str">
        <f>IF('náměty na projekční přípravu'!B430=data!$S$2,"Rekonstrukce",IF('náměty na projekční přípravu'!B430=data!$S$3,"Propustek","-"))</f>
        <v>-</v>
      </c>
    </row>
    <row r="489" spans="12:30">
      <c r="L489" t="e">
        <f>IF('v přípravě a připraveno'!#REF!=data!$B$2,"Souvislá údržba",IF('v přípravě a připraveno'!#REF!=data!$B$3,"Most","-"))</f>
        <v>#REF!</v>
      </c>
      <c r="M489" t="e">
        <f>IF('v přípravě a připraveno'!#REF!=data!$B$2,"Rekonstrukce",IF('v přípravě a připraveno'!#REF!=data!$B$3,"Propustek","-"))</f>
        <v>#REF!</v>
      </c>
      <c r="AC489" t="str">
        <f>IF('náměty na projekční přípravu'!B431=data!$S$2,"Souvislá údržba",IF('náměty na projekční přípravu'!B431=data!$S$3,"Most","-"))</f>
        <v>-</v>
      </c>
      <c r="AD489" t="str">
        <f>IF('náměty na projekční přípravu'!B431=data!$S$2,"Rekonstrukce",IF('náměty na projekční přípravu'!B431=data!$S$3,"Propustek","-"))</f>
        <v>-</v>
      </c>
    </row>
    <row r="490" spans="12:30">
      <c r="L490" t="str">
        <f>IF('v přípravě a připraveno'!B231=data!$B$2,"Souvislá údržba",IF('v přípravě a připraveno'!B231=data!$B$3,"Most","-"))</f>
        <v>Souvislá údržba</v>
      </c>
      <c r="M490" t="str">
        <f>IF('v přípravě a připraveno'!B231=data!$B$2,"Rekonstrukce",IF('v přípravě a připraveno'!B231=data!$B$3,"Propustek","-"))</f>
        <v>Rekonstrukce</v>
      </c>
      <c r="AC490" t="str">
        <f>IF('náměty na projekční přípravu'!B432=data!$S$2,"Souvislá údržba",IF('náměty na projekční přípravu'!B432=data!$S$3,"Most","-"))</f>
        <v>-</v>
      </c>
      <c r="AD490" t="str">
        <f>IF('náměty na projekční přípravu'!B432=data!$S$2,"Rekonstrukce",IF('náměty na projekční přípravu'!B432=data!$S$3,"Propustek","-"))</f>
        <v>-</v>
      </c>
    </row>
    <row r="491" spans="12:30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přípravu'!B433=data!$S$2,"Souvislá údržba",IF('náměty na projekční přípravu'!B433=data!$S$3,"Most","-"))</f>
        <v>-</v>
      </c>
      <c r="AD491" t="str">
        <f>IF('náměty na projekční přípravu'!B433=data!$S$2,"Rekonstrukce",IF('náměty na projekční přípravu'!B433=data!$S$3,"Propustek","-"))</f>
        <v>-</v>
      </c>
    </row>
    <row r="492" spans="12:30">
      <c r="L492" t="str">
        <f>IF('v přípravě a připraveno'!B232=data!$B$2,"Souvislá údržba",IF('v přípravě a připraveno'!B232=data!$B$3,"Most","-"))</f>
        <v>Souvislá údržba</v>
      </c>
      <c r="M492" t="str">
        <f>IF('v přípravě a připraveno'!B232=data!$B$2,"Rekonstrukce",IF('v přípravě a připraveno'!B232=data!$B$3,"Propustek","-"))</f>
        <v>Rekonstrukce</v>
      </c>
      <c r="AC492" t="str">
        <f>IF('náměty na projekční přípravu'!B434=data!$S$2,"Souvislá údržba",IF('náměty na projekční přípravu'!B434=data!$S$3,"Most","-"))</f>
        <v>-</v>
      </c>
      <c r="AD492" t="str">
        <f>IF('náměty na projekční přípravu'!B434=data!$S$2,"Rekonstrukce",IF('náměty na projekční přípravu'!B434=data!$S$3,"Propustek","-"))</f>
        <v>-</v>
      </c>
    </row>
    <row r="493" spans="12:30">
      <c r="L493" t="str">
        <f>IF('v přípravě a připraveno'!B233=data!$B$2,"Souvislá údržba",IF('v přípravě a připraveno'!B233=data!$B$3,"Most","-"))</f>
        <v>Souvislá údržba</v>
      </c>
      <c r="M493" t="str">
        <f>IF('v přípravě a připraveno'!B233=data!$B$2,"Rekonstrukce",IF('v přípravě a připraveno'!B233=data!$B$3,"Propustek","-"))</f>
        <v>Rekonstrukce</v>
      </c>
      <c r="AC493" t="str">
        <f>IF('náměty na projekční přípravu'!B435=data!$S$2,"Souvislá údržba",IF('náměty na projekční přípravu'!B435=data!$S$3,"Most","-"))</f>
        <v>-</v>
      </c>
      <c r="AD493" t="str">
        <f>IF('náměty na projekční přípravu'!B435=data!$S$2,"Rekonstrukce",IF('náměty na projekční přípravu'!B435=data!$S$3,"Propustek","-"))</f>
        <v>-</v>
      </c>
    </row>
    <row r="494" spans="12:30">
      <c r="L494" t="str">
        <f>IF('v přípravě a připraveno'!B234=data!$B$2,"Souvislá údržba",IF('v přípravě a připraveno'!B234=data!$B$3,"Most","-"))</f>
        <v>Souvislá údržba</v>
      </c>
      <c r="M494" t="str">
        <f>IF('v přípravě a připraveno'!B234=data!$B$2,"Rekonstrukce",IF('v přípravě a připraveno'!B234=data!$B$3,"Propustek","-"))</f>
        <v>Rekonstrukce</v>
      </c>
      <c r="AC494" t="str">
        <f>IF('náměty na projekční přípravu'!B436=data!$S$2,"Souvislá údržba",IF('náměty na projekční přípravu'!B436=data!$S$3,"Most","-"))</f>
        <v>-</v>
      </c>
      <c r="AD494" t="str">
        <f>IF('náměty na projekční přípravu'!B436=data!$S$2,"Rekonstrukce",IF('náměty na projekční přípravu'!B436=data!$S$3,"Propustek","-"))</f>
        <v>-</v>
      </c>
    </row>
    <row r="495" spans="12:30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přípravu'!B437=data!$S$2,"Souvislá údržba",IF('náměty na projekční přípravu'!B437=data!$S$3,"Most","-"))</f>
        <v>-</v>
      </c>
      <c r="AD495" t="str">
        <f>IF('náměty na projekční přípravu'!B437=data!$S$2,"Rekonstrukce",IF('náměty na projekční přípravu'!B437=data!$S$3,"Propustek","-"))</f>
        <v>-</v>
      </c>
    </row>
    <row r="496" spans="12:30">
      <c r="L496" t="str">
        <f>IF('v přípravě a připraveno'!B235=data!$B$2,"Souvislá údržba",IF('v přípravě a připraveno'!B235=data!$B$3,"Most","-"))</f>
        <v>-</v>
      </c>
      <c r="M496" t="str">
        <f>IF('v přípravě a připraveno'!B235=data!$B$2,"Rekonstrukce",IF('v přípravě a připraveno'!B235=data!$B$3,"Propustek","-"))</f>
        <v>-</v>
      </c>
      <c r="AC496" t="str">
        <f>IF('náměty na projekční přípravu'!B438=data!$S$2,"Souvislá údržba",IF('náměty na projekční přípravu'!B438=data!$S$3,"Most","-"))</f>
        <v>-</v>
      </c>
      <c r="AD496" t="str">
        <f>IF('náměty na projekční přípravu'!B438=data!$S$2,"Rekonstrukce",IF('náměty na projekční přípravu'!B438=data!$S$3,"Propustek","-"))</f>
        <v>-</v>
      </c>
    </row>
    <row r="497" spans="12:30">
      <c r="L497" t="str">
        <f>IF('v přípravě a připraveno'!B236=data!$B$2,"Souvislá údržba",IF('v přípravě a připraveno'!B236=data!$B$3,"Most","-"))</f>
        <v>Souvislá údržba</v>
      </c>
      <c r="M497" t="str">
        <f>IF('v přípravě a připraveno'!B236=data!$B$2,"Rekonstrukce",IF('v přípravě a připraveno'!B236=data!$B$3,"Propustek","-"))</f>
        <v>Rekonstrukce</v>
      </c>
      <c r="AC497" t="str">
        <f>IF('náměty na projekční přípravu'!B439=data!$S$2,"Souvislá údržba",IF('náměty na projekční přípravu'!B439=data!$S$3,"Most","-"))</f>
        <v>-</v>
      </c>
      <c r="AD497" t="str">
        <f>IF('náměty na projekční přípravu'!B439=data!$S$2,"Rekonstrukce",IF('náměty na projekční přípravu'!B439=data!$S$3,"Propustek","-"))</f>
        <v>-</v>
      </c>
    </row>
    <row r="498" spans="12:30">
      <c r="L498" t="str">
        <f>IF('v přípravě a připraveno'!B237=data!$B$2,"Souvislá údržba",IF('v přípravě a připraveno'!B237=data!$B$3,"Most","-"))</f>
        <v>Souvislá údržba</v>
      </c>
      <c r="M498" t="str">
        <f>IF('v přípravě a připraveno'!B237=data!$B$2,"Rekonstrukce",IF('v přípravě a připraveno'!B237=data!$B$3,"Propustek","-"))</f>
        <v>Rekonstrukce</v>
      </c>
      <c r="AC498" t="str">
        <f>IF('náměty na projekční přípravu'!B440=data!$S$2,"Souvislá údržba",IF('náměty na projekční přípravu'!B440=data!$S$3,"Most","-"))</f>
        <v>-</v>
      </c>
      <c r="AD498" t="str">
        <f>IF('náměty na projekční přípravu'!B440=data!$S$2,"Rekonstrukce",IF('náměty na projekční přípravu'!B440=data!$S$3,"Propustek","-"))</f>
        <v>-</v>
      </c>
    </row>
    <row r="499" spans="12:30">
      <c r="L499" t="str">
        <f>IF('v přípravě a připraveno'!B238=data!$B$2,"Souvislá údržba",IF('v přípravě a připraveno'!B238=data!$B$3,"Most","-"))</f>
        <v>Souvislá údržba</v>
      </c>
      <c r="M499" t="str">
        <f>IF('v přípravě a připraveno'!B238=data!$B$2,"Rekonstrukce",IF('v přípravě a připraveno'!B238=data!$B$3,"Propustek","-"))</f>
        <v>Rekonstrukce</v>
      </c>
      <c r="AC499" t="str">
        <f>IF('náměty na projekční přípravu'!B441=data!$S$2,"Souvislá údržba",IF('náměty na projekční přípravu'!B441=data!$S$3,"Most","-"))</f>
        <v>-</v>
      </c>
      <c r="AD499" t="str">
        <f>IF('náměty na projekční přípravu'!B441=data!$S$2,"Rekonstrukce",IF('náměty na projekční přípravu'!B441=data!$S$3,"Propustek","-"))</f>
        <v>-</v>
      </c>
    </row>
    <row r="500" spans="12:30">
      <c r="L500" t="str">
        <f>IF('v přípravě a připraveno'!B239=data!$B$2,"Souvislá údržba",IF('v přípravě a připraveno'!B239=data!$B$3,"Most","-"))</f>
        <v>Souvislá údržba</v>
      </c>
      <c r="M500" t="str">
        <f>IF('v přípravě a připraveno'!B239=data!$B$2,"Rekonstrukce",IF('v přípravě a připraveno'!B239=data!$B$3,"Propustek","-"))</f>
        <v>Rekonstrukce</v>
      </c>
      <c r="AC500" t="str">
        <f>IF('náměty na projekční přípravu'!B442=data!$S$2,"Souvislá údržba",IF('náměty na projekční přípravu'!B442=data!$S$3,"Most","-"))</f>
        <v>-</v>
      </c>
      <c r="AD500" t="str">
        <f>IF('náměty na projekční přípravu'!B442=data!$S$2,"Rekonstrukce",IF('náměty na projekční přípravu'!B442=data!$S$3,"Propustek","-"))</f>
        <v>-</v>
      </c>
    </row>
    <row r="501" spans="12:30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přípravu'!B443=data!$S$2,"Souvislá údržba",IF('náměty na projekční přípravu'!B443=data!$S$3,"Most","-"))</f>
        <v>-</v>
      </c>
      <c r="AD501" t="str">
        <f>IF('náměty na projekční přípravu'!B443=data!$S$2,"Rekonstrukce",IF('náměty na projekční přípravu'!B443=data!$S$3,"Propustek","-"))</f>
        <v>-</v>
      </c>
    </row>
    <row r="502" spans="12:30">
      <c r="L502" t="str">
        <f>IF('v přípravě a připraveno'!B240=data!$B$2,"Souvislá údržba",IF('v přípravě a připraveno'!B240=data!$B$3,"Most","-"))</f>
        <v>-</v>
      </c>
      <c r="M502" t="str">
        <f>IF('v přípravě a připraveno'!B240=data!$B$2,"Rekonstrukce",IF('v přípravě a připraveno'!B240=data!$B$3,"Propustek","-"))</f>
        <v>-</v>
      </c>
      <c r="AC502" t="str">
        <f>IF('náměty na projekční přípravu'!B444=data!$S$2,"Souvislá údržba",IF('náměty na projekční přípravu'!B444=data!$S$3,"Most","-"))</f>
        <v>-</v>
      </c>
      <c r="AD502" t="str">
        <f>IF('náměty na projekční přípravu'!B444=data!$S$2,"Rekonstrukce",IF('náměty na projekční přípravu'!B444=data!$S$3,"Propustek","-"))</f>
        <v>-</v>
      </c>
    </row>
    <row r="503" spans="12:30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přípravu'!B445=data!$S$2,"Souvislá údržba",IF('náměty na projekční přípravu'!B445=data!$S$3,"Most","-"))</f>
        <v>-</v>
      </c>
      <c r="AD503" t="str">
        <f>IF('náměty na projekční přípravu'!B445=data!$S$2,"Rekonstrukce",IF('náměty na projekční přípravu'!B445=data!$S$3,"Propustek","-"))</f>
        <v>-</v>
      </c>
    </row>
    <row r="504" spans="12:30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přípravu'!B446=data!$S$2,"Souvislá údržba",IF('náměty na projekční přípravu'!B446=data!$S$3,"Most","-"))</f>
        <v>-</v>
      </c>
      <c r="AD504" t="str">
        <f>IF('náměty na projekční přípravu'!B446=data!$S$2,"Rekonstrukce",IF('náměty na projekční přípravu'!B446=data!$S$3,"Propustek","-"))</f>
        <v>-</v>
      </c>
    </row>
    <row r="505" spans="12:30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přípravu'!B447=data!$S$2,"Souvislá údržba",IF('náměty na projekční přípravu'!B447=data!$S$3,"Most","-"))</f>
        <v>-</v>
      </c>
      <c r="AD505" t="str">
        <f>IF('náměty na projekční přípravu'!B447=data!$S$2,"Rekonstrukce",IF('náměty na projekční přípravu'!B447=data!$S$3,"Propustek","-"))</f>
        <v>-</v>
      </c>
    </row>
    <row r="506" spans="12:30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přípravu'!B448=data!$S$2,"Souvislá údržba",IF('náměty na projekční přípravu'!B448=data!$S$3,"Most","-"))</f>
        <v>-</v>
      </c>
      <c r="AD506" t="str">
        <f>IF('náměty na projekční přípravu'!B448=data!$S$2,"Rekonstrukce",IF('náměty na projekční přípravu'!B448=data!$S$3,"Propustek","-"))</f>
        <v>-</v>
      </c>
    </row>
    <row r="507" spans="12:30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přípravu'!B449=data!$S$2,"Souvislá údržba",IF('náměty na projekční přípravu'!B449=data!$S$3,"Most","-"))</f>
        <v>-</v>
      </c>
      <c r="AD507" t="str">
        <f>IF('náměty na projekční přípravu'!B449=data!$S$2,"Rekonstrukce",IF('náměty na projekční přípravu'!B449=data!$S$3,"Propustek","-"))</f>
        <v>-</v>
      </c>
    </row>
    <row r="508" spans="12:30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přípravu'!B450=data!$S$2,"Souvislá údržba",IF('náměty na projekční přípravu'!B450=data!$S$3,"Most","-"))</f>
        <v>-</v>
      </c>
      <c r="AD508" t="str">
        <f>IF('náměty na projekční přípravu'!B450=data!$S$2,"Rekonstrukce",IF('náměty na projekční přípravu'!B450=data!$S$3,"Propustek","-"))</f>
        <v>-</v>
      </c>
    </row>
    <row r="509" spans="12:30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přípravu'!B451=data!$S$2,"Souvislá údržba",IF('náměty na projekční přípravu'!B451=data!$S$3,"Most","-"))</f>
        <v>-</v>
      </c>
      <c r="AD509" t="str">
        <f>IF('náměty na projekční přípravu'!B451=data!$S$2,"Rekonstrukce",IF('náměty na projekční přípravu'!B451=data!$S$3,"Propustek","-"))</f>
        <v>-</v>
      </c>
    </row>
    <row r="510" spans="12:30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přípravu'!B452=data!$S$2,"Souvislá údržba",IF('náměty na projekční přípravu'!B452=data!$S$3,"Most","-"))</f>
        <v>-</v>
      </c>
      <c r="AD510" t="str">
        <f>IF('náměty na projekční přípravu'!B452=data!$S$2,"Rekonstrukce",IF('náměty na projekční přípravu'!B452=data!$S$3,"Propustek","-"))</f>
        <v>-</v>
      </c>
    </row>
    <row r="511" spans="12:30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přípravu'!B453=data!$S$2,"Souvislá údržba",IF('náměty na projekční přípravu'!B453=data!$S$3,"Most","-"))</f>
        <v>-</v>
      </c>
      <c r="AD511" t="str">
        <f>IF('náměty na projekční přípravu'!B453=data!$S$2,"Rekonstrukce",IF('náměty na projekční přípravu'!B453=data!$S$3,"Propustek","-"))</f>
        <v>-</v>
      </c>
    </row>
    <row r="512" spans="12:30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přípravu'!B454=data!$S$2,"Souvislá údržba",IF('náměty na projekční přípravu'!B454=data!$S$3,"Most","-"))</f>
        <v>-</v>
      </c>
      <c r="AD512" t="str">
        <f>IF('náměty na projekční přípravu'!B454=data!$S$2,"Rekonstrukce",IF('náměty na projekční přípravu'!B454=data!$S$3,"Propustek","-"))</f>
        <v>-</v>
      </c>
    </row>
    <row r="513" spans="12:30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přípravu'!B455=data!$S$2,"Souvislá údržba",IF('náměty na projekční přípravu'!B455=data!$S$3,"Most","-"))</f>
        <v>-</v>
      </c>
      <c r="AD513" t="str">
        <f>IF('náměty na projekční přípravu'!B455=data!$S$2,"Rekonstrukce",IF('náměty na projekční přípravu'!B455=data!$S$3,"Propustek","-"))</f>
        <v>-</v>
      </c>
    </row>
    <row r="514" spans="12:30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přípravu'!B456=data!$S$2,"Souvislá údržba",IF('náměty na projekční přípravu'!B456=data!$S$3,"Most","-"))</f>
        <v>-</v>
      </c>
      <c r="AD514" t="str">
        <f>IF('náměty na projekční přípravu'!B456=data!$S$2,"Rekonstrukce",IF('náměty na projekční přípravu'!B456=data!$S$3,"Propustek","-"))</f>
        <v>-</v>
      </c>
    </row>
    <row r="515" spans="12:30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přípravu'!B457=data!$S$2,"Souvislá údržba",IF('náměty na projekční přípravu'!B457=data!$S$3,"Most","-"))</f>
        <v>-</v>
      </c>
      <c r="AD515" t="str">
        <f>IF('náměty na projekční přípravu'!B457=data!$S$2,"Rekonstrukce",IF('náměty na projekční přípravu'!B457=data!$S$3,"Propustek","-"))</f>
        <v>-</v>
      </c>
    </row>
    <row r="516" spans="12:30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přípravu'!B458=data!$S$2,"Souvislá údržba",IF('náměty na projekční přípravu'!B458=data!$S$3,"Most","-"))</f>
        <v>-</v>
      </c>
      <c r="AD516" t="str">
        <f>IF('náměty na projekční přípravu'!B458=data!$S$2,"Rekonstrukce",IF('náměty na projekční přípravu'!B458=data!$S$3,"Propustek","-"))</f>
        <v>-</v>
      </c>
    </row>
    <row r="517" spans="12:30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přípravu'!B459=data!$S$2,"Souvislá údržba",IF('náměty na projekční přípravu'!B459=data!$S$3,"Most","-"))</f>
        <v>-</v>
      </c>
      <c r="AD517" t="str">
        <f>IF('náměty na projekční přípravu'!B459=data!$S$2,"Rekonstrukce",IF('náměty na projekční přípravu'!B459=data!$S$3,"Propustek","-"))</f>
        <v>-</v>
      </c>
    </row>
    <row r="518" spans="12:30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přípravu'!B460=data!$S$2,"Souvislá údržba",IF('náměty na projekční přípravu'!B460=data!$S$3,"Most","-"))</f>
        <v>-</v>
      </c>
      <c r="AD518" t="str">
        <f>IF('náměty na projekční přípravu'!B460=data!$S$2,"Rekonstrukce",IF('náměty na projekční přípravu'!B460=data!$S$3,"Propustek","-"))</f>
        <v>-</v>
      </c>
    </row>
    <row r="519" spans="12:30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přípravu'!B461=data!$S$2,"Souvislá údržba",IF('náměty na projekční přípravu'!B461=data!$S$3,"Most","-"))</f>
        <v>-</v>
      </c>
      <c r="AD519" t="str">
        <f>IF('náměty na projekční přípravu'!B461=data!$S$2,"Rekonstrukce",IF('náměty na projekční přípravu'!B461=data!$S$3,"Propustek","-"))</f>
        <v>-</v>
      </c>
    </row>
    <row r="520" spans="12:30">
      <c r="L520" t="str">
        <f>IF('v přípravě a připraveno'!B241=data!$B$2,"Souvislá údržba",IF('v přípravě a připraveno'!B241=data!$B$3,"Most","-"))</f>
        <v>Most</v>
      </c>
      <c r="M520" t="str">
        <f>IF('v přípravě a připraveno'!B241=data!$B$2,"Rekonstrukce",IF('v přípravě a připraveno'!B241=data!$B$3,"Propustek","-"))</f>
        <v>Propustek</v>
      </c>
      <c r="AC520" t="str">
        <f>IF('náměty na projekční přípravu'!B462=data!$S$2,"Souvislá údržba",IF('náměty na projekční přípravu'!B462=data!$S$3,"Most","-"))</f>
        <v>-</v>
      </c>
      <c r="AD520" t="str">
        <f>IF('náměty na projekční přípravu'!B462=data!$S$2,"Rekonstrukce",IF('náměty na projekční přípravu'!B462=data!$S$3,"Propustek","-"))</f>
        <v>-</v>
      </c>
    </row>
    <row r="521" spans="12:30">
      <c r="L521" t="str">
        <f>IF('v přípravě a připraveno'!B242=data!$B$2,"Souvislá údržba",IF('v přípravě a připraveno'!B242=data!$B$3,"Most","-"))</f>
        <v>Souvislá údržba</v>
      </c>
      <c r="M521" t="str">
        <f>IF('v přípravě a připraveno'!B242=data!$B$2,"Rekonstrukce",IF('v přípravě a připraveno'!B242=data!$B$3,"Propustek","-"))</f>
        <v>Rekonstrukce</v>
      </c>
      <c r="AC521" t="str">
        <f>IF('náměty na projekční přípravu'!B463=data!$S$2,"Souvislá údržba",IF('náměty na projekční přípravu'!B463=data!$S$3,"Most","-"))</f>
        <v>-</v>
      </c>
      <c r="AD521" t="str">
        <f>IF('náměty na projekční přípravu'!B463=data!$S$2,"Rekonstrukce",IF('náměty na projekční přípravu'!B463=data!$S$3,"Propustek","-"))</f>
        <v>-</v>
      </c>
    </row>
    <row r="522" spans="12:30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přípravu'!B464=data!$S$2,"Souvislá údržba",IF('náměty na projekční přípravu'!B464=data!$S$3,"Most","-"))</f>
        <v>-</v>
      </c>
      <c r="AD522" t="str">
        <f>IF('náměty na projekční přípravu'!B464=data!$S$2,"Rekonstrukce",IF('náměty na projekční přípravu'!B464=data!$S$3,"Propustek","-"))</f>
        <v>-</v>
      </c>
    </row>
    <row r="523" spans="12:30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přípravu'!B465=data!$S$2,"Souvislá údržba",IF('náměty na projekční přípravu'!B465=data!$S$3,"Most","-"))</f>
        <v>-</v>
      </c>
      <c r="AD523" t="str">
        <f>IF('náměty na projekční přípravu'!B465=data!$S$2,"Rekonstrukce",IF('náměty na projekční přípravu'!B465=data!$S$3,"Propustek","-"))</f>
        <v>-</v>
      </c>
    </row>
    <row r="524" spans="12:30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přípravu'!B466=data!$S$2,"Souvislá údržba",IF('náměty na projekční přípravu'!B466=data!$S$3,"Most","-"))</f>
        <v>-</v>
      </c>
      <c r="AD524" t="str">
        <f>IF('náměty na projekční přípravu'!B466=data!$S$2,"Rekonstrukce",IF('náměty na projekční přípravu'!B466=data!$S$3,"Propustek","-"))</f>
        <v>-</v>
      </c>
    </row>
    <row r="525" spans="12:30">
      <c r="L525" t="e">
        <f>IF('v přípravě a připraveno'!#REF!=data!$B$2,"Souvislá údržba",IF('v přípravě a připraveno'!#REF!=data!$B$3,"Most","-"))</f>
        <v>#REF!</v>
      </c>
      <c r="M525" t="e">
        <f>IF('v přípravě a připraveno'!#REF!=data!$B$2,"Rekonstrukce",IF('v přípravě a připraveno'!#REF!=data!$B$3,"Propustek","-"))</f>
        <v>#REF!</v>
      </c>
      <c r="AC525" t="str">
        <f>IF('náměty na projekční přípravu'!B467=data!$S$2,"Souvislá údržba",IF('náměty na projekční přípravu'!B467=data!$S$3,"Most","-"))</f>
        <v>-</v>
      </c>
      <c r="AD525" t="str">
        <f>IF('náměty na projekční přípravu'!B467=data!$S$2,"Rekonstrukce",IF('náměty na projekční přípravu'!B467=data!$S$3,"Propustek","-"))</f>
        <v>-</v>
      </c>
    </row>
    <row r="526" spans="12:30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přípravu'!B468=data!$S$2,"Souvislá údržba",IF('náměty na projekční přípravu'!B468=data!$S$3,"Most","-"))</f>
        <v>-</v>
      </c>
      <c r="AD526" t="str">
        <f>IF('náměty na projekční přípravu'!B468=data!$S$2,"Rekonstrukce",IF('náměty na projekční přípravu'!B468=data!$S$3,"Propustek","-"))</f>
        <v>-</v>
      </c>
    </row>
    <row r="527" spans="12:30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přípravu'!B469=data!$S$2,"Souvislá údržba",IF('náměty na projekční přípravu'!B469=data!$S$3,"Most","-"))</f>
        <v>-</v>
      </c>
      <c r="AD527" t="str">
        <f>IF('náměty na projekční přípravu'!B469=data!$S$2,"Rekonstrukce",IF('náměty na projekční přípravu'!B469=data!$S$3,"Propustek","-"))</f>
        <v>-</v>
      </c>
    </row>
    <row r="528" spans="12:30">
      <c r="L528" t="str">
        <f>IF('v přípravě a připraveno'!B243=data!$B$2,"Souvislá údržba",IF('v přípravě a připraveno'!B243=data!$B$3,"Most","-"))</f>
        <v>-</v>
      </c>
      <c r="M528" t="str">
        <f>IF('v přípravě a připraveno'!B243=data!$B$2,"Rekonstrukce",IF('v přípravě a připraveno'!B243=data!$B$3,"Propustek","-"))</f>
        <v>-</v>
      </c>
      <c r="AC528" t="str">
        <f>IF('náměty na projekční přípravu'!B470=data!$S$2,"Souvislá údržba",IF('náměty na projekční přípravu'!B470=data!$S$3,"Most","-"))</f>
        <v>-</v>
      </c>
      <c r="AD528" t="str">
        <f>IF('náměty na projekční přípravu'!B470=data!$S$2,"Rekonstrukce",IF('náměty na projekční přípravu'!B470=data!$S$3,"Propustek","-"))</f>
        <v>-</v>
      </c>
    </row>
    <row r="529" spans="12:30">
      <c r="L529" t="str">
        <f>IF('v přípravě a připraveno'!B244=data!$B$2,"Souvislá údržba",IF('v přípravě a připraveno'!B244=data!$B$3,"Most","-"))</f>
        <v>Souvislá údržba</v>
      </c>
      <c r="M529" t="str">
        <f>IF('v přípravě a připraveno'!B244=data!$B$2,"Rekonstrukce",IF('v přípravě a připraveno'!B244=data!$B$3,"Propustek","-"))</f>
        <v>Rekonstrukce</v>
      </c>
      <c r="AC529" t="str">
        <f>IF('náměty na projekční přípravu'!B471=data!$S$2,"Souvislá údržba",IF('náměty na projekční přípravu'!B471=data!$S$3,"Most","-"))</f>
        <v>-</v>
      </c>
      <c r="AD529" t="str">
        <f>IF('náměty na projekční přípravu'!B471=data!$S$2,"Rekonstrukce",IF('náměty na projekční přípravu'!B471=data!$S$3,"Propustek","-"))</f>
        <v>-</v>
      </c>
    </row>
    <row r="530" spans="12:30">
      <c r="L530" t="str">
        <f>IF('v přípravě a připraveno'!B245=data!$B$2,"Souvislá údržba",IF('v přípravě a připraveno'!B245=data!$B$3,"Most","-"))</f>
        <v>-</v>
      </c>
      <c r="M530" t="str">
        <f>IF('v přípravě a připraveno'!B245=data!$B$2,"Rekonstrukce",IF('v přípravě a připraveno'!B245=data!$B$3,"Propustek","-"))</f>
        <v>-</v>
      </c>
      <c r="AC530" t="str">
        <f>IF('náměty na projekční přípravu'!B472=data!$S$2,"Souvislá údržba",IF('náměty na projekční přípravu'!B472=data!$S$3,"Most","-"))</f>
        <v>-</v>
      </c>
      <c r="AD530" t="str">
        <f>IF('náměty na projekční přípravu'!B472=data!$S$2,"Rekonstrukce",IF('náměty na projekční přípravu'!B472=data!$S$3,"Propustek","-"))</f>
        <v>-</v>
      </c>
    </row>
    <row r="531" spans="12:30">
      <c r="L531" t="str">
        <f>IF('v přípravě a připraveno'!B246=data!$B$2,"Souvislá údržba",IF('v přípravě a připraveno'!B246=data!$B$3,"Most","-"))</f>
        <v>Souvislá údržba</v>
      </c>
      <c r="M531" t="str">
        <f>IF('v přípravě a připraveno'!B246=data!$B$2,"Rekonstrukce",IF('v přípravě a připraveno'!B246=data!$B$3,"Propustek","-"))</f>
        <v>Rekonstrukce</v>
      </c>
      <c r="AC531" t="str">
        <f>IF('náměty na projekční přípravu'!B473=data!$S$2,"Souvislá údržba",IF('náměty na projekční přípravu'!B473=data!$S$3,"Most","-"))</f>
        <v>-</v>
      </c>
      <c r="AD531" t="str">
        <f>IF('náměty na projekční přípravu'!B473=data!$S$2,"Rekonstrukce",IF('náměty na projekční přípravu'!B473=data!$S$3,"Propustek","-"))</f>
        <v>-</v>
      </c>
    </row>
    <row r="532" spans="12:30">
      <c r="L532" t="str">
        <f>IF('v přípravě a připraveno'!B247=data!$B$2,"Souvislá údržba",IF('v přípravě a připraveno'!B247=data!$B$3,"Most","-"))</f>
        <v>-</v>
      </c>
      <c r="M532" t="str">
        <f>IF('v přípravě a připraveno'!B247=data!$B$2,"Rekonstrukce",IF('v přípravě a připraveno'!B247=data!$B$3,"Propustek","-"))</f>
        <v>-</v>
      </c>
      <c r="AC532" t="str">
        <f>IF('náměty na projekční přípravu'!B474=data!$S$2,"Souvislá údržba",IF('náměty na projekční přípravu'!B474=data!$S$3,"Most","-"))</f>
        <v>-</v>
      </c>
      <c r="AD532" t="str">
        <f>IF('náměty na projekční přípravu'!B474=data!$S$2,"Rekonstrukce",IF('náměty na projekční přípravu'!B474=data!$S$3,"Propustek","-"))</f>
        <v>-</v>
      </c>
    </row>
    <row r="533" spans="12:30">
      <c r="L533" t="e">
        <f>IF('v přípravě a připraveno'!#REF!=data!$B$2,"Souvislá údržba",IF('v přípravě a připraveno'!#REF!=data!$B$3,"Most","-"))</f>
        <v>#REF!</v>
      </c>
      <c r="M533" t="e">
        <f>IF('v přípravě a připraveno'!#REF!=data!$B$2,"Rekonstrukce",IF('v přípravě a připraveno'!#REF!=data!$B$3,"Propustek","-"))</f>
        <v>#REF!</v>
      </c>
      <c r="AC533" t="str">
        <f>IF('náměty na projekční přípravu'!B475=data!$S$2,"Souvislá údržba",IF('náměty na projekční přípravu'!B475=data!$S$3,"Most","-"))</f>
        <v>-</v>
      </c>
      <c r="AD533" t="str">
        <f>IF('náměty na projekční přípravu'!B475=data!$S$2,"Rekonstrukce",IF('náměty na projekční přípravu'!B475=data!$S$3,"Propustek","-"))</f>
        <v>-</v>
      </c>
    </row>
    <row r="534" spans="12:30">
      <c r="L534" t="str">
        <f>IF('v přípravě a připraveno'!B248=data!$B$2,"Souvislá údržba",IF('v přípravě a připraveno'!B248=data!$B$3,"Most","-"))</f>
        <v>-</v>
      </c>
      <c r="M534" t="str">
        <f>IF('v přípravě a připraveno'!B248=data!$B$2,"Rekonstrukce",IF('v přípravě a připraveno'!B248=data!$B$3,"Propustek","-"))</f>
        <v>-</v>
      </c>
      <c r="AC534" t="str">
        <f>IF('náměty na projekční přípravu'!B476=data!$S$2,"Souvislá údržba",IF('náměty na projekční přípravu'!B476=data!$S$3,"Most","-"))</f>
        <v>-</v>
      </c>
      <c r="AD534" t="str">
        <f>IF('náměty na projekční přípravu'!B476=data!$S$2,"Rekonstrukce",IF('náměty na projekční přípravu'!B476=data!$S$3,"Propustek","-"))</f>
        <v>-</v>
      </c>
    </row>
    <row r="535" spans="12:30">
      <c r="L535" t="str">
        <f>IF('v přípravě a připraveno'!B249=data!$B$2,"Souvislá údržba",IF('v přípravě a připraveno'!B249=data!$B$3,"Most","-"))</f>
        <v>Souvislá údržba</v>
      </c>
      <c r="M535" t="str">
        <f>IF('v přípravě a připraveno'!B249=data!$B$2,"Rekonstrukce",IF('v přípravě a připraveno'!B249=data!$B$3,"Propustek","-"))</f>
        <v>Rekonstrukce</v>
      </c>
      <c r="AC535" t="str">
        <f>IF('náměty na projekční přípravu'!B477=data!$S$2,"Souvislá údržba",IF('náměty na projekční přípravu'!B477=data!$S$3,"Most","-"))</f>
        <v>-</v>
      </c>
      <c r="AD535" t="str">
        <f>IF('náměty na projekční přípravu'!B477=data!$S$2,"Rekonstrukce",IF('náměty na projekční přípravu'!B477=data!$S$3,"Propustek","-"))</f>
        <v>-</v>
      </c>
    </row>
    <row r="536" spans="12:30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přípravu'!B478=data!$S$2,"Souvislá údržba",IF('náměty na projekční přípravu'!B478=data!$S$3,"Most","-"))</f>
        <v>-</v>
      </c>
      <c r="AD536" t="str">
        <f>IF('náměty na projekční přípravu'!B478=data!$S$2,"Rekonstrukce",IF('náměty na projekční přípravu'!B478=data!$S$3,"Propustek","-"))</f>
        <v>-</v>
      </c>
    </row>
    <row r="537" spans="12:30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přípravu'!B479=data!$S$2,"Souvislá údržba",IF('náměty na projekční přípravu'!B479=data!$S$3,"Most","-"))</f>
        <v>-</v>
      </c>
      <c r="AD537" t="str">
        <f>IF('náměty na projekční přípravu'!B479=data!$S$2,"Rekonstrukce",IF('náměty na projekční přípravu'!B479=data!$S$3,"Propustek","-"))</f>
        <v>-</v>
      </c>
    </row>
    <row r="538" spans="12:30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přípravu'!B480=data!$S$2,"Souvislá údržba",IF('náměty na projekční přípravu'!B480=data!$S$3,"Most","-"))</f>
        <v>-</v>
      </c>
      <c r="AD538" t="str">
        <f>IF('náměty na projekční přípravu'!B480=data!$S$2,"Rekonstrukce",IF('náměty na projekční přípravu'!B480=data!$S$3,"Propustek","-"))</f>
        <v>-</v>
      </c>
    </row>
    <row r="539" spans="12:30">
      <c r="L539" t="str">
        <f>IF('v přípravě a připraveno'!B250=data!$B$2,"Souvislá údržba",IF('v přípravě a připraveno'!B250=data!$B$3,"Most","-"))</f>
        <v>-</v>
      </c>
      <c r="M539" t="str">
        <f>IF('v přípravě a připraveno'!B250=data!$B$2,"Rekonstrukce",IF('v přípravě a připraveno'!B250=data!$B$3,"Propustek","-"))</f>
        <v>-</v>
      </c>
      <c r="AC539" t="str">
        <f>IF('náměty na projekční přípravu'!B481=data!$S$2,"Souvislá údržba",IF('náměty na projekční přípravu'!B481=data!$S$3,"Most","-"))</f>
        <v>-</v>
      </c>
      <c r="AD539" t="str">
        <f>IF('náměty na projekční přípravu'!B481=data!$S$2,"Rekonstrukce",IF('náměty na projekční přípravu'!B481=data!$S$3,"Propustek","-"))</f>
        <v>-</v>
      </c>
    </row>
    <row r="540" spans="12:30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přípravu'!B482=data!$S$2,"Souvislá údržba",IF('náměty na projekční přípravu'!B482=data!$S$3,"Most","-"))</f>
        <v>-</v>
      </c>
      <c r="AD540" t="str">
        <f>IF('náměty na projekční přípravu'!B482=data!$S$2,"Rekonstrukce",IF('náměty na projekční přípravu'!B482=data!$S$3,"Propustek","-"))</f>
        <v>-</v>
      </c>
    </row>
    <row r="541" spans="12:30">
      <c r="L541" t="str">
        <f>IF('v přípravě a připraveno'!B251=data!$B$2,"Souvislá údržba",IF('v přípravě a připraveno'!B251=data!$B$3,"Most","-"))</f>
        <v>Souvislá údržba</v>
      </c>
      <c r="M541" t="str">
        <f>IF('v přípravě a připraveno'!B251=data!$B$2,"Rekonstrukce",IF('v přípravě a připraveno'!B251=data!$B$3,"Propustek","-"))</f>
        <v>Rekonstrukce</v>
      </c>
      <c r="AC541" t="str">
        <f>IF('náměty na projekční přípravu'!B483=data!$S$2,"Souvislá údržba",IF('náměty na projekční přípravu'!B483=data!$S$3,"Most","-"))</f>
        <v>-</v>
      </c>
      <c r="AD541" t="str">
        <f>IF('náměty na projekční přípravu'!B483=data!$S$2,"Rekonstrukce",IF('náměty na projekční přípravu'!B483=data!$S$3,"Propustek","-"))</f>
        <v>-</v>
      </c>
    </row>
    <row r="542" spans="12:30">
      <c r="L542" t="str">
        <f>IF('v přípravě a připraveno'!B252=data!$B$2,"Souvislá údržba",IF('v přípravě a připraveno'!B252=data!$B$3,"Most","-"))</f>
        <v>Souvislá údržba</v>
      </c>
      <c r="M542" t="str">
        <f>IF('v přípravě a připraveno'!B252=data!$B$2,"Rekonstrukce",IF('v přípravě a připraveno'!B252=data!$B$3,"Propustek","-"))</f>
        <v>Rekonstrukce</v>
      </c>
      <c r="AC542" t="str">
        <f>IF('náměty na projekční přípravu'!B484=data!$S$2,"Souvislá údržba",IF('náměty na projekční přípravu'!B484=data!$S$3,"Most","-"))</f>
        <v>-</v>
      </c>
      <c r="AD542" t="str">
        <f>IF('náměty na projekční přípravu'!B484=data!$S$2,"Rekonstrukce",IF('náměty na projekční přípravu'!B484=data!$S$3,"Propustek","-"))</f>
        <v>-</v>
      </c>
    </row>
    <row r="543" spans="12:30">
      <c r="L543" t="str">
        <f>IF('v přípravě a připraveno'!B253=data!$B$2,"Souvislá údržba",IF('v přípravě a připraveno'!B253=data!$B$3,"Most","-"))</f>
        <v>Souvislá údržba</v>
      </c>
      <c r="M543" t="str">
        <f>IF('v přípravě a připraveno'!B253=data!$B$2,"Rekonstrukce",IF('v přípravě a připraveno'!B253=data!$B$3,"Propustek","-"))</f>
        <v>Rekonstrukce</v>
      </c>
      <c r="AC543" t="str">
        <f>IF('náměty na projekční přípravu'!B485=data!$S$2,"Souvislá údržba",IF('náměty na projekční přípravu'!B485=data!$S$3,"Most","-"))</f>
        <v>-</v>
      </c>
      <c r="AD543" t="str">
        <f>IF('náměty na projekční přípravu'!B485=data!$S$2,"Rekonstrukce",IF('náměty na projekční přípravu'!B485=data!$S$3,"Propustek","-"))</f>
        <v>-</v>
      </c>
    </row>
    <row r="544" spans="12:30">
      <c r="L544" t="str">
        <f>IF('v přípravě a připraveno'!B254=data!$B$2,"Souvislá údržba",IF('v přípravě a připraveno'!B254=data!$B$3,"Most","-"))</f>
        <v>-</v>
      </c>
      <c r="M544" t="str">
        <f>IF('v přípravě a připraveno'!B254=data!$B$2,"Rekonstrukce",IF('v přípravě a připraveno'!B254=data!$B$3,"Propustek","-"))</f>
        <v>-</v>
      </c>
      <c r="AC544" t="str">
        <f>IF('náměty na projekční přípravu'!B486=data!$S$2,"Souvislá údržba",IF('náměty na projekční přípravu'!B486=data!$S$3,"Most","-"))</f>
        <v>-</v>
      </c>
      <c r="AD544" t="str">
        <f>IF('náměty na projekční přípravu'!B486=data!$S$2,"Rekonstrukce",IF('náměty na projekční přípravu'!B486=data!$S$3,"Propustek","-"))</f>
        <v>-</v>
      </c>
    </row>
    <row r="545" spans="12:30">
      <c r="L545" t="str">
        <f>IF('v přípravě a připraveno'!B255=data!$B$2,"Souvislá údržba",IF('v přípravě a připraveno'!B255=data!$B$3,"Most","-"))</f>
        <v>-</v>
      </c>
      <c r="M545" t="str">
        <f>IF('v přípravě a připraveno'!B255=data!$B$2,"Rekonstrukce",IF('v přípravě a připraveno'!B255=data!$B$3,"Propustek","-"))</f>
        <v>-</v>
      </c>
      <c r="AC545" t="str">
        <f>IF('náměty na projekční přípravu'!B487=data!$S$2,"Souvislá údržba",IF('náměty na projekční přípravu'!B487=data!$S$3,"Most","-"))</f>
        <v>-</v>
      </c>
      <c r="AD545" t="str">
        <f>IF('náměty na projekční přípravu'!B487=data!$S$2,"Rekonstrukce",IF('náměty na projekční přípravu'!B487=data!$S$3,"Propustek","-"))</f>
        <v>-</v>
      </c>
    </row>
    <row r="546" spans="12:30">
      <c r="L546" t="str">
        <f>IF('v přípravě a připraveno'!B256=data!$B$2,"Souvislá údržba",IF('v přípravě a připraveno'!B256=data!$B$3,"Most","-"))</f>
        <v>Souvislá údržba</v>
      </c>
      <c r="M546" t="str">
        <f>IF('v přípravě a připraveno'!B256=data!$B$2,"Rekonstrukce",IF('v přípravě a připraveno'!B256=data!$B$3,"Propustek","-"))</f>
        <v>Rekonstrukce</v>
      </c>
      <c r="AC546" t="str">
        <f>IF('náměty na projekční přípravu'!B488=data!$S$2,"Souvislá údržba",IF('náměty na projekční přípravu'!B488=data!$S$3,"Most","-"))</f>
        <v>-</v>
      </c>
      <c r="AD546" t="str">
        <f>IF('náměty na projekční přípravu'!B488=data!$S$2,"Rekonstrukce",IF('náměty na projekční přípravu'!B488=data!$S$3,"Propustek","-"))</f>
        <v>-</v>
      </c>
    </row>
    <row r="547" spans="12:30">
      <c r="L547" t="e">
        <f>IF('v přípravě a připraveno'!#REF!=data!$B$2,"Souvislá údržba",IF('v přípravě a připraveno'!#REF!=data!$B$3,"Most","-"))</f>
        <v>#REF!</v>
      </c>
      <c r="M547" t="e">
        <f>IF('v přípravě a připraveno'!#REF!=data!$B$2,"Rekonstrukce",IF('v přípravě a připraveno'!#REF!=data!$B$3,"Propustek","-"))</f>
        <v>#REF!</v>
      </c>
      <c r="AC547" t="str">
        <f>IF('náměty na projekční přípravu'!B489=data!$S$2,"Souvislá údržba",IF('náměty na projekční přípravu'!B489=data!$S$3,"Most","-"))</f>
        <v>-</v>
      </c>
      <c r="AD547" t="str">
        <f>IF('náměty na projekční přípravu'!B489=data!$S$2,"Rekonstrukce",IF('náměty na projekční přípravu'!B489=data!$S$3,"Propustek","-"))</f>
        <v>-</v>
      </c>
    </row>
    <row r="548" spans="12:30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přípravu'!B490=data!$S$2,"Souvislá údržba",IF('náměty na projekční přípravu'!B490=data!$S$3,"Most","-"))</f>
        <v>-</v>
      </c>
      <c r="AD548" t="str">
        <f>IF('náměty na projekční přípravu'!B490=data!$S$2,"Rekonstrukce",IF('náměty na projekční přípravu'!B490=data!$S$3,"Propustek","-"))</f>
        <v>-</v>
      </c>
    </row>
    <row r="549" spans="12:30">
      <c r="L549" t="str">
        <f>IF('v přípravě a připraveno'!B257=data!$B$2,"Souvislá údržba",IF('v přípravě a připraveno'!B257=data!$B$3,"Most","-"))</f>
        <v>-</v>
      </c>
      <c r="M549" t="str">
        <f>IF('v přípravě a připraveno'!B257=data!$B$2,"Rekonstrukce",IF('v přípravě a připraveno'!B257=data!$B$3,"Propustek","-"))</f>
        <v>-</v>
      </c>
      <c r="AC549" t="str">
        <f>IF('náměty na projekční přípravu'!B491=data!$S$2,"Souvislá údržba",IF('náměty na projekční přípravu'!B491=data!$S$3,"Most","-"))</f>
        <v>-</v>
      </c>
      <c r="AD549" t="str">
        <f>IF('náměty na projekční přípravu'!B491=data!$S$2,"Rekonstrukce",IF('náměty na projekční přípravu'!B491=data!$S$3,"Propustek","-"))</f>
        <v>-</v>
      </c>
    </row>
    <row r="550" spans="12:30">
      <c r="L550" t="str">
        <f>IF('v přípravě a připraveno'!B258=data!$B$2,"Souvislá údržba",IF('v přípravě a připraveno'!B258=data!$B$3,"Most","-"))</f>
        <v>-</v>
      </c>
      <c r="M550" t="str">
        <f>IF('v přípravě a připraveno'!B258=data!$B$2,"Rekonstrukce",IF('v přípravě a připraveno'!B258=data!$B$3,"Propustek","-"))</f>
        <v>-</v>
      </c>
      <c r="AC550" t="str">
        <f>IF('náměty na projekční přípravu'!B492=data!$S$2,"Souvislá údržba",IF('náměty na projekční přípravu'!B492=data!$S$3,"Most","-"))</f>
        <v>-</v>
      </c>
      <c r="AD550" t="str">
        <f>IF('náměty na projekční přípravu'!B492=data!$S$2,"Rekonstrukce",IF('náměty na projekční přípravu'!B492=data!$S$3,"Propustek","-"))</f>
        <v>-</v>
      </c>
    </row>
    <row r="551" spans="12:30">
      <c r="L551" t="str">
        <f>IF('v přípravě a připraveno'!B259=data!$B$2,"Souvislá údržba",IF('v přípravě a připraveno'!B259=data!$B$3,"Most","-"))</f>
        <v>Most</v>
      </c>
      <c r="M551" t="str">
        <f>IF('v přípravě a připraveno'!B259=data!$B$2,"Rekonstrukce",IF('v přípravě a připraveno'!B259=data!$B$3,"Propustek","-"))</f>
        <v>Propustek</v>
      </c>
      <c r="AC551" t="str">
        <f>IF('náměty na projekční přípravu'!B493=data!$S$2,"Souvislá údržba",IF('náměty na projekční přípravu'!B493=data!$S$3,"Most","-"))</f>
        <v>-</v>
      </c>
      <c r="AD551" t="str">
        <f>IF('náměty na projekční přípravu'!B493=data!$S$2,"Rekonstrukce",IF('náměty na projekční přípravu'!B493=data!$S$3,"Propustek","-"))</f>
        <v>-</v>
      </c>
    </row>
    <row r="552" spans="12:30">
      <c r="L552" t="str">
        <f>IF('v přípravě a připraveno'!B260=data!$B$2,"Souvislá údržba",IF('v přípravě a připraveno'!B260=data!$B$3,"Most","-"))</f>
        <v>Souvislá údržba</v>
      </c>
      <c r="M552" t="str">
        <f>IF('v přípravě a připraveno'!B260=data!$B$2,"Rekonstrukce",IF('v přípravě a připraveno'!B260=data!$B$3,"Propustek","-"))</f>
        <v>Rekonstrukce</v>
      </c>
      <c r="AC552" t="str">
        <f>IF('náměty na projekční přípravu'!B494=data!$S$2,"Souvislá údržba",IF('náměty na projekční přípravu'!B494=data!$S$3,"Most","-"))</f>
        <v>-</v>
      </c>
      <c r="AD552" t="str">
        <f>IF('náměty na projekční přípravu'!B494=data!$S$2,"Rekonstrukce",IF('náměty na projekční přípravu'!B494=data!$S$3,"Propustek","-"))</f>
        <v>-</v>
      </c>
    </row>
    <row r="553" spans="12:30">
      <c r="L553" t="str">
        <f>IF('v přípravě a připraveno'!B261=data!$B$2,"Souvislá údržba",IF('v přípravě a připraveno'!B261=data!$B$3,"Most","-"))</f>
        <v>Souvislá údržba</v>
      </c>
      <c r="M553" t="str">
        <f>IF('v přípravě a připraveno'!B261=data!$B$2,"Rekonstrukce",IF('v přípravě a připraveno'!B261=data!$B$3,"Propustek","-"))</f>
        <v>Rekonstrukce</v>
      </c>
      <c r="AC553" t="str">
        <f>IF('náměty na projekční přípravu'!B495=data!$S$2,"Souvislá údržba",IF('náměty na projekční přípravu'!B495=data!$S$3,"Most","-"))</f>
        <v>-</v>
      </c>
      <c r="AD553" t="str">
        <f>IF('náměty na projekční přípravu'!B495=data!$S$2,"Rekonstrukce",IF('náměty na projekční přípravu'!B495=data!$S$3,"Propustek","-"))</f>
        <v>-</v>
      </c>
    </row>
    <row r="554" spans="12:30">
      <c r="L554" t="str">
        <f>IF('v přípravě a připraveno'!B262=data!$B$2,"Souvislá údržba",IF('v přípravě a připraveno'!B262=data!$B$3,"Most","-"))</f>
        <v>Souvislá údržba</v>
      </c>
      <c r="M554" t="str">
        <f>IF('v přípravě a připraveno'!B262=data!$B$2,"Rekonstrukce",IF('v přípravě a připraveno'!B262=data!$B$3,"Propustek","-"))</f>
        <v>Rekonstrukce</v>
      </c>
      <c r="AC554" t="str">
        <f>IF('náměty na projekční přípravu'!B496=data!$S$2,"Souvislá údržba",IF('náměty na projekční přípravu'!B496=data!$S$3,"Most","-"))</f>
        <v>-</v>
      </c>
      <c r="AD554" t="str">
        <f>IF('náměty na projekční přípravu'!B496=data!$S$2,"Rekonstrukce",IF('náměty na projekční přípravu'!B496=data!$S$3,"Propustek","-"))</f>
        <v>-</v>
      </c>
    </row>
    <row r="555" spans="12:30">
      <c r="L555" t="str">
        <f>IF('v přípravě a připraveno'!B263=data!$B$2,"Souvislá údržba",IF('v přípravě a připraveno'!B263=data!$B$3,"Most","-"))</f>
        <v>Most</v>
      </c>
      <c r="M555" t="str">
        <f>IF('v přípravě a připraveno'!B263=data!$B$2,"Rekonstrukce",IF('v přípravě a připraveno'!B263=data!$B$3,"Propustek","-"))</f>
        <v>Propustek</v>
      </c>
      <c r="AC555" t="str">
        <f>IF('náměty na projekční přípravu'!B497=data!$S$2,"Souvislá údržba",IF('náměty na projekční přípravu'!B497=data!$S$3,"Most","-"))</f>
        <v>-</v>
      </c>
      <c r="AD555" t="str">
        <f>IF('náměty na projekční přípravu'!B497=data!$S$2,"Rekonstrukce",IF('náměty na projekční přípravu'!B497=data!$S$3,"Propustek","-"))</f>
        <v>-</v>
      </c>
    </row>
    <row r="556" spans="12:30">
      <c r="L556" t="str">
        <f>IF('v přípravě a připraveno'!B264=data!$B$2,"Souvislá údržba",IF('v přípravě a připraveno'!B264=data!$B$3,"Most","-"))</f>
        <v>Most</v>
      </c>
      <c r="M556" t="str">
        <f>IF('v přípravě a připraveno'!B264=data!$B$2,"Rekonstrukce",IF('v přípravě a připraveno'!B264=data!$B$3,"Propustek","-"))</f>
        <v>Propustek</v>
      </c>
      <c r="AC556" t="str">
        <f>IF('náměty na projekční přípravu'!B498=data!$S$2,"Souvislá údržba",IF('náměty na projekční přípravu'!B498=data!$S$3,"Most","-"))</f>
        <v>-</v>
      </c>
      <c r="AD556" t="str">
        <f>IF('náměty na projekční přípravu'!B498=data!$S$2,"Rekonstrukce",IF('náměty na projekční přípravu'!B498=data!$S$3,"Propustek","-"))</f>
        <v>-</v>
      </c>
    </row>
    <row r="557" spans="12:30">
      <c r="L557" t="str">
        <f>IF('v přípravě a připraveno'!B265=data!$B$2,"Souvislá údržba",IF('v přípravě a připraveno'!B265=data!$B$3,"Most","-"))</f>
        <v>Most</v>
      </c>
      <c r="M557" t="str">
        <f>IF('v přípravě a připraveno'!B265=data!$B$2,"Rekonstrukce",IF('v přípravě a připraveno'!B265=data!$B$3,"Propustek","-"))</f>
        <v>Propustek</v>
      </c>
      <c r="AC557" t="str">
        <f>IF('náměty na projekční přípravu'!B499=data!$S$2,"Souvislá údržba",IF('náměty na projekční přípravu'!B499=data!$S$3,"Most","-"))</f>
        <v>-</v>
      </c>
      <c r="AD557" t="str">
        <f>IF('náměty na projekční přípravu'!B499=data!$S$2,"Rekonstrukce",IF('náměty na projekční přípravu'!B499=data!$S$3,"Propustek","-"))</f>
        <v>-</v>
      </c>
    </row>
    <row r="558" spans="12:30">
      <c r="L558" t="str">
        <f>IF('v přípravě a připraveno'!B266=data!$B$2,"Souvislá údržba",IF('v přípravě a připraveno'!B266=data!$B$3,"Most","-"))</f>
        <v>Souvislá údržba</v>
      </c>
      <c r="M558" t="str">
        <f>IF('v přípravě a připraveno'!B266=data!$B$2,"Rekonstrukce",IF('v přípravě a připraveno'!B266=data!$B$3,"Propustek","-"))</f>
        <v>Rekonstrukce</v>
      </c>
      <c r="AC558" t="str">
        <f>IF('náměty na projekční přípravu'!B500=data!$S$2,"Souvislá údržba",IF('náměty na projekční přípravu'!B500=data!$S$3,"Most","-"))</f>
        <v>-</v>
      </c>
      <c r="AD558" t="str">
        <f>IF('náměty na projekční přípravu'!B500=data!$S$2,"Rekonstrukce",IF('náměty na projekční přípravu'!B500=data!$S$3,"Propustek","-"))</f>
        <v>-</v>
      </c>
    </row>
    <row r="559" spans="12:30">
      <c r="L559" t="str">
        <f>IF('v přípravě a připraveno'!B267=data!$B$2,"Souvislá údržba",IF('v přípravě a připraveno'!B267=data!$B$3,"Most","-"))</f>
        <v>Souvislá údržba</v>
      </c>
      <c r="M559" t="str">
        <f>IF('v přípravě a připraveno'!B267=data!$B$2,"Rekonstrukce",IF('v přípravě a připraveno'!B267=data!$B$3,"Propustek","-"))</f>
        <v>Rekonstrukce</v>
      </c>
      <c r="AC559" t="str">
        <f>IF('náměty na projekční přípravu'!B501=data!$S$2,"Souvislá údržba",IF('náměty na projekční přípravu'!B501=data!$S$3,"Most","-"))</f>
        <v>-</v>
      </c>
      <c r="AD559" t="str">
        <f>IF('náměty na projekční přípravu'!B501=data!$S$2,"Rekonstrukce",IF('náměty na projekční přípravu'!B501=data!$S$3,"Propustek","-"))</f>
        <v>-</v>
      </c>
    </row>
    <row r="560" spans="12:30">
      <c r="L560" t="str">
        <f>IF('v přípravě a připraveno'!B268=data!$B$2,"Souvislá údržba",IF('v přípravě a připraveno'!B268=data!$B$3,"Most","-"))</f>
        <v>Souvislá údržba</v>
      </c>
      <c r="M560" t="str">
        <f>IF('v přípravě a připraveno'!B268=data!$B$2,"Rekonstrukce",IF('v přípravě a připraveno'!B268=data!$B$3,"Propustek","-"))</f>
        <v>Rekonstrukce</v>
      </c>
      <c r="AC560" t="str">
        <f>IF('náměty na projekční přípravu'!B502=data!$S$2,"Souvislá údržba",IF('náměty na projekční přípravu'!B502=data!$S$3,"Most","-"))</f>
        <v>-</v>
      </c>
      <c r="AD560" t="str">
        <f>IF('náměty na projekční přípravu'!B502=data!$S$2,"Rekonstrukce",IF('náměty na projekční přípravu'!B502=data!$S$3,"Propustek","-"))</f>
        <v>-</v>
      </c>
    </row>
    <row r="561" spans="12:30">
      <c r="L561" t="str">
        <f>IF('v přípravě a připraveno'!B269=data!$B$2,"Souvislá údržba",IF('v přípravě a připraveno'!B269=data!$B$3,"Most","-"))</f>
        <v>Souvislá údržba</v>
      </c>
      <c r="M561" t="str">
        <f>IF('v přípravě a připraveno'!B269=data!$B$2,"Rekonstrukce",IF('v přípravě a připraveno'!B269=data!$B$3,"Propustek","-"))</f>
        <v>Rekonstrukce</v>
      </c>
      <c r="AC561" t="str">
        <f>IF('náměty na projekční přípravu'!B503=data!$S$2,"Souvislá údržba",IF('náměty na projekční přípravu'!B503=data!$S$3,"Most","-"))</f>
        <v>-</v>
      </c>
      <c r="AD561" t="str">
        <f>IF('náměty na projekční přípravu'!B503=data!$S$2,"Rekonstrukce",IF('náměty na projekční přípravu'!B503=data!$S$3,"Propustek","-"))</f>
        <v>-</v>
      </c>
    </row>
    <row r="562" spans="12:30">
      <c r="L562" t="str">
        <f>IF('v přípravě a připraveno'!B270=data!$B$2,"Souvislá údržba",IF('v přípravě a připraveno'!B270=data!$B$3,"Most","-"))</f>
        <v>Souvislá údržba</v>
      </c>
      <c r="M562" t="str">
        <f>IF('v přípravě a připraveno'!B270=data!$B$2,"Rekonstrukce",IF('v přípravě a připraveno'!B270=data!$B$3,"Propustek","-"))</f>
        <v>Rekonstrukce</v>
      </c>
      <c r="AC562" t="str">
        <f>IF('náměty na projekční přípravu'!B504=data!$S$2,"Souvislá údržba",IF('náměty na projekční přípravu'!B504=data!$S$3,"Most","-"))</f>
        <v>-</v>
      </c>
      <c r="AD562" t="str">
        <f>IF('náměty na projekční přípravu'!B504=data!$S$2,"Rekonstrukce",IF('náměty na projekční přípravu'!B504=data!$S$3,"Propustek","-"))</f>
        <v>-</v>
      </c>
    </row>
    <row r="563" spans="12:30">
      <c r="L563" t="str">
        <f>IF('v přípravě a připraveno'!B271=data!$B$2,"Souvislá údržba",IF('v přípravě a připraveno'!B271=data!$B$3,"Most","-"))</f>
        <v>Souvislá údržba</v>
      </c>
      <c r="M563" t="str">
        <f>IF('v přípravě a připraveno'!B271=data!$B$2,"Rekonstrukce",IF('v přípravě a připraveno'!B271=data!$B$3,"Propustek","-"))</f>
        <v>Rekonstrukce</v>
      </c>
      <c r="AC563" t="str">
        <f>IF('náměty na projekční přípravu'!B505=data!$S$2,"Souvislá údržba",IF('náměty na projekční přípravu'!B505=data!$S$3,"Most","-"))</f>
        <v>-</v>
      </c>
      <c r="AD563" t="str">
        <f>IF('náměty na projekční přípravu'!B505=data!$S$2,"Rekonstrukce",IF('náměty na projekční přípravu'!B505=data!$S$3,"Propustek","-"))</f>
        <v>-</v>
      </c>
    </row>
    <row r="564" spans="12:30">
      <c r="L564" t="str">
        <f>IF('v přípravě a připraveno'!B272=data!$B$2,"Souvislá údržba",IF('v přípravě a připraveno'!B272=data!$B$3,"Most","-"))</f>
        <v>Souvislá údržba</v>
      </c>
      <c r="M564" t="str">
        <f>IF('v přípravě a připraveno'!B272=data!$B$2,"Rekonstrukce",IF('v přípravě a připraveno'!B272=data!$B$3,"Propustek","-"))</f>
        <v>Rekonstrukce</v>
      </c>
      <c r="AC564" t="str">
        <f>IF('náměty na projekční přípravu'!B506=data!$S$2,"Souvislá údržba",IF('náměty na projekční přípravu'!B506=data!$S$3,"Most","-"))</f>
        <v>-</v>
      </c>
      <c r="AD564" t="str">
        <f>IF('náměty na projekční přípravu'!B506=data!$S$2,"Rekonstrukce",IF('náměty na projekční přípravu'!B506=data!$S$3,"Propustek","-"))</f>
        <v>-</v>
      </c>
    </row>
    <row r="565" spans="12:30">
      <c r="L565" t="str">
        <f>IF('v přípravě a připraveno'!B273=data!$B$2,"Souvislá údržba",IF('v přípravě a připraveno'!B273=data!$B$3,"Most","-"))</f>
        <v>Souvislá údržba</v>
      </c>
      <c r="M565" t="str">
        <f>IF('v přípravě a připraveno'!B273=data!$B$2,"Rekonstrukce",IF('v přípravě a připraveno'!B273=data!$B$3,"Propustek","-"))</f>
        <v>Rekonstrukce</v>
      </c>
      <c r="AC565" t="str">
        <f>IF('náměty na projekční přípravu'!B507=data!$S$2,"Souvislá údržba",IF('náměty na projekční přípravu'!B507=data!$S$3,"Most","-"))</f>
        <v>-</v>
      </c>
      <c r="AD565" t="str">
        <f>IF('náměty na projekční přípravu'!B507=data!$S$2,"Rekonstrukce",IF('náměty na projekční přípravu'!B507=data!$S$3,"Propustek","-"))</f>
        <v>-</v>
      </c>
    </row>
    <row r="566" spans="12:30">
      <c r="L566" t="str">
        <f>IF('v přípravě a připraveno'!B274=data!$B$2,"Souvislá údržba",IF('v přípravě a připraveno'!B274=data!$B$3,"Most","-"))</f>
        <v>Souvislá údržba</v>
      </c>
      <c r="M566" t="str">
        <f>IF('v přípravě a připraveno'!B274=data!$B$2,"Rekonstrukce",IF('v přípravě a připraveno'!B274=data!$B$3,"Propustek","-"))</f>
        <v>Rekonstrukce</v>
      </c>
      <c r="AC566" t="str">
        <f>IF('náměty na projekční přípravu'!B508=data!$S$2,"Souvislá údržba",IF('náměty na projekční přípravu'!B508=data!$S$3,"Most","-"))</f>
        <v>-</v>
      </c>
      <c r="AD566" t="str">
        <f>IF('náměty na projekční přípravu'!B508=data!$S$2,"Rekonstrukce",IF('náměty na projekční přípravu'!B508=data!$S$3,"Propustek","-"))</f>
        <v>-</v>
      </c>
    </row>
    <row r="567" spans="12:30">
      <c r="L567" t="str">
        <f>IF('v přípravě a připraveno'!B275=data!$B$2,"Souvislá údržba",IF('v přípravě a připraveno'!B275=data!$B$3,"Most","-"))</f>
        <v>Souvislá údržba</v>
      </c>
      <c r="M567" t="str">
        <f>IF('v přípravě a připraveno'!B275=data!$B$2,"Rekonstrukce",IF('v přípravě a připraveno'!B275=data!$B$3,"Propustek","-"))</f>
        <v>Rekonstrukce</v>
      </c>
      <c r="AC567" t="str">
        <f>IF('náměty na projekční přípravu'!B509=data!$S$2,"Souvislá údržba",IF('náměty na projekční přípravu'!B509=data!$S$3,"Most","-"))</f>
        <v>-</v>
      </c>
      <c r="AD567" t="str">
        <f>IF('náměty na projekční přípravu'!B509=data!$S$2,"Rekonstrukce",IF('náměty na projekční přípravu'!B509=data!$S$3,"Propustek","-"))</f>
        <v>-</v>
      </c>
    </row>
    <row r="568" spans="12:30">
      <c r="L568" t="e">
        <f>IF('v přípravě a připraveno'!#REF!=data!$B$2,"Souvislá údržba",IF('v přípravě a připraveno'!#REF!=data!$B$3,"Most","-"))</f>
        <v>#REF!</v>
      </c>
      <c r="M568" t="e">
        <f>IF('v přípravě a připraveno'!#REF!=data!$B$2,"Rekonstrukce",IF('v přípravě a připraveno'!#REF!=data!$B$3,"Propustek","-"))</f>
        <v>#REF!</v>
      </c>
      <c r="AC568" t="str">
        <f>IF('náměty na projekční přípravu'!B510=data!$S$2,"Souvislá údržba",IF('náměty na projekční přípravu'!B510=data!$S$3,"Most","-"))</f>
        <v>-</v>
      </c>
      <c r="AD568" t="str">
        <f>IF('náměty na projekční přípravu'!B510=data!$S$2,"Rekonstrukce",IF('náměty na projekční přípravu'!B510=data!$S$3,"Propustek","-"))</f>
        <v>-</v>
      </c>
    </row>
    <row r="569" spans="12:30">
      <c r="L569" t="str">
        <f>IF('v přípravě a připraveno'!B276=data!$B$2,"Souvislá údržba",IF('v přípravě a připraveno'!B276=data!$B$3,"Most","-"))</f>
        <v>Souvislá údržba</v>
      </c>
      <c r="M569" t="str">
        <f>IF('v přípravě a připraveno'!B276=data!$B$2,"Rekonstrukce",IF('v přípravě a připraveno'!B276=data!$B$3,"Propustek","-"))</f>
        <v>Rekonstrukce</v>
      </c>
      <c r="AC569" t="str">
        <f>IF('náměty na projekční přípravu'!B511=data!$S$2,"Souvislá údržba",IF('náměty na projekční přípravu'!B511=data!$S$3,"Most","-"))</f>
        <v>-</v>
      </c>
      <c r="AD569" t="str">
        <f>IF('náměty na projekční přípravu'!B511=data!$S$2,"Rekonstrukce",IF('náměty na projekční přípravu'!B511=data!$S$3,"Propustek","-"))</f>
        <v>-</v>
      </c>
    </row>
    <row r="570" spans="12:30">
      <c r="L570" t="str">
        <f>IF('v přípravě a připraveno'!B277=data!$B$2,"Souvislá údržba",IF('v přípravě a připraveno'!B277=data!$B$3,"Most","-"))</f>
        <v>Souvislá údržba</v>
      </c>
      <c r="M570" t="str">
        <f>IF('v přípravě a připraveno'!B277=data!$B$2,"Rekonstrukce",IF('v přípravě a připraveno'!B277=data!$B$3,"Propustek","-"))</f>
        <v>Rekonstrukce</v>
      </c>
      <c r="AC570" t="str">
        <f>IF('náměty na projekční přípravu'!B512=data!$S$2,"Souvislá údržba",IF('náměty na projekční přípravu'!B512=data!$S$3,"Most","-"))</f>
        <v>-</v>
      </c>
      <c r="AD570" t="str">
        <f>IF('náměty na projekční přípravu'!B512=data!$S$2,"Rekonstrukce",IF('náměty na projekční přípravu'!B512=data!$S$3,"Propustek","-"))</f>
        <v>-</v>
      </c>
    </row>
    <row r="571" spans="12:30">
      <c r="L571" t="str">
        <f>IF('v přípravě a připraveno'!B278=data!$B$2,"Souvislá údržba",IF('v přípravě a připraveno'!B278=data!$B$3,"Most","-"))</f>
        <v>Most</v>
      </c>
      <c r="M571" t="str">
        <f>IF('v přípravě a připraveno'!B278=data!$B$2,"Rekonstrukce",IF('v přípravě a připraveno'!B278=data!$B$3,"Propustek","-"))</f>
        <v>Propustek</v>
      </c>
      <c r="AC571" t="str">
        <f>IF('náměty na projekční přípravu'!B513=data!$S$2,"Souvislá údržba",IF('náměty na projekční přípravu'!B513=data!$S$3,"Most","-"))</f>
        <v>-</v>
      </c>
      <c r="AD571" t="str">
        <f>IF('náměty na projekční přípravu'!B513=data!$S$2,"Rekonstrukce",IF('náměty na projekční přípravu'!B513=data!$S$3,"Propustek","-"))</f>
        <v>-</v>
      </c>
    </row>
    <row r="572" spans="12:30">
      <c r="L572" t="e">
        <f>IF('v přípravě a připraveno'!#REF!=data!$B$2,"Souvislá údržba",IF('v přípravě a připraveno'!#REF!=data!$B$3,"Most","-"))</f>
        <v>#REF!</v>
      </c>
      <c r="M572" t="e">
        <f>IF('v přípravě a připraveno'!#REF!=data!$B$2,"Rekonstrukce",IF('v přípravě a připraveno'!#REF!=data!$B$3,"Propustek","-"))</f>
        <v>#REF!</v>
      </c>
      <c r="AC572" t="str">
        <f>IF('náměty na projekční přípravu'!B514=data!$S$2,"Souvislá údržba",IF('náměty na projekční přípravu'!B514=data!$S$3,"Most","-"))</f>
        <v>-</v>
      </c>
      <c r="AD572" t="str">
        <f>IF('náměty na projekční přípravu'!B514=data!$S$2,"Rekonstrukce",IF('náměty na projekční přípravu'!B514=data!$S$3,"Propustek","-"))</f>
        <v>-</v>
      </c>
    </row>
    <row r="573" spans="12:30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přípravu'!B515=data!$S$2,"Souvislá údržba",IF('náměty na projekční přípravu'!B515=data!$S$3,"Most","-"))</f>
        <v>-</v>
      </c>
      <c r="AD573" t="str">
        <f>IF('náměty na projekční přípravu'!B515=data!$S$2,"Rekonstrukce",IF('náměty na projekční přípravu'!B515=data!$S$3,"Propustek","-"))</f>
        <v>-</v>
      </c>
    </row>
    <row r="574" spans="12:30">
      <c r="L574" t="e">
        <f>IF('v přípravě a připraveno'!#REF!=data!$B$2,"Souvislá údržba",IF('v přípravě a připraveno'!#REF!=data!$B$3,"Most","-"))</f>
        <v>#REF!</v>
      </c>
      <c r="M574" t="e">
        <f>IF('v přípravě a připraveno'!#REF!=data!$B$2,"Rekonstrukce",IF('v přípravě a připraveno'!#REF!=data!$B$3,"Propustek","-"))</f>
        <v>#REF!</v>
      </c>
      <c r="AC574" t="str">
        <f>IF('náměty na projekční přípravu'!B516=data!$S$2,"Souvislá údržba",IF('náměty na projekční přípravu'!B516=data!$S$3,"Most","-"))</f>
        <v>-</v>
      </c>
      <c r="AD574" t="str">
        <f>IF('náměty na projekční přípravu'!B516=data!$S$2,"Rekonstrukce",IF('náměty na projekční přípravu'!B516=data!$S$3,"Propustek","-"))</f>
        <v>-</v>
      </c>
    </row>
    <row r="575" spans="12:30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přípravu'!B517=data!$S$2,"Souvislá údržba",IF('náměty na projekční přípravu'!B517=data!$S$3,"Most","-"))</f>
        <v>-</v>
      </c>
      <c r="AD575" t="str">
        <f>IF('náměty na projekční přípravu'!B517=data!$S$2,"Rekonstrukce",IF('náměty na projekční přípravu'!B517=data!$S$3,"Propustek","-"))</f>
        <v>-</v>
      </c>
    </row>
    <row r="576" spans="12:30">
      <c r="L576" t="str">
        <f>IF('v přípravě a připraveno'!B279=data!$B$2,"Souvislá údržba",IF('v přípravě a připraveno'!B279=data!$B$3,"Most","-"))</f>
        <v>Most</v>
      </c>
      <c r="M576" t="str">
        <f>IF('v přípravě a připraveno'!B279=data!$B$2,"Rekonstrukce",IF('v přípravě a připraveno'!B279=data!$B$3,"Propustek","-"))</f>
        <v>Propustek</v>
      </c>
      <c r="AC576" t="str">
        <f>IF('náměty na projekční přípravu'!B518=data!$S$2,"Souvislá údržba",IF('náměty na projekční přípravu'!B518=data!$S$3,"Most","-"))</f>
        <v>-</v>
      </c>
      <c r="AD576" t="str">
        <f>IF('náměty na projekční přípravu'!B518=data!$S$2,"Rekonstrukce",IF('náměty na projekční přípravu'!B518=data!$S$3,"Propustek","-"))</f>
        <v>-</v>
      </c>
    </row>
    <row r="577" spans="12:30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přípravu'!B519=data!$S$2,"Souvislá údržba",IF('náměty na projekční přípravu'!B519=data!$S$3,"Most","-"))</f>
        <v>-</v>
      </c>
      <c r="AD577" t="str">
        <f>IF('náměty na projekční přípravu'!B519=data!$S$2,"Rekonstrukce",IF('náměty na projekční přípravu'!B519=data!$S$3,"Propustek","-"))</f>
        <v>-</v>
      </c>
    </row>
    <row r="578" spans="12:30">
      <c r="L578" t="str">
        <f>IF('v přípravě a připraveno'!B280=data!$B$2,"Souvislá údržba",IF('v přípravě a připraveno'!B280=data!$B$3,"Most","-"))</f>
        <v>Souvislá údržba</v>
      </c>
      <c r="M578" t="str">
        <f>IF('v přípravě a připraveno'!B280=data!$B$2,"Rekonstrukce",IF('v přípravě a připraveno'!B280=data!$B$3,"Propustek","-"))</f>
        <v>Rekonstrukce</v>
      </c>
      <c r="AC578" t="str">
        <f>IF('náměty na projekční přípravu'!B520=data!$S$2,"Souvislá údržba",IF('náměty na projekční přípravu'!B520=data!$S$3,"Most","-"))</f>
        <v>-</v>
      </c>
      <c r="AD578" t="str">
        <f>IF('náměty na projekční přípravu'!B520=data!$S$2,"Rekonstrukce",IF('náměty na projekční přípravu'!B520=data!$S$3,"Propustek","-"))</f>
        <v>-</v>
      </c>
    </row>
    <row r="579" spans="12:30">
      <c r="L579" t="str">
        <f>IF('v přípravě a připraveno'!B281=data!$B$2,"Souvislá údržba",IF('v přípravě a připraveno'!B281=data!$B$3,"Most","-"))</f>
        <v>Most</v>
      </c>
      <c r="M579" t="str">
        <f>IF('v přípravě a připraveno'!B281=data!$B$2,"Rekonstrukce",IF('v přípravě a připraveno'!B281=data!$B$3,"Propustek","-"))</f>
        <v>Propustek</v>
      </c>
      <c r="AC579" t="str">
        <f>IF('náměty na projekční přípravu'!B521=data!$S$2,"Souvislá údržba",IF('náměty na projekční přípravu'!B521=data!$S$3,"Most","-"))</f>
        <v>-</v>
      </c>
      <c r="AD579" t="str">
        <f>IF('náměty na projekční přípravu'!B521=data!$S$2,"Rekonstrukce",IF('náměty na projekční přípravu'!B521=data!$S$3,"Propustek","-"))</f>
        <v>-</v>
      </c>
    </row>
    <row r="580" spans="12:30">
      <c r="L580" t="str">
        <f>IF('v přípravě a připraveno'!B282=data!$B$2,"Souvislá údržba",IF('v přípravě a připraveno'!B282=data!$B$3,"Most","-"))</f>
        <v>Souvislá údržba</v>
      </c>
      <c r="M580" t="str">
        <f>IF('v přípravě a připraveno'!B282=data!$B$2,"Rekonstrukce",IF('v přípravě a připraveno'!B282=data!$B$3,"Propustek","-"))</f>
        <v>Rekonstrukce</v>
      </c>
      <c r="AC580" t="str">
        <f>IF('náměty na projekční přípravu'!B522=data!$S$2,"Souvislá údržba",IF('náměty na projekční přípravu'!B522=data!$S$3,"Most","-"))</f>
        <v>-</v>
      </c>
      <c r="AD580" t="str">
        <f>IF('náměty na projekční přípravu'!B522=data!$S$2,"Rekonstrukce",IF('náměty na projekční přípravu'!B522=data!$S$3,"Propustek","-"))</f>
        <v>-</v>
      </c>
    </row>
    <row r="581" spans="12:30">
      <c r="L581" t="str">
        <f>IF('v přípravě a připraveno'!B283=data!$B$2,"Souvislá údržba",IF('v přípravě a připraveno'!B283=data!$B$3,"Most","-"))</f>
        <v>Souvislá údržba</v>
      </c>
      <c r="M581" t="str">
        <f>IF('v přípravě a připraveno'!B283=data!$B$2,"Rekonstrukce",IF('v přípravě a připraveno'!B283=data!$B$3,"Propustek","-"))</f>
        <v>Rekonstrukce</v>
      </c>
      <c r="AC581" t="str">
        <f>IF('náměty na projekční přípravu'!B523=data!$S$2,"Souvislá údržba",IF('náměty na projekční přípravu'!B523=data!$S$3,"Most","-"))</f>
        <v>-</v>
      </c>
      <c r="AD581" t="str">
        <f>IF('náměty na projekční přípravu'!B523=data!$S$2,"Rekonstrukce",IF('náměty na projekční přípravu'!B523=data!$S$3,"Propustek","-"))</f>
        <v>-</v>
      </c>
    </row>
    <row r="582" spans="12:30">
      <c r="L582" t="str">
        <f>IF('v přípravě a připraveno'!B284=data!$B$2,"Souvislá údržba",IF('v přípravě a připraveno'!B284=data!$B$3,"Most","-"))</f>
        <v>Souvislá údržba</v>
      </c>
      <c r="M582" t="str">
        <f>IF('v přípravě a připraveno'!B284=data!$B$2,"Rekonstrukce",IF('v přípravě a připraveno'!B284=data!$B$3,"Propustek","-"))</f>
        <v>Rekonstrukce</v>
      </c>
      <c r="AC582" t="str">
        <f>IF('náměty na projekční přípravu'!B524=data!$S$2,"Souvislá údržba",IF('náměty na projekční přípravu'!B524=data!$S$3,"Most","-"))</f>
        <v>-</v>
      </c>
      <c r="AD582" t="str">
        <f>IF('náměty na projekční přípravu'!B524=data!$S$2,"Rekonstrukce",IF('náměty na projekční přípravu'!B524=data!$S$3,"Propustek","-"))</f>
        <v>-</v>
      </c>
    </row>
    <row r="583" spans="12:30">
      <c r="L583" t="str">
        <f>IF('v přípravě a připraveno'!B285=data!$B$2,"Souvislá údržba",IF('v přípravě a připraveno'!B285=data!$B$3,"Most","-"))</f>
        <v>Souvislá údržba</v>
      </c>
      <c r="M583" t="str">
        <f>IF('v přípravě a připraveno'!B285=data!$B$2,"Rekonstrukce",IF('v přípravě a připraveno'!B285=data!$B$3,"Propustek","-"))</f>
        <v>Rekonstrukce</v>
      </c>
      <c r="AC583" t="str">
        <f>IF('náměty na projekční přípravu'!B525=data!$S$2,"Souvislá údržba",IF('náměty na projekční přípravu'!B525=data!$S$3,"Most","-"))</f>
        <v>-</v>
      </c>
      <c r="AD583" t="str">
        <f>IF('náměty na projekční přípravu'!B525=data!$S$2,"Rekonstrukce",IF('náměty na projekční přípravu'!B525=data!$S$3,"Propustek","-"))</f>
        <v>-</v>
      </c>
    </row>
    <row r="584" spans="12:30">
      <c r="L584" t="str">
        <f>IF('v přípravě a připraveno'!B286=data!$B$2,"Souvislá údržba",IF('v přípravě a připraveno'!B286=data!$B$3,"Most","-"))</f>
        <v>-</v>
      </c>
      <c r="M584" t="str">
        <f>IF('v přípravě a připraveno'!B286=data!$B$2,"Rekonstrukce",IF('v přípravě a připraveno'!B286=data!$B$3,"Propustek","-"))</f>
        <v>-</v>
      </c>
      <c r="AC584" t="str">
        <f>IF('náměty na projekční přípravu'!B526=data!$S$2,"Souvislá údržba",IF('náměty na projekční přípravu'!B526=data!$S$3,"Most","-"))</f>
        <v>-</v>
      </c>
      <c r="AD584" t="str">
        <f>IF('náměty na projekční přípravu'!B526=data!$S$2,"Rekonstrukce",IF('náměty na projekční přípravu'!B526=data!$S$3,"Propustek","-"))</f>
        <v>-</v>
      </c>
    </row>
    <row r="585" spans="12:30">
      <c r="L585" t="str">
        <f>IF('v přípravě a připraveno'!B287=data!$B$2,"Souvislá údržba",IF('v přípravě a připraveno'!B287=data!$B$3,"Most","-"))</f>
        <v>Souvislá údržba</v>
      </c>
      <c r="M585" t="str">
        <f>IF('v přípravě a připraveno'!B287=data!$B$2,"Rekonstrukce",IF('v přípravě a připraveno'!B287=data!$B$3,"Propustek","-"))</f>
        <v>Rekonstrukce</v>
      </c>
      <c r="AC585" t="str">
        <f>IF('náměty na projekční přípravu'!B527=data!$S$2,"Souvislá údržba",IF('náměty na projekční přípravu'!B527=data!$S$3,"Most","-"))</f>
        <v>-</v>
      </c>
      <c r="AD585" t="str">
        <f>IF('náměty na projekční přípravu'!B527=data!$S$2,"Rekonstrukce",IF('náměty na projekční přípravu'!B527=data!$S$3,"Propustek","-"))</f>
        <v>-</v>
      </c>
    </row>
    <row r="586" spans="12:30">
      <c r="L586" t="str">
        <f>IF('v přípravě a připraveno'!B288=data!$B$2,"Souvislá údržba",IF('v přípravě a připraveno'!B288=data!$B$3,"Most","-"))</f>
        <v>Souvislá údržba</v>
      </c>
      <c r="M586" t="str">
        <f>IF('v přípravě a připraveno'!B288=data!$B$2,"Rekonstrukce",IF('v přípravě a připraveno'!B288=data!$B$3,"Propustek","-"))</f>
        <v>Rekonstrukce</v>
      </c>
      <c r="AC586" t="str">
        <f>IF('náměty na projekční přípravu'!B528=data!$S$2,"Souvislá údržba",IF('náměty na projekční přípravu'!B528=data!$S$3,"Most","-"))</f>
        <v>-</v>
      </c>
      <c r="AD586" t="str">
        <f>IF('náměty na projekční přípravu'!B528=data!$S$2,"Rekonstrukce",IF('náměty na projekční přípravu'!B528=data!$S$3,"Propustek","-"))</f>
        <v>-</v>
      </c>
    </row>
    <row r="587" spans="12:30">
      <c r="L587" t="str">
        <f>IF('v přípravě a připraveno'!B289=data!$B$2,"Souvislá údržba",IF('v přípravě a připraveno'!B289=data!$B$3,"Most","-"))</f>
        <v>-</v>
      </c>
      <c r="M587" t="str">
        <f>IF('v přípravě a připraveno'!B289=data!$B$2,"Rekonstrukce",IF('v přípravě a připraveno'!B289=data!$B$3,"Propustek","-"))</f>
        <v>-</v>
      </c>
      <c r="AC587" t="str">
        <f>IF('náměty na projekční přípravu'!B529=data!$S$2,"Souvislá údržba",IF('náměty na projekční přípravu'!B529=data!$S$3,"Most","-"))</f>
        <v>-</v>
      </c>
      <c r="AD587" t="str">
        <f>IF('náměty na projekční přípravu'!B529=data!$S$2,"Rekonstrukce",IF('náměty na projekční přípravu'!B529=data!$S$3,"Propustek","-"))</f>
        <v>-</v>
      </c>
    </row>
    <row r="588" spans="12:30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přípravu'!B530=data!$S$2,"Souvislá údržba",IF('náměty na projekční přípravu'!B530=data!$S$3,"Most","-"))</f>
        <v>-</v>
      </c>
      <c r="AD588" t="str">
        <f>IF('náměty na projekční přípravu'!B530=data!$S$2,"Rekonstrukce",IF('náměty na projekční přípravu'!B530=data!$S$3,"Propustek","-"))</f>
        <v>-</v>
      </c>
    </row>
    <row r="589" spans="12:30">
      <c r="L589" t="str">
        <f>IF('v přípravě a připraveno'!B290=data!$B$2,"Souvislá údržba",IF('v přípravě a připraveno'!B290=data!$B$3,"Most","-"))</f>
        <v>Souvislá údržba</v>
      </c>
      <c r="M589" t="str">
        <f>IF('v přípravě a připraveno'!B290=data!$B$2,"Rekonstrukce",IF('v přípravě a připraveno'!B290=data!$B$3,"Propustek","-"))</f>
        <v>Rekonstrukce</v>
      </c>
      <c r="AC589" t="str">
        <f>IF('náměty na projekční přípravu'!B531=data!$S$2,"Souvislá údržba",IF('náměty na projekční přípravu'!B531=data!$S$3,"Most","-"))</f>
        <v>-</v>
      </c>
      <c r="AD589" t="str">
        <f>IF('náměty na projekční přípravu'!B531=data!$S$2,"Rekonstrukce",IF('náměty na projekční přípravu'!B531=data!$S$3,"Propustek","-"))</f>
        <v>-</v>
      </c>
    </row>
    <row r="590" spans="12:30">
      <c r="L590" t="str">
        <f>IF('v přípravě a připraveno'!B291=data!$B$2,"Souvislá údržba",IF('v přípravě a připraveno'!B291=data!$B$3,"Most","-"))</f>
        <v>Souvislá údržba</v>
      </c>
      <c r="M590" t="str">
        <f>IF('v přípravě a připraveno'!B291=data!$B$2,"Rekonstrukce",IF('v přípravě a připraveno'!B291=data!$B$3,"Propustek","-"))</f>
        <v>Rekonstrukce</v>
      </c>
      <c r="AC590" t="str">
        <f>IF('náměty na projekční přípravu'!B532=data!$S$2,"Souvislá údržba",IF('náměty na projekční přípravu'!B532=data!$S$3,"Most","-"))</f>
        <v>-</v>
      </c>
      <c r="AD590" t="str">
        <f>IF('náměty na projekční přípravu'!B532=data!$S$2,"Rekonstrukce",IF('náměty na projekční přípravu'!B532=data!$S$3,"Propustek","-"))</f>
        <v>-</v>
      </c>
    </row>
    <row r="591" spans="12:30">
      <c r="L591" t="str">
        <f>IF('v přípravě a připraveno'!B292=data!$B$2,"Souvislá údržba",IF('v přípravě a připraveno'!B292=data!$B$3,"Most","-"))</f>
        <v>Souvislá údržba</v>
      </c>
      <c r="M591" t="str">
        <f>IF('v přípravě a připraveno'!B292=data!$B$2,"Rekonstrukce",IF('v přípravě a připraveno'!B292=data!$B$3,"Propustek","-"))</f>
        <v>Rekonstrukce</v>
      </c>
      <c r="AC591" t="str">
        <f>IF('náměty na projekční přípravu'!B533=data!$S$2,"Souvislá údržba",IF('náměty na projekční přípravu'!B533=data!$S$3,"Most","-"))</f>
        <v>-</v>
      </c>
      <c r="AD591" t="str">
        <f>IF('náměty na projekční přípravu'!B533=data!$S$2,"Rekonstrukce",IF('náměty na projekční přípravu'!B533=data!$S$3,"Propustek","-"))</f>
        <v>-</v>
      </c>
    </row>
    <row r="592" spans="12:30">
      <c r="L592" t="str">
        <f>IF('v přípravě a připraveno'!B293=data!$B$2,"Souvislá údržba",IF('v přípravě a připraveno'!B293=data!$B$3,"Most","-"))</f>
        <v>Souvislá údržba</v>
      </c>
      <c r="M592" t="str">
        <f>IF('v přípravě a připraveno'!B293=data!$B$2,"Rekonstrukce",IF('v přípravě a připraveno'!B293=data!$B$3,"Propustek","-"))</f>
        <v>Rekonstrukce</v>
      </c>
      <c r="AC592" t="str">
        <f>IF('náměty na projekční přípravu'!B534=data!$S$2,"Souvislá údržba",IF('náměty na projekční přípravu'!B534=data!$S$3,"Most","-"))</f>
        <v>-</v>
      </c>
      <c r="AD592" t="str">
        <f>IF('náměty na projekční přípravu'!B534=data!$S$2,"Rekonstrukce",IF('náměty na projekční přípravu'!B534=data!$S$3,"Propustek","-"))</f>
        <v>-</v>
      </c>
    </row>
    <row r="593" spans="12:30">
      <c r="L593" t="str">
        <f>IF('v přípravě a připraveno'!B294=data!$B$2,"Souvislá údržba",IF('v přípravě a připraveno'!B294=data!$B$3,"Most","-"))</f>
        <v>Souvislá údržba</v>
      </c>
      <c r="M593" t="str">
        <f>IF('v přípravě a připraveno'!B294=data!$B$2,"Rekonstrukce",IF('v přípravě a připraveno'!B294=data!$B$3,"Propustek","-"))</f>
        <v>Rekonstrukce</v>
      </c>
      <c r="AC593" t="str">
        <f>IF('náměty na projekční přípravu'!B535=data!$S$2,"Souvislá údržba",IF('náměty na projekční přípravu'!B535=data!$S$3,"Most","-"))</f>
        <v>-</v>
      </c>
      <c r="AD593" t="str">
        <f>IF('náměty na projekční přípravu'!B535=data!$S$2,"Rekonstrukce",IF('náměty na projekční přípravu'!B535=data!$S$3,"Propustek","-"))</f>
        <v>-</v>
      </c>
    </row>
    <row r="594" spans="12:30">
      <c r="L594" t="str">
        <f>IF('v přípravě a připraveno'!B295=data!$B$2,"Souvislá údržba",IF('v přípravě a připraveno'!B295=data!$B$3,"Most","-"))</f>
        <v>Souvislá údržba</v>
      </c>
      <c r="M594" t="str">
        <f>IF('v přípravě a připraveno'!B295=data!$B$2,"Rekonstrukce",IF('v přípravě a připraveno'!B295=data!$B$3,"Propustek","-"))</f>
        <v>Rekonstrukce</v>
      </c>
      <c r="AC594" t="str">
        <f>IF('náměty na projekční přípravu'!B536=data!$S$2,"Souvislá údržba",IF('náměty na projekční přípravu'!B536=data!$S$3,"Most","-"))</f>
        <v>-</v>
      </c>
      <c r="AD594" t="str">
        <f>IF('náměty na projekční přípravu'!B536=data!$S$2,"Rekonstrukce",IF('náměty na projekční přípravu'!B536=data!$S$3,"Propustek","-"))</f>
        <v>-</v>
      </c>
    </row>
    <row r="595" spans="12:30">
      <c r="L595" t="str">
        <f>IF('v přípravě a připraveno'!B296=data!$B$2,"Souvislá údržba",IF('v přípravě a připraveno'!B296=data!$B$3,"Most","-"))</f>
        <v>Souvislá údržba</v>
      </c>
      <c r="M595" t="str">
        <f>IF('v přípravě a připraveno'!B296=data!$B$2,"Rekonstrukce",IF('v přípravě a připraveno'!B296=data!$B$3,"Propustek","-"))</f>
        <v>Rekonstrukce</v>
      </c>
      <c r="AC595" t="str">
        <f>IF('náměty na projekční přípravu'!B537=data!$S$2,"Souvislá údržba",IF('náměty na projekční přípravu'!B537=data!$S$3,"Most","-"))</f>
        <v>-</v>
      </c>
      <c r="AD595" t="str">
        <f>IF('náměty na projekční přípravu'!B537=data!$S$2,"Rekonstrukce",IF('náměty na projekční přípravu'!B537=data!$S$3,"Propustek","-"))</f>
        <v>-</v>
      </c>
    </row>
    <row r="596" spans="12:30">
      <c r="L596" t="str">
        <f>IF('v přípravě a připraveno'!B297=data!$B$2,"Souvislá údržba",IF('v přípravě a připraveno'!B297=data!$B$3,"Most","-"))</f>
        <v>Souvislá údržba</v>
      </c>
      <c r="M596" t="str">
        <f>IF('v přípravě a připraveno'!B297=data!$B$2,"Rekonstrukce",IF('v přípravě a připraveno'!B297=data!$B$3,"Propustek","-"))</f>
        <v>Rekonstrukce</v>
      </c>
      <c r="AC596" t="str">
        <f>IF('náměty na projekční přípravu'!B538=data!$S$2,"Souvislá údržba",IF('náměty na projekční přípravu'!B538=data!$S$3,"Most","-"))</f>
        <v>-</v>
      </c>
      <c r="AD596" t="str">
        <f>IF('náměty na projekční přípravu'!B538=data!$S$2,"Rekonstrukce",IF('náměty na projekční přípravu'!B538=data!$S$3,"Propustek","-"))</f>
        <v>-</v>
      </c>
    </row>
    <row r="597" spans="12:30">
      <c r="L597" t="str">
        <f>IF('v přípravě a připraveno'!B298=data!$B$2,"Souvislá údržba",IF('v přípravě a připraveno'!B298=data!$B$3,"Most","-"))</f>
        <v>Souvislá údržba</v>
      </c>
      <c r="M597" t="str">
        <f>IF('v přípravě a připraveno'!B298=data!$B$2,"Rekonstrukce",IF('v přípravě a připraveno'!B298=data!$B$3,"Propustek","-"))</f>
        <v>Rekonstrukce</v>
      </c>
      <c r="AC597" t="str">
        <f>IF('náměty na projekční přípravu'!B539=data!$S$2,"Souvislá údržba",IF('náměty na projekční přípravu'!B539=data!$S$3,"Most","-"))</f>
        <v>-</v>
      </c>
      <c r="AD597" t="str">
        <f>IF('náměty na projekční přípravu'!B539=data!$S$2,"Rekonstrukce",IF('náměty na projekční přípravu'!B539=data!$S$3,"Propustek","-"))</f>
        <v>-</v>
      </c>
    </row>
    <row r="598" spans="12:30">
      <c r="L598" t="str">
        <f>IF('v přípravě a připraveno'!B299=data!$B$2,"Souvislá údržba",IF('v přípravě a připraveno'!B299=data!$B$3,"Most","-"))</f>
        <v>-</v>
      </c>
      <c r="M598" t="str">
        <f>IF('v přípravě a připraveno'!B299=data!$B$2,"Rekonstrukce",IF('v přípravě a připraveno'!B299=data!$B$3,"Propustek","-"))</f>
        <v>-</v>
      </c>
      <c r="AC598" t="str">
        <f>IF('náměty na projekční přípravu'!B540=data!$S$2,"Souvislá údržba",IF('náměty na projekční přípravu'!B540=data!$S$3,"Most","-"))</f>
        <v>-</v>
      </c>
      <c r="AD598" t="str">
        <f>IF('náměty na projekční přípravu'!B540=data!$S$2,"Rekonstrukce",IF('náměty na projekční přípravu'!B540=data!$S$3,"Propustek","-"))</f>
        <v>-</v>
      </c>
    </row>
    <row r="599" spans="12:30">
      <c r="L599" t="str">
        <f>IF('v přípravě a připraveno'!B300=data!$B$2,"Souvislá údržba",IF('v přípravě a připraveno'!B300=data!$B$3,"Most","-"))</f>
        <v>Souvislá údržba</v>
      </c>
      <c r="M599" t="str">
        <f>IF('v přípravě a připraveno'!B300=data!$B$2,"Rekonstrukce",IF('v přípravě a připraveno'!B300=data!$B$3,"Propustek","-"))</f>
        <v>Rekonstrukce</v>
      </c>
      <c r="AC599" t="str">
        <f>IF('náměty na projekční přípravu'!B541=data!$S$2,"Souvislá údržba",IF('náměty na projekční přípravu'!B541=data!$S$3,"Most","-"))</f>
        <v>-</v>
      </c>
      <c r="AD599" t="str">
        <f>IF('náměty na projekční přípravu'!B541=data!$S$2,"Rekonstrukce",IF('náměty na projekční přípravu'!B541=data!$S$3,"Propustek","-"))</f>
        <v>-</v>
      </c>
    </row>
    <row r="600" spans="12:30">
      <c r="L600" t="str">
        <f>IF('v přípravě a připraveno'!B301=data!$B$2,"Souvislá údržba",IF('v přípravě a připraveno'!B301=data!$B$3,"Most","-"))</f>
        <v>Souvislá údržba</v>
      </c>
      <c r="M600" t="str">
        <f>IF('v přípravě a připraveno'!B301=data!$B$2,"Rekonstrukce",IF('v přípravě a připraveno'!B301=data!$B$3,"Propustek","-"))</f>
        <v>Rekonstrukce</v>
      </c>
      <c r="AC600" t="str">
        <f>IF('náměty na projekční přípravu'!B542=data!$S$2,"Souvislá údržba",IF('náměty na projekční přípravu'!B542=data!$S$3,"Most","-"))</f>
        <v>-</v>
      </c>
      <c r="AD600" t="str">
        <f>IF('náměty na projekční přípravu'!B542=data!$S$2,"Rekonstrukce",IF('náměty na projekční přípravu'!B542=data!$S$3,"Propustek","-"))</f>
        <v>-</v>
      </c>
    </row>
    <row r="601" spans="12:30">
      <c r="L601" t="str">
        <f>IF('v přípravě a připraveno'!B302=data!$B$2,"Souvislá údržba",IF('v přípravě a připraveno'!B302=data!$B$3,"Most","-"))</f>
        <v>Souvislá údržba</v>
      </c>
      <c r="M601" t="str">
        <f>IF('v přípravě a připraveno'!B302=data!$B$2,"Rekonstrukce",IF('v přípravě a připraveno'!B302=data!$B$3,"Propustek","-"))</f>
        <v>Rekonstrukce</v>
      </c>
      <c r="AC601" t="str">
        <f>IF('náměty na projekční přípravu'!B543=data!$S$2,"Souvislá údržba",IF('náměty na projekční přípravu'!B543=data!$S$3,"Most","-"))</f>
        <v>-</v>
      </c>
      <c r="AD601" t="str">
        <f>IF('náměty na projekční přípravu'!B543=data!$S$2,"Rekonstrukce",IF('náměty na projekční přípravu'!B543=data!$S$3,"Propustek","-"))</f>
        <v>-</v>
      </c>
    </row>
    <row r="602" spans="12:30">
      <c r="L602" t="str">
        <f>IF('v přípravě a připraveno'!B303=data!$B$2,"Souvislá údržba",IF('v přípravě a připraveno'!B303=data!$B$3,"Most","-"))</f>
        <v>Souvislá údržba</v>
      </c>
      <c r="M602" t="str">
        <f>IF('v přípravě a připraveno'!B303=data!$B$2,"Rekonstrukce",IF('v přípravě a připraveno'!B303=data!$B$3,"Propustek","-"))</f>
        <v>Rekonstrukce</v>
      </c>
      <c r="AC602" t="str">
        <f>IF('náměty na projekční přípravu'!B544=data!$S$2,"Souvislá údržba",IF('náměty na projekční přípravu'!B544=data!$S$3,"Most","-"))</f>
        <v>-</v>
      </c>
      <c r="AD602" t="str">
        <f>IF('náměty na projekční přípravu'!B544=data!$S$2,"Rekonstrukce",IF('náměty na projekční přípravu'!B544=data!$S$3,"Propustek","-"))</f>
        <v>-</v>
      </c>
    </row>
    <row r="603" spans="12:30">
      <c r="L603" t="str">
        <f>IF('v přípravě a připraveno'!B304=data!$B$2,"Souvislá údržba",IF('v přípravě a připraveno'!B304=data!$B$3,"Most","-"))</f>
        <v>Souvislá údržba</v>
      </c>
      <c r="M603" t="str">
        <f>IF('v přípravě a připraveno'!B304=data!$B$2,"Rekonstrukce",IF('v přípravě a připraveno'!B304=data!$B$3,"Propustek","-"))</f>
        <v>Rekonstrukce</v>
      </c>
      <c r="AC603" t="str">
        <f>IF('náměty na projekční přípravu'!B545=data!$S$2,"Souvislá údržba",IF('náměty na projekční přípravu'!B545=data!$S$3,"Most","-"))</f>
        <v>-</v>
      </c>
      <c r="AD603" t="str">
        <f>IF('náměty na projekční přípravu'!B545=data!$S$2,"Rekonstrukce",IF('náměty na projekční přípravu'!B545=data!$S$3,"Propustek","-"))</f>
        <v>-</v>
      </c>
    </row>
    <row r="604" spans="12:30">
      <c r="L604" t="str">
        <f>IF('v přípravě a připraveno'!B305=data!$B$2,"Souvislá údržba",IF('v přípravě a připraveno'!B305=data!$B$3,"Most","-"))</f>
        <v>-</v>
      </c>
      <c r="M604" t="str">
        <f>IF('v přípravě a připraveno'!B305=data!$B$2,"Rekonstrukce",IF('v přípravě a připraveno'!B305=data!$B$3,"Propustek","-"))</f>
        <v>-</v>
      </c>
      <c r="AC604" t="str">
        <f>IF('náměty na projekční přípravu'!B546=data!$S$2,"Souvislá údržba",IF('náměty na projekční přípravu'!B546=data!$S$3,"Most","-"))</f>
        <v>-</v>
      </c>
      <c r="AD604" t="str">
        <f>IF('náměty na projekční přípravu'!B546=data!$S$2,"Rekonstrukce",IF('náměty na projekční přípravu'!B546=data!$S$3,"Propustek","-"))</f>
        <v>-</v>
      </c>
    </row>
    <row r="605" spans="12:30">
      <c r="L605" t="str">
        <f>IF('v přípravě a připraveno'!B306=data!$B$2,"Souvislá údržba",IF('v přípravě a připraveno'!B306=data!$B$3,"Most","-"))</f>
        <v>Souvislá údržba</v>
      </c>
      <c r="M605" t="str">
        <f>IF('v přípravě a připraveno'!B306=data!$B$2,"Rekonstrukce",IF('v přípravě a připraveno'!B306=data!$B$3,"Propustek","-"))</f>
        <v>Rekonstrukce</v>
      </c>
      <c r="AC605" t="str">
        <f>IF('náměty na projekční přípravu'!B547=data!$S$2,"Souvislá údržba",IF('náměty na projekční přípravu'!B547=data!$S$3,"Most","-"))</f>
        <v>-</v>
      </c>
      <c r="AD605" t="str">
        <f>IF('náměty na projekční přípravu'!B547=data!$S$2,"Rekonstrukce",IF('náměty na projekční přípravu'!B547=data!$S$3,"Propustek","-"))</f>
        <v>-</v>
      </c>
    </row>
    <row r="606" spans="12:30">
      <c r="L606" t="str">
        <f>IF('v přípravě a připraveno'!B307=data!$B$2,"Souvislá údržba",IF('v přípravě a připraveno'!B307=data!$B$3,"Most","-"))</f>
        <v>Souvislá údržba</v>
      </c>
      <c r="M606" t="str">
        <f>IF('v přípravě a připraveno'!B307=data!$B$2,"Rekonstrukce",IF('v přípravě a připraveno'!B307=data!$B$3,"Propustek","-"))</f>
        <v>Rekonstrukce</v>
      </c>
      <c r="AC606" t="str">
        <f>IF('náměty na projekční přípravu'!B548=data!$S$2,"Souvislá údržba",IF('náměty na projekční přípravu'!B548=data!$S$3,"Most","-"))</f>
        <v>-</v>
      </c>
      <c r="AD606" t="str">
        <f>IF('náměty na projekční přípravu'!B548=data!$S$2,"Rekonstrukce",IF('náměty na projekční přípravu'!B548=data!$S$3,"Propustek","-"))</f>
        <v>-</v>
      </c>
    </row>
    <row r="607" spans="12:30">
      <c r="L607" t="str">
        <f>IF('v přípravě a připraveno'!B308=data!$B$2,"Souvislá údržba",IF('v přípravě a připraveno'!B308=data!$B$3,"Most","-"))</f>
        <v>-</v>
      </c>
      <c r="M607" t="str">
        <f>IF('v přípravě a připraveno'!B308=data!$B$2,"Rekonstrukce",IF('v přípravě a připraveno'!B308=data!$B$3,"Propustek","-"))</f>
        <v>-</v>
      </c>
      <c r="AC607" t="str">
        <f>IF('náměty na projekční přípravu'!B549=data!$S$2,"Souvislá údržba",IF('náměty na projekční přípravu'!B549=data!$S$3,"Most","-"))</f>
        <v>-</v>
      </c>
      <c r="AD607" t="str">
        <f>IF('náměty na projekční přípravu'!B549=data!$S$2,"Rekonstrukce",IF('náměty na projekční přípravu'!B549=data!$S$3,"Propustek","-"))</f>
        <v>-</v>
      </c>
    </row>
    <row r="608" spans="12:30">
      <c r="L608" t="str">
        <f>IF('v přípravě a připraveno'!B309=data!$B$2,"Souvislá údržba",IF('v přípravě a připraveno'!B309=data!$B$3,"Most","-"))</f>
        <v>Souvislá údržba</v>
      </c>
      <c r="M608" t="str">
        <f>IF('v přípravě a připraveno'!B309=data!$B$2,"Rekonstrukce",IF('v přípravě a připraveno'!B309=data!$B$3,"Propustek","-"))</f>
        <v>Rekonstrukce</v>
      </c>
      <c r="AC608" t="str">
        <f>IF('náměty na projekční přípravu'!B550=data!$S$2,"Souvislá údržba",IF('náměty na projekční přípravu'!B550=data!$S$3,"Most","-"))</f>
        <v>-</v>
      </c>
      <c r="AD608" t="str">
        <f>IF('náměty na projekční přípravu'!B550=data!$S$2,"Rekonstrukce",IF('náměty na projekční přípravu'!B550=data!$S$3,"Propustek","-"))</f>
        <v>-</v>
      </c>
    </row>
    <row r="609" spans="12:30">
      <c r="L609" t="str">
        <f>IF('v přípravě a připraveno'!B310=data!$B$2,"Souvislá údržba",IF('v přípravě a připraveno'!B310=data!$B$3,"Most","-"))</f>
        <v>-</v>
      </c>
      <c r="M609" t="str">
        <f>IF('v přípravě a připraveno'!B310=data!$B$2,"Rekonstrukce",IF('v přípravě a připraveno'!B310=data!$B$3,"Propustek","-"))</f>
        <v>-</v>
      </c>
      <c r="AC609" t="str">
        <f>IF('náměty na projekční přípravu'!B551=data!$S$2,"Souvislá údržba",IF('náměty na projekční přípravu'!B551=data!$S$3,"Most","-"))</f>
        <v>-</v>
      </c>
      <c r="AD609" t="str">
        <f>IF('náměty na projekční přípravu'!B551=data!$S$2,"Rekonstrukce",IF('náměty na projekční přípravu'!B551=data!$S$3,"Propustek","-"))</f>
        <v>-</v>
      </c>
    </row>
    <row r="610" spans="12:30">
      <c r="L610" t="str">
        <f>IF('v přípravě a připraveno'!B311=data!$B$2,"Souvislá údržba",IF('v přípravě a připraveno'!B311=data!$B$3,"Most","-"))</f>
        <v>Souvislá údržba</v>
      </c>
      <c r="M610" t="str">
        <f>IF('v přípravě a připraveno'!B311=data!$B$2,"Rekonstrukce",IF('v přípravě a připraveno'!B311=data!$B$3,"Propustek","-"))</f>
        <v>Rekonstrukce</v>
      </c>
      <c r="AC610" t="str">
        <f>IF('náměty na projekční přípravu'!B552=data!$S$2,"Souvislá údržba",IF('náměty na projekční přípravu'!B552=data!$S$3,"Most","-"))</f>
        <v>-</v>
      </c>
      <c r="AD610" t="str">
        <f>IF('náměty na projekční přípravu'!B552=data!$S$2,"Rekonstrukce",IF('náměty na projekční přípravu'!B552=data!$S$3,"Propustek","-"))</f>
        <v>-</v>
      </c>
    </row>
    <row r="611" spans="12:30">
      <c r="L611" t="str">
        <f>IF('v přípravě a připraveno'!B312=data!$B$2,"Souvislá údržba",IF('v přípravě a připraveno'!B312=data!$B$3,"Most","-"))</f>
        <v>Souvislá údržba</v>
      </c>
      <c r="M611" t="str">
        <f>IF('v přípravě a připraveno'!B312=data!$B$2,"Rekonstrukce",IF('v přípravě a připraveno'!B312=data!$B$3,"Propustek","-"))</f>
        <v>Rekonstrukce</v>
      </c>
      <c r="AC611" t="str">
        <f>IF('náměty na projekční přípravu'!B553=data!$S$2,"Souvislá údržba",IF('náměty na projekční přípravu'!B553=data!$S$3,"Most","-"))</f>
        <v>-</v>
      </c>
      <c r="AD611" t="str">
        <f>IF('náměty na projekční přípravu'!B553=data!$S$2,"Rekonstrukce",IF('náměty na projekční přípravu'!B553=data!$S$3,"Propustek","-"))</f>
        <v>-</v>
      </c>
    </row>
    <row r="612" spans="12:30">
      <c r="L612" t="str">
        <f>IF('v přípravě a připraveno'!B313=data!$B$2,"Souvislá údržba",IF('v přípravě a připraveno'!B313=data!$B$3,"Most","-"))</f>
        <v>Souvislá údržba</v>
      </c>
      <c r="M612" t="str">
        <f>IF('v přípravě a připraveno'!B313=data!$B$2,"Rekonstrukce",IF('v přípravě a připraveno'!B313=data!$B$3,"Propustek","-"))</f>
        <v>Rekonstrukce</v>
      </c>
      <c r="AC612" t="str">
        <f>IF('náměty na projekční přípravu'!B554=data!$S$2,"Souvislá údržba",IF('náměty na projekční přípravu'!B554=data!$S$3,"Most","-"))</f>
        <v>-</v>
      </c>
      <c r="AD612" t="str">
        <f>IF('náměty na projekční přípravu'!B554=data!$S$2,"Rekonstrukce",IF('náměty na projekční přípravu'!B554=data!$S$3,"Propustek","-"))</f>
        <v>-</v>
      </c>
    </row>
    <row r="613" spans="12:30">
      <c r="L613" t="str">
        <f>IF('v přípravě a připraveno'!B314=data!$B$2,"Souvislá údržba",IF('v přípravě a připraveno'!B314=data!$B$3,"Most","-"))</f>
        <v>Souvislá údržba</v>
      </c>
      <c r="M613" t="str">
        <f>IF('v přípravě a připraveno'!B314=data!$B$2,"Rekonstrukce",IF('v přípravě a připraveno'!B314=data!$B$3,"Propustek","-"))</f>
        <v>Rekonstrukce</v>
      </c>
      <c r="AC613" t="str">
        <f>IF('náměty na projekční přípravu'!B555=data!$S$2,"Souvislá údržba",IF('náměty na projekční přípravu'!B555=data!$S$3,"Most","-"))</f>
        <v>-</v>
      </c>
      <c r="AD613" t="str">
        <f>IF('náměty na projekční přípravu'!B555=data!$S$2,"Rekonstrukce",IF('náměty na projekční přípravu'!B555=data!$S$3,"Propustek","-"))</f>
        <v>-</v>
      </c>
    </row>
    <row r="614" spans="12:30">
      <c r="L614" t="str">
        <f>IF('v přípravě a připraveno'!B315=data!$B$2,"Souvislá údržba",IF('v přípravě a připraveno'!B315=data!$B$3,"Most","-"))</f>
        <v>Souvislá údržba</v>
      </c>
      <c r="M614" t="str">
        <f>IF('v přípravě a připraveno'!B315=data!$B$2,"Rekonstrukce",IF('v přípravě a připraveno'!B315=data!$B$3,"Propustek","-"))</f>
        <v>Rekonstrukce</v>
      </c>
      <c r="AC614" t="str">
        <f>IF('náměty na projekční přípravu'!B556=data!$S$2,"Souvislá údržba",IF('náměty na projekční přípravu'!B556=data!$S$3,"Most","-"))</f>
        <v>-</v>
      </c>
      <c r="AD614" t="str">
        <f>IF('náměty na projekční přípravu'!B556=data!$S$2,"Rekonstrukce",IF('náměty na projekční přípravu'!B556=data!$S$3,"Propustek","-"))</f>
        <v>-</v>
      </c>
    </row>
    <row r="615" spans="12:30">
      <c r="L615" t="str">
        <f>IF('v přípravě a připraveno'!B316=data!$B$2,"Souvislá údržba",IF('v přípravě a připraveno'!B316=data!$B$3,"Most","-"))</f>
        <v>-</v>
      </c>
      <c r="M615" t="str">
        <f>IF('v přípravě a připraveno'!B316=data!$B$2,"Rekonstrukce",IF('v přípravě a připraveno'!B316=data!$B$3,"Propustek","-"))</f>
        <v>-</v>
      </c>
      <c r="AC615" t="str">
        <f>IF('náměty na projekční přípravu'!B557=data!$S$2,"Souvislá údržba",IF('náměty na projekční přípravu'!B557=data!$S$3,"Most","-"))</f>
        <v>-</v>
      </c>
      <c r="AD615" t="str">
        <f>IF('náměty na projekční přípravu'!B557=data!$S$2,"Rekonstrukce",IF('náměty na projekční přípravu'!B557=data!$S$3,"Propustek","-"))</f>
        <v>-</v>
      </c>
    </row>
    <row r="616" spans="12:30">
      <c r="L616" t="str">
        <f>IF('v přípravě a připraveno'!B317=data!$B$2,"Souvislá údržba",IF('v přípravě a připraveno'!B317=data!$B$3,"Most","-"))</f>
        <v>Souvislá údržba</v>
      </c>
      <c r="M616" t="str">
        <f>IF('v přípravě a připraveno'!B317=data!$B$2,"Rekonstrukce",IF('v přípravě a připraveno'!B317=data!$B$3,"Propustek","-"))</f>
        <v>Rekonstrukce</v>
      </c>
      <c r="AC616" t="str">
        <f>IF('náměty na projekční přípravu'!B558=data!$S$2,"Souvislá údržba",IF('náměty na projekční přípravu'!B558=data!$S$3,"Most","-"))</f>
        <v>-</v>
      </c>
      <c r="AD616" t="str">
        <f>IF('náměty na projekční přípravu'!B558=data!$S$2,"Rekonstrukce",IF('náměty na projekční přípravu'!B558=data!$S$3,"Propustek","-"))</f>
        <v>-</v>
      </c>
    </row>
    <row r="617" spans="12:30">
      <c r="L617" t="str">
        <f>IF('v přípravě a připraveno'!B318=data!$B$2,"Souvislá údržba",IF('v přípravě a připraveno'!B318=data!$B$3,"Most","-"))</f>
        <v>-</v>
      </c>
      <c r="M617" t="str">
        <f>IF('v přípravě a připraveno'!B318=data!$B$2,"Rekonstrukce",IF('v přípravě a připraveno'!B318=data!$B$3,"Propustek","-"))</f>
        <v>-</v>
      </c>
      <c r="AC617" t="str">
        <f>IF('náměty na projekční přípravu'!B559=data!$S$2,"Souvislá údržba",IF('náměty na projekční přípravu'!B559=data!$S$3,"Most","-"))</f>
        <v>-</v>
      </c>
      <c r="AD617" t="str">
        <f>IF('náměty na projekční přípravu'!B559=data!$S$2,"Rekonstrukce",IF('náměty na projekční přípravu'!B559=data!$S$3,"Propustek","-"))</f>
        <v>-</v>
      </c>
    </row>
    <row r="618" spans="12:30">
      <c r="L618" t="str">
        <f>IF('v přípravě a připraveno'!B319=data!$B$2,"Souvislá údržba",IF('v přípravě a připraveno'!B319=data!$B$3,"Most","-"))</f>
        <v>Souvislá údržba</v>
      </c>
      <c r="M618" t="str">
        <f>IF('v přípravě a připraveno'!B319=data!$B$2,"Rekonstrukce",IF('v přípravě a připraveno'!B319=data!$B$3,"Propustek","-"))</f>
        <v>Rekonstrukce</v>
      </c>
      <c r="AC618" t="str">
        <f>IF('náměty na projekční přípravu'!B560=data!$S$2,"Souvislá údržba",IF('náměty na projekční přípravu'!B560=data!$S$3,"Most","-"))</f>
        <v>-</v>
      </c>
      <c r="AD618" t="str">
        <f>IF('náměty na projekční přípravu'!B560=data!$S$2,"Rekonstrukce",IF('náměty na projekční přípravu'!B560=data!$S$3,"Propustek","-"))</f>
        <v>-</v>
      </c>
    </row>
    <row r="619" spans="12:30">
      <c r="L619" t="str">
        <f>IF('v přípravě a připraveno'!B320=data!$B$2,"Souvislá údržba",IF('v přípravě a připraveno'!B320=data!$B$3,"Most","-"))</f>
        <v>Souvislá údržba</v>
      </c>
      <c r="M619" t="str">
        <f>IF('v přípravě a připraveno'!B320=data!$B$2,"Rekonstrukce",IF('v přípravě a připraveno'!B320=data!$B$3,"Propustek","-"))</f>
        <v>Rekonstrukce</v>
      </c>
      <c r="AC619" t="str">
        <f>IF('náměty na projekční přípravu'!B561=data!$S$2,"Souvislá údržba",IF('náměty na projekční přípravu'!B561=data!$S$3,"Most","-"))</f>
        <v>-</v>
      </c>
      <c r="AD619" t="str">
        <f>IF('náměty na projekční přípravu'!B561=data!$S$2,"Rekonstrukce",IF('náměty na projekční přípravu'!B561=data!$S$3,"Propustek","-"))</f>
        <v>-</v>
      </c>
    </row>
    <row r="620" spans="12:30">
      <c r="L620" t="str">
        <f>IF('v přípravě a připraveno'!B321=data!$B$2,"Souvislá údržba",IF('v přípravě a připraveno'!B321=data!$B$3,"Most","-"))</f>
        <v>Souvislá údržba</v>
      </c>
      <c r="M620" t="str">
        <f>IF('v přípravě a připraveno'!B321=data!$B$2,"Rekonstrukce",IF('v přípravě a připraveno'!B321=data!$B$3,"Propustek","-"))</f>
        <v>Rekonstrukce</v>
      </c>
      <c r="AC620" t="str">
        <f>IF('náměty na projekční přípravu'!B562=data!$S$2,"Souvislá údržba",IF('náměty na projekční přípravu'!B562=data!$S$3,"Most","-"))</f>
        <v>-</v>
      </c>
      <c r="AD620" t="str">
        <f>IF('náměty na projekční přípravu'!B562=data!$S$2,"Rekonstrukce",IF('náměty na projekční přípravu'!B562=data!$S$3,"Propustek","-"))</f>
        <v>-</v>
      </c>
    </row>
    <row r="621" spans="12:30">
      <c r="L621" t="str">
        <f>IF('v přípravě a připraveno'!B322=data!$B$2,"Souvislá údržba",IF('v přípravě a připraveno'!B322=data!$B$3,"Most","-"))</f>
        <v>-</v>
      </c>
      <c r="M621" t="str">
        <f>IF('v přípravě a připraveno'!B322=data!$B$2,"Rekonstrukce",IF('v přípravě a připraveno'!B322=data!$B$3,"Propustek","-"))</f>
        <v>-</v>
      </c>
      <c r="AC621" t="str">
        <f>IF('náměty na projekční přípravu'!B563=data!$S$2,"Souvislá údržba",IF('náměty na projekční přípravu'!B563=data!$S$3,"Most","-"))</f>
        <v>-</v>
      </c>
      <c r="AD621" t="str">
        <f>IF('náměty na projekční přípravu'!B563=data!$S$2,"Rekonstrukce",IF('náměty na projekční přípravu'!B563=data!$S$3,"Propustek","-"))</f>
        <v>-</v>
      </c>
    </row>
    <row r="622" spans="12:30">
      <c r="L622" t="str">
        <f>IF('v přípravě a připraveno'!B323=data!$B$2,"Souvislá údržba",IF('v přípravě a připraveno'!B323=data!$B$3,"Most","-"))</f>
        <v>-</v>
      </c>
      <c r="M622" t="str">
        <f>IF('v přípravě a připraveno'!B323=data!$B$2,"Rekonstrukce",IF('v přípravě a připraveno'!B323=data!$B$3,"Propustek","-"))</f>
        <v>-</v>
      </c>
      <c r="AC622" t="str">
        <f>IF('náměty na projekční přípravu'!B564=data!$S$2,"Souvislá údržba",IF('náměty na projekční přípravu'!B564=data!$S$3,"Most","-"))</f>
        <v>-</v>
      </c>
      <c r="AD622" t="str">
        <f>IF('náměty na projekční přípravu'!B564=data!$S$2,"Rekonstrukce",IF('náměty na projekční přípravu'!B564=data!$S$3,"Propustek","-"))</f>
        <v>-</v>
      </c>
    </row>
    <row r="623" spans="12:30">
      <c r="L623" t="str">
        <f>IF('v přípravě a připraveno'!B324=data!$B$2,"Souvislá údržba",IF('v přípravě a připraveno'!B324=data!$B$3,"Most","-"))</f>
        <v>-</v>
      </c>
      <c r="M623" t="str">
        <f>IF('v přípravě a připraveno'!B324=data!$B$2,"Rekonstrukce",IF('v přípravě a připraveno'!B324=data!$B$3,"Propustek","-"))</f>
        <v>-</v>
      </c>
      <c r="AC623" t="str">
        <f>IF('náměty na projekční přípravu'!B565=data!$S$2,"Souvislá údržba",IF('náměty na projekční přípravu'!B565=data!$S$3,"Most","-"))</f>
        <v>-</v>
      </c>
      <c r="AD623" t="str">
        <f>IF('náměty na projekční přípravu'!B565=data!$S$2,"Rekonstrukce",IF('náměty na projekční přípravu'!B565=data!$S$3,"Propustek","-"))</f>
        <v>-</v>
      </c>
    </row>
    <row r="624" spans="12:30">
      <c r="L624" t="str">
        <f>IF('v přípravě a připraveno'!B325=data!$B$2,"Souvislá údržba",IF('v přípravě a připraveno'!B325=data!$B$3,"Most","-"))</f>
        <v>Most</v>
      </c>
      <c r="M624" t="str">
        <f>IF('v přípravě a připraveno'!B325=data!$B$2,"Rekonstrukce",IF('v přípravě a připraveno'!B325=data!$B$3,"Propustek","-"))</f>
        <v>Propustek</v>
      </c>
      <c r="AC624" t="str">
        <f>IF('náměty na projekční přípravu'!B566=data!$S$2,"Souvislá údržba",IF('náměty na projekční přípravu'!B566=data!$S$3,"Most","-"))</f>
        <v>-</v>
      </c>
      <c r="AD624" t="str">
        <f>IF('náměty na projekční přípravu'!B566=data!$S$2,"Rekonstrukce",IF('náměty na projekční přípravu'!B566=data!$S$3,"Propustek","-"))</f>
        <v>-</v>
      </c>
    </row>
    <row r="625" spans="12:30">
      <c r="L625" t="e">
        <f>IF('v přípravě a připraveno'!#REF!=data!$B$2,"Souvislá údržba",IF('v přípravě a připraveno'!#REF!=data!$B$3,"Most","-"))</f>
        <v>#REF!</v>
      </c>
      <c r="M625" t="e">
        <f>IF('v přípravě a připraveno'!#REF!=data!$B$2,"Rekonstrukce",IF('v přípravě a připraveno'!#REF!=data!$B$3,"Propustek","-"))</f>
        <v>#REF!</v>
      </c>
      <c r="AC625" t="str">
        <f>IF('náměty na projekční přípravu'!B567=data!$S$2,"Souvislá údržba",IF('náměty na projekční přípravu'!B567=data!$S$3,"Most","-"))</f>
        <v>-</v>
      </c>
      <c r="AD625" t="str">
        <f>IF('náměty na projekční přípravu'!B567=data!$S$2,"Rekonstrukce",IF('náměty na projekční přípravu'!B567=data!$S$3,"Propustek","-"))</f>
        <v>-</v>
      </c>
    </row>
    <row r="626" spans="12:30">
      <c r="L626" t="e">
        <f>IF('v přípravě a připraveno'!#REF!=data!$B$2,"Souvislá údržba",IF('v přípravě a připraveno'!#REF!=data!$B$3,"Most","-"))</f>
        <v>#REF!</v>
      </c>
      <c r="M626" t="e">
        <f>IF('v přípravě a připraveno'!#REF!=data!$B$2,"Rekonstrukce",IF('v přípravě a připraveno'!#REF!=data!$B$3,"Propustek","-"))</f>
        <v>#REF!</v>
      </c>
      <c r="AC626" t="str">
        <f>IF('náměty na projekční přípravu'!B568=data!$S$2,"Souvislá údržba",IF('náměty na projekční přípravu'!B568=data!$S$3,"Most","-"))</f>
        <v>-</v>
      </c>
      <c r="AD626" t="str">
        <f>IF('náměty na projekční přípravu'!B568=data!$S$2,"Rekonstrukce",IF('náměty na projekční přípravu'!B568=data!$S$3,"Propustek","-"))</f>
        <v>-</v>
      </c>
    </row>
    <row r="627" spans="12:30">
      <c r="L627" t="str">
        <f>IF('v přípravě a připraveno'!B326=data!$B$2,"Souvislá údržba",IF('v přípravě a připraveno'!B326=data!$B$3,"Most","-"))</f>
        <v>Souvislá údržba</v>
      </c>
      <c r="M627" t="str">
        <f>IF('v přípravě a připraveno'!B326=data!$B$2,"Rekonstrukce",IF('v přípravě a připraveno'!B326=data!$B$3,"Propustek","-"))</f>
        <v>Rekonstrukce</v>
      </c>
      <c r="AC627" t="str">
        <f>IF('náměty na projekční přípravu'!B569=data!$S$2,"Souvislá údržba",IF('náměty na projekční přípravu'!B569=data!$S$3,"Most","-"))</f>
        <v>-</v>
      </c>
      <c r="AD627" t="str">
        <f>IF('náměty na projekční přípravu'!B569=data!$S$2,"Rekonstrukce",IF('náměty na projekční přípravu'!B569=data!$S$3,"Propustek","-"))</f>
        <v>-</v>
      </c>
    </row>
    <row r="628" spans="12:30">
      <c r="L628" t="str">
        <f>IF('v přípravě a připraveno'!B327=data!$B$2,"Souvislá údržba",IF('v přípravě a připraveno'!B327=data!$B$3,"Most","-"))</f>
        <v>Souvislá údržba</v>
      </c>
      <c r="M628" t="str">
        <f>IF('v přípravě a připraveno'!B327=data!$B$2,"Rekonstrukce",IF('v přípravě a připraveno'!B327=data!$B$3,"Propustek","-"))</f>
        <v>Rekonstrukce</v>
      </c>
      <c r="AC628" t="str">
        <f>IF('náměty na projekční přípravu'!B570=data!$S$2,"Souvislá údržba",IF('náměty na projekční přípravu'!B570=data!$S$3,"Most","-"))</f>
        <v>-</v>
      </c>
      <c r="AD628" t="str">
        <f>IF('náměty na projekční přípravu'!B570=data!$S$2,"Rekonstrukce",IF('náměty na projekční přípravu'!B570=data!$S$3,"Propustek","-"))</f>
        <v>-</v>
      </c>
    </row>
    <row r="629" spans="12:30">
      <c r="L629" t="str">
        <f>IF('v přípravě a připraveno'!B328=data!$B$2,"Souvislá údržba",IF('v přípravě a připraveno'!B328=data!$B$3,"Most","-"))</f>
        <v>Souvislá údržba</v>
      </c>
      <c r="M629" t="str">
        <f>IF('v přípravě a připraveno'!B328=data!$B$2,"Rekonstrukce",IF('v přípravě a připraveno'!B328=data!$B$3,"Propustek","-"))</f>
        <v>Rekonstrukce</v>
      </c>
      <c r="AC629" t="str">
        <f>IF('náměty na projekční přípravu'!B571=data!$S$2,"Souvislá údržba",IF('náměty na projekční přípravu'!B571=data!$S$3,"Most","-"))</f>
        <v>-</v>
      </c>
      <c r="AD629" t="str">
        <f>IF('náměty na projekční přípravu'!B571=data!$S$2,"Rekonstrukce",IF('náměty na projekční přípravu'!B571=data!$S$3,"Propustek","-"))</f>
        <v>-</v>
      </c>
    </row>
    <row r="630" spans="12:30">
      <c r="L630" t="str">
        <f>IF('v přípravě a připraveno'!B329=data!$B$2,"Souvislá údržba",IF('v přípravě a připraveno'!B329=data!$B$3,"Most","-"))</f>
        <v>Souvislá údržba</v>
      </c>
      <c r="M630" t="str">
        <f>IF('v přípravě a připraveno'!B329=data!$B$2,"Rekonstrukce",IF('v přípravě a připraveno'!B329=data!$B$3,"Propustek","-"))</f>
        <v>Rekonstrukce</v>
      </c>
      <c r="AC630" t="str">
        <f>IF('náměty na projekční přípravu'!B572=data!$S$2,"Souvislá údržba",IF('náměty na projekční přípravu'!B572=data!$S$3,"Most","-"))</f>
        <v>-</v>
      </c>
      <c r="AD630" t="str">
        <f>IF('náměty na projekční přípravu'!B572=data!$S$2,"Rekonstrukce",IF('náměty na projekční přípravu'!B572=data!$S$3,"Propustek","-"))</f>
        <v>-</v>
      </c>
    </row>
    <row r="631" spans="12:30">
      <c r="L631" t="str">
        <f>IF('v přípravě a připraveno'!B330=data!$B$2,"Souvislá údržba",IF('v přípravě a připraveno'!B330=data!$B$3,"Most","-"))</f>
        <v>Souvislá údržba</v>
      </c>
      <c r="M631" t="str">
        <f>IF('v přípravě a připraveno'!B330=data!$B$2,"Rekonstrukce",IF('v přípravě a připraveno'!B330=data!$B$3,"Propustek","-"))</f>
        <v>Rekonstrukce</v>
      </c>
      <c r="AC631" t="str">
        <f>IF('náměty na projekční přípravu'!B573=data!$S$2,"Souvislá údržba",IF('náměty na projekční přípravu'!B573=data!$S$3,"Most","-"))</f>
        <v>-</v>
      </c>
      <c r="AD631" t="str">
        <f>IF('náměty na projekční přípravu'!B573=data!$S$2,"Rekonstrukce",IF('náměty na projekční přípravu'!B573=data!$S$3,"Propustek","-"))</f>
        <v>-</v>
      </c>
    </row>
    <row r="632" spans="12:30">
      <c r="L632" t="e">
        <f>IF('v přípravě a připraveno'!#REF!=data!$B$2,"Souvislá údržba",IF('v přípravě a připraveno'!#REF!=data!$B$3,"Most","-"))</f>
        <v>#REF!</v>
      </c>
      <c r="M632" t="e">
        <f>IF('v přípravě a připraveno'!#REF!=data!$B$2,"Rekonstrukce",IF('v přípravě a připraveno'!#REF!=data!$B$3,"Propustek","-"))</f>
        <v>#REF!</v>
      </c>
      <c r="AC632" t="str">
        <f>IF('náměty na projekční přípravu'!B574=data!$S$2,"Souvislá údržba",IF('náměty na projekční přípravu'!B574=data!$S$3,"Most","-"))</f>
        <v>-</v>
      </c>
      <c r="AD632" t="str">
        <f>IF('náměty na projekční přípravu'!B574=data!$S$2,"Rekonstrukce",IF('náměty na projekční přípravu'!B574=data!$S$3,"Propustek","-"))</f>
        <v>-</v>
      </c>
    </row>
    <row r="633" spans="12:30">
      <c r="L633" t="e">
        <f>IF('v přípravě a připraveno'!#REF!=data!$B$2,"Souvislá údržba",IF('v přípravě a připraveno'!#REF!=data!$B$3,"Most","-"))</f>
        <v>#REF!</v>
      </c>
      <c r="M633" t="e">
        <f>IF('v přípravě a připraveno'!#REF!=data!$B$2,"Rekonstrukce",IF('v přípravě a připraveno'!#REF!=data!$B$3,"Propustek","-"))</f>
        <v>#REF!</v>
      </c>
      <c r="AC633" t="str">
        <f>IF('náměty na projekční přípravu'!B575=data!$S$2,"Souvislá údržba",IF('náměty na projekční přípravu'!B575=data!$S$3,"Most","-"))</f>
        <v>-</v>
      </c>
      <c r="AD633" t="str">
        <f>IF('náměty na projekční přípravu'!B575=data!$S$2,"Rekonstrukce",IF('náměty na projekční přípravu'!B575=data!$S$3,"Propustek","-"))</f>
        <v>-</v>
      </c>
    </row>
    <row r="634" spans="12:30">
      <c r="L634" t="str">
        <f>IF('v přípravě a připraveno'!B331=data!$B$2,"Souvislá údržba",IF('v přípravě a připraveno'!B331=data!$B$3,"Most","-"))</f>
        <v>Souvislá údržba</v>
      </c>
      <c r="M634" t="str">
        <f>IF('v přípravě a připraveno'!B331=data!$B$2,"Rekonstrukce",IF('v přípravě a připraveno'!B331=data!$B$3,"Propustek","-"))</f>
        <v>Rekonstrukce</v>
      </c>
      <c r="AC634" t="str">
        <f>IF('náměty na projekční přípravu'!B576=data!$S$2,"Souvislá údržba",IF('náměty na projekční přípravu'!B576=data!$S$3,"Most","-"))</f>
        <v>-</v>
      </c>
      <c r="AD634" t="str">
        <f>IF('náměty na projekční přípravu'!B576=data!$S$2,"Rekonstrukce",IF('náměty na projekční přípravu'!B576=data!$S$3,"Propustek","-"))</f>
        <v>-</v>
      </c>
    </row>
    <row r="635" spans="12:30">
      <c r="L635" t="str">
        <f>IF('v přípravě a připraveno'!B332=data!$B$2,"Souvislá údržba",IF('v přípravě a připraveno'!B332=data!$B$3,"Most","-"))</f>
        <v>-</v>
      </c>
      <c r="M635" t="str">
        <f>IF('v přípravě a připraveno'!B332=data!$B$2,"Rekonstrukce",IF('v přípravě a připraveno'!B332=data!$B$3,"Propustek","-"))</f>
        <v>-</v>
      </c>
      <c r="AC635" t="str">
        <f>IF('náměty na projekční přípravu'!B577=data!$S$2,"Souvislá údržba",IF('náměty na projekční přípravu'!B577=data!$S$3,"Most","-"))</f>
        <v>-</v>
      </c>
      <c r="AD635" t="str">
        <f>IF('náměty na projekční přípravu'!B577=data!$S$2,"Rekonstrukce",IF('náměty na projekční přípravu'!B577=data!$S$3,"Propustek","-"))</f>
        <v>-</v>
      </c>
    </row>
    <row r="636" spans="12:30">
      <c r="L636" t="e">
        <f>IF('v přípravě a připraveno'!#REF!=data!$B$2,"Souvislá údržba",IF('v přípravě a připraveno'!#REF!=data!$B$3,"Most","-"))</f>
        <v>#REF!</v>
      </c>
      <c r="M636" t="e">
        <f>IF('v přípravě a připraveno'!#REF!=data!$B$2,"Rekonstrukce",IF('v přípravě a připraveno'!#REF!=data!$B$3,"Propustek","-"))</f>
        <v>#REF!</v>
      </c>
      <c r="AC636" t="str">
        <f>IF('náměty na projekční přípravu'!B578=data!$S$2,"Souvislá údržba",IF('náměty na projekční přípravu'!B578=data!$S$3,"Most","-"))</f>
        <v>-</v>
      </c>
      <c r="AD636" t="str">
        <f>IF('náměty na projekční přípravu'!B578=data!$S$2,"Rekonstrukce",IF('náměty na projekční přípravu'!B578=data!$S$3,"Propustek","-"))</f>
        <v>-</v>
      </c>
    </row>
    <row r="637" spans="12:30">
      <c r="L637" t="e">
        <f>IF('v přípravě a připraveno'!#REF!=data!$B$2,"Souvislá údržba",IF('v přípravě a připraveno'!#REF!=data!$B$3,"Most","-"))</f>
        <v>#REF!</v>
      </c>
      <c r="M637" t="e">
        <f>IF('v přípravě a připraveno'!#REF!=data!$B$2,"Rekonstrukce",IF('v přípravě a připraveno'!#REF!=data!$B$3,"Propustek","-"))</f>
        <v>#REF!</v>
      </c>
      <c r="AC637" t="str">
        <f>IF('náměty na projekční přípravu'!B579=data!$S$2,"Souvislá údržba",IF('náměty na projekční přípravu'!B579=data!$S$3,"Most","-"))</f>
        <v>-</v>
      </c>
      <c r="AD637" t="str">
        <f>IF('náměty na projekční přípravu'!B579=data!$S$2,"Rekonstrukce",IF('náměty na projekční přípravu'!B579=data!$S$3,"Propustek","-"))</f>
        <v>-</v>
      </c>
    </row>
    <row r="638" spans="12:30">
      <c r="L638" t="str">
        <f>IF('v přípravě a připraveno'!B333=data!$B$2,"Souvislá údržba",IF('v přípravě a připraveno'!B333=data!$B$3,"Most","-"))</f>
        <v>Souvislá údržba</v>
      </c>
      <c r="M638" t="str">
        <f>IF('v přípravě a připraveno'!B333=data!$B$2,"Rekonstrukce",IF('v přípravě a připraveno'!B333=data!$B$3,"Propustek","-"))</f>
        <v>Rekonstrukce</v>
      </c>
      <c r="AC638" t="str">
        <f>IF('náměty na projekční přípravu'!B580=data!$S$2,"Souvislá údržba",IF('náměty na projekční přípravu'!B580=data!$S$3,"Most","-"))</f>
        <v>-</v>
      </c>
      <c r="AD638" t="str">
        <f>IF('náměty na projekční přípravu'!B580=data!$S$2,"Rekonstrukce",IF('náměty na projekční přípravu'!B580=data!$S$3,"Propustek","-"))</f>
        <v>-</v>
      </c>
    </row>
    <row r="639" spans="12:30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přípravu'!B581=data!$S$2,"Souvislá údržba",IF('náměty na projekční přípravu'!B581=data!$S$3,"Most","-"))</f>
        <v>-</v>
      </c>
      <c r="AD639" t="str">
        <f>IF('náměty na projekční přípravu'!B581=data!$S$2,"Rekonstrukce",IF('náměty na projekční přípravu'!B581=data!$S$3,"Propustek","-"))</f>
        <v>-</v>
      </c>
    </row>
    <row r="640" spans="12:30">
      <c r="L640" t="str">
        <f>IF('v přípravě a připraveno'!B334=data!$B$2,"Souvislá údržba",IF('v přípravě a připraveno'!B334=data!$B$3,"Most","-"))</f>
        <v>Souvislá údržba</v>
      </c>
      <c r="M640" t="str">
        <f>IF('v přípravě a připraveno'!B334=data!$B$2,"Rekonstrukce",IF('v přípravě a připraveno'!B334=data!$B$3,"Propustek","-"))</f>
        <v>Rekonstrukce</v>
      </c>
      <c r="AC640" t="str">
        <f>IF('náměty na projekční přípravu'!B582=data!$S$2,"Souvislá údržba",IF('náměty na projekční přípravu'!B582=data!$S$3,"Most","-"))</f>
        <v>-</v>
      </c>
      <c r="AD640" t="str">
        <f>IF('náměty na projekční přípravu'!B582=data!$S$2,"Rekonstrukce",IF('náměty na projekční přípravu'!B582=data!$S$3,"Propustek","-"))</f>
        <v>-</v>
      </c>
    </row>
    <row r="641" spans="12:30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přípravu'!B583=data!$S$2,"Souvislá údržba",IF('náměty na projekční přípravu'!B583=data!$S$3,"Most","-"))</f>
        <v>-</v>
      </c>
      <c r="AD641" t="str">
        <f>IF('náměty na projekční přípravu'!B583=data!$S$2,"Rekonstrukce",IF('náměty na projekční přípravu'!B583=data!$S$3,"Propustek","-"))</f>
        <v>-</v>
      </c>
    </row>
    <row r="642" spans="12:30">
      <c r="L642" t="str">
        <f>IF('v přípravě a připraveno'!B335=data!$B$2,"Souvislá údržba",IF('v přípravě a připraveno'!B335=data!$B$3,"Most","-"))</f>
        <v>Souvislá údržba</v>
      </c>
      <c r="M642" t="str">
        <f>IF('v přípravě a připraveno'!B335=data!$B$2,"Rekonstrukce",IF('v přípravě a připraveno'!B335=data!$B$3,"Propustek","-"))</f>
        <v>Rekonstrukce</v>
      </c>
      <c r="AC642" t="str">
        <f>IF('náměty na projekční přípravu'!B584=data!$S$2,"Souvislá údržba",IF('náměty na projekční přípravu'!B584=data!$S$3,"Most","-"))</f>
        <v>-</v>
      </c>
      <c r="AD642" t="str">
        <f>IF('náměty na projekční přípravu'!B584=data!$S$2,"Rekonstrukce",IF('náměty na projekční přípravu'!B584=data!$S$3,"Propustek","-"))</f>
        <v>-</v>
      </c>
    </row>
    <row r="643" spans="12:30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přípravu'!B585=data!$S$2,"Souvislá údržba",IF('náměty na projekční přípravu'!B585=data!$S$3,"Most","-"))</f>
        <v>-</v>
      </c>
      <c r="AD643" t="str">
        <f>IF('náměty na projekční přípravu'!B585=data!$S$2,"Rekonstrukce",IF('náměty na projekční přípravu'!B585=data!$S$3,"Propustek","-"))</f>
        <v>-</v>
      </c>
    </row>
    <row r="644" spans="12:30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přípravu'!B586=data!$S$2,"Souvislá údržba",IF('náměty na projekční přípravu'!B586=data!$S$3,"Most","-"))</f>
        <v>-</v>
      </c>
      <c r="AD644" t="str">
        <f>IF('náměty na projekční přípravu'!B586=data!$S$2,"Rekonstrukce",IF('náměty na projekční přípravu'!B586=data!$S$3,"Propustek","-"))</f>
        <v>-</v>
      </c>
    </row>
    <row r="645" spans="12:30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přípravu'!B587=data!$S$2,"Souvislá údržba",IF('náměty na projekční přípravu'!B587=data!$S$3,"Most","-"))</f>
        <v>-</v>
      </c>
      <c r="AD645" t="str">
        <f>IF('náměty na projekční přípravu'!B587=data!$S$2,"Rekonstrukce",IF('náměty na projekční přípravu'!B587=data!$S$3,"Propustek","-"))</f>
        <v>-</v>
      </c>
    </row>
    <row r="646" spans="12:30">
      <c r="L646" t="str">
        <f>IF('v přípravě a připraveno'!B339=data!$B$2,"Souvislá údržba",IF('v přípravě a připraveno'!B339=data!$B$3,"Most","-"))</f>
        <v>-</v>
      </c>
      <c r="M646" t="str">
        <f>IF('v přípravě a připraveno'!B339=data!$B$2,"Rekonstrukce",IF('v přípravě a připraveno'!B339=data!$B$3,"Propustek","-"))</f>
        <v>-</v>
      </c>
      <c r="AC646" t="str">
        <f>IF('náměty na projekční přípravu'!B588=data!$S$2,"Souvislá údržba",IF('náměty na projekční přípravu'!B588=data!$S$3,"Most","-"))</f>
        <v>-</v>
      </c>
      <c r="AD646" t="str">
        <f>IF('náměty na projekční přípravu'!B588=data!$S$2,"Rekonstrukce",IF('náměty na projekční přípravu'!B588=data!$S$3,"Propustek","-"))</f>
        <v>-</v>
      </c>
    </row>
    <row r="647" spans="12:30">
      <c r="L647" t="str">
        <f>IF('v přípravě a připraveno'!B340=data!$B$2,"Souvislá údržba",IF('v přípravě a připraveno'!B340=data!$B$3,"Most","-"))</f>
        <v>Souvislá údržba</v>
      </c>
      <c r="M647" t="str">
        <f>IF('v přípravě a připraveno'!B340=data!$B$2,"Rekonstrukce",IF('v přípravě a připraveno'!B340=data!$B$3,"Propustek","-"))</f>
        <v>Rekonstrukce</v>
      </c>
      <c r="AC647" t="str">
        <f>IF('náměty na projekční přípravu'!B589=data!$S$2,"Souvislá údržba",IF('náměty na projekční přípravu'!B589=data!$S$3,"Most","-"))</f>
        <v>-</v>
      </c>
      <c r="AD647" t="str">
        <f>IF('náměty na projekční přípravu'!B589=data!$S$2,"Rekonstrukce",IF('náměty na projekční přípravu'!B589=data!$S$3,"Propustek","-"))</f>
        <v>-</v>
      </c>
    </row>
    <row r="648" spans="12:30">
      <c r="L648" t="str">
        <f>IF('v přípravě a připraveno'!B341=data!$B$2,"Souvislá údržba",IF('v přípravě a připraveno'!B341=data!$B$3,"Most","-"))</f>
        <v>Souvislá údržba</v>
      </c>
      <c r="M648" t="str">
        <f>IF('v přípravě a připraveno'!B341=data!$B$2,"Rekonstrukce",IF('v přípravě a připraveno'!B341=data!$B$3,"Propustek","-"))</f>
        <v>Rekonstrukce</v>
      </c>
      <c r="AC648" t="str">
        <f>IF('náměty na projekční přípravu'!B590=data!$S$2,"Souvislá údržba",IF('náměty na projekční přípravu'!B590=data!$S$3,"Most","-"))</f>
        <v>-</v>
      </c>
      <c r="AD648" t="str">
        <f>IF('náměty na projekční přípravu'!B590=data!$S$2,"Rekonstrukce",IF('náměty na projekční přípravu'!B590=data!$S$3,"Propustek","-"))</f>
        <v>-</v>
      </c>
    </row>
    <row r="649" spans="12:30">
      <c r="L649" t="str">
        <f>IF('v přípravě a připraveno'!B342=data!$B$2,"Souvislá údržba",IF('v přípravě a připraveno'!B342=data!$B$3,"Most","-"))</f>
        <v>-</v>
      </c>
      <c r="M649" t="str">
        <f>IF('v přípravě a připraveno'!B342=data!$B$2,"Rekonstrukce",IF('v přípravě a připraveno'!B342=data!$B$3,"Propustek","-"))</f>
        <v>-</v>
      </c>
      <c r="AC649" t="str">
        <f>IF('náměty na projekční přípravu'!B591=data!$S$2,"Souvislá údržba",IF('náměty na projekční přípravu'!B591=data!$S$3,"Most","-"))</f>
        <v>-</v>
      </c>
      <c r="AD649" t="str">
        <f>IF('náměty na projekční přípravu'!B591=data!$S$2,"Rekonstrukce",IF('náměty na projekční přípravu'!B591=data!$S$3,"Propustek","-"))</f>
        <v>-</v>
      </c>
    </row>
    <row r="650" spans="12:30">
      <c r="L650" t="str">
        <f>IF('v přípravě a připraveno'!B343=data!$B$2,"Souvislá údržba",IF('v přípravě a připraveno'!B343=data!$B$3,"Most","-"))</f>
        <v>-</v>
      </c>
      <c r="M650" t="str">
        <f>IF('v přípravě a připraveno'!B343=data!$B$2,"Rekonstrukce",IF('v přípravě a připraveno'!B343=data!$B$3,"Propustek","-"))</f>
        <v>-</v>
      </c>
      <c r="AC650" t="str">
        <f>IF('náměty na projekční přípravu'!B592=data!$S$2,"Souvislá údržba",IF('náměty na projekční přípravu'!B592=data!$S$3,"Most","-"))</f>
        <v>-</v>
      </c>
      <c r="AD650" t="str">
        <f>IF('náměty na projekční přípravu'!B592=data!$S$2,"Rekonstrukce",IF('náměty na projekční přípravu'!B592=data!$S$3,"Propustek","-"))</f>
        <v>-</v>
      </c>
    </row>
    <row r="651" spans="12:30">
      <c r="L651" t="str">
        <f>IF('v přípravě a připraveno'!B344=data!$B$2,"Souvislá údržba",IF('v přípravě a připraveno'!B344=data!$B$3,"Most","-"))</f>
        <v>Souvislá údržba</v>
      </c>
      <c r="M651" t="str">
        <f>IF('v přípravě a připraveno'!B344=data!$B$2,"Rekonstrukce",IF('v přípravě a připraveno'!B344=data!$B$3,"Propustek","-"))</f>
        <v>Rekonstrukce</v>
      </c>
      <c r="AC651" t="str">
        <f>IF('náměty na projekční přípravu'!B593=data!$S$2,"Souvislá údržba",IF('náměty na projekční přípravu'!B593=data!$S$3,"Most","-"))</f>
        <v>-</v>
      </c>
      <c r="AD651" t="str">
        <f>IF('náměty na projekční přípravu'!B593=data!$S$2,"Rekonstrukce",IF('náměty na projekční přípravu'!B593=data!$S$3,"Propustek","-"))</f>
        <v>-</v>
      </c>
    </row>
    <row r="652" spans="12:30">
      <c r="L652" t="str">
        <f>IF('v přípravě a připraveno'!B345=data!$B$2,"Souvislá údržba",IF('v přípravě a připraveno'!B345=data!$B$3,"Most","-"))</f>
        <v>-</v>
      </c>
      <c r="M652" t="str">
        <f>IF('v přípravě a připraveno'!B345=data!$B$2,"Rekonstrukce",IF('v přípravě a připraveno'!B345=data!$B$3,"Propustek","-"))</f>
        <v>-</v>
      </c>
      <c r="AC652" t="str">
        <f>IF('náměty na projekční přípravu'!B594=data!$S$2,"Souvislá údržba",IF('náměty na projekční přípravu'!B594=data!$S$3,"Most","-"))</f>
        <v>-</v>
      </c>
      <c r="AD652" t="str">
        <f>IF('náměty na projekční přípravu'!B594=data!$S$2,"Rekonstrukce",IF('náměty na projekční přípravu'!B594=data!$S$3,"Propustek","-"))</f>
        <v>-</v>
      </c>
    </row>
    <row r="653" spans="12:30">
      <c r="L653" t="str">
        <f>IF('v přípravě a připraveno'!B346=data!$B$2,"Souvislá údržba",IF('v přípravě a připraveno'!B346=data!$B$3,"Most","-"))</f>
        <v>Souvislá údržba</v>
      </c>
      <c r="M653" t="str">
        <f>IF('v přípravě a připraveno'!B346=data!$B$2,"Rekonstrukce",IF('v přípravě a připraveno'!B346=data!$B$3,"Propustek","-"))</f>
        <v>Rekonstrukce</v>
      </c>
      <c r="AC653" t="str">
        <f>IF('náměty na projekční přípravu'!B595=data!$S$2,"Souvislá údržba",IF('náměty na projekční přípravu'!B595=data!$S$3,"Most","-"))</f>
        <v>-</v>
      </c>
      <c r="AD653" t="str">
        <f>IF('náměty na projekční přípravu'!B595=data!$S$2,"Rekonstrukce",IF('náměty na projekční přípravu'!B595=data!$S$3,"Propustek","-"))</f>
        <v>-</v>
      </c>
    </row>
    <row r="654" spans="12:30">
      <c r="L654" t="str">
        <f>IF('v přípravě a připraveno'!B347=data!$B$2,"Souvislá údržba",IF('v přípravě a připraveno'!B347=data!$B$3,"Most","-"))</f>
        <v>-</v>
      </c>
      <c r="M654" t="str">
        <f>IF('v přípravě a připraveno'!B347=data!$B$2,"Rekonstrukce",IF('v přípravě a připraveno'!B347=data!$B$3,"Propustek","-"))</f>
        <v>-</v>
      </c>
      <c r="AC654" t="str">
        <f>IF('náměty na projekční přípravu'!B596=data!$S$2,"Souvislá údržba",IF('náměty na projekční přípravu'!B596=data!$S$3,"Most","-"))</f>
        <v>-</v>
      </c>
      <c r="AD654" t="str">
        <f>IF('náměty na projekční přípravu'!B596=data!$S$2,"Rekonstrukce",IF('náměty na projekční přípravu'!B596=data!$S$3,"Propustek","-"))</f>
        <v>-</v>
      </c>
    </row>
    <row r="655" spans="12:30">
      <c r="L655" t="str">
        <f>IF('v přípravě a připraveno'!B348=data!$B$2,"Souvislá údržba",IF('v přípravě a připraveno'!B348=data!$B$3,"Most","-"))</f>
        <v>-</v>
      </c>
      <c r="M655" t="str">
        <f>IF('v přípravě a připraveno'!B348=data!$B$2,"Rekonstrukce",IF('v přípravě a připraveno'!B348=data!$B$3,"Propustek","-"))</f>
        <v>-</v>
      </c>
      <c r="AC655" t="str">
        <f>IF('náměty na projekční přípravu'!B597=data!$S$2,"Souvislá údržba",IF('náměty na projekční přípravu'!B597=data!$S$3,"Most","-"))</f>
        <v>-</v>
      </c>
      <c r="AD655" t="str">
        <f>IF('náměty na projekční přípravu'!B597=data!$S$2,"Rekonstrukce",IF('náměty na projekční přípravu'!B597=data!$S$3,"Propustek","-"))</f>
        <v>-</v>
      </c>
    </row>
    <row r="656" spans="12:30">
      <c r="L656" t="str">
        <f>IF('v přípravě a připraveno'!B349=data!$B$2,"Souvislá údržba",IF('v přípravě a připraveno'!B349=data!$B$3,"Most","-"))</f>
        <v>-</v>
      </c>
      <c r="M656" t="str">
        <f>IF('v přípravě a připraveno'!B349=data!$B$2,"Rekonstrukce",IF('v přípravě a připraveno'!B349=data!$B$3,"Propustek","-"))</f>
        <v>-</v>
      </c>
      <c r="AC656" t="str">
        <f>IF('náměty na projekční přípravu'!B598=data!$S$2,"Souvislá údržba",IF('náměty na projekční přípravu'!B598=data!$S$3,"Most","-"))</f>
        <v>-</v>
      </c>
      <c r="AD656" t="str">
        <f>IF('náměty na projekční přípravu'!B598=data!$S$2,"Rekonstrukce",IF('náměty na projekční přípravu'!B598=data!$S$3,"Propustek","-"))</f>
        <v>-</v>
      </c>
    </row>
    <row r="657" spans="12:30">
      <c r="L657" t="str">
        <f>IF('v přípravě a připraveno'!B350=data!$B$2,"Souvislá údržba",IF('v přípravě a připraveno'!B350=data!$B$3,"Most","-"))</f>
        <v>Souvislá údržba</v>
      </c>
      <c r="M657" t="str">
        <f>IF('v přípravě a připraveno'!B350=data!$B$2,"Rekonstrukce",IF('v přípravě a připraveno'!B350=data!$B$3,"Propustek","-"))</f>
        <v>Rekonstrukce</v>
      </c>
      <c r="AC657" t="str">
        <f>IF('náměty na projekční přípravu'!B599=data!$S$2,"Souvislá údržba",IF('náměty na projekční přípravu'!B599=data!$S$3,"Most","-"))</f>
        <v>-</v>
      </c>
      <c r="AD657" t="str">
        <f>IF('náměty na projekční přípravu'!B599=data!$S$2,"Rekonstrukce",IF('náměty na projekční přípravu'!B599=data!$S$3,"Propustek","-"))</f>
        <v>-</v>
      </c>
    </row>
    <row r="658" spans="12:30">
      <c r="L658" t="str">
        <f>IF('v přípravě a připraveno'!B351=data!$B$2,"Souvislá údržba",IF('v přípravě a připraveno'!B351=data!$B$3,"Most","-"))</f>
        <v>-</v>
      </c>
      <c r="M658" t="str">
        <f>IF('v přípravě a připraveno'!B351=data!$B$2,"Rekonstrukce",IF('v přípravě a připraveno'!B351=data!$B$3,"Propustek","-"))</f>
        <v>-</v>
      </c>
      <c r="AC658" t="str">
        <f>IF('náměty na projekční přípravu'!B600=data!$S$2,"Souvislá údržba",IF('náměty na projekční přípravu'!B600=data!$S$3,"Most","-"))</f>
        <v>-</v>
      </c>
      <c r="AD658" t="str">
        <f>IF('náměty na projekční přípravu'!B600=data!$S$2,"Rekonstrukce",IF('náměty na projekční přípravu'!B600=data!$S$3,"Propustek","-"))</f>
        <v>-</v>
      </c>
    </row>
    <row r="659" spans="12:30">
      <c r="L659" t="str">
        <f>IF('v přípravě a připraveno'!B352=data!$B$2,"Souvislá údržba",IF('v přípravě a připraveno'!B352=data!$B$3,"Most","-"))</f>
        <v>Souvislá údržba</v>
      </c>
      <c r="M659" t="str">
        <f>IF('v přípravě a připraveno'!B352=data!$B$2,"Rekonstrukce",IF('v přípravě a připraveno'!B352=data!$B$3,"Propustek","-"))</f>
        <v>Rekonstrukce</v>
      </c>
      <c r="AC659" t="str">
        <f>IF('náměty na projekční přípravu'!B601=data!$S$2,"Souvislá údržba",IF('náměty na projekční přípravu'!B601=data!$S$3,"Most","-"))</f>
        <v>-</v>
      </c>
      <c r="AD659" t="str">
        <f>IF('náměty na projekční přípravu'!B601=data!$S$2,"Rekonstrukce",IF('náměty na projekční přípravu'!B601=data!$S$3,"Propustek","-"))</f>
        <v>-</v>
      </c>
    </row>
    <row r="660" spans="12:30">
      <c r="L660" t="str">
        <f>IF('v přípravě a připraveno'!B353=data!$B$2,"Souvislá údržba",IF('v přípravě a připraveno'!B353=data!$B$3,"Most","-"))</f>
        <v>Souvislá údržba</v>
      </c>
      <c r="M660" t="str">
        <f>IF('v přípravě a připraveno'!B353=data!$B$2,"Rekonstrukce",IF('v přípravě a připraveno'!B353=data!$B$3,"Propustek","-"))</f>
        <v>Rekonstrukce</v>
      </c>
      <c r="AC660" t="str">
        <f>IF('náměty na projekční přípravu'!B602=data!$S$2,"Souvislá údržba",IF('náměty na projekční přípravu'!B602=data!$S$3,"Most","-"))</f>
        <v>-</v>
      </c>
      <c r="AD660" t="str">
        <f>IF('náměty na projekční přípravu'!B602=data!$S$2,"Rekonstrukce",IF('náměty na projekční přípravu'!B602=data!$S$3,"Propustek","-"))</f>
        <v>-</v>
      </c>
    </row>
    <row r="661" spans="12:30">
      <c r="L661" t="str">
        <f>IF('v přípravě a připraveno'!B354=data!$B$2,"Souvislá údržba",IF('v přípravě a připraveno'!B354=data!$B$3,"Most","-"))</f>
        <v>Souvislá údržba</v>
      </c>
      <c r="M661" t="str">
        <f>IF('v přípravě a připraveno'!B354=data!$B$2,"Rekonstrukce",IF('v přípravě a připraveno'!B354=data!$B$3,"Propustek","-"))</f>
        <v>Rekonstrukce</v>
      </c>
      <c r="AC661" t="str">
        <f>IF('náměty na projekční přípravu'!B603=data!$S$2,"Souvislá údržba",IF('náměty na projekční přípravu'!B603=data!$S$3,"Most","-"))</f>
        <v>-</v>
      </c>
      <c r="AD661" t="str">
        <f>IF('náměty na projekční přípravu'!B603=data!$S$2,"Rekonstrukce",IF('náměty na projekční přípravu'!B603=data!$S$3,"Propustek","-"))</f>
        <v>-</v>
      </c>
    </row>
    <row r="662" spans="12:30">
      <c r="L662" t="str">
        <f>IF('v přípravě a připraveno'!B355=data!$B$2,"Souvislá údržba",IF('v přípravě a připraveno'!B355=data!$B$3,"Most","-"))</f>
        <v>Souvislá údržba</v>
      </c>
      <c r="M662" t="str">
        <f>IF('v přípravě a připraveno'!B355=data!$B$2,"Rekonstrukce",IF('v přípravě a připraveno'!B355=data!$B$3,"Propustek","-"))</f>
        <v>Rekonstrukce</v>
      </c>
      <c r="AC662" t="str">
        <f>IF('náměty na projekční přípravu'!B604=data!$S$2,"Souvislá údržba",IF('náměty na projekční přípravu'!B604=data!$S$3,"Most","-"))</f>
        <v>-</v>
      </c>
      <c r="AD662" t="str">
        <f>IF('náměty na projekční přípravu'!B604=data!$S$2,"Rekonstrukce",IF('náměty na projekční přípravu'!B604=data!$S$3,"Propustek","-"))</f>
        <v>-</v>
      </c>
    </row>
    <row r="663" spans="12:30">
      <c r="L663" t="str">
        <f>IF('v přípravě a připraveno'!B356=data!$B$2,"Souvislá údržba",IF('v přípravě a připraveno'!B356=data!$B$3,"Most","-"))</f>
        <v>Most</v>
      </c>
      <c r="M663" t="str">
        <f>IF('v přípravě a připraveno'!B356=data!$B$2,"Rekonstrukce",IF('v přípravě a připraveno'!B356=data!$B$3,"Propustek","-"))</f>
        <v>Propustek</v>
      </c>
      <c r="AC663" t="str">
        <f>IF('náměty na projekční přípravu'!B605=data!$S$2,"Souvislá údržba",IF('náměty na projekční přípravu'!B605=data!$S$3,"Most","-"))</f>
        <v>-</v>
      </c>
      <c r="AD663" t="str">
        <f>IF('náměty na projekční přípravu'!B605=data!$S$2,"Rekonstrukce",IF('náměty na projekční přípravu'!B605=data!$S$3,"Propustek","-"))</f>
        <v>-</v>
      </c>
    </row>
    <row r="664" spans="12:30">
      <c r="L664" t="str">
        <f>IF('v přípravě a připraveno'!B357=data!$B$2,"Souvislá údržba",IF('v přípravě a připraveno'!B357=data!$B$3,"Most","-"))</f>
        <v>Most</v>
      </c>
      <c r="M664" t="str">
        <f>IF('v přípravě a připraveno'!B357=data!$B$2,"Rekonstrukce",IF('v přípravě a připraveno'!B357=data!$B$3,"Propustek","-"))</f>
        <v>Propustek</v>
      </c>
      <c r="AC664" t="str">
        <f>IF('náměty na projekční přípravu'!B606=data!$S$2,"Souvislá údržba",IF('náměty na projekční přípravu'!B606=data!$S$3,"Most","-"))</f>
        <v>-</v>
      </c>
      <c r="AD664" t="str">
        <f>IF('náměty na projekční přípravu'!B606=data!$S$2,"Rekonstrukce",IF('náměty na projekční přípravu'!B606=data!$S$3,"Propustek","-"))</f>
        <v>-</v>
      </c>
    </row>
    <row r="665" spans="12:30">
      <c r="L665" t="str">
        <f>IF('v přípravě a připraveno'!B358=data!$B$2,"Souvislá údržba",IF('v přípravě a připraveno'!B358=data!$B$3,"Most","-"))</f>
        <v>-</v>
      </c>
      <c r="M665" t="str">
        <f>IF('v přípravě a připraveno'!B358=data!$B$2,"Rekonstrukce",IF('v přípravě a připraveno'!B358=data!$B$3,"Propustek","-"))</f>
        <v>-</v>
      </c>
      <c r="AC665" t="str">
        <f>IF('náměty na projekční přípravu'!B607=data!$S$2,"Souvislá údržba",IF('náměty na projekční přípravu'!B607=data!$S$3,"Most","-"))</f>
        <v>-</v>
      </c>
      <c r="AD665" t="str">
        <f>IF('náměty na projekční přípravu'!B607=data!$S$2,"Rekonstrukce",IF('náměty na projekční přípravu'!B607=data!$S$3,"Propustek","-"))</f>
        <v>-</v>
      </c>
    </row>
    <row r="666" spans="12:30">
      <c r="L666" t="str">
        <f>IF('v přípravě a připraveno'!B359=data!$B$2,"Souvislá údržba",IF('v přípravě a připraveno'!B359=data!$B$3,"Most","-"))</f>
        <v>-</v>
      </c>
      <c r="M666" t="str">
        <f>IF('v přípravě a připraveno'!B359=data!$B$2,"Rekonstrukce",IF('v přípravě a připraveno'!B359=data!$B$3,"Propustek","-"))</f>
        <v>-</v>
      </c>
      <c r="AC666" t="str">
        <f>IF('náměty na projekční přípravu'!B608=data!$S$2,"Souvislá údržba",IF('náměty na projekční přípravu'!B608=data!$S$3,"Most","-"))</f>
        <v>-</v>
      </c>
      <c r="AD666" t="str">
        <f>IF('náměty na projekční přípravu'!B608=data!$S$2,"Rekonstrukce",IF('náměty na projekční přípravu'!B608=data!$S$3,"Propustek","-"))</f>
        <v>-</v>
      </c>
    </row>
    <row r="667" spans="12:30">
      <c r="L667" t="str">
        <f>IF('v přípravě a připraveno'!B360=data!$B$2,"Souvislá údržba",IF('v přípravě a připraveno'!B360=data!$B$3,"Most","-"))</f>
        <v>-</v>
      </c>
      <c r="M667" t="str">
        <f>IF('v přípravě a připraveno'!B360=data!$B$2,"Rekonstrukce",IF('v přípravě a připraveno'!B360=data!$B$3,"Propustek","-"))</f>
        <v>-</v>
      </c>
      <c r="AC667" t="str">
        <f>IF('náměty na projekční přípravu'!B609=data!$S$2,"Souvislá údržba",IF('náměty na projekční přípravu'!B609=data!$S$3,"Most","-"))</f>
        <v>-</v>
      </c>
      <c r="AD667" t="str">
        <f>IF('náměty na projekční přípravu'!B609=data!$S$2,"Rekonstrukce",IF('náměty na projekční přípravu'!B609=data!$S$3,"Propustek","-"))</f>
        <v>-</v>
      </c>
    </row>
    <row r="668" spans="12:30">
      <c r="L668" t="str">
        <f>IF('v přípravě a připraveno'!B361=data!$B$2,"Souvislá údržba",IF('v přípravě a připraveno'!B361=data!$B$3,"Most","-"))</f>
        <v>-</v>
      </c>
      <c r="M668" t="str">
        <f>IF('v přípravě a připraveno'!B361=data!$B$2,"Rekonstrukce",IF('v přípravě a připraveno'!B361=data!$B$3,"Propustek","-"))</f>
        <v>-</v>
      </c>
      <c r="AC668" t="str">
        <f>IF('náměty na projekční přípravu'!B610=data!$S$2,"Souvislá údržba",IF('náměty na projekční přípravu'!B610=data!$S$3,"Most","-"))</f>
        <v>-</v>
      </c>
      <c r="AD668" t="str">
        <f>IF('náměty na projekční přípravu'!B610=data!$S$2,"Rekonstrukce",IF('náměty na projekční přípravu'!B610=data!$S$3,"Propustek","-"))</f>
        <v>-</v>
      </c>
    </row>
    <row r="669" spans="12:30">
      <c r="L669" t="str">
        <f>IF('v přípravě a připraveno'!B362=data!$B$2,"Souvislá údržba",IF('v přípravě a připraveno'!B362=data!$B$3,"Most","-"))</f>
        <v>-</v>
      </c>
      <c r="M669" t="str">
        <f>IF('v přípravě a připraveno'!B362=data!$B$2,"Rekonstrukce",IF('v přípravě a připraveno'!B362=data!$B$3,"Propustek","-"))</f>
        <v>-</v>
      </c>
      <c r="AC669" t="str">
        <f>IF('náměty na projekční přípravu'!B611=data!$S$2,"Souvislá údržba",IF('náměty na projekční přípravu'!B611=data!$S$3,"Most","-"))</f>
        <v>-</v>
      </c>
      <c r="AD669" t="str">
        <f>IF('náměty na projekční přípravu'!B611=data!$S$2,"Rekonstrukce",IF('náměty na projekční přípravu'!B611=data!$S$3,"Propustek","-"))</f>
        <v>-</v>
      </c>
    </row>
    <row r="670" spans="12:30">
      <c r="L670" t="str">
        <f>IF('v přípravě a připraveno'!B363=data!$B$2,"Souvislá údržba",IF('v přípravě a připraveno'!B363=data!$B$3,"Most","-"))</f>
        <v>-</v>
      </c>
      <c r="M670" t="str">
        <f>IF('v přípravě a připraveno'!B363=data!$B$2,"Rekonstrukce",IF('v přípravě a připraveno'!B363=data!$B$3,"Propustek","-"))</f>
        <v>-</v>
      </c>
      <c r="AC670" t="str">
        <f>IF('náměty na projekční přípravu'!B612=data!$S$2,"Souvislá údržba",IF('náměty na projekční přípravu'!B612=data!$S$3,"Most","-"))</f>
        <v>-</v>
      </c>
      <c r="AD670" t="str">
        <f>IF('náměty na projekční přípravu'!B612=data!$S$2,"Rekonstrukce",IF('náměty na projekční přípravu'!B612=data!$S$3,"Propustek","-"))</f>
        <v>-</v>
      </c>
    </row>
    <row r="671" spans="12:30">
      <c r="L671" t="str">
        <f>IF('v přípravě a připraveno'!B364=data!$B$2,"Souvislá údržba",IF('v přípravě a připraveno'!B364=data!$B$3,"Most","-"))</f>
        <v>-</v>
      </c>
      <c r="M671" t="str">
        <f>IF('v přípravě a připraveno'!B364=data!$B$2,"Rekonstrukce",IF('v přípravě a připraveno'!B364=data!$B$3,"Propustek","-"))</f>
        <v>-</v>
      </c>
      <c r="AC671" t="str">
        <f>IF('náměty na projekční přípravu'!B613=data!$S$2,"Souvislá údržba",IF('náměty na projekční přípravu'!B613=data!$S$3,"Most","-"))</f>
        <v>-</v>
      </c>
      <c r="AD671" t="str">
        <f>IF('náměty na projekční přípravu'!B613=data!$S$2,"Rekonstrukce",IF('náměty na projekční přípravu'!B613=data!$S$3,"Propustek","-"))</f>
        <v>-</v>
      </c>
    </row>
    <row r="672" spans="12:30">
      <c r="L672" t="str">
        <f>IF('v přípravě a připraveno'!B365=data!$B$2,"Souvislá údržba",IF('v přípravě a připraveno'!B365=data!$B$3,"Most","-"))</f>
        <v>-</v>
      </c>
      <c r="M672" t="str">
        <f>IF('v přípravě a připraveno'!B365=data!$B$2,"Rekonstrukce",IF('v přípravě a připraveno'!B365=data!$B$3,"Propustek","-"))</f>
        <v>-</v>
      </c>
      <c r="AC672" t="str">
        <f>IF('náměty na projekční přípravu'!B614=data!$S$2,"Souvislá údržba",IF('náměty na projekční přípravu'!B614=data!$S$3,"Most","-"))</f>
        <v>-</v>
      </c>
      <c r="AD672" t="str">
        <f>IF('náměty na projekční přípravu'!B614=data!$S$2,"Rekonstrukce",IF('náměty na projekční přípravu'!B614=data!$S$3,"Propustek","-"))</f>
        <v>-</v>
      </c>
    </row>
    <row r="673" spans="12:30">
      <c r="L673" t="str">
        <f>IF('v přípravě a připraveno'!B366=data!$B$2,"Souvislá údržba",IF('v přípravě a připraveno'!B366=data!$B$3,"Most","-"))</f>
        <v>-</v>
      </c>
      <c r="M673" t="str">
        <f>IF('v přípravě a připraveno'!B366=data!$B$2,"Rekonstrukce",IF('v přípravě a připraveno'!B366=data!$B$3,"Propustek","-"))</f>
        <v>-</v>
      </c>
      <c r="AC673" t="str">
        <f>IF('náměty na projekční přípravu'!B615=data!$S$2,"Souvislá údržba",IF('náměty na projekční přípravu'!B615=data!$S$3,"Most","-"))</f>
        <v>-</v>
      </c>
      <c r="AD673" t="str">
        <f>IF('náměty na projekční přípravu'!B615=data!$S$2,"Rekonstrukce",IF('náměty na projekční přípravu'!B615=data!$S$3,"Propustek","-"))</f>
        <v>-</v>
      </c>
    </row>
    <row r="674" spans="12:30">
      <c r="L674" t="str">
        <f>IF('v přípravě a připraveno'!B367=data!$B$2,"Souvislá údržba",IF('v přípravě a připraveno'!B367=data!$B$3,"Most","-"))</f>
        <v>-</v>
      </c>
      <c r="M674" t="str">
        <f>IF('v přípravě a připraveno'!B367=data!$B$2,"Rekonstrukce",IF('v přípravě a připraveno'!B367=data!$B$3,"Propustek","-"))</f>
        <v>-</v>
      </c>
      <c r="AC674" t="str">
        <f>IF('náměty na projekční přípravu'!B616=data!$S$2,"Souvislá údržba",IF('náměty na projekční přípravu'!B616=data!$S$3,"Most","-"))</f>
        <v>-</v>
      </c>
      <c r="AD674" t="str">
        <f>IF('náměty na projekční přípravu'!B616=data!$S$2,"Rekonstrukce",IF('náměty na projekční přípravu'!B616=data!$S$3,"Propustek","-"))</f>
        <v>-</v>
      </c>
    </row>
    <row r="675" spans="12:30">
      <c r="L675" t="str">
        <f>IF('v přípravě a připraveno'!B368=data!$B$2,"Souvislá údržba",IF('v přípravě a připraveno'!B368=data!$B$3,"Most","-"))</f>
        <v>-</v>
      </c>
      <c r="M675" t="str">
        <f>IF('v přípravě a připraveno'!B368=data!$B$2,"Rekonstrukce",IF('v přípravě a připraveno'!B368=data!$B$3,"Propustek","-"))</f>
        <v>-</v>
      </c>
      <c r="AC675" t="str">
        <f>IF('náměty na projekční přípravu'!B617=data!$S$2,"Souvislá údržba",IF('náměty na projekční přípravu'!B617=data!$S$3,"Most","-"))</f>
        <v>-</v>
      </c>
      <c r="AD675" t="str">
        <f>IF('náměty na projekční přípravu'!B617=data!$S$2,"Rekonstrukce",IF('náměty na projekční přípravu'!B617=data!$S$3,"Propustek","-"))</f>
        <v>-</v>
      </c>
    </row>
    <row r="676" spans="12:30">
      <c r="L676" t="str">
        <f>IF('v přípravě a připraveno'!B369=data!$B$2,"Souvislá údržba",IF('v přípravě a připraveno'!B369=data!$B$3,"Most","-"))</f>
        <v>-</v>
      </c>
      <c r="M676" t="str">
        <f>IF('v přípravě a připraveno'!B369=data!$B$2,"Rekonstrukce",IF('v přípravě a připraveno'!B369=data!$B$3,"Propustek","-"))</f>
        <v>-</v>
      </c>
      <c r="AC676" t="str">
        <f>IF('náměty na projekční přípravu'!B618=data!$S$2,"Souvislá údržba",IF('náměty na projekční přípravu'!B618=data!$S$3,"Most","-"))</f>
        <v>-</v>
      </c>
      <c r="AD676" t="str">
        <f>IF('náměty na projekční přípravu'!B618=data!$S$2,"Rekonstrukce",IF('náměty na projekční přípravu'!B618=data!$S$3,"Propustek","-"))</f>
        <v>-</v>
      </c>
    </row>
    <row r="677" spans="12:30">
      <c r="L677" t="str">
        <f>IF('v přípravě a připraveno'!B370=data!$B$2,"Souvislá údržba",IF('v přípravě a připraveno'!B370=data!$B$3,"Most","-"))</f>
        <v>-</v>
      </c>
      <c r="M677" t="str">
        <f>IF('v přípravě a připraveno'!B370=data!$B$2,"Rekonstrukce",IF('v přípravě a připraveno'!B370=data!$B$3,"Propustek","-"))</f>
        <v>-</v>
      </c>
      <c r="AC677" t="str">
        <f>IF('náměty na projekční přípravu'!B619=data!$S$2,"Souvislá údržba",IF('náměty na projekční přípravu'!B619=data!$S$3,"Most","-"))</f>
        <v>-</v>
      </c>
      <c r="AD677" t="str">
        <f>IF('náměty na projekční přípravu'!B619=data!$S$2,"Rekonstrukce",IF('náměty na projekční přípravu'!B619=data!$S$3,"Propustek","-"))</f>
        <v>-</v>
      </c>
    </row>
    <row r="678" spans="12:30">
      <c r="L678" t="str">
        <f>IF('v přípravě a připraveno'!B371=data!$B$2,"Souvislá údržba",IF('v přípravě a připraveno'!B371=data!$B$3,"Most","-"))</f>
        <v>-</v>
      </c>
      <c r="M678" t="str">
        <f>IF('v přípravě a připraveno'!B371=data!$B$2,"Rekonstrukce",IF('v přípravě a připraveno'!B371=data!$B$3,"Propustek","-"))</f>
        <v>-</v>
      </c>
      <c r="AC678" t="str">
        <f>IF('náměty na projekční přípravu'!B620=data!$S$2,"Souvislá údržba",IF('náměty na projekční přípravu'!B620=data!$S$3,"Most","-"))</f>
        <v>-</v>
      </c>
      <c r="AD678" t="str">
        <f>IF('náměty na projekční přípravu'!B620=data!$S$2,"Rekonstrukce",IF('náměty na projekční přípravu'!B620=data!$S$3,"Propustek","-"))</f>
        <v>-</v>
      </c>
    </row>
    <row r="679" spans="12:30">
      <c r="L679" t="str">
        <f>IF('v přípravě a připraveno'!B372=data!$B$2,"Souvislá údržba",IF('v přípravě a připraveno'!B372=data!$B$3,"Most","-"))</f>
        <v>-</v>
      </c>
      <c r="M679" t="str">
        <f>IF('v přípravě a připraveno'!B372=data!$B$2,"Rekonstrukce",IF('v přípravě a připraveno'!B372=data!$B$3,"Propustek","-"))</f>
        <v>-</v>
      </c>
      <c r="AC679" t="str">
        <f>IF('náměty na projekční přípravu'!B621=data!$S$2,"Souvislá údržba",IF('náměty na projekční přípravu'!B621=data!$S$3,"Most","-"))</f>
        <v>-</v>
      </c>
      <c r="AD679" t="str">
        <f>IF('náměty na projekční přípravu'!B621=data!$S$2,"Rekonstrukce",IF('náměty na projekční přípravu'!B621=data!$S$3,"Propustek","-"))</f>
        <v>-</v>
      </c>
    </row>
    <row r="680" spans="12:30">
      <c r="L680" t="str">
        <f>IF('v přípravě a připraveno'!B373=data!$B$2,"Souvislá údržba",IF('v přípravě a připraveno'!B373=data!$B$3,"Most","-"))</f>
        <v>-</v>
      </c>
      <c r="M680" t="str">
        <f>IF('v přípravě a připraveno'!B373=data!$B$2,"Rekonstrukce",IF('v přípravě a připraveno'!B373=data!$B$3,"Propustek","-"))</f>
        <v>-</v>
      </c>
      <c r="AC680" t="str">
        <f>IF('náměty na projekční přípravu'!B622=data!$S$2,"Souvislá údržba",IF('náměty na projekční přípravu'!B622=data!$S$3,"Most","-"))</f>
        <v>-</v>
      </c>
      <c r="AD680" t="str">
        <f>IF('náměty na projekční přípravu'!B622=data!$S$2,"Rekonstrukce",IF('náměty na projekční přípravu'!B622=data!$S$3,"Propustek","-"))</f>
        <v>-</v>
      </c>
    </row>
    <row r="681" spans="12:30">
      <c r="L681" t="str">
        <f>IF('v přípravě a připraveno'!B374=data!$B$2,"Souvislá údržba",IF('v přípravě a připraveno'!B374=data!$B$3,"Most","-"))</f>
        <v>-</v>
      </c>
      <c r="M681" t="str">
        <f>IF('v přípravě a připraveno'!B374=data!$B$2,"Rekonstrukce",IF('v přípravě a připraveno'!B374=data!$B$3,"Propustek","-"))</f>
        <v>-</v>
      </c>
      <c r="AC681" t="str">
        <f>IF('náměty na projekční přípravu'!B623=data!$S$2,"Souvislá údržba",IF('náměty na projekční přípravu'!B623=data!$S$3,"Most","-"))</f>
        <v>-</v>
      </c>
      <c r="AD681" t="str">
        <f>IF('náměty na projekční přípravu'!B623=data!$S$2,"Rekonstrukce",IF('náměty na projekční přípravu'!B623=data!$S$3,"Propustek","-"))</f>
        <v>-</v>
      </c>
    </row>
    <row r="682" spans="12:30">
      <c r="L682" t="str">
        <f>IF('v přípravě a připraveno'!B375=data!$B$2,"Souvislá údržba",IF('v přípravě a připraveno'!B375=data!$B$3,"Most","-"))</f>
        <v>-</v>
      </c>
      <c r="M682" t="str">
        <f>IF('v přípravě a připraveno'!B375=data!$B$2,"Rekonstrukce",IF('v přípravě a připraveno'!B375=data!$B$3,"Propustek","-"))</f>
        <v>-</v>
      </c>
      <c r="AC682" t="str">
        <f>IF('náměty na projekční přípravu'!B624=data!$S$2,"Souvislá údržba",IF('náměty na projekční přípravu'!B624=data!$S$3,"Most","-"))</f>
        <v>-</v>
      </c>
      <c r="AD682" t="str">
        <f>IF('náměty na projekční přípravu'!B624=data!$S$2,"Rekonstrukce",IF('náměty na projekční přípravu'!B624=data!$S$3,"Propustek","-"))</f>
        <v>-</v>
      </c>
    </row>
    <row r="683" spans="12:30">
      <c r="L683" t="str">
        <f>IF('v přípravě a připraveno'!B376=data!$B$2,"Souvislá údržba",IF('v přípravě a připraveno'!B376=data!$B$3,"Most","-"))</f>
        <v>-</v>
      </c>
      <c r="M683" t="str">
        <f>IF('v přípravě a připraveno'!B376=data!$B$2,"Rekonstrukce",IF('v přípravě a připraveno'!B376=data!$B$3,"Propustek","-"))</f>
        <v>-</v>
      </c>
      <c r="AC683" t="str">
        <f>IF('náměty na projekční přípravu'!B625=data!$S$2,"Souvislá údržba",IF('náměty na projekční přípravu'!B625=data!$S$3,"Most","-"))</f>
        <v>-</v>
      </c>
      <c r="AD683" t="str">
        <f>IF('náměty na projekční přípravu'!B625=data!$S$2,"Rekonstrukce",IF('náměty na projekční přípravu'!B625=data!$S$3,"Propustek","-"))</f>
        <v>-</v>
      </c>
    </row>
    <row r="684" spans="12:30">
      <c r="L684" t="str">
        <f>IF('v přípravě a připraveno'!B377=data!$B$2,"Souvislá údržba",IF('v přípravě a připraveno'!B377=data!$B$3,"Most","-"))</f>
        <v>-</v>
      </c>
      <c r="M684" t="str">
        <f>IF('v přípravě a připraveno'!B377=data!$B$2,"Rekonstrukce",IF('v přípravě a připraveno'!B377=data!$B$3,"Propustek","-"))</f>
        <v>-</v>
      </c>
      <c r="AC684" t="str">
        <f>IF('náměty na projekční přípravu'!B626=data!$S$2,"Souvislá údržba",IF('náměty na projekční přípravu'!B626=data!$S$3,"Most","-"))</f>
        <v>-</v>
      </c>
      <c r="AD684" t="str">
        <f>IF('náměty na projekční přípravu'!B626=data!$S$2,"Rekonstrukce",IF('náměty na projekční přípravu'!B626=data!$S$3,"Propustek","-"))</f>
        <v>-</v>
      </c>
    </row>
    <row r="685" spans="12:30">
      <c r="L685" t="str">
        <f>IF('v přípravě a připraveno'!B378=data!$B$2,"Souvislá údržba",IF('v přípravě a připraveno'!B378=data!$B$3,"Most","-"))</f>
        <v>-</v>
      </c>
      <c r="M685" t="str">
        <f>IF('v přípravě a připraveno'!B378=data!$B$2,"Rekonstrukce",IF('v přípravě a připraveno'!B378=data!$B$3,"Propustek","-"))</f>
        <v>-</v>
      </c>
      <c r="AC685" t="str">
        <f>IF('náměty na projekční přípravu'!B627=data!$S$2,"Souvislá údržba",IF('náměty na projekční přípravu'!B627=data!$S$3,"Most","-"))</f>
        <v>-</v>
      </c>
      <c r="AD685" t="str">
        <f>IF('náměty na projekční přípravu'!B627=data!$S$2,"Rekonstrukce",IF('náměty na projekční přípravu'!B627=data!$S$3,"Propustek","-"))</f>
        <v>-</v>
      </c>
    </row>
    <row r="686" spans="12:30">
      <c r="L686" t="str">
        <f>IF('v přípravě a připraveno'!B379=data!$B$2,"Souvislá údržba",IF('v přípravě a připraveno'!B379=data!$B$3,"Most","-"))</f>
        <v>-</v>
      </c>
      <c r="M686" t="str">
        <f>IF('v přípravě a připraveno'!B379=data!$B$2,"Rekonstrukce",IF('v přípravě a připraveno'!B379=data!$B$3,"Propustek","-"))</f>
        <v>-</v>
      </c>
      <c r="AC686" t="str">
        <f>IF('náměty na projekční přípravu'!B628=data!$S$2,"Souvislá údržba",IF('náměty na projekční přípravu'!B628=data!$S$3,"Most","-"))</f>
        <v>-</v>
      </c>
      <c r="AD686" t="str">
        <f>IF('náměty na projekční přípravu'!B628=data!$S$2,"Rekonstrukce",IF('náměty na projekční přípravu'!B628=data!$S$3,"Propustek","-"))</f>
        <v>-</v>
      </c>
    </row>
    <row r="687" spans="12:30">
      <c r="L687" t="str">
        <f>IF('v přípravě a připraveno'!B380=data!$B$2,"Souvislá údržba",IF('v přípravě a připraveno'!B380=data!$B$3,"Most","-"))</f>
        <v>-</v>
      </c>
      <c r="M687" t="str">
        <f>IF('v přípravě a připraveno'!B380=data!$B$2,"Rekonstrukce",IF('v přípravě a připraveno'!B380=data!$B$3,"Propustek","-"))</f>
        <v>-</v>
      </c>
      <c r="AC687" t="str">
        <f>IF('náměty na projekční přípravu'!B629=data!$S$2,"Souvislá údržba",IF('náměty na projekční přípravu'!B629=data!$S$3,"Most","-"))</f>
        <v>-</v>
      </c>
      <c r="AD687" t="str">
        <f>IF('náměty na projekční přípravu'!B629=data!$S$2,"Rekonstrukce",IF('náměty na projekční přípravu'!B629=data!$S$3,"Propustek","-"))</f>
        <v>-</v>
      </c>
    </row>
    <row r="688" spans="12:30">
      <c r="L688" t="str">
        <f>IF('v přípravě a připraveno'!B381=data!$B$2,"Souvislá údržba",IF('v přípravě a připraveno'!B381=data!$B$3,"Most","-"))</f>
        <v>-</v>
      </c>
      <c r="M688" t="str">
        <f>IF('v přípravě a připraveno'!B381=data!$B$2,"Rekonstrukce",IF('v přípravě a připraveno'!B381=data!$B$3,"Propustek","-"))</f>
        <v>-</v>
      </c>
      <c r="AC688" t="str">
        <f>IF('náměty na projekční přípravu'!B630=data!$S$2,"Souvislá údržba",IF('náměty na projekční přípravu'!B630=data!$S$3,"Most","-"))</f>
        <v>-</v>
      </c>
      <c r="AD688" t="str">
        <f>IF('náměty na projekční přípravu'!B630=data!$S$2,"Rekonstrukce",IF('náměty na projekční přípravu'!B630=data!$S$3,"Propustek","-"))</f>
        <v>-</v>
      </c>
    </row>
    <row r="689" spans="12:30">
      <c r="L689" t="str">
        <f>IF('v přípravě a připraveno'!B382=data!$B$2,"Souvislá údržba",IF('v přípravě a připraveno'!B382=data!$B$3,"Most","-"))</f>
        <v>-</v>
      </c>
      <c r="M689" t="str">
        <f>IF('v přípravě a připraveno'!B382=data!$B$2,"Rekonstrukce",IF('v přípravě a připraveno'!B382=data!$B$3,"Propustek","-"))</f>
        <v>-</v>
      </c>
      <c r="AC689" t="str">
        <f>IF('náměty na projekční přípravu'!B631=data!$S$2,"Souvislá údržba",IF('náměty na projekční přípravu'!B631=data!$S$3,"Most","-"))</f>
        <v>-</v>
      </c>
      <c r="AD689" t="str">
        <f>IF('náměty na projekční přípravu'!B631=data!$S$2,"Rekonstrukce",IF('náměty na projekční přípravu'!B631=data!$S$3,"Propustek","-"))</f>
        <v>-</v>
      </c>
    </row>
    <row r="690" spans="12:30">
      <c r="L690" t="str">
        <f>IF('v přípravě a připraveno'!B383=data!$B$2,"Souvislá údržba",IF('v přípravě a připraveno'!B383=data!$B$3,"Most","-"))</f>
        <v>-</v>
      </c>
      <c r="M690" t="str">
        <f>IF('v přípravě a připraveno'!B383=data!$B$2,"Rekonstrukce",IF('v přípravě a připraveno'!B383=data!$B$3,"Propustek","-"))</f>
        <v>-</v>
      </c>
      <c r="AC690" t="str">
        <f>IF('náměty na projekční přípravu'!B632=data!$S$2,"Souvislá údržba",IF('náměty na projekční přípravu'!B632=data!$S$3,"Most","-"))</f>
        <v>-</v>
      </c>
      <c r="AD690" t="str">
        <f>IF('náměty na projekční přípravu'!B632=data!$S$2,"Rekonstrukce",IF('náměty na projekční přípravu'!B632=data!$S$3,"Propustek","-"))</f>
        <v>-</v>
      </c>
    </row>
    <row r="691" spans="12:30">
      <c r="L691" t="str">
        <f>IF('v přípravě a připraveno'!B384=data!$B$2,"Souvislá údržba",IF('v přípravě a připraveno'!B384=data!$B$3,"Most","-"))</f>
        <v>-</v>
      </c>
      <c r="M691" t="str">
        <f>IF('v přípravě a připraveno'!B384=data!$B$2,"Rekonstrukce",IF('v přípravě a připraveno'!B384=data!$B$3,"Propustek","-"))</f>
        <v>-</v>
      </c>
      <c r="AC691" t="str">
        <f>IF('náměty na projekční přípravu'!B633=data!$S$2,"Souvislá údržba",IF('náměty na projekční přípravu'!B633=data!$S$3,"Most","-"))</f>
        <v>-</v>
      </c>
      <c r="AD691" t="str">
        <f>IF('náměty na projekční přípravu'!B633=data!$S$2,"Rekonstrukce",IF('náměty na projekční přípravu'!B633=data!$S$3,"Propustek","-"))</f>
        <v>-</v>
      </c>
    </row>
    <row r="692" spans="12:30">
      <c r="L692" t="str">
        <f>IF('v přípravě a připraveno'!B385=data!$B$2,"Souvislá údržba",IF('v přípravě a připraveno'!B385=data!$B$3,"Most","-"))</f>
        <v>-</v>
      </c>
      <c r="M692" t="str">
        <f>IF('v přípravě a připraveno'!B385=data!$B$2,"Rekonstrukce",IF('v přípravě a připraveno'!B385=data!$B$3,"Propustek","-"))</f>
        <v>-</v>
      </c>
      <c r="AC692" t="str">
        <f>IF('náměty na projekční přípravu'!B634=data!$S$2,"Souvislá údržba",IF('náměty na projekční přípravu'!B634=data!$S$3,"Most","-"))</f>
        <v>-</v>
      </c>
      <c r="AD692" t="str">
        <f>IF('náměty na projekční přípravu'!B634=data!$S$2,"Rekonstrukce",IF('náměty na projekční přípravu'!B634=data!$S$3,"Propustek","-"))</f>
        <v>-</v>
      </c>
    </row>
    <row r="693" spans="12:30">
      <c r="L693" t="str">
        <f>IF('v přípravě a připraveno'!B386=data!$B$2,"Souvislá údržba",IF('v přípravě a připraveno'!B386=data!$B$3,"Most","-"))</f>
        <v>-</v>
      </c>
      <c r="M693" t="str">
        <f>IF('v přípravě a připraveno'!B386=data!$B$2,"Rekonstrukce",IF('v přípravě a připraveno'!B386=data!$B$3,"Propustek","-"))</f>
        <v>-</v>
      </c>
      <c r="AC693" t="str">
        <f>IF('náměty na projekční přípravu'!B635=data!$S$2,"Souvislá údržba",IF('náměty na projekční přípravu'!B635=data!$S$3,"Most","-"))</f>
        <v>-</v>
      </c>
      <c r="AD693" t="str">
        <f>IF('náměty na projekční přípravu'!B635=data!$S$2,"Rekonstrukce",IF('náměty na projekční přípravu'!B635=data!$S$3,"Propustek","-"))</f>
        <v>-</v>
      </c>
    </row>
    <row r="694" spans="12:30">
      <c r="L694" t="str">
        <f>IF('v přípravě a připraveno'!B387=data!$B$2,"Souvislá údržba",IF('v přípravě a připraveno'!B387=data!$B$3,"Most","-"))</f>
        <v>-</v>
      </c>
      <c r="M694" t="str">
        <f>IF('v přípravě a připraveno'!B387=data!$B$2,"Rekonstrukce",IF('v přípravě a připraveno'!B387=data!$B$3,"Propustek","-"))</f>
        <v>-</v>
      </c>
      <c r="AC694" t="str">
        <f>IF('náměty na projekční přípravu'!B636=data!$S$2,"Souvislá údržba",IF('náměty na projekční přípravu'!B636=data!$S$3,"Most","-"))</f>
        <v>-</v>
      </c>
      <c r="AD694" t="str">
        <f>IF('náměty na projekční přípravu'!B636=data!$S$2,"Rekonstrukce",IF('náměty na projekční přípravu'!B636=data!$S$3,"Propustek","-"))</f>
        <v>-</v>
      </c>
    </row>
    <row r="695" spans="12:30">
      <c r="L695" t="str">
        <f>IF('v přípravě a připraveno'!B388=data!$B$2,"Souvislá údržba",IF('v přípravě a připraveno'!B388=data!$B$3,"Most","-"))</f>
        <v>-</v>
      </c>
      <c r="M695" t="str">
        <f>IF('v přípravě a připraveno'!B388=data!$B$2,"Rekonstrukce",IF('v přípravě a připraveno'!B388=data!$B$3,"Propustek","-"))</f>
        <v>-</v>
      </c>
      <c r="AC695" t="str">
        <f>IF('náměty na projekční přípravu'!B637=data!$S$2,"Souvislá údržba",IF('náměty na projekční přípravu'!B637=data!$S$3,"Most","-"))</f>
        <v>-</v>
      </c>
      <c r="AD695" t="str">
        <f>IF('náměty na projekční přípravu'!B637=data!$S$2,"Rekonstrukce",IF('náměty na projekční přípravu'!B637=data!$S$3,"Propustek","-"))</f>
        <v>-</v>
      </c>
    </row>
    <row r="696" spans="12:30">
      <c r="L696" t="str">
        <f>IF('v přípravě a připraveno'!B389=data!$B$2,"Souvislá údržba",IF('v přípravě a připraveno'!B389=data!$B$3,"Most","-"))</f>
        <v>-</v>
      </c>
      <c r="M696" t="str">
        <f>IF('v přípravě a připraveno'!B389=data!$B$2,"Rekonstrukce",IF('v přípravě a připraveno'!B389=data!$B$3,"Propustek","-"))</f>
        <v>-</v>
      </c>
      <c r="AC696" t="str">
        <f>IF('náměty na projekční přípravu'!B638=data!$S$2,"Souvislá údržba",IF('náměty na projekční přípravu'!B638=data!$S$3,"Most","-"))</f>
        <v>-</v>
      </c>
      <c r="AD696" t="str">
        <f>IF('náměty na projekční přípravu'!B638=data!$S$2,"Rekonstrukce",IF('náměty na projekční přípravu'!B638=data!$S$3,"Propustek","-"))</f>
        <v>-</v>
      </c>
    </row>
    <row r="697" spans="12:30">
      <c r="L697" t="str">
        <f>IF('v přípravě a připraveno'!B390=data!$B$2,"Souvislá údržba",IF('v přípravě a připraveno'!B390=data!$B$3,"Most","-"))</f>
        <v>-</v>
      </c>
      <c r="M697" t="str">
        <f>IF('v přípravě a připraveno'!B390=data!$B$2,"Rekonstrukce",IF('v přípravě a připraveno'!B390=data!$B$3,"Propustek","-"))</f>
        <v>-</v>
      </c>
      <c r="AC697" t="str">
        <f>IF('náměty na projekční přípravu'!B639=data!$S$2,"Souvislá údržba",IF('náměty na projekční přípravu'!B639=data!$S$3,"Most","-"))</f>
        <v>-</v>
      </c>
      <c r="AD697" t="str">
        <f>IF('náměty na projekční přípravu'!B639=data!$S$2,"Rekonstrukce",IF('náměty na projekční přípravu'!B639=data!$S$3,"Propustek","-"))</f>
        <v>-</v>
      </c>
    </row>
    <row r="698" spans="12:30">
      <c r="L698" t="str">
        <f>IF('v přípravě a připraveno'!B391=data!$B$2,"Souvislá údržba",IF('v přípravě a připraveno'!B391=data!$B$3,"Most","-"))</f>
        <v>-</v>
      </c>
      <c r="M698" t="str">
        <f>IF('v přípravě a připraveno'!B391=data!$B$2,"Rekonstrukce",IF('v přípravě a připraveno'!B391=data!$B$3,"Propustek","-"))</f>
        <v>-</v>
      </c>
      <c r="AC698" t="str">
        <f>IF('náměty na projekční přípravu'!B640=data!$S$2,"Souvislá údržba",IF('náměty na projekční přípravu'!B640=data!$S$3,"Most","-"))</f>
        <v>-</v>
      </c>
      <c r="AD698" t="str">
        <f>IF('náměty na projekční přípravu'!B640=data!$S$2,"Rekonstrukce",IF('náměty na projekční přípravu'!B640=data!$S$3,"Propustek","-"))</f>
        <v>-</v>
      </c>
    </row>
    <row r="699" spans="12:30">
      <c r="L699" t="str">
        <f>IF('v přípravě a připraveno'!B392=data!$B$2,"Souvislá údržba",IF('v přípravě a připraveno'!B392=data!$B$3,"Most","-"))</f>
        <v>-</v>
      </c>
      <c r="M699" t="str">
        <f>IF('v přípravě a připraveno'!B392=data!$B$2,"Rekonstrukce",IF('v přípravě a připraveno'!B392=data!$B$3,"Propustek","-"))</f>
        <v>-</v>
      </c>
      <c r="AC699" t="str">
        <f>IF('náměty na projekční přípravu'!B641=data!$S$2,"Souvislá údržba",IF('náměty na projekční přípravu'!B641=data!$S$3,"Most","-"))</f>
        <v>-</v>
      </c>
      <c r="AD699" t="str">
        <f>IF('náměty na projekční přípravu'!B641=data!$S$2,"Rekonstrukce",IF('náměty na projekční přípravu'!B641=data!$S$3,"Propustek","-"))</f>
        <v>-</v>
      </c>
    </row>
    <row r="700" spans="12:30">
      <c r="L700" t="str">
        <f>IF('v přípravě a připraveno'!B393=data!$B$2,"Souvislá údržba",IF('v přípravě a připraveno'!B393=data!$B$3,"Most","-"))</f>
        <v>-</v>
      </c>
      <c r="M700" t="str">
        <f>IF('v přípravě a připraveno'!B393=data!$B$2,"Rekonstrukce",IF('v přípravě a připraveno'!B393=data!$B$3,"Propustek","-"))</f>
        <v>-</v>
      </c>
      <c r="AC700" t="str">
        <f>IF('náměty na projekční přípravu'!B642=data!$S$2,"Souvislá údržba",IF('náměty na projekční přípravu'!B642=data!$S$3,"Most","-"))</f>
        <v>-</v>
      </c>
      <c r="AD700" t="str">
        <f>IF('náměty na projekční přípravu'!B642=data!$S$2,"Rekonstrukce",IF('náměty na projekční přípravu'!B642=data!$S$3,"Propustek","-"))</f>
        <v>-</v>
      </c>
    </row>
    <row r="701" spans="12:30">
      <c r="L701" t="str">
        <f>IF('v přípravě a připraveno'!B394=data!$B$2,"Souvislá údržba",IF('v přípravě a připraveno'!B394=data!$B$3,"Most","-"))</f>
        <v>-</v>
      </c>
      <c r="M701" t="str">
        <f>IF('v přípravě a připraveno'!B394=data!$B$2,"Rekonstrukce",IF('v přípravě a připraveno'!B394=data!$B$3,"Propustek","-"))</f>
        <v>-</v>
      </c>
      <c r="AC701" t="str">
        <f>IF('náměty na projekční přípravu'!B643=data!$S$2,"Souvislá údržba",IF('náměty na projekční přípravu'!B643=data!$S$3,"Most","-"))</f>
        <v>-</v>
      </c>
      <c r="AD701" t="str">
        <f>IF('náměty na projekční přípravu'!B643=data!$S$2,"Rekonstrukce",IF('náměty na projekční přípravu'!B643=data!$S$3,"Propustek","-"))</f>
        <v>-</v>
      </c>
    </row>
    <row r="702" spans="12:30">
      <c r="L702" t="str">
        <f>IF('v přípravě a připraveno'!B395=data!$B$2,"Souvislá údržba",IF('v přípravě a připraveno'!B395=data!$B$3,"Most","-"))</f>
        <v>-</v>
      </c>
      <c r="M702" t="str">
        <f>IF('v přípravě a připraveno'!B395=data!$B$2,"Rekonstrukce",IF('v přípravě a připraveno'!B395=data!$B$3,"Propustek","-"))</f>
        <v>-</v>
      </c>
      <c r="AC702" t="str">
        <f>IF('náměty na projekční přípravu'!B644=data!$S$2,"Souvislá údržba",IF('náměty na projekční přípravu'!B644=data!$S$3,"Most","-"))</f>
        <v>-</v>
      </c>
      <c r="AD702" t="str">
        <f>IF('náměty na projekční přípravu'!B644=data!$S$2,"Rekonstrukce",IF('náměty na projekční přípravu'!B644=data!$S$3,"Propustek","-"))</f>
        <v>-</v>
      </c>
    </row>
    <row r="703" spans="12:30">
      <c r="L703" t="str">
        <f>IF('v přípravě a připraveno'!B396=data!$B$2,"Souvislá údržba",IF('v přípravě a připraveno'!B396=data!$B$3,"Most","-"))</f>
        <v>-</v>
      </c>
      <c r="M703" t="str">
        <f>IF('v přípravě a připraveno'!B396=data!$B$2,"Rekonstrukce",IF('v přípravě a připraveno'!B396=data!$B$3,"Propustek","-"))</f>
        <v>-</v>
      </c>
      <c r="AC703" t="str">
        <f>IF('náměty na projekční přípravu'!B645=data!$S$2,"Souvislá údržba",IF('náměty na projekční přípravu'!B645=data!$S$3,"Most","-"))</f>
        <v>-</v>
      </c>
      <c r="AD703" t="str">
        <f>IF('náměty na projekční přípravu'!B645=data!$S$2,"Rekonstrukce",IF('náměty na projekční přípravu'!B645=data!$S$3,"Propustek","-"))</f>
        <v>-</v>
      </c>
    </row>
    <row r="704" spans="12:30">
      <c r="L704" t="str">
        <f>IF('v přípravě a připraveno'!B397=data!$B$2,"Souvislá údržba",IF('v přípravě a připraveno'!B397=data!$B$3,"Most","-"))</f>
        <v>-</v>
      </c>
      <c r="M704" t="str">
        <f>IF('v přípravě a připraveno'!B397=data!$B$2,"Rekonstrukce",IF('v přípravě a připraveno'!B397=data!$B$3,"Propustek","-"))</f>
        <v>-</v>
      </c>
      <c r="AC704" t="str">
        <f>IF('náměty na projekční přípravu'!B646=data!$S$2,"Souvislá údržba",IF('náměty na projekční přípravu'!B646=data!$S$3,"Most","-"))</f>
        <v>-</v>
      </c>
      <c r="AD704" t="str">
        <f>IF('náměty na projekční přípravu'!B646=data!$S$2,"Rekonstrukce",IF('náměty na projekční přípravu'!B646=data!$S$3,"Propustek","-"))</f>
        <v>-</v>
      </c>
    </row>
    <row r="705" spans="12:30">
      <c r="L705" t="str">
        <f>IF('v přípravě a připraveno'!B398=data!$B$2,"Souvislá údržba",IF('v přípravě a připraveno'!B398=data!$B$3,"Most","-"))</f>
        <v>-</v>
      </c>
      <c r="M705" t="str">
        <f>IF('v přípravě a připraveno'!B398=data!$B$2,"Rekonstrukce",IF('v přípravě a připraveno'!B398=data!$B$3,"Propustek","-"))</f>
        <v>-</v>
      </c>
      <c r="AC705" t="str">
        <f>IF('náměty na projekční přípravu'!B647=data!$S$2,"Souvislá údržba",IF('náměty na projekční přípravu'!B647=data!$S$3,"Most","-"))</f>
        <v>-</v>
      </c>
      <c r="AD705" t="str">
        <f>IF('náměty na projekční přípravu'!B647=data!$S$2,"Rekonstrukce",IF('náměty na projekční přípravu'!B647=data!$S$3,"Propustek","-"))</f>
        <v>-</v>
      </c>
    </row>
    <row r="706" spans="12:30">
      <c r="L706" t="str">
        <f>IF('v přípravě a připraveno'!B399=data!$B$2,"Souvislá údržba",IF('v přípravě a připraveno'!B399=data!$B$3,"Most","-"))</f>
        <v>-</v>
      </c>
      <c r="M706" t="str">
        <f>IF('v přípravě a připraveno'!B399=data!$B$2,"Rekonstrukce",IF('v přípravě a připraveno'!B399=data!$B$3,"Propustek","-"))</f>
        <v>-</v>
      </c>
      <c r="AC706" t="str">
        <f>IF('náměty na projekční přípravu'!B648=data!$S$2,"Souvislá údržba",IF('náměty na projekční přípravu'!B648=data!$S$3,"Most","-"))</f>
        <v>-</v>
      </c>
      <c r="AD706" t="str">
        <f>IF('náměty na projekční přípravu'!B648=data!$S$2,"Rekonstrukce",IF('náměty na projekční přípravu'!B648=data!$S$3,"Propustek","-"))</f>
        <v>-</v>
      </c>
    </row>
    <row r="707" spans="12:30">
      <c r="L707" t="str">
        <f>IF('v přípravě a připraveno'!B400=data!$B$2,"Souvislá údržba",IF('v přípravě a připraveno'!B400=data!$B$3,"Most","-"))</f>
        <v>-</v>
      </c>
      <c r="M707" t="str">
        <f>IF('v přípravě a připraveno'!B400=data!$B$2,"Rekonstrukce",IF('v přípravě a připraveno'!B400=data!$B$3,"Propustek","-"))</f>
        <v>-</v>
      </c>
      <c r="AC707" t="str">
        <f>IF('náměty na projekční přípravu'!B649=data!$S$2,"Souvislá údržba",IF('náměty na projekční přípravu'!B649=data!$S$3,"Most","-"))</f>
        <v>-</v>
      </c>
      <c r="AD707" t="str">
        <f>IF('náměty na projekční přípravu'!B649=data!$S$2,"Rekonstrukce",IF('náměty na projekční přípravu'!B649=data!$S$3,"Propustek","-"))</f>
        <v>-</v>
      </c>
    </row>
    <row r="708" spans="12:30">
      <c r="L708" t="str">
        <f>IF('v přípravě a připraveno'!B401=data!$B$2,"Souvislá údržba",IF('v přípravě a připraveno'!B401=data!$B$3,"Most","-"))</f>
        <v>-</v>
      </c>
      <c r="M708" t="str">
        <f>IF('v přípravě a připraveno'!B401=data!$B$2,"Rekonstrukce",IF('v přípravě a připraveno'!B401=data!$B$3,"Propustek","-"))</f>
        <v>-</v>
      </c>
      <c r="AC708" t="str">
        <f>IF('náměty na projekční přípravu'!B650=data!$S$2,"Souvislá údržba",IF('náměty na projekční přípravu'!B650=data!$S$3,"Most","-"))</f>
        <v>-</v>
      </c>
      <c r="AD708" t="str">
        <f>IF('náměty na projekční přípravu'!B650=data!$S$2,"Rekonstrukce",IF('náměty na projekční přípravu'!B650=data!$S$3,"Propustek","-"))</f>
        <v>-</v>
      </c>
    </row>
    <row r="709" spans="12:30">
      <c r="L709" t="str">
        <f>IF('v přípravě a připraveno'!B402=data!$B$2,"Souvislá údržba",IF('v přípravě a připraveno'!B402=data!$B$3,"Most","-"))</f>
        <v>-</v>
      </c>
      <c r="M709" t="str">
        <f>IF('v přípravě a připraveno'!B402=data!$B$2,"Rekonstrukce",IF('v přípravě a připraveno'!B402=data!$B$3,"Propustek","-"))</f>
        <v>-</v>
      </c>
      <c r="AC709" t="str">
        <f>IF('náměty na projekční přípravu'!B651=data!$S$2,"Souvislá údržba",IF('náměty na projekční přípravu'!B651=data!$S$3,"Most","-"))</f>
        <v>-</v>
      </c>
      <c r="AD709" t="str">
        <f>IF('náměty na projekční přípravu'!B651=data!$S$2,"Rekonstrukce",IF('náměty na projekční přípravu'!B651=data!$S$3,"Propustek","-"))</f>
        <v>-</v>
      </c>
    </row>
    <row r="710" spans="12:30">
      <c r="L710" t="str">
        <f>IF('v přípravě a připraveno'!B403=data!$B$2,"Souvislá údržba",IF('v přípravě a připraveno'!B403=data!$B$3,"Most","-"))</f>
        <v>-</v>
      </c>
      <c r="M710" t="str">
        <f>IF('v přípravě a připraveno'!B403=data!$B$2,"Rekonstrukce",IF('v přípravě a připraveno'!B403=data!$B$3,"Propustek","-"))</f>
        <v>-</v>
      </c>
      <c r="AC710" t="str">
        <f>IF('náměty na projekční přípravu'!B652=data!$S$2,"Souvislá údržba",IF('náměty na projekční přípravu'!B652=data!$S$3,"Most","-"))</f>
        <v>-</v>
      </c>
      <c r="AD710" t="str">
        <f>IF('náměty na projekční přípravu'!B652=data!$S$2,"Rekonstrukce",IF('náměty na projekční přípravu'!B652=data!$S$3,"Propustek","-"))</f>
        <v>-</v>
      </c>
    </row>
    <row r="711" spans="12:30">
      <c r="L711" t="str">
        <f>IF('v přípravě a připraveno'!B404=data!$B$2,"Souvislá údržba",IF('v přípravě a připraveno'!B404=data!$B$3,"Most","-"))</f>
        <v>-</v>
      </c>
      <c r="M711" t="str">
        <f>IF('v přípravě a připraveno'!B404=data!$B$2,"Rekonstrukce",IF('v přípravě a připraveno'!B404=data!$B$3,"Propustek","-"))</f>
        <v>-</v>
      </c>
      <c r="AC711" t="str">
        <f>IF('náměty na projekční přípravu'!B653=data!$S$2,"Souvislá údržba",IF('náměty na projekční přípravu'!B653=data!$S$3,"Most","-"))</f>
        <v>-</v>
      </c>
      <c r="AD711" t="str">
        <f>IF('náměty na projekční přípravu'!B653=data!$S$2,"Rekonstrukce",IF('náměty na projekční přípravu'!B653=data!$S$3,"Propustek","-"))</f>
        <v>-</v>
      </c>
    </row>
    <row r="712" spans="12:30">
      <c r="L712" t="str">
        <f>IF('v přípravě a připraveno'!B405=data!$B$2,"Souvislá údržba",IF('v přípravě a připraveno'!B405=data!$B$3,"Most","-"))</f>
        <v>-</v>
      </c>
      <c r="M712" t="str">
        <f>IF('v přípravě a připraveno'!B405=data!$B$2,"Rekonstrukce",IF('v přípravě a připraveno'!B405=data!$B$3,"Propustek","-"))</f>
        <v>-</v>
      </c>
      <c r="AC712" t="str">
        <f>IF('náměty na projekční přípravu'!B654=data!$S$2,"Souvislá údržba",IF('náměty na projekční přípravu'!B654=data!$S$3,"Most","-"))</f>
        <v>-</v>
      </c>
      <c r="AD712" t="str">
        <f>IF('náměty na projekční přípravu'!B654=data!$S$2,"Rekonstrukce",IF('náměty na projekční přípravu'!B654=data!$S$3,"Propustek","-"))</f>
        <v>-</v>
      </c>
    </row>
    <row r="713" spans="12:30">
      <c r="L713" t="str">
        <f>IF('v přípravě a připraveno'!B406=data!$B$2,"Souvislá údržba",IF('v přípravě a připraveno'!B406=data!$B$3,"Most","-"))</f>
        <v>-</v>
      </c>
      <c r="M713" t="str">
        <f>IF('v přípravě a připraveno'!B406=data!$B$2,"Rekonstrukce",IF('v přípravě a připraveno'!B406=data!$B$3,"Propustek","-"))</f>
        <v>-</v>
      </c>
      <c r="AC713" t="str">
        <f>IF('náměty na projekční přípravu'!B655=data!$S$2,"Souvislá údržba",IF('náměty na projekční přípravu'!B655=data!$S$3,"Most","-"))</f>
        <v>-</v>
      </c>
      <c r="AD713" t="str">
        <f>IF('náměty na projekční přípravu'!B655=data!$S$2,"Rekonstrukce",IF('náměty na projekční přípravu'!B655=data!$S$3,"Propustek","-"))</f>
        <v>-</v>
      </c>
    </row>
    <row r="714" spans="12:30">
      <c r="L714" t="str">
        <f>IF('v přípravě a připraveno'!B407=data!$B$2,"Souvislá údržba",IF('v přípravě a připraveno'!B407=data!$B$3,"Most","-"))</f>
        <v>-</v>
      </c>
      <c r="M714" t="str">
        <f>IF('v přípravě a připraveno'!B407=data!$B$2,"Rekonstrukce",IF('v přípravě a připraveno'!B407=data!$B$3,"Propustek","-"))</f>
        <v>-</v>
      </c>
      <c r="AC714" t="str">
        <f>IF('náměty na projekční přípravu'!B656=data!$S$2,"Souvislá údržba",IF('náměty na projekční přípravu'!B656=data!$S$3,"Most","-"))</f>
        <v>-</v>
      </c>
      <c r="AD714" t="str">
        <f>IF('náměty na projekční přípravu'!B656=data!$S$2,"Rekonstrukce",IF('náměty na projekční přípravu'!B656=data!$S$3,"Propustek","-"))</f>
        <v>-</v>
      </c>
    </row>
    <row r="715" spans="12:30">
      <c r="L715" t="str">
        <f>IF('v přípravě a připraveno'!B408=data!$B$2,"Souvislá údržba",IF('v přípravě a připraveno'!B408=data!$B$3,"Most","-"))</f>
        <v>-</v>
      </c>
      <c r="M715" t="str">
        <f>IF('v přípravě a připraveno'!B408=data!$B$2,"Rekonstrukce",IF('v přípravě a připraveno'!B408=data!$B$3,"Propustek","-"))</f>
        <v>-</v>
      </c>
      <c r="AC715" t="str">
        <f>IF('náměty na projekční přípravu'!B657=data!$S$2,"Souvislá údržba",IF('náměty na projekční přípravu'!B657=data!$S$3,"Most","-"))</f>
        <v>-</v>
      </c>
      <c r="AD715" t="str">
        <f>IF('náměty na projekční přípravu'!B657=data!$S$2,"Rekonstrukce",IF('náměty na projekční přípravu'!B657=data!$S$3,"Propustek","-"))</f>
        <v>-</v>
      </c>
    </row>
    <row r="716" spans="12:30">
      <c r="L716" t="str">
        <f>IF('v přípravě a připraveno'!B409=data!$B$2,"Souvislá údržba",IF('v přípravě a připraveno'!B409=data!$B$3,"Most","-"))</f>
        <v>-</v>
      </c>
      <c r="M716" t="str">
        <f>IF('v přípravě a připraveno'!B409=data!$B$2,"Rekonstrukce",IF('v přípravě a připraveno'!B409=data!$B$3,"Propustek","-"))</f>
        <v>-</v>
      </c>
      <c r="AC716" t="str">
        <f>IF('náměty na projekční přípravu'!B658=data!$S$2,"Souvislá údržba",IF('náměty na projekční přípravu'!B658=data!$S$3,"Most","-"))</f>
        <v>-</v>
      </c>
      <c r="AD716" t="str">
        <f>IF('náměty na projekční přípravu'!B658=data!$S$2,"Rekonstrukce",IF('náměty na projekční přípravu'!B658=data!$S$3,"Propustek","-"))</f>
        <v>-</v>
      </c>
    </row>
    <row r="717" spans="12:30">
      <c r="L717" t="str">
        <f>IF('v přípravě a připraveno'!B410=data!$B$2,"Souvislá údržba",IF('v přípravě a připraveno'!B410=data!$B$3,"Most","-"))</f>
        <v>-</v>
      </c>
      <c r="M717" t="str">
        <f>IF('v přípravě a připraveno'!B410=data!$B$2,"Rekonstrukce",IF('v přípravě a připraveno'!B410=data!$B$3,"Propustek","-"))</f>
        <v>-</v>
      </c>
      <c r="AC717" t="str">
        <f>IF('náměty na projekční přípravu'!B659=data!$S$2,"Souvislá údržba",IF('náměty na projekční přípravu'!B659=data!$S$3,"Most","-"))</f>
        <v>-</v>
      </c>
      <c r="AD717" t="str">
        <f>IF('náměty na projekční přípravu'!B659=data!$S$2,"Rekonstrukce",IF('náměty na projekční přípravu'!B659=data!$S$3,"Propustek","-"))</f>
        <v>-</v>
      </c>
    </row>
    <row r="718" spans="12:30">
      <c r="L718" t="str">
        <f>IF('v přípravě a připraveno'!B411=data!$B$2,"Souvislá údržba",IF('v přípravě a připraveno'!B411=data!$B$3,"Most","-"))</f>
        <v>-</v>
      </c>
      <c r="M718" t="str">
        <f>IF('v přípravě a připraveno'!B411=data!$B$2,"Rekonstrukce",IF('v přípravě a připraveno'!B411=data!$B$3,"Propustek","-"))</f>
        <v>-</v>
      </c>
      <c r="AC718" t="str">
        <f>IF('náměty na projekční přípravu'!B660=data!$S$2,"Souvislá údržba",IF('náměty na projekční přípravu'!B660=data!$S$3,"Most","-"))</f>
        <v>-</v>
      </c>
      <c r="AD718" t="str">
        <f>IF('náměty na projekční přípravu'!B660=data!$S$2,"Rekonstrukce",IF('náměty na projekční přípravu'!B660=data!$S$3,"Propustek","-"))</f>
        <v>-</v>
      </c>
    </row>
    <row r="719" spans="12:30">
      <c r="L719" t="str">
        <f>IF('v přípravě a připraveno'!B412=data!$B$2,"Souvislá údržba",IF('v přípravě a připraveno'!B412=data!$B$3,"Most","-"))</f>
        <v>-</v>
      </c>
      <c r="M719" t="str">
        <f>IF('v přípravě a připraveno'!B412=data!$B$2,"Rekonstrukce",IF('v přípravě a připraveno'!B412=data!$B$3,"Propustek","-"))</f>
        <v>-</v>
      </c>
      <c r="AC719" t="str">
        <f>IF('náměty na projekční přípravu'!B661=data!$S$2,"Souvislá údržba",IF('náměty na projekční přípravu'!B661=data!$S$3,"Most","-"))</f>
        <v>-</v>
      </c>
      <c r="AD719" t="str">
        <f>IF('náměty na projekční přípravu'!B661=data!$S$2,"Rekonstrukce",IF('náměty na projekční přípravu'!B661=data!$S$3,"Propustek","-"))</f>
        <v>-</v>
      </c>
    </row>
    <row r="720" spans="12:30">
      <c r="L720" t="str">
        <f>IF('v přípravě a připraveno'!B413=data!$B$2,"Souvislá údržba",IF('v přípravě a připraveno'!B413=data!$B$3,"Most","-"))</f>
        <v>-</v>
      </c>
      <c r="M720" t="str">
        <f>IF('v přípravě a připraveno'!B413=data!$B$2,"Rekonstrukce",IF('v přípravě a připraveno'!B413=data!$B$3,"Propustek","-"))</f>
        <v>-</v>
      </c>
      <c r="AC720" t="str">
        <f>IF('náměty na projekční přípravu'!B662=data!$S$2,"Souvislá údržba",IF('náměty na projekční přípravu'!B662=data!$S$3,"Most","-"))</f>
        <v>-</v>
      </c>
      <c r="AD720" t="str">
        <f>IF('náměty na projekční přípravu'!B662=data!$S$2,"Rekonstrukce",IF('náměty na projekční přípravu'!B662=data!$S$3,"Propustek","-"))</f>
        <v>-</v>
      </c>
    </row>
    <row r="721" spans="12:30">
      <c r="L721" t="str">
        <f>IF('v přípravě a připraveno'!B414=data!$B$2,"Souvislá údržba",IF('v přípravě a připraveno'!B414=data!$B$3,"Most","-"))</f>
        <v>-</v>
      </c>
      <c r="M721" t="str">
        <f>IF('v přípravě a připraveno'!B414=data!$B$2,"Rekonstrukce",IF('v přípravě a připraveno'!B414=data!$B$3,"Propustek","-"))</f>
        <v>-</v>
      </c>
      <c r="AC721" t="str">
        <f>IF('náměty na projekční přípravu'!B663=data!$S$2,"Souvislá údržba",IF('náměty na projekční přípravu'!B663=data!$S$3,"Most","-"))</f>
        <v>-</v>
      </c>
      <c r="AD721" t="str">
        <f>IF('náměty na projekční přípravu'!B663=data!$S$2,"Rekonstrukce",IF('náměty na projekční přípravu'!B663=data!$S$3,"Propustek","-"))</f>
        <v>-</v>
      </c>
    </row>
    <row r="722" spans="12:30">
      <c r="L722" t="str">
        <f>IF('v přípravě a připraveno'!B415=data!$B$2,"Souvislá údržba",IF('v přípravě a připraveno'!B415=data!$B$3,"Most","-"))</f>
        <v>-</v>
      </c>
      <c r="M722" t="str">
        <f>IF('v přípravě a připraveno'!B415=data!$B$2,"Rekonstrukce",IF('v přípravě a připraveno'!B415=data!$B$3,"Propustek","-"))</f>
        <v>-</v>
      </c>
      <c r="AC722" t="str">
        <f>IF('náměty na projekční přípravu'!B664=data!$S$2,"Souvislá údržba",IF('náměty na projekční přípravu'!B664=data!$S$3,"Most","-"))</f>
        <v>-</v>
      </c>
      <c r="AD722" t="str">
        <f>IF('náměty na projekční přípravu'!B664=data!$S$2,"Rekonstrukce",IF('náměty na projekční přípravu'!B664=data!$S$3,"Propustek","-"))</f>
        <v>-</v>
      </c>
    </row>
    <row r="723" spans="12:30">
      <c r="L723" t="str">
        <f>IF('v přípravě a připraveno'!B416=data!$B$2,"Souvislá údržba",IF('v přípravě a připraveno'!B416=data!$B$3,"Most","-"))</f>
        <v>-</v>
      </c>
      <c r="M723" t="str">
        <f>IF('v přípravě a připraveno'!B416=data!$B$2,"Rekonstrukce",IF('v přípravě a připraveno'!B416=data!$B$3,"Propustek","-"))</f>
        <v>-</v>
      </c>
      <c r="AC723" t="str">
        <f>IF('náměty na projekční přípravu'!B665=data!$S$2,"Souvislá údržba",IF('náměty na projekční přípravu'!B665=data!$S$3,"Most","-"))</f>
        <v>-</v>
      </c>
      <c r="AD723" t="str">
        <f>IF('náměty na projekční přípravu'!B665=data!$S$2,"Rekonstrukce",IF('náměty na projekční přípravu'!B665=data!$S$3,"Propustek","-"))</f>
        <v>-</v>
      </c>
    </row>
    <row r="724" spans="12:30">
      <c r="L724" t="str">
        <f>IF('v přípravě a připraveno'!B417=data!$B$2,"Souvislá údržba",IF('v přípravě a připraveno'!B417=data!$B$3,"Most","-"))</f>
        <v>-</v>
      </c>
      <c r="M724" t="str">
        <f>IF('v přípravě a připraveno'!B417=data!$B$2,"Rekonstrukce",IF('v přípravě a připraveno'!B417=data!$B$3,"Propustek","-"))</f>
        <v>-</v>
      </c>
      <c r="AC724" t="str">
        <f>IF('náměty na projekční přípravu'!B666=data!$S$2,"Souvislá údržba",IF('náměty na projekční přípravu'!B666=data!$S$3,"Most","-"))</f>
        <v>-</v>
      </c>
      <c r="AD724" t="str">
        <f>IF('náměty na projekční přípravu'!B666=data!$S$2,"Rekonstrukce",IF('náměty na projekční přípravu'!B666=data!$S$3,"Propustek","-"))</f>
        <v>-</v>
      </c>
    </row>
    <row r="725" spans="12:30">
      <c r="L725" t="str">
        <f>IF('v přípravě a připraveno'!B418=data!$B$2,"Souvislá údržba",IF('v přípravě a připraveno'!B418=data!$B$3,"Most","-"))</f>
        <v>-</v>
      </c>
      <c r="M725" t="str">
        <f>IF('v přípravě a připraveno'!B418=data!$B$2,"Rekonstrukce",IF('v přípravě a připraveno'!B418=data!$B$3,"Propustek","-"))</f>
        <v>-</v>
      </c>
      <c r="AC725" t="str">
        <f>IF('náměty na projekční přípravu'!B667=data!$S$2,"Souvislá údržba",IF('náměty na projekční přípravu'!B667=data!$S$3,"Most","-"))</f>
        <v>-</v>
      </c>
      <c r="AD725" t="str">
        <f>IF('náměty na projekční přípravu'!B667=data!$S$2,"Rekonstrukce",IF('náměty na projekční přípravu'!B667=data!$S$3,"Propustek","-"))</f>
        <v>-</v>
      </c>
    </row>
    <row r="726" spans="12:30">
      <c r="L726" t="str">
        <f>IF('v přípravě a připraveno'!B419=data!$B$2,"Souvislá údržba",IF('v přípravě a připraveno'!B419=data!$B$3,"Most","-"))</f>
        <v>-</v>
      </c>
      <c r="M726" t="str">
        <f>IF('v přípravě a připraveno'!B419=data!$B$2,"Rekonstrukce",IF('v přípravě a připraveno'!B419=data!$B$3,"Propustek","-"))</f>
        <v>-</v>
      </c>
      <c r="AC726" t="str">
        <f>IF('náměty na projekční přípravu'!B668=data!$S$2,"Souvislá údržba",IF('náměty na projekční přípravu'!B668=data!$S$3,"Most","-"))</f>
        <v>-</v>
      </c>
      <c r="AD726" t="str">
        <f>IF('náměty na projekční přípravu'!B668=data!$S$2,"Rekonstrukce",IF('náměty na projekční přípravu'!B668=data!$S$3,"Propustek","-"))</f>
        <v>-</v>
      </c>
    </row>
    <row r="727" spans="12:30">
      <c r="L727" t="str">
        <f>IF('v přípravě a připraveno'!B420=data!$B$2,"Souvislá údržba",IF('v přípravě a připraveno'!B420=data!$B$3,"Most","-"))</f>
        <v>-</v>
      </c>
      <c r="M727" t="str">
        <f>IF('v přípravě a připraveno'!B420=data!$B$2,"Rekonstrukce",IF('v přípravě a připraveno'!B420=data!$B$3,"Propustek","-"))</f>
        <v>-</v>
      </c>
      <c r="AC727" t="str">
        <f>IF('náměty na projekční přípravu'!B669=data!$S$2,"Souvislá údržba",IF('náměty na projekční přípravu'!B669=data!$S$3,"Most","-"))</f>
        <v>-</v>
      </c>
      <c r="AD727" t="str">
        <f>IF('náměty na projekční přípravu'!B669=data!$S$2,"Rekonstrukce",IF('náměty na projekční přípravu'!B669=data!$S$3,"Propustek","-"))</f>
        <v>-</v>
      </c>
    </row>
    <row r="728" spans="12:30">
      <c r="L728" t="str">
        <f>IF('v přípravě a připraveno'!B421=data!$B$2,"Souvislá údržba",IF('v přípravě a připraveno'!B421=data!$B$3,"Most","-"))</f>
        <v>-</v>
      </c>
      <c r="M728" t="str">
        <f>IF('v přípravě a připraveno'!B421=data!$B$2,"Rekonstrukce",IF('v přípravě a připraveno'!B421=data!$B$3,"Propustek","-"))</f>
        <v>-</v>
      </c>
      <c r="AC728" t="str">
        <f>IF('náměty na projekční přípravu'!B670=data!$S$2,"Souvislá údržba",IF('náměty na projekční přípravu'!B670=data!$S$3,"Most","-"))</f>
        <v>-</v>
      </c>
      <c r="AD728" t="str">
        <f>IF('náměty na projekční přípravu'!B670=data!$S$2,"Rekonstrukce",IF('náměty na projekční přípravu'!B670=data!$S$3,"Propustek","-"))</f>
        <v>-</v>
      </c>
    </row>
    <row r="729" spans="12:30">
      <c r="L729" t="str">
        <f>IF('v přípravě a připraveno'!B422=data!$B$2,"Souvislá údržba",IF('v přípravě a připraveno'!B422=data!$B$3,"Most","-"))</f>
        <v>-</v>
      </c>
      <c r="M729" t="str">
        <f>IF('v přípravě a připraveno'!B422=data!$B$2,"Rekonstrukce",IF('v přípravě a připraveno'!B422=data!$B$3,"Propustek","-"))</f>
        <v>-</v>
      </c>
      <c r="AC729" t="str">
        <f>IF('náměty na projekční přípravu'!B671=data!$S$2,"Souvislá údržba",IF('náměty na projekční přípravu'!B671=data!$S$3,"Most","-"))</f>
        <v>-</v>
      </c>
      <c r="AD729" t="str">
        <f>IF('náměty na projekční přípravu'!B671=data!$S$2,"Rekonstrukce",IF('náměty na projekční přípravu'!B671=data!$S$3,"Propustek","-"))</f>
        <v>-</v>
      </c>
    </row>
    <row r="730" spans="12:30">
      <c r="L730" t="str">
        <f>IF('v přípravě a připraveno'!B423=data!$B$2,"Souvislá údržba",IF('v přípravě a připraveno'!B423=data!$B$3,"Most","-"))</f>
        <v>-</v>
      </c>
      <c r="M730" t="str">
        <f>IF('v přípravě a připraveno'!B423=data!$B$2,"Rekonstrukce",IF('v přípravě a připraveno'!B423=data!$B$3,"Propustek","-"))</f>
        <v>-</v>
      </c>
      <c r="AC730" t="str">
        <f>IF('náměty na projekční přípravu'!B672=data!$S$2,"Souvislá údržba",IF('náměty na projekční přípravu'!B672=data!$S$3,"Most","-"))</f>
        <v>-</v>
      </c>
      <c r="AD730" t="str">
        <f>IF('náměty na projekční přípravu'!B672=data!$S$2,"Rekonstrukce",IF('náměty na projekční přípravu'!B672=data!$S$3,"Propustek","-"))</f>
        <v>-</v>
      </c>
    </row>
    <row r="731" spans="12:30">
      <c r="L731" t="str">
        <f>IF('v přípravě a připraveno'!B424=data!$B$2,"Souvislá údržba",IF('v přípravě a připraveno'!B424=data!$B$3,"Most","-"))</f>
        <v>-</v>
      </c>
      <c r="M731" t="str">
        <f>IF('v přípravě a připraveno'!B424=data!$B$2,"Rekonstrukce",IF('v přípravě a připraveno'!B424=data!$B$3,"Propustek","-"))</f>
        <v>-</v>
      </c>
      <c r="AC731" t="str">
        <f>IF('náměty na projekční přípravu'!B673=data!$S$2,"Souvislá údržba",IF('náměty na projekční přípravu'!B673=data!$S$3,"Most","-"))</f>
        <v>-</v>
      </c>
      <c r="AD731" t="str">
        <f>IF('náměty na projekční přípravu'!B673=data!$S$2,"Rekonstrukce",IF('náměty na projekční přípravu'!B673=data!$S$3,"Propustek","-"))</f>
        <v>-</v>
      </c>
    </row>
    <row r="732" spans="12:30">
      <c r="L732" t="str">
        <f>IF('v přípravě a připraveno'!B425=data!$B$2,"Souvislá údržba",IF('v přípravě a připraveno'!B425=data!$B$3,"Most","-"))</f>
        <v>-</v>
      </c>
      <c r="M732" t="str">
        <f>IF('v přípravě a připraveno'!B425=data!$B$2,"Rekonstrukce",IF('v přípravě a připraveno'!B425=data!$B$3,"Propustek","-"))</f>
        <v>-</v>
      </c>
      <c r="AC732" t="str">
        <f>IF('náměty na projekční přípravu'!B674=data!$S$2,"Souvislá údržba",IF('náměty na projekční přípravu'!B674=data!$S$3,"Most","-"))</f>
        <v>-</v>
      </c>
      <c r="AD732" t="str">
        <f>IF('náměty na projekční přípravu'!B674=data!$S$2,"Rekonstrukce",IF('náměty na projekční přípravu'!B674=data!$S$3,"Propustek","-"))</f>
        <v>-</v>
      </c>
    </row>
    <row r="733" spans="12:30">
      <c r="L733" t="str">
        <f>IF('v přípravě a připraveno'!B426=data!$B$2,"Souvislá údržba",IF('v přípravě a připraveno'!B426=data!$B$3,"Most","-"))</f>
        <v>-</v>
      </c>
      <c r="M733" t="str">
        <f>IF('v přípravě a připraveno'!B426=data!$B$2,"Rekonstrukce",IF('v přípravě a připraveno'!B426=data!$B$3,"Propustek","-"))</f>
        <v>-</v>
      </c>
      <c r="AC733" t="str">
        <f>IF('náměty na projekční přípravu'!B675=data!$S$2,"Souvislá údržba",IF('náměty na projekční přípravu'!B675=data!$S$3,"Most","-"))</f>
        <v>-</v>
      </c>
      <c r="AD733" t="str">
        <f>IF('náměty na projekční přípravu'!B675=data!$S$2,"Rekonstrukce",IF('náměty na projekční přípravu'!B675=data!$S$3,"Propustek","-"))</f>
        <v>-</v>
      </c>
    </row>
    <row r="734" spans="12:30">
      <c r="L734" t="str">
        <f>IF('v přípravě a připraveno'!B427=data!$B$2,"Souvislá údržba",IF('v přípravě a připraveno'!B427=data!$B$3,"Most","-"))</f>
        <v>-</v>
      </c>
      <c r="M734" t="str">
        <f>IF('v přípravě a připraveno'!B427=data!$B$2,"Rekonstrukce",IF('v přípravě a připraveno'!B427=data!$B$3,"Propustek","-"))</f>
        <v>-</v>
      </c>
      <c r="AC734" t="str">
        <f>IF('náměty na projekční přípravu'!B676=data!$S$2,"Souvislá údržba",IF('náměty na projekční přípravu'!B676=data!$S$3,"Most","-"))</f>
        <v>-</v>
      </c>
      <c r="AD734" t="str">
        <f>IF('náměty na projekční přípravu'!B676=data!$S$2,"Rekonstrukce",IF('náměty na projekční přípravu'!B676=data!$S$3,"Propustek","-"))</f>
        <v>-</v>
      </c>
    </row>
    <row r="735" spans="12:30">
      <c r="L735" t="str">
        <f>IF('v přípravě a připraveno'!B428=data!$B$2,"Souvislá údržba",IF('v přípravě a připraveno'!B428=data!$B$3,"Most","-"))</f>
        <v>-</v>
      </c>
      <c r="M735" t="str">
        <f>IF('v přípravě a připraveno'!B428=data!$B$2,"Rekonstrukce",IF('v přípravě a připraveno'!B428=data!$B$3,"Propustek","-"))</f>
        <v>-</v>
      </c>
      <c r="AC735" t="str">
        <f>IF('náměty na projekční přípravu'!B677=data!$S$2,"Souvislá údržba",IF('náměty na projekční přípravu'!B677=data!$S$3,"Most","-"))</f>
        <v>-</v>
      </c>
      <c r="AD735" t="str">
        <f>IF('náměty na projekční přípravu'!B677=data!$S$2,"Rekonstrukce",IF('náměty na projekční přípravu'!B677=data!$S$3,"Propustek","-"))</f>
        <v>-</v>
      </c>
    </row>
    <row r="736" spans="12:30">
      <c r="L736" t="str">
        <f>IF('v přípravě a připraveno'!B429=data!$B$2,"Souvislá údržba",IF('v přípravě a připraveno'!B429=data!$B$3,"Most","-"))</f>
        <v>-</v>
      </c>
      <c r="M736" t="str">
        <f>IF('v přípravě a připraveno'!B429=data!$B$2,"Rekonstrukce",IF('v přípravě a připraveno'!B429=data!$B$3,"Propustek","-"))</f>
        <v>-</v>
      </c>
      <c r="AC736" t="str">
        <f>IF('náměty na projekční přípravu'!B678=data!$S$2,"Souvislá údržba",IF('náměty na projekční přípravu'!B678=data!$S$3,"Most","-"))</f>
        <v>-</v>
      </c>
      <c r="AD736" t="str">
        <f>IF('náměty na projekční přípravu'!B678=data!$S$2,"Rekonstrukce",IF('náměty na projekční přípravu'!B678=data!$S$3,"Propustek","-"))</f>
        <v>-</v>
      </c>
    </row>
    <row r="737" spans="12:30">
      <c r="L737" t="str">
        <f>IF('v přípravě a připraveno'!B430=data!$B$2,"Souvislá údržba",IF('v přípravě a připraveno'!B430=data!$B$3,"Most","-"))</f>
        <v>-</v>
      </c>
      <c r="M737" t="str">
        <f>IF('v přípravě a připraveno'!B430=data!$B$2,"Rekonstrukce",IF('v přípravě a připraveno'!B430=data!$B$3,"Propustek","-"))</f>
        <v>-</v>
      </c>
      <c r="AC737" t="str">
        <f>IF('náměty na projekční přípravu'!B679=data!$S$2,"Souvislá údržba",IF('náměty na projekční přípravu'!B679=data!$S$3,"Most","-"))</f>
        <v>-</v>
      </c>
      <c r="AD737" t="str">
        <f>IF('náměty na projekční přípravu'!B679=data!$S$2,"Rekonstrukce",IF('náměty na projekční přípravu'!B679=data!$S$3,"Propustek","-"))</f>
        <v>-</v>
      </c>
    </row>
    <row r="738" spans="12:30">
      <c r="L738" t="str">
        <f>IF('v přípravě a připraveno'!B431=data!$B$2,"Souvislá údržba",IF('v přípravě a připraveno'!B431=data!$B$3,"Most","-"))</f>
        <v>-</v>
      </c>
      <c r="M738" t="str">
        <f>IF('v přípravě a připraveno'!B431=data!$B$2,"Rekonstrukce",IF('v přípravě a připraveno'!B431=data!$B$3,"Propustek","-"))</f>
        <v>-</v>
      </c>
      <c r="AC738" t="str">
        <f>IF('náměty na projekční přípravu'!B680=data!$S$2,"Souvislá údržba",IF('náměty na projekční přípravu'!B680=data!$S$3,"Most","-"))</f>
        <v>-</v>
      </c>
      <c r="AD738" t="str">
        <f>IF('náměty na projekční přípravu'!B680=data!$S$2,"Rekonstrukce",IF('náměty na projekční přípravu'!B680=data!$S$3,"Propustek","-"))</f>
        <v>-</v>
      </c>
    </row>
    <row r="739" spans="12:30">
      <c r="L739" t="str">
        <f>IF('v přípravě a připraveno'!B432=data!$B$2,"Souvislá údržba",IF('v přípravě a připraveno'!B432=data!$B$3,"Most","-"))</f>
        <v>-</v>
      </c>
      <c r="M739" t="str">
        <f>IF('v přípravě a připraveno'!B432=data!$B$2,"Rekonstrukce",IF('v přípravě a připraveno'!B432=data!$B$3,"Propustek","-"))</f>
        <v>-</v>
      </c>
      <c r="AC739" t="str">
        <f>IF('náměty na projekční přípravu'!B681=data!$S$2,"Souvislá údržba",IF('náměty na projekční přípravu'!B681=data!$S$3,"Most","-"))</f>
        <v>-</v>
      </c>
      <c r="AD739" t="str">
        <f>IF('náměty na projekční přípravu'!B681=data!$S$2,"Rekonstrukce",IF('náměty na projekční přípravu'!B681=data!$S$3,"Propustek","-"))</f>
        <v>-</v>
      </c>
    </row>
    <row r="740" spans="12:30">
      <c r="L740" t="str">
        <f>IF('v přípravě a připraveno'!B433=data!$B$2,"Souvislá údržba",IF('v přípravě a připraveno'!B433=data!$B$3,"Most","-"))</f>
        <v>-</v>
      </c>
      <c r="M740" t="str">
        <f>IF('v přípravě a připraveno'!B433=data!$B$2,"Rekonstrukce",IF('v přípravě a připraveno'!B433=data!$B$3,"Propustek","-"))</f>
        <v>-</v>
      </c>
      <c r="AC740" t="str">
        <f>IF('náměty na projekční přípravu'!B682=data!$S$2,"Souvislá údržba",IF('náměty na projekční přípravu'!B682=data!$S$3,"Most","-"))</f>
        <v>-</v>
      </c>
      <c r="AD740" t="str">
        <f>IF('náměty na projekční přípravu'!B682=data!$S$2,"Rekonstrukce",IF('náměty na projekční přípravu'!B682=data!$S$3,"Propustek","-"))</f>
        <v>-</v>
      </c>
    </row>
    <row r="741" spans="12:30">
      <c r="L741" t="str">
        <f>IF('v přípravě a připraveno'!B434=data!$B$2,"Souvislá údržba",IF('v přípravě a připraveno'!B434=data!$B$3,"Most","-"))</f>
        <v>-</v>
      </c>
      <c r="M741" t="str">
        <f>IF('v přípravě a připraveno'!B434=data!$B$2,"Rekonstrukce",IF('v přípravě a připraveno'!B434=data!$B$3,"Propustek","-"))</f>
        <v>-</v>
      </c>
      <c r="AC741" t="str">
        <f>IF('náměty na projekční přípravu'!B683=data!$S$2,"Souvislá údržba",IF('náměty na projekční přípravu'!B683=data!$S$3,"Most","-"))</f>
        <v>-</v>
      </c>
      <c r="AD741" t="str">
        <f>IF('náměty na projekční přípravu'!B683=data!$S$2,"Rekonstrukce",IF('náměty na projekční přípravu'!B683=data!$S$3,"Propustek","-"))</f>
        <v>-</v>
      </c>
    </row>
    <row r="742" spans="12:30">
      <c r="L742" t="str">
        <f>IF('v přípravě a připraveno'!B435=data!$B$2,"Souvislá údržba",IF('v přípravě a připraveno'!B435=data!$B$3,"Most","-"))</f>
        <v>-</v>
      </c>
      <c r="M742" t="str">
        <f>IF('v přípravě a připraveno'!B435=data!$B$2,"Rekonstrukce",IF('v přípravě a připraveno'!B435=data!$B$3,"Propustek","-"))</f>
        <v>-</v>
      </c>
      <c r="AC742" t="str">
        <f>IF('náměty na projekční přípravu'!B684=data!$S$2,"Souvislá údržba",IF('náměty na projekční přípravu'!B684=data!$S$3,"Most","-"))</f>
        <v>-</v>
      </c>
      <c r="AD742" t="str">
        <f>IF('náměty na projekční přípravu'!B684=data!$S$2,"Rekonstrukce",IF('náměty na projekční přípravu'!B684=data!$S$3,"Propustek","-"))</f>
        <v>-</v>
      </c>
    </row>
    <row r="743" spans="12:30">
      <c r="L743" t="str">
        <f>IF('v přípravě a připraveno'!B436=data!$B$2,"Souvislá údržba",IF('v přípravě a připraveno'!B436=data!$B$3,"Most","-"))</f>
        <v>-</v>
      </c>
      <c r="M743" t="str">
        <f>IF('v přípravě a připraveno'!B436=data!$B$2,"Rekonstrukce",IF('v přípravě a připraveno'!B436=data!$B$3,"Propustek","-"))</f>
        <v>-</v>
      </c>
      <c r="AC743" t="str">
        <f>IF('náměty na projekční přípravu'!B685=data!$S$2,"Souvislá údržba",IF('náměty na projekční přípravu'!B685=data!$S$3,"Most","-"))</f>
        <v>-</v>
      </c>
      <c r="AD743" t="str">
        <f>IF('náměty na projekční přípravu'!B685=data!$S$2,"Rekonstrukce",IF('náměty na projekční přípravu'!B685=data!$S$3,"Propustek","-"))</f>
        <v>-</v>
      </c>
    </row>
    <row r="744" spans="12:30">
      <c r="L744" t="str">
        <f>IF('v přípravě a připraveno'!B437=data!$B$2,"Souvislá údržba",IF('v přípravě a připraveno'!B437=data!$B$3,"Most","-"))</f>
        <v>-</v>
      </c>
      <c r="M744" t="str">
        <f>IF('v přípravě a připraveno'!B437=data!$B$2,"Rekonstrukce",IF('v přípravě a připraveno'!B437=data!$B$3,"Propustek","-"))</f>
        <v>-</v>
      </c>
      <c r="AC744" t="str">
        <f>IF('náměty na projekční přípravu'!B686=data!$S$2,"Souvislá údržba",IF('náměty na projekční přípravu'!B686=data!$S$3,"Most","-"))</f>
        <v>-</v>
      </c>
      <c r="AD744" t="str">
        <f>IF('náměty na projekční přípravu'!B686=data!$S$2,"Rekonstrukce",IF('náměty na projekční přípravu'!B686=data!$S$3,"Propustek","-"))</f>
        <v>-</v>
      </c>
    </row>
    <row r="745" spans="12:30">
      <c r="L745" t="str">
        <f>IF('v přípravě a připraveno'!B438=data!$B$2,"Souvislá údržba",IF('v přípravě a připraveno'!B438=data!$B$3,"Most","-"))</f>
        <v>-</v>
      </c>
      <c r="M745" t="str">
        <f>IF('v přípravě a připraveno'!B438=data!$B$2,"Rekonstrukce",IF('v přípravě a připraveno'!B438=data!$B$3,"Propustek","-"))</f>
        <v>-</v>
      </c>
      <c r="AC745" t="str">
        <f>IF('náměty na projekční přípravu'!B687=data!$S$2,"Souvislá údržba",IF('náměty na projekční přípravu'!B687=data!$S$3,"Most","-"))</f>
        <v>-</v>
      </c>
      <c r="AD745" t="str">
        <f>IF('náměty na projekční přípravu'!B687=data!$S$2,"Rekonstrukce",IF('náměty na projekční přípravu'!B687=data!$S$3,"Propustek","-"))</f>
        <v>-</v>
      </c>
    </row>
    <row r="746" spans="12:30">
      <c r="L746" t="str">
        <f>IF('v přípravě a připraveno'!B439=data!$B$2,"Souvislá údržba",IF('v přípravě a připraveno'!B439=data!$B$3,"Most","-"))</f>
        <v>-</v>
      </c>
      <c r="M746" t="str">
        <f>IF('v přípravě a připraveno'!B439=data!$B$2,"Rekonstrukce",IF('v přípravě a připraveno'!B439=data!$B$3,"Propustek","-"))</f>
        <v>-</v>
      </c>
      <c r="AC746" t="str">
        <f>IF('náměty na projekční přípravu'!B688=data!$S$2,"Souvislá údržba",IF('náměty na projekční přípravu'!B688=data!$S$3,"Most","-"))</f>
        <v>-</v>
      </c>
      <c r="AD746" t="str">
        <f>IF('náměty na projekční přípravu'!B688=data!$S$2,"Rekonstrukce",IF('náměty na projekční přípravu'!B688=data!$S$3,"Propustek","-"))</f>
        <v>-</v>
      </c>
    </row>
    <row r="747" spans="12:30">
      <c r="L747" t="str">
        <f>IF('v přípravě a připraveno'!B440=data!$B$2,"Souvislá údržba",IF('v přípravě a připraveno'!B440=data!$B$3,"Most","-"))</f>
        <v>-</v>
      </c>
      <c r="M747" t="str">
        <f>IF('v přípravě a připraveno'!B440=data!$B$2,"Rekonstrukce",IF('v přípravě a připraveno'!B440=data!$B$3,"Propustek","-"))</f>
        <v>-</v>
      </c>
      <c r="AC747" t="str">
        <f>IF('náměty na projekční přípravu'!B689=data!$S$2,"Souvislá údržba",IF('náměty na projekční přípravu'!B689=data!$S$3,"Most","-"))</f>
        <v>-</v>
      </c>
      <c r="AD747" t="str">
        <f>IF('náměty na projekční přípravu'!B689=data!$S$2,"Rekonstrukce",IF('náměty na projekční přípravu'!B689=data!$S$3,"Propustek","-"))</f>
        <v>-</v>
      </c>
    </row>
    <row r="748" spans="12:30">
      <c r="L748" t="str">
        <f>IF('v přípravě a připraveno'!B441=data!$B$2,"Souvislá údržba",IF('v přípravě a připraveno'!B441=data!$B$3,"Most","-"))</f>
        <v>-</v>
      </c>
      <c r="M748" t="str">
        <f>IF('v přípravě a připraveno'!B441=data!$B$2,"Rekonstrukce",IF('v přípravě a připraveno'!B441=data!$B$3,"Propustek","-"))</f>
        <v>-</v>
      </c>
      <c r="AC748" t="str">
        <f>IF('náměty na projekční přípravu'!B690=data!$S$2,"Souvislá údržba",IF('náměty na projekční přípravu'!B690=data!$S$3,"Most","-"))</f>
        <v>-</v>
      </c>
      <c r="AD748" t="str">
        <f>IF('náměty na projekční přípravu'!B690=data!$S$2,"Rekonstrukce",IF('náměty na projekční přípravu'!B690=data!$S$3,"Propustek","-"))</f>
        <v>-</v>
      </c>
    </row>
    <row r="749" spans="12:30">
      <c r="L749" t="str">
        <f>IF('v přípravě a připraveno'!B442=data!$B$2,"Souvislá údržba",IF('v přípravě a připraveno'!B442=data!$B$3,"Most","-"))</f>
        <v>-</v>
      </c>
      <c r="M749" t="str">
        <f>IF('v přípravě a připraveno'!B442=data!$B$2,"Rekonstrukce",IF('v přípravě a připraveno'!B442=data!$B$3,"Propustek","-"))</f>
        <v>-</v>
      </c>
      <c r="AC749" t="str">
        <f>IF('náměty na projekční přípravu'!B691=data!$S$2,"Souvislá údržba",IF('náměty na projekční přípravu'!B691=data!$S$3,"Most","-"))</f>
        <v>-</v>
      </c>
      <c r="AD749" t="str">
        <f>IF('náměty na projekční přípravu'!B691=data!$S$2,"Rekonstrukce",IF('náměty na projekční přípravu'!B691=data!$S$3,"Propustek","-"))</f>
        <v>-</v>
      </c>
    </row>
    <row r="750" spans="12:30">
      <c r="L750" t="str">
        <f>IF('v přípravě a připraveno'!B443=data!$B$2,"Souvislá údržba",IF('v přípravě a připraveno'!B443=data!$B$3,"Most","-"))</f>
        <v>-</v>
      </c>
      <c r="M750" t="str">
        <f>IF('v přípravě a připraveno'!B443=data!$B$2,"Rekonstrukce",IF('v přípravě a připraveno'!B443=data!$B$3,"Propustek","-"))</f>
        <v>-</v>
      </c>
      <c r="AC750" t="str">
        <f>IF('náměty na projekční přípravu'!B692=data!$S$2,"Souvislá údržba",IF('náměty na projekční přípravu'!B692=data!$S$3,"Most","-"))</f>
        <v>-</v>
      </c>
      <c r="AD750" t="str">
        <f>IF('náměty na projekční přípravu'!B692=data!$S$2,"Rekonstrukce",IF('náměty na projekční přípravu'!B692=data!$S$3,"Propustek","-"))</f>
        <v>-</v>
      </c>
    </row>
    <row r="751" spans="12:30">
      <c r="L751" t="str">
        <f>IF('v přípravě a připraveno'!B444=data!$B$2,"Souvislá údržba",IF('v přípravě a připraveno'!B444=data!$B$3,"Most","-"))</f>
        <v>-</v>
      </c>
      <c r="M751" t="str">
        <f>IF('v přípravě a připraveno'!B444=data!$B$2,"Rekonstrukce",IF('v přípravě a připraveno'!B444=data!$B$3,"Propustek","-"))</f>
        <v>-</v>
      </c>
      <c r="AC751" t="str">
        <f>IF('náměty na projekční přípravu'!B693=data!$S$2,"Souvislá údržba",IF('náměty na projekční přípravu'!B693=data!$S$3,"Most","-"))</f>
        <v>-</v>
      </c>
      <c r="AD751" t="str">
        <f>IF('náměty na projekční přípravu'!B693=data!$S$2,"Rekonstrukce",IF('náměty na projekční přípravu'!B693=data!$S$3,"Propustek","-"))</f>
        <v>-</v>
      </c>
    </row>
    <row r="752" spans="12:30">
      <c r="L752" t="str">
        <f>IF('v přípravě a připraveno'!B445=data!$B$2,"Souvislá údržba",IF('v přípravě a připraveno'!B445=data!$B$3,"Most","-"))</f>
        <v>-</v>
      </c>
      <c r="M752" t="str">
        <f>IF('v přípravě a připraveno'!B445=data!$B$2,"Rekonstrukce",IF('v přípravě a připraveno'!B445=data!$B$3,"Propustek","-"))</f>
        <v>-</v>
      </c>
      <c r="AC752" t="str">
        <f>IF('náměty na projekční přípravu'!B694=data!$S$2,"Souvislá údržba",IF('náměty na projekční přípravu'!B694=data!$S$3,"Most","-"))</f>
        <v>-</v>
      </c>
      <c r="AD752" t="str">
        <f>IF('náměty na projekční přípravu'!B694=data!$S$2,"Rekonstrukce",IF('náměty na projekční přípravu'!B694=data!$S$3,"Propustek","-"))</f>
        <v>-</v>
      </c>
    </row>
    <row r="753" spans="12:30">
      <c r="L753" t="str">
        <f>IF('v přípravě a připraveno'!B446=data!$B$2,"Souvislá údržba",IF('v přípravě a připraveno'!B446=data!$B$3,"Most","-"))</f>
        <v>-</v>
      </c>
      <c r="M753" t="str">
        <f>IF('v přípravě a připraveno'!B446=data!$B$2,"Rekonstrukce",IF('v přípravě a připraveno'!B446=data!$B$3,"Propustek","-"))</f>
        <v>-</v>
      </c>
      <c r="AC753" t="str">
        <f>IF('náměty na projekční přípravu'!B695=data!$S$2,"Souvislá údržba",IF('náměty na projekční přípravu'!B695=data!$S$3,"Most","-"))</f>
        <v>-</v>
      </c>
      <c r="AD753" t="str">
        <f>IF('náměty na projekční přípravu'!B695=data!$S$2,"Rekonstrukce",IF('náměty na projekční přípravu'!B695=data!$S$3,"Propustek","-"))</f>
        <v>-</v>
      </c>
    </row>
    <row r="754" spans="12:30">
      <c r="L754" t="str">
        <f>IF('v přípravě a připraveno'!B447=data!$B$2,"Souvislá údržba",IF('v přípravě a připraveno'!B447=data!$B$3,"Most","-"))</f>
        <v>-</v>
      </c>
      <c r="M754" t="str">
        <f>IF('v přípravě a připraveno'!B447=data!$B$2,"Rekonstrukce",IF('v přípravě a připraveno'!B447=data!$B$3,"Propustek","-"))</f>
        <v>-</v>
      </c>
      <c r="AC754" t="str">
        <f>IF('náměty na projekční přípravu'!B696=data!$S$2,"Souvislá údržba",IF('náměty na projekční přípravu'!B696=data!$S$3,"Most","-"))</f>
        <v>-</v>
      </c>
      <c r="AD754" t="str">
        <f>IF('náměty na projekční přípravu'!B696=data!$S$2,"Rekonstrukce",IF('náměty na projekční přípravu'!B696=data!$S$3,"Propustek","-"))</f>
        <v>-</v>
      </c>
    </row>
    <row r="755" spans="12:30">
      <c r="L755" t="str">
        <f>IF('v přípravě a připraveno'!B448=data!$B$2,"Souvislá údržba",IF('v přípravě a připraveno'!B448=data!$B$3,"Most","-"))</f>
        <v>-</v>
      </c>
      <c r="M755" t="str">
        <f>IF('v přípravě a připraveno'!B448=data!$B$2,"Rekonstrukce",IF('v přípravě a připraveno'!B448=data!$B$3,"Propustek","-"))</f>
        <v>-</v>
      </c>
      <c r="AC755" t="str">
        <f>IF('náměty na projekční přípravu'!B697=data!$S$2,"Souvislá údržba",IF('náměty na projekční přípravu'!B697=data!$S$3,"Most","-"))</f>
        <v>-</v>
      </c>
      <c r="AD755" t="str">
        <f>IF('náměty na projekční přípravu'!B697=data!$S$2,"Rekonstrukce",IF('náměty na projekční přípravu'!B697=data!$S$3,"Propustek","-"))</f>
        <v>-</v>
      </c>
    </row>
    <row r="756" spans="12:30">
      <c r="L756" t="str">
        <f>IF('v přípravě a připraveno'!B449=data!$B$2,"Souvislá údržba",IF('v přípravě a připraveno'!B449=data!$B$3,"Most","-"))</f>
        <v>-</v>
      </c>
      <c r="M756" t="str">
        <f>IF('v přípravě a připraveno'!B449=data!$B$2,"Rekonstrukce",IF('v přípravě a připraveno'!B449=data!$B$3,"Propustek","-"))</f>
        <v>-</v>
      </c>
      <c r="AC756" t="str">
        <f>IF('náměty na projekční přípravu'!B698=data!$S$2,"Souvislá údržba",IF('náměty na projekční přípravu'!B698=data!$S$3,"Most","-"))</f>
        <v>-</v>
      </c>
      <c r="AD756" t="str">
        <f>IF('náměty na projekční přípravu'!B698=data!$S$2,"Rekonstrukce",IF('náměty na projekční přípravu'!B698=data!$S$3,"Propustek","-"))</f>
        <v>-</v>
      </c>
    </row>
    <row r="757" spans="12:30">
      <c r="L757" t="str">
        <f>IF('v přípravě a připraveno'!B450=data!$B$2,"Souvislá údržba",IF('v přípravě a připraveno'!B450=data!$B$3,"Most","-"))</f>
        <v>-</v>
      </c>
      <c r="M757" t="str">
        <f>IF('v přípravě a připraveno'!B450=data!$B$2,"Rekonstrukce",IF('v přípravě a připraveno'!B450=data!$B$3,"Propustek","-"))</f>
        <v>-</v>
      </c>
      <c r="AC757" t="str">
        <f>IF('náměty na projekční přípravu'!B699=data!$S$2,"Souvislá údržba",IF('náměty na projekční přípravu'!B699=data!$S$3,"Most","-"))</f>
        <v>-</v>
      </c>
      <c r="AD757" t="str">
        <f>IF('náměty na projekční přípravu'!B699=data!$S$2,"Rekonstrukce",IF('náměty na projekční přípravu'!B699=data!$S$3,"Propustek","-"))</f>
        <v>-</v>
      </c>
    </row>
    <row r="758" spans="12:30">
      <c r="L758" t="str">
        <f>IF('v přípravě a připraveno'!B451=data!$B$2,"Souvislá údržba",IF('v přípravě a připraveno'!B451=data!$B$3,"Most","-"))</f>
        <v>-</v>
      </c>
      <c r="M758" t="str">
        <f>IF('v přípravě a připraveno'!B451=data!$B$2,"Rekonstrukce",IF('v přípravě a připraveno'!B451=data!$B$3,"Propustek","-"))</f>
        <v>-</v>
      </c>
      <c r="AC758" t="str">
        <f>IF('náměty na projekční přípravu'!B700=data!$S$2,"Souvislá údržba",IF('náměty na projekční přípravu'!B700=data!$S$3,"Most","-"))</f>
        <v>-</v>
      </c>
      <c r="AD758" t="str">
        <f>IF('náměty na projekční přípravu'!B700=data!$S$2,"Rekonstrukce",IF('náměty na projekční přípravu'!B700=data!$S$3,"Propustek","-"))</f>
        <v>-</v>
      </c>
    </row>
    <row r="759" spans="12:30">
      <c r="L759" t="str">
        <f>IF('v přípravě a připraveno'!B452=data!$B$2,"Souvislá údržba",IF('v přípravě a připraveno'!B452=data!$B$3,"Most","-"))</f>
        <v>-</v>
      </c>
      <c r="M759" t="str">
        <f>IF('v přípravě a připraveno'!B452=data!$B$2,"Rekonstrukce",IF('v přípravě a připraveno'!B452=data!$B$3,"Propustek","-"))</f>
        <v>-</v>
      </c>
      <c r="AC759" t="str">
        <f>IF('náměty na projekční přípravu'!B701=data!$S$2,"Souvislá údržba",IF('náměty na projekční přípravu'!B701=data!$S$3,"Most","-"))</f>
        <v>-</v>
      </c>
      <c r="AD759" t="str">
        <f>IF('náměty na projekční přípravu'!B701=data!$S$2,"Rekonstrukce",IF('náměty na projekční přípravu'!B701=data!$S$3,"Propustek","-"))</f>
        <v>-</v>
      </c>
    </row>
    <row r="760" spans="12:30">
      <c r="L760" t="str">
        <f>IF('v přípravě a připraveno'!B453=data!$B$2,"Souvislá údržba",IF('v přípravě a připraveno'!B453=data!$B$3,"Most","-"))</f>
        <v>-</v>
      </c>
      <c r="M760" t="str">
        <f>IF('v přípravě a připraveno'!B453=data!$B$2,"Rekonstrukce",IF('v přípravě a připraveno'!B453=data!$B$3,"Propustek","-"))</f>
        <v>-</v>
      </c>
      <c r="AC760" t="str">
        <f>IF('náměty na projekční přípravu'!B702=data!$S$2,"Souvislá údržba",IF('náměty na projekční přípravu'!B702=data!$S$3,"Most","-"))</f>
        <v>-</v>
      </c>
      <c r="AD760" t="str">
        <f>IF('náměty na projekční přípravu'!B702=data!$S$2,"Rekonstrukce",IF('náměty na projekční přípravu'!B702=data!$S$3,"Propustek","-"))</f>
        <v>-</v>
      </c>
    </row>
    <row r="761" spans="12:30">
      <c r="L761" t="str">
        <f>IF('v přípravě a připraveno'!B454=data!$B$2,"Souvislá údržba",IF('v přípravě a připraveno'!B454=data!$B$3,"Most","-"))</f>
        <v>-</v>
      </c>
      <c r="M761" t="str">
        <f>IF('v přípravě a připraveno'!B454=data!$B$2,"Rekonstrukce",IF('v přípravě a připraveno'!B454=data!$B$3,"Propustek","-"))</f>
        <v>-</v>
      </c>
      <c r="AC761" t="str">
        <f>IF('náměty na projekční přípravu'!B703=data!$S$2,"Souvislá údržba",IF('náměty na projekční přípravu'!B703=data!$S$3,"Most","-"))</f>
        <v>-</v>
      </c>
      <c r="AD761" t="str">
        <f>IF('náměty na projekční přípravu'!B703=data!$S$2,"Rekonstrukce",IF('náměty na projekční přípravu'!B703=data!$S$3,"Propustek","-"))</f>
        <v>-</v>
      </c>
    </row>
    <row r="762" spans="12:30">
      <c r="L762" t="str">
        <f>IF('v přípravě a připraveno'!B455=data!$B$2,"Souvislá údržba",IF('v přípravě a připraveno'!B455=data!$B$3,"Most","-"))</f>
        <v>-</v>
      </c>
      <c r="M762" t="str">
        <f>IF('v přípravě a připraveno'!B455=data!$B$2,"Rekonstrukce",IF('v přípravě a připraveno'!B455=data!$B$3,"Propustek","-"))</f>
        <v>-</v>
      </c>
      <c r="AC762" t="str">
        <f>IF('náměty na projekční přípravu'!B704=data!$S$2,"Souvislá údržba",IF('náměty na projekční přípravu'!B704=data!$S$3,"Most","-"))</f>
        <v>-</v>
      </c>
      <c r="AD762" t="str">
        <f>IF('náměty na projekční přípravu'!B704=data!$S$2,"Rekonstrukce",IF('náměty na projekční přípravu'!B704=data!$S$3,"Propustek","-"))</f>
        <v>-</v>
      </c>
    </row>
    <row r="763" spans="12:30">
      <c r="L763" t="str">
        <f>IF('v přípravě a připraveno'!B456=data!$B$2,"Souvislá údržba",IF('v přípravě a připraveno'!B456=data!$B$3,"Most","-"))</f>
        <v>-</v>
      </c>
      <c r="M763" t="str">
        <f>IF('v přípravě a připraveno'!B456=data!$B$2,"Rekonstrukce",IF('v přípravě a připraveno'!B456=data!$B$3,"Propustek","-"))</f>
        <v>-</v>
      </c>
      <c r="AC763" t="str">
        <f>IF('náměty na projekční přípravu'!B705=data!$S$2,"Souvislá údržba",IF('náměty na projekční přípravu'!B705=data!$S$3,"Most","-"))</f>
        <v>-</v>
      </c>
      <c r="AD763" t="str">
        <f>IF('náměty na projekční přípravu'!B705=data!$S$2,"Rekonstrukce",IF('náměty na projekční přípravu'!B705=data!$S$3,"Propustek","-"))</f>
        <v>-</v>
      </c>
    </row>
    <row r="764" spans="12:30">
      <c r="L764" t="str">
        <f>IF('v přípravě a připraveno'!B457=data!$B$2,"Souvislá údržba",IF('v přípravě a připraveno'!B457=data!$B$3,"Most","-"))</f>
        <v>-</v>
      </c>
      <c r="M764" t="str">
        <f>IF('v přípravě a připraveno'!B457=data!$B$2,"Rekonstrukce",IF('v přípravě a připraveno'!B457=data!$B$3,"Propustek","-"))</f>
        <v>-</v>
      </c>
      <c r="AC764" t="str">
        <f>IF('náměty na projekční přípravu'!B706=data!$S$2,"Souvislá údržba",IF('náměty na projekční přípravu'!B706=data!$S$3,"Most","-"))</f>
        <v>-</v>
      </c>
      <c r="AD764" t="str">
        <f>IF('náměty na projekční přípravu'!B706=data!$S$2,"Rekonstrukce",IF('náměty na projekční přípravu'!B706=data!$S$3,"Propustek","-"))</f>
        <v>-</v>
      </c>
    </row>
    <row r="765" spans="12:30">
      <c r="L765" t="str">
        <f>IF('v přípravě a připraveno'!B458=data!$B$2,"Souvislá údržba",IF('v přípravě a připraveno'!B458=data!$B$3,"Most","-"))</f>
        <v>-</v>
      </c>
      <c r="M765" t="str">
        <f>IF('v přípravě a připraveno'!B458=data!$B$2,"Rekonstrukce",IF('v přípravě a připraveno'!B458=data!$B$3,"Propustek","-"))</f>
        <v>-</v>
      </c>
      <c r="AC765" t="str">
        <f>IF('náměty na projekční přípravu'!B707=data!$S$2,"Souvislá údržba",IF('náměty na projekční přípravu'!B707=data!$S$3,"Most","-"))</f>
        <v>-</v>
      </c>
      <c r="AD765" t="str">
        <f>IF('náměty na projekční přípravu'!B707=data!$S$2,"Rekonstrukce",IF('náměty na projekční přípravu'!B707=data!$S$3,"Propustek","-"))</f>
        <v>-</v>
      </c>
    </row>
    <row r="766" spans="12:30">
      <c r="L766" t="str">
        <f>IF('v přípravě a připraveno'!B459=data!$B$2,"Souvislá údržba",IF('v přípravě a připraveno'!B459=data!$B$3,"Most","-"))</f>
        <v>-</v>
      </c>
      <c r="M766" t="str">
        <f>IF('v přípravě a připraveno'!B459=data!$B$2,"Rekonstrukce",IF('v přípravě a připraveno'!B459=data!$B$3,"Propustek","-"))</f>
        <v>-</v>
      </c>
      <c r="AC766" t="str">
        <f>IF('náměty na projekční přípravu'!B708=data!$S$2,"Souvislá údržba",IF('náměty na projekční přípravu'!B708=data!$S$3,"Most","-"))</f>
        <v>-</v>
      </c>
      <c r="AD766" t="str">
        <f>IF('náměty na projekční přípravu'!B708=data!$S$2,"Rekonstrukce",IF('náměty na projekční přípravu'!B708=data!$S$3,"Propustek","-"))</f>
        <v>-</v>
      </c>
    </row>
    <row r="767" spans="12:30">
      <c r="L767" t="str">
        <f>IF('v přípravě a připraveno'!B460=data!$B$2,"Souvislá údržba",IF('v přípravě a připraveno'!B460=data!$B$3,"Most","-"))</f>
        <v>-</v>
      </c>
      <c r="M767" t="str">
        <f>IF('v přípravě a připraveno'!B460=data!$B$2,"Rekonstrukce",IF('v přípravě a připraveno'!B460=data!$B$3,"Propustek","-"))</f>
        <v>-</v>
      </c>
      <c r="AC767" t="str">
        <f>IF('náměty na projekční přípravu'!B709=data!$S$2,"Souvislá údržba",IF('náměty na projekční přípravu'!B709=data!$S$3,"Most","-"))</f>
        <v>-</v>
      </c>
      <c r="AD767" t="str">
        <f>IF('náměty na projekční přípravu'!B709=data!$S$2,"Rekonstrukce",IF('náměty na projekční přípravu'!B709=data!$S$3,"Propustek","-"))</f>
        <v>-</v>
      </c>
    </row>
    <row r="768" spans="12:30">
      <c r="L768" t="str">
        <f>IF('v přípravě a připraveno'!B461=data!$B$2,"Souvislá údržba",IF('v přípravě a připraveno'!B461=data!$B$3,"Most","-"))</f>
        <v>-</v>
      </c>
      <c r="M768" t="str">
        <f>IF('v přípravě a připraveno'!B461=data!$B$2,"Rekonstrukce",IF('v přípravě a připraveno'!B461=data!$B$3,"Propustek","-"))</f>
        <v>-</v>
      </c>
      <c r="AC768" t="str">
        <f>IF('náměty na projekční přípravu'!B710=data!$S$2,"Souvislá údržba",IF('náměty na projekční přípravu'!B710=data!$S$3,"Most","-"))</f>
        <v>-</v>
      </c>
      <c r="AD768" t="str">
        <f>IF('náměty na projekční přípravu'!B710=data!$S$2,"Rekonstrukce",IF('náměty na projekční přípravu'!B710=data!$S$3,"Propustek","-"))</f>
        <v>-</v>
      </c>
    </row>
    <row r="769" spans="12:30">
      <c r="L769" t="str">
        <f>IF('v přípravě a připraveno'!B462=data!$B$2,"Souvislá údržba",IF('v přípravě a připraveno'!B462=data!$B$3,"Most","-"))</f>
        <v>-</v>
      </c>
      <c r="M769" t="str">
        <f>IF('v přípravě a připraveno'!B462=data!$B$2,"Rekonstrukce",IF('v přípravě a připraveno'!B462=data!$B$3,"Propustek","-"))</f>
        <v>-</v>
      </c>
      <c r="AC769" t="str">
        <f>IF('náměty na projekční přípravu'!B711=data!$S$2,"Souvislá údržba",IF('náměty na projekční přípravu'!B711=data!$S$3,"Most","-"))</f>
        <v>-</v>
      </c>
      <c r="AD769" t="str">
        <f>IF('náměty na projekční přípravu'!B711=data!$S$2,"Rekonstrukce",IF('náměty na projekční přípravu'!B711=data!$S$3,"Propustek","-"))</f>
        <v>-</v>
      </c>
    </row>
    <row r="770" spans="12:30">
      <c r="L770" t="str">
        <f>IF('v přípravě a připraveno'!B463=data!$B$2,"Souvislá údržba",IF('v přípravě a připraveno'!B463=data!$B$3,"Most","-"))</f>
        <v>-</v>
      </c>
      <c r="M770" t="str">
        <f>IF('v přípravě a připraveno'!B463=data!$B$2,"Rekonstrukce",IF('v přípravě a připraveno'!B463=data!$B$3,"Propustek","-"))</f>
        <v>-</v>
      </c>
      <c r="AC770" t="str">
        <f>IF('náměty na projekční přípravu'!B712=data!$S$2,"Souvislá údržba",IF('náměty na projekční přípravu'!B712=data!$S$3,"Most","-"))</f>
        <v>-</v>
      </c>
      <c r="AD770" t="str">
        <f>IF('náměty na projekční přípravu'!B712=data!$S$2,"Rekonstrukce",IF('náměty na projekční přípravu'!B712=data!$S$3,"Propustek","-"))</f>
        <v>-</v>
      </c>
    </row>
    <row r="771" spans="12:30">
      <c r="L771" t="str">
        <f>IF('v přípravě a připraveno'!B464=data!$B$2,"Souvislá údržba",IF('v přípravě a připraveno'!B464=data!$B$3,"Most","-"))</f>
        <v>-</v>
      </c>
      <c r="M771" t="str">
        <f>IF('v přípravě a připraveno'!B464=data!$B$2,"Rekonstrukce",IF('v přípravě a připraveno'!B464=data!$B$3,"Propustek","-"))</f>
        <v>-</v>
      </c>
      <c r="AC771" t="str">
        <f>IF('náměty na projekční přípravu'!B713=data!$S$2,"Souvislá údržba",IF('náměty na projekční přípravu'!B713=data!$S$3,"Most","-"))</f>
        <v>-</v>
      </c>
      <c r="AD771" t="str">
        <f>IF('náměty na projekční přípravu'!B713=data!$S$2,"Rekonstrukce",IF('náměty na projekční přípravu'!B713=data!$S$3,"Propustek","-"))</f>
        <v>-</v>
      </c>
    </row>
    <row r="772" spans="12:30">
      <c r="L772" t="str">
        <f>IF('v přípravě a připraveno'!B465=data!$B$2,"Souvislá údržba",IF('v přípravě a připraveno'!B465=data!$B$3,"Most","-"))</f>
        <v>-</v>
      </c>
      <c r="M772" t="str">
        <f>IF('v přípravě a připraveno'!B465=data!$B$2,"Rekonstrukce",IF('v přípravě a připraveno'!B465=data!$B$3,"Propustek","-"))</f>
        <v>-</v>
      </c>
      <c r="AC772" t="str">
        <f>IF('náměty na projekční přípravu'!B714=data!$S$2,"Souvislá údržba",IF('náměty na projekční přípravu'!B714=data!$S$3,"Most","-"))</f>
        <v>-</v>
      </c>
      <c r="AD772" t="str">
        <f>IF('náměty na projekční přípravu'!B714=data!$S$2,"Rekonstrukce",IF('náměty na projekční přípravu'!B714=data!$S$3,"Propustek","-"))</f>
        <v>-</v>
      </c>
    </row>
    <row r="773" spans="12:30">
      <c r="L773" t="str">
        <f>IF('v přípravě a připraveno'!B466=data!$B$2,"Souvislá údržba",IF('v přípravě a připraveno'!B466=data!$B$3,"Most","-"))</f>
        <v>-</v>
      </c>
      <c r="M773" t="str">
        <f>IF('v přípravě a připraveno'!B466=data!$B$2,"Rekonstrukce",IF('v přípravě a připraveno'!B466=data!$B$3,"Propustek","-"))</f>
        <v>-</v>
      </c>
      <c r="AC773" t="str">
        <f>IF('náměty na projekční přípravu'!B715=data!$S$2,"Souvislá údržba",IF('náměty na projekční přípravu'!B715=data!$S$3,"Most","-"))</f>
        <v>-</v>
      </c>
      <c r="AD773" t="str">
        <f>IF('náměty na projekční přípravu'!B715=data!$S$2,"Rekonstrukce",IF('náměty na projekční přípravu'!B715=data!$S$3,"Propustek","-"))</f>
        <v>-</v>
      </c>
    </row>
    <row r="774" spans="12:30">
      <c r="L774" t="str">
        <f>IF('v přípravě a připraveno'!B467=data!$B$2,"Souvislá údržba",IF('v přípravě a připraveno'!B467=data!$B$3,"Most","-"))</f>
        <v>-</v>
      </c>
      <c r="M774" t="str">
        <f>IF('v přípravě a připraveno'!B467=data!$B$2,"Rekonstrukce",IF('v přípravě a připraveno'!B467=data!$B$3,"Propustek","-"))</f>
        <v>-</v>
      </c>
      <c r="AC774" t="str">
        <f>IF('náměty na projekční přípravu'!B716=data!$S$2,"Souvislá údržba",IF('náměty na projekční přípravu'!B716=data!$S$3,"Most","-"))</f>
        <v>-</v>
      </c>
      <c r="AD774" t="str">
        <f>IF('náměty na projekční přípravu'!B716=data!$S$2,"Rekonstrukce",IF('náměty na projekční přípravu'!B716=data!$S$3,"Propustek","-"))</f>
        <v>-</v>
      </c>
    </row>
    <row r="775" spans="12:30">
      <c r="L775" t="str">
        <f>IF('v přípravě a připraveno'!B468=data!$B$2,"Souvislá údržba",IF('v přípravě a připraveno'!B468=data!$B$3,"Most","-"))</f>
        <v>-</v>
      </c>
      <c r="M775" t="str">
        <f>IF('v přípravě a připraveno'!B468=data!$B$2,"Rekonstrukce",IF('v přípravě a připraveno'!B468=data!$B$3,"Propustek","-"))</f>
        <v>-</v>
      </c>
      <c r="AC775" t="str">
        <f>IF('náměty na projekční přípravu'!B717=data!$S$2,"Souvislá údržba",IF('náměty na projekční přípravu'!B717=data!$S$3,"Most","-"))</f>
        <v>-</v>
      </c>
      <c r="AD775" t="str">
        <f>IF('náměty na projekční přípravu'!B717=data!$S$2,"Rekonstrukce",IF('náměty na projekční přípravu'!B717=data!$S$3,"Propustek","-"))</f>
        <v>-</v>
      </c>
    </row>
    <row r="776" spans="12:30">
      <c r="L776" t="str">
        <f>IF('v přípravě a připraveno'!B469=data!$B$2,"Souvislá údržba",IF('v přípravě a připraveno'!B469=data!$B$3,"Most","-"))</f>
        <v>-</v>
      </c>
      <c r="M776" t="str">
        <f>IF('v přípravě a připraveno'!B469=data!$B$2,"Rekonstrukce",IF('v přípravě a připraveno'!B469=data!$B$3,"Propustek","-"))</f>
        <v>-</v>
      </c>
      <c r="AC776" t="str">
        <f>IF('náměty na projekční přípravu'!B718=data!$S$2,"Souvislá údržba",IF('náměty na projekční přípravu'!B718=data!$S$3,"Most","-"))</f>
        <v>-</v>
      </c>
      <c r="AD776" t="str">
        <f>IF('náměty na projekční přípravu'!B718=data!$S$2,"Rekonstrukce",IF('náměty na projekční přípravu'!B718=data!$S$3,"Propustek","-"))</f>
        <v>-</v>
      </c>
    </row>
    <row r="777" spans="12:30">
      <c r="L777" t="str">
        <f>IF('v přípravě a připraveno'!B470=data!$B$2,"Souvislá údržba",IF('v přípravě a připraveno'!B470=data!$B$3,"Most","-"))</f>
        <v>-</v>
      </c>
      <c r="M777" t="str">
        <f>IF('v přípravě a připraveno'!B470=data!$B$2,"Rekonstrukce",IF('v přípravě a připraveno'!B470=data!$B$3,"Propustek","-"))</f>
        <v>-</v>
      </c>
      <c r="AC777" t="str">
        <f>IF('náměty na projekční přípravu'!B719=data!$S$2,"Souvislá údržba",IF('náměty na projekční přípravu'!B719=data!$S$3,"Most","-"))</f>
        <v>-</v>
      </c>
      <c r="AD777" t="str">
        <f>IF('náměty na projekční přípravu'!B719=data!$S$2,"Rekonstrukce",IF('náměty na projekční přípravu'!B719=data!$S$3,"Propustek","-"))</f>
        <v>-</v>
      </c>
    </row>
    <row r="778" spans="12:30">
      <c r="L778" t="str">
        <f>IF('v přípravě a připraveno'!B471=data!$B$2,"Souvislá údržba",IF('v přípravě a připraveno'!B471=data!$B$3,"Most","-"))</f>
        <v>-</v>
      </c>
      <c r="M778" t="str">
        <f>IF('v přípravě a připraveno'!B471=data!$B$2,"Rekonstrukce",IF('v přípravě a připraveno'!B471=data!$B$3,"Propustek","-"))</f>
        <v>-</v>
      </c>
      <c r="AC778" t="str">
        <f>IF('náměty na projekční přípravu'!B720=data!$S$2,"Souvislá údržba",IF('náměty na projekční přípravu'!B720=data!$S$3,"Most","-"))</f>
        <v>-</v>
      </c>
      <c r="AD778" t="str">
        <f>IF('náměty na projekční přípravu'!B720=data!$S$2,"Rekonstrukce",IF('náměty na projekční přípravu'!B720=data!$S$3,"Propustek","-"))</f>
        <v>-</v>
      </c>
    </row>
    <row r="779" spans="12:30">
      <c r="L779" t="str">
        <f>IF('v přípravě a připraveno'!B472=data!$B$2,"Souvislá údržba",IF('v přípravě a připraveno'!B472=data!$B$3,"Most","-"))</f>
        <v>-</v>
      </c>
      <c r="M779" t="str">
        <f>IF('v přípravě a připraveno'!B472=data!$B$2,"Rekonstrukce",IF('v přípravě a připraveno'!B472=data!$B$3,"Propustek","-"))</f>
        <v>-</v>
      </c>
      <c r="AC779" t="str">
        <f>IF('náměty na projekční přípravu'!B721=data!$S$2,"Souvislá údržba",IF('náměty na projekční přípravu'!B721=data!$S$3,"Most","-"))</f>
        <v>-</v>
      </c>
      <c r="AD779" t="str">
        <f>IF('náměty na projekční přípravu'!B721=data!$S$2,"Rekonstrukce",IF('náměty na projekční přípravu'!B721=data!$S$3,"Propustek","-"))</f>
        <v>-</v>
      </c>
    </row>
    <row r="780" spans="12:30">
      <c r="L780" t="str">
        <f>IF('v přípravě a připraveno'!B473=data!$B$2,"Souvislá údržba",IF('v přípravě a připraveno'!B473=data!$B$3,"Most","-"))</f>
        <v>-</v>
      </c>
      <c r="M780" t="str">
        <f>IF('v přípravě a připraveno'!B473=data!$B$2,"Rekonstrukce",IF('v přípravě a připraveno'!B473=data!$B$3,"Propustek","-"))</f>
        <v>-</v>
      </c>
      <c r="AC780" t="str">
        <f>IF('náměty na projekční přípravu'!B722=data!$S$2,"Souvislá údržba",IF('náměty na projekční přípravu'!B722=data!$S$3,"Most","-"))</f>
        <v>-</v>
      </c>
      <c r="AD780" t="str">
        <f>IF('náměty na projekční přípravu'!B722=data!$S$2,"Rekonstrukce",IF('náměty na projekční přípravu'!B722=data!$S$3,"Propustek","-"))</f>
        <v>-</v>
      </c>
    </row>
    <row r="781" spans="12:30">
      <c r="L781" t="e">
        <f>IF('v přípravě a připraveno'!#REF!=data!$B$2,"Souvislá údržba",IF('v přípravě a připraveno'!#REF!=data!$B$3,"Most","-"))</f>
        <v>#REF!</v>
      </c>
      <c r="M781" t="e">
        <f>IF('v přípravě a připraveno'!#REF!=data!$B$2,"Rekonstrukce",IF('v přípravě a připraveno'!#REF!=data!$B$3,"Propustek","-"))</f>
        <v>#REF!</v>
      </c>
      <c r="AC781" t="str">
        <f>IF('náměty na projekční přípravu'!B723=data!$S$2,"Souvislá údržba",IF('náměty na projekční přípravu'!B723=data!$S$3,"Most","-"))</f>
        <v>-</v>
      </c>
      <c r="AD781" t="str">
        <f>IF('náměty na projekční přípravu'!B723=data!$S$2,"Rekonstrukce",IF('náměty na projekční přípravu'!B723=data!$S$3,"Propustek","-"))</f>
        <v>-</v>
      </c>
    </row>
    <row r="782" spans="12:30">
      <c r="L782" t="str">
        <f>IF('v přípravě a připraveno'!B474=data!$B$2,"Souvislá údržba",IF('v přípravě a připraveno'!B474=data!$B$3,"Most","-"))</f>
        <v>-</v>
      </c>
      <c r="M782" t="str">
        <f>IF('v přípravě a připraveno'!B474=data!$B$2,"Rekonstrukce",IF('v přípravě a připraveno'!B474=data!$B$3,"Propustek","-"))</f>
        <v>-</v>
      </c>
      <c r="AC782" t="str">
        <f>IF('náměty na projekční přípravu'!B724=data!$S$2,"Souvislá údržba",IF('náměty na projekční přípravu'!B724=data!$S$3,"Most","-"))</f>
        <v>-</v>
      </c>
      <c r="AD782" t="str">
        <f>IF('náměty na projekční přípravu'!B724=data!$S$2,"Rekonstrukce",IF('náměty na projekční přípravu'!B724=data!$S$3,"Propustek","-"))</f>
        <v>-</v>
      </c>
    </row>
    <row r="783" spans="12:30">
      <c r="L783" t="str">
        <f>IF('v přípravě a připraveno'!B475=data!$B$2,"Souvislá údržba",IF('v přípravě a připraveno'!B475=data!$B$3,"Most","-"))</f>
        <v>-</v>
      </c>
      <c r="M783" t="str">
        <f>IF('v přípravě a připraveno'!B475=data!$B$2,"Rekonstrukce",IF('v přípravě a připraveno'!B475=data!$B$3,"Propustek","-"))</f>
        <v>-</v>
      </c>
      <c r="AC783" t="str">
        <f>IF('náměty na projekční přípravu'!B725=data!$S$2,"Souvislá údržba",IF('náměty na projekční přípravu'!B725=data!$S$3,"Most","-"))</f>
        <v>-</v>
      </c>
      <c r="AD783" t="str">
        <f>IF('náměty na projekční přípravu'!B725=data!$S$2,"Rekonstrukce",IF('náměty na projekční přípravu'!B725=data!$S$3,"Propustek","-"))</f>
        <v>-</v>
      </c>
    </row>
    <row r="784" spans="12:30">
      <c r="L784" t="str">
        <f>IF('v přípravě a připraveno'!B476=data!$B$2,"Souvislá údržba",IF('v přípravě a připraveno'!B476=data!$B$3,"Most","-"))</f>
        <v>-</v>
      </c>
      <c r="M784" t="str">
        <f>IF('v přípravě a připraveno'!B476=data!$B$2,"Rekonstrukce",IF('v přípravě a připraveno'!B476=data!$B$3,"Propustek","-"))</f>
        <v>-</v>
      </c>
      <c r="AC784" t="str">
        <f>IF('náměty na projekční přípravu'!B726=data!$S$2,"Souvislá údržba",IF('náměty na projekční přípravu'!B726=data!$S$3,"Most","-"))</f>
        <v>-</v>
      </c>
      <c r="AD784" t="str">
        <f>IF('náměty na projekční přípravu'!B726=data!$S$2,"Rekonstrukce",IF('náměty na projekční přípravu'!B726=data!$S$3,"Propustek","-"))</f>
        <v>-</v>
      </c>
    </row>
    <row r="785" spans="12:30">
      <c r="L785" t="str">
        <f>IF('v přípravě a připraveno'!B477=data!$B$2,"Souvislá údržba",IF('v přípravě a připraveno'!B477=data!$B$3,"Most","-"))</f>
        <v>-</v>
      </c>
      <c r="M785" t="str">
        <f>IF('v přípravě a připraveno'!B477=data!$B$2,"Rekonstrukce",IF('v přípravě a připraveno'!B477=data!$B$3,"Propustek","-"))</f>
        <v>-</v>
      </c>
      <c r="AC785" t="str">
        <f>IF('náměty na projekční přípravu'!B727=data!$S$2,"Souvislá údržba",IF('náměty na projekční přípravu'!B727=data!$S$3,"Most","-"))</f>
        <v>-</v>
      </c>
      <c r="AD785" t="str">
        <f>IF('náměty na projekční přípravu'!B727=data!$S$2,"Rekonstrukce",IF('náměty na projekční přípravu'!B727=data!$S$3,"Propustek","-"))</f>
        <v>-</v>
      </c>
    </row>
    <row r="786" spans="12:30">
      <c r="L786" t="str">
        <f>IF('v přípravě a připraveno'!B478=data!$B$2,"Souvislá údržba",IF('v přípravě a připraveno'!B478=data!$B$3,"Most","-"))</f>
        <v>-</v>
      </c>
      <c r="M786" t="str">
        <f>IF('v přípravě a připraveno'!B478=data!$B$2,"Rekonstrukce",IF('v přípravě a připraveno'!B478=data!$B$3,"Propustek","-"))</f>
        <v>-</v>
      </c>
      <c r="AC786" t="str">
        <f>IF('náměty na projekční přípravu'!B728=data!$S$2,"Souvislá údržba",IF('náměty na projekční přípravu'!B728=data!$S$3,"Most","-"))</f>
        <v>-</v>
      </c>
      <c r="AD786" t="str">
        <f>IF('náměty na projekční přípravu'!B728=data!$S$2,"Rekonstrukce",IF('náměty na projekční přípravu'!B728=data!$S$3,"Propustek","-"))</f>
        <v>-</v>
      </c>
    </row>
    <row r="787" spans="12:30">
      <c r="L787" t="str">
        <f>IF('v přípravě a připraveno'!B479=data!$B$2,"Souvislá údržba",IF('v přípravě a připraveno'!B479=data!$B$3,"Most","-"))</f>
        <v>-</v>
      </c>
      <c r="M787" t="str">
        <f>IF('v přípravě a připraveno'!B479=data!$B$2,"Rekonstrukce",IF('v přípravě a připraveno'!B479=data!$B$3,"Propustek","-"))</f>
        <v>-</v>
      </c>
      <c r="AC787" t="str">
        <f>IF('náměty na projekční přípravu'!B729=data!$S$2,"Souvislá údržba",IF('náměty na projekční přípravu'!B729=data!$S$3,"Most","-"))</f>
        <v>-</v>
      </c>
      <c r="AD787" t="str">
        <f>IF('náměty na projekční přípravu'!B729=data!$S$2,"Rekonstrukce",IF('náměty na projekční přípravu'!B729=data!$S$3,"Propustek","-"))</f>
        <v>-</v>
      </c>
    </row>
    <row r="788" spans="12:30">
      <c r="L788" t="str">
        <f>IF('v přípravě a připraveno'!B480=data!$B$2,"Souvislá údržba",IF('v přípravě a připraveno'!B480=data!$B$3,"Most","-"))</f>
        <v>-</v>
      </c>
      <c r="M788" t="str">
        <f>IF('v přípravě a připraveno'!B480=data!$B$2,"Rekonstrukce",IF('v přípravě a připraveno'!B480=data!$B$3,"Propustek","-"))</f>
        <v>-</v>
      </c>
      <c r="AC788" t="str">
        <f>IF('náměty na projekční přípravu'!B730=data!$S$2,"Souvislá údržba",IF('náměty na projekční přípravu'!B730=data!$S$3,"Most","-"))</f>
        <v>-</v>
      </c>
      <c r="AD788" t="str">
        <f>IF('náměty na projekční přípravu'!B730=data!$S$2,"Rekonstrukce",IF('náměty na projekční přípravu'!B730=data!$S$3,"Propustek","-"))</f>
        <v>-</v>
      </c>
    </row>
    <row r="789" spans="12:30">
      <c r="L789" t="str">
        <f>IF('v přípravě a připraveno'!B481=data!$B$2,"Souvislá údržba",IF('v přípravě a připraveno'!B481=data!$B$3,"Most","-"))</f>
        <v>-</v>
      </c>
      <c r="M789" t="str">
        <f>IF('v přípravě a připraveno'!B481=data!$B$2,"Rekonstrukce",IF('v přípravě a připraveno'!B481=data!$B$3,"Propustek","-"))</f>
        <v>-</v>
      </c>
      <c r="AC789" t="str">
        <f>IF('náměty na projekční přípravu'!B731=data!$S$2,"Souvislá údržba",IF('náměty na projekční přípravu'!B731=data!$S$3,"Most","-"))</f>
        <v>-</v>
      </c>
      <c r="AD789" t="str">
        <f>IF('náměty na projekční přípravu'!B731=data!$S$2,"Rekonstrukce",IF('náměty na projekční přípravu'!B731=data!$S$3,"Propustek","-"))</f>
        <v>-</v>
      </c>
    </row>
    <row r="790" spans="12:30">
      <c r="L790" t="str">
        <f>IF('v přípravě a připraveno'!B482=data!$B$2,"Souvislá údržba",IF('v přípravě a připraveno'!B482=data!$B$3,"Most","-"))</f>
        <v>-</v>
      </c>
      <c r="M790" t="str">
        <f>IF('v přípravě a připraveno'!B482=data!$B$2,"Rekonstrukce",IF('v přípravě a připraveno'!B482=data!$B$3,"Propustek","-"))</f>
        <v>-</v>
      </c>
      <c r="AC790" t="str">
        <f>IF('náměty na projekční přípravu'!B732=data!$S$2,"Souvislá údržba",IF('náměty na projekční přípravu'!B732=data!$S$3,"Most","-"))</f>
        <v>-</v>
      </c>
      <c r="AD790" t="str">
        <f>IF('náměty na projekční přípravu'!B732=data!$S$2,"Rekonstrukce",IF('náměty na projekční přípravu'!B732=data!$S$3,"Propustek","-"))</f>
        <v>-</v>
      </c>
    </row>
    <row r="791" spans="12:30">
      <c r="L791" t="str">
        <f>IF('v přípravě a připraveno'!B483=data!$B$2,"Souvislá údržba",IF('v přípravě a připraveno'!B483=data!$B$3,"Most","-"))</f>
        <v>-</v>
      </c>
      <c r="M791" t="str">
        <f>IF('v přípravě a připraveno'!B483=data!$B$2,"Rekonstrukce",IF('v přípravě a připraveno'!B483=data!$B$3,"Propustek","-"))</f>
        <v>-</v>
      </c>
      <c r="AC791" t="str">
        <f>IF('náměty na projekční přípravu'!B733=data!$S$2,"Souvislá údržba",IF('náměty na projekční přípravu'!B733=data!$S$3,"Most","-"))</f>
        <v>-</v>
      </c>
      <c r="AD791" t="str">
        <f>IF('náměty na projekční přípravu'!B733=data!$S$2,"Rekonstrukce",IF('náměty na projekční přípravu'!B733=data!$S$3,"Propustek","-"))</f>
        <v>-</v>
      </c>
    </row>
    <row r="792" spans="12:30">
      <c r="L792" t="str">
        <f>IF('v přípravě a připraveno'!B484=data!$B$2,"Souvislá údržba",IF('v přípravě a připraveno'!B484=data!$B$3,"Most","-"))</f>
        <v>-</v>
      </c>
      <c r="M792" t="str">
        <f>IF('v přípravě a připraveno'!B484=data!$B$2,"Rekonstrukce",IF('v přípravě a připraveno'!B484=data!$B$3,"Propustek","-"))</f>
        <v>-</v>
      </c>
      <c r="AC792" t="str">
        <f>IF('náměty na projekční přípravu'!B734=data!$S$2,"Souvislá údržba",IF('náměty na projekční přípravu'!B734=data!$S$3,"Most","-"))</f>
        <v>-</v>
      </c>
      <c r="AD792" t="str">
        <f>IF('náměty na projekční přípravu'!B734=data!$S$2,"Rekonstrukce",IF('náměty na projekční přípravu'!B734=data!$S$3,"Propustek","-"))</f>
        <v>-</v>
      </c>
    </row>
    <row r="793" spans="12:30">
      <c r="L793" t="str">
        <f>IF('v přípravě a připraveno'!B485=data!$B$2,"Souvislá údržba",IF('v přípravě a připraveno'!B485=data!$B$3,"Most","-"))</f>
        <v>-</v>
      </c>
      <c r="M793" t="str">
        <f>IF('v přípravě a připraveno'!B485=data!$B$2,"Rekonstrukce",IF('v přípravě a připraveno'!B485=data!$B$3,"Propustek","-"))</f>
        <v>-</v>
      </c>
      <c r="AC793" t="str">
        <f>IF('náměty na projekční přípravu'!B735=data!$S$2,"Souvislá údržba",IF('náměty na projekční přípravu'!B735=data!$S$3,"Most","-"))</f>
        <v>-</v>
      </c>
      <c r="AD793" t="str">
        <f>IF('náměty na projekční přípravu'!B735=data!$S$2,"Rekonstrukce",IF('náměty na projekční přípravu'!B735=data!$S$3,"Propustek","-"))</f>
        <v>-</v>
      </c>
    </row>
    <row r="794" spans="12:30">
      <c r="L794" t="str">
        <f>IF('v přípravě a připraveno'!B486=data!$B$2,"Souvislá údržba",IF('v přípravě a připraveno'!B486=data!$B$3,"Most","-"))</f>
        <v>-</v>
      </c>
      <c r="M794" t="str">
        <f>IF('v přípravě a připraveno'!B486=data!$B$2,"Rekonstrukce",IF('v přípravě a připraveno'!B486=data!$B$3,"Propustek","-"))</f>
        <v>-</v>
      </c>
      <c r="AC794" t="str">
        <f>IF('náměty na projekční přípravu'!B736=data!$S$2,"Souvislá údržba",IF('náměty na projekční přípravu'!B736=data!$S$3,"Most","-"))</f>
        <v>-</v>
      </c>
      <c r="AD794" t="str">
        <f>IF('náměty na projekční přípravu'!B736=data!$S$2,"Rekonstrukce",IF('náměty na projekční přípravu'!B736=data!$S$3,"Propustek","-"))</f>
        <v>-</v>
      </c>
    </row>
    <row r="795" spans="12:30">
      <c r="L795" t="str">
        <f>IF('v přípravě a připraveno'!B487=data!$B$2,"Souvislá údržba",IF('v přípravě a připraveno'!B487=data!$B$3,"Most","-"))</f>
        <v>-</v>
      </c>
      <c r="M795" t="str">
        <f>IF('v přípravě a připraveno'!B487=data!$B$2,"Rekonstrukce",IF('v přípravě a připraveno'!B487=data!$B$3,"Propustek","-"))</f>
        <v>-</v>
      </c>
      <c r="AC795" t="str">
        <f>IF('náměty na projekční přípravu'!B737=data!$S$2,"Souvislá údržba",IF('náměty na projekční přípravu'!B737=data!$S$3,"Most","-"))</f>
        <v>-</v>
      </c>
      <c r="AD795" t="str">
        <f>IF('náměty na projekční přípravu'!B737=data!$S$2,"Rekonstrukce",IF('náměty na projekční přípravu'!B737=data!$S$3,"Propustek","-"))</f>
        <v>-</v>
      </c>
    </row>
    <row r="796" spans="12:30">
      <c r="L796" t="str">
        <f>IF('v přípravě a připraveno'!B488=data!$B$2,"Souvislá údržba",IF('v přípravě a připraveno'!B488=data!$B$3,"Most","-"))</f>
        <v>-</v>
      </c>
      <c r="M796" t="str">
        <f>IF('v přípravě a připraveno'!B488=data!$B$2,"Rekonstrukce",IF('v přípravě a připraveno'!B488=data!$B$3,"Propustek","-"))</f>
        <v>-</v>
      </c>
      <c r="AC796" t="str">
        <f>IF('náměty na projekční přípravu'!B738=data!$S$2,"Souvislá údržba",IF('náměty na projekční přípravu'!B738=data!$S$3,"Most","-"))</f>
        <v>-</v>
      </c>
      <c r="AD796" t="str">
        <f>IF('náměty na projekční přípravu'!B738=data!$S$2,"Rekonstrukce",IF('náměty na projekční přípravu'!B738=data!$S$3,"Propustek","-"))</f>
        <v>-</v>
      </c>
    </row>
    <row r="797" spans="12:30">
      <c r="L797" t="str">
        <f>IF('v přípravě a připraveno'!B489=data!$B$2,"Souvislá údržba",IF('v přípravě a připraveno'!B489=data!$B$3,"Most","-"))</f>
        <v>-</v>
      </c>
      <c r="M797" t="str">
        <f>IF('v přípravě a připraveno'!B489=data!$B$2,"Rekonstrukce",IF('v přípravě a připraveno'!B489=data!$B$3,"Propustek","-"))</f>
        <v>-</v>
      </c>
      <c r="AC797" t="str">
        <f>IF('náměty na projekční přípravu'!B739=data!$S$2,"Souvislá údržba",IF('náměty na projekční přípravu'!B739=data!$S$3,"Most","-"))</f>
        <v>-</v>
      </c>
      <c r="AD797" t="str">
        <f>IF('náměty na projekční přípravu'!B739=data!$S$2,"Rekonstrukce",IF('náměty na projekční přípravu'!B739=data!$S$3,"Propustek","-"))</f>
        <v>-</v>
      </c>
    </row>
    <row r="798" spans="12:30">
      <c r="L798" t="str">
        <f>IF('v přípravě a připraveno'!B490=data!$B$2,"Souvislá údržba",IF('v přípravě a připraveno'!B490=data!$B$3,"Most","-"))</f>
        <v>-</v>
      </c>
      <c r="M798" t="str">
        <f>IF('v přípravě a připraveno'!B490=data!$B$2,"Rekonstrukce",IF('v přípravě a připraveno'!B490=data!$B$3,"Propustek","-"))</f>
        <v>-</v>
      </c>
      <c r="AC798" t="str">
        <f>IF('náměty na projekční přípravu'!B740=data!$S$2,"Souvislá údržba",IF('náměty na projekční přípravu'!B740=data!$S$3,"Most","-"))</f>
        <v>-</v>
      </c>
      <c r="AD798" t="str">
        <f>IF('náměty na projekční přípravu'!B740=data!$S$2,"Rekonstrukce",IF('náměty na projekční přípravu'!B740=data!$S$3,"Propustek","-"))</f>
        <v>-</v>
      </c>
    </row>
    <row r="799" spans="12:30">
      <c r="L799" t="str">
        <f>IF('v přípravě a připraveno'!B491=data!$B$2,"Souvislá údržba",IF('v přípravě a připraveno'!B491=data!$B$3,"Most","-"))</f>
        <v>-</v>
      </c>
      <c r="M799" t="str">
        <f>IF('v přípravě a připraveno'!B491=data!$B$2,"Rekonstrukce",IF('v přípravě a připraveno'!B491=data!$B$3,"Propustek","-"))</f>
        <v>-</v>
      </c>
      <c r="AC799" t="str">
        <f>IF('náměty na projekční přípravu'!B741=data!$S$2,"Souvislá údržba",IF('náměty na projekční přípravu'!B741=data!$S$3,"Most","-"))</f>
        <v>-</v>
      </c>
      <c r="AD799" t="str">
        <f>IF('náměty na projekční přípravu'!B741=data!$S$2,"Rekonstrukce",IF('náměty na projekční přípravu'!B741=data!$S$3,"Propustek","-"))</f>
        <v>-</v>
      </c>
    </row>
    <row r="800" spans="12:30">
      <c r="L800" t="e">
        <f>IF('v přípravě a připraveno'!#REF!=data!$B$2,"Souvislá údržba",IF('v přípravě a připraveno'!#REF!=data!$B$3,"Most","-"))</f>
        <v>#REF!</v>
      </c>
      <c r="M800" t="e">
        <f>IF('v přípravě a připraveno'!#REF!=data!$B$2,"Rekonstrukce",IF('v přípravě a připraveno'!#REF!=data!$B$3,"Propustek","-"))</f>
        <v>#REF!</v>
      </c>
      <c r="AC800" t="str">
        <f>IF('náměty na projekční přípravu'!B742=data!$S$2,"Souvislá údržba",IF('náměty na projekční přípravu'!B742=data!$S$3,"Most","-"))</f>
        <v>-</v>
      </c>
      <c r="AD800" t="str">
        <f>IF('náměty na projekční přípravu'!B742=data!$S$2,"Rekonstrukce",IF('náměty na projekční přípravu'!B742=data!$S$3,"Propustek","-"))</f>
        <v>-</v>
      </c>
    </row>
    <row r="801" spans="12:30">
      <c r="L801" t="e">
        <f>IF('v přípravě a připraveno'!#REF!=data!$B$2,"Souvislá údržba",IF('v přípravě a připraveno'!#REF!=data!$B$3,"Most","-"))</f>
        <v>#REF!</v>
      </c>
      <c r="M801" t="e">
        <f>IF('v přípravě a připraveno'!#REF!=data!$B$2,"Rekonstrukce",IF('v přípravě a připraveno'!#REF!=data!$B$3,"Propustek","-"))</f>
        <v>#REF!</v>
      </c>
      <c r="AC801" t="str">
        <f>IF('náměty na projekční přípravu'!B743=data!$S$2,"Souvislá údržba",IF('náměty na projekční přípravu'!B743=data!$S$3,"Most","-"))</f>
        <v>-</v>
      </c>
      <c r="AD801" t="str">
        <f>IF('náměty na projekční přípravu'!B743=data!$S$2,"Rekonstrukce",IF('náměty na projekční přípravu'!B743=data!$S$3,"Propustek","-"))</f>
        <v>-</v>
      </c>
    </row>
    <row r="802" spans="12:30">
      <c r="L802" t="str">
        <f>IF('v přípravě a připraveno'!B492=data!$B$2,"Souvislá údržba",IF('v přípravě a připraveno'!B492=data!$B$3,"Most","-"))</f>
        <v>-</v>
      </c>
      <c r="M802" t="str">
        <f>IF('v přípravě a připraveno'!B492=data!$B$2,"Rekonstrukce",IF('v přípravě a připraveno'!B492=data!$B$3,"Propustek","-"))</f>
        <v>-</v>
      </c>
      <c r="AC802" t="str">
        <f>IF('náměty na projekční přípravu'!B744=data!$S$2,"Souvislá údržba",IF('náměty na projekční přípravu'!B744=data!$S$3,"Most","-"))</f>
        <v>-</v>
      </c>
      <c r="AD802" t="str">
        <f>IF('náměty na projekční přípravu'!B744=data!$S$2,"Rekonstrukce",IF('náměty na projekční přípravu'!B744=data!$S$3,"Propustek","-"))</f>
        <v>-</v>
      </c>
    </row>
    <row r="803" spans="12:30">
      <c r="L803" t="str">
        <f>IF('v přípravě a připraveno'!B493=data!$B$2,"Souvislá údržba",IF('v přípravě a připraveno'!B493=data!$B$3,"Most","-"))</f>
        <v>-</v>
      </c>
      <c r="M803" t="str">
        <f>IF('v přípravě a připraveno'!B493=data!$B$2,"Rekonstrukce",IF('v přípravě a připraveno'!B493=data!$B$3,"Propustek","-"))</f>
        <v>-</v>
      </c>
      <c r="AC803" t="str">
        <f>IF('náměty na projekční přípravu'!B745=data!$S$2,"Souvislá údržba",IF('náměty na projekční přípravu'!B745=data!$S$3,"Most","-"))</f>
        <v>-</v>
      </c>
      <c r="AD803" t="str">
        <f>IF('náměty na projekční přípravu'!B745=data!$S$2,"Rekonstrukce",IF('náměty na projekční přípravu'!B745=data!$S$3,"Propustek","-"))</f>
        <v>-</v>
      </c>
    </row>
    <row r="804" spans="12:30">
      <c r="L804" t="str">
        <f>IF('v přípravě a připraveno'!B336=data!$B$2,"Souvislá údržba",IF('v přípravě a připraveno'!B336=data!$B$3,"Most","-"))</f>
        <v>Souvislá údržba</v>
      </c>
      <c r="M804" t="str">
        <f>IF('v přípravě a připraveno'!B336=data!$B$2,"Rekonstrukce",IF('v přípravě a připraveno'!B336=data!$B$3,"Propustek","-"))</f>
        <v>Rekonstrukce</v>
      </c>
      <c r="AC804" t="str">
        <f>IF('náměty na projekční přípravu'!B746=data!$S$2,"Souvislá údržba",IF('náměty na projekční přípravu'!B746=data!$S$3,"Most","-"))</f>
        <v>-</v>
      </c>
      <c r="AD804" t="str">
        <f>IF('náměty na projekční přípravu'!B746=data!$S$2,"Rekonstrukce",IF('náměty na projekční přípravu'!B746=data!$S$3,"Propustek","-"))</f>
        <v>-</v>
      </c>
    </row>
    <row r="805" spans="12:30">
      <c r="L805" t="str">
        <f>IF('v přípravě a připraveno'!B337=data!$B$2,"Souvislá údržba",IF('v přípravě a připraveno'!B337=data!$B$3,"Most","-"))</f>
        <v>Souvislá údržba</v>
      </c>
      <c r="M805" t="str">
        <f>IF('v přípravě a připraveno'!B337=data!$B$2,"Rekonstrukce",IF('v přípravě a připraveno'!B337=data!$B$3,"Propustek","-"))</f>
        <v>Rekonstrukce</v>
      </c>
      <c r="AC805" t="str">
        <f>IF('náměty na projekční přípravu'!B747=data!$S$2,"Souvislá údržba",IF('náměty na projekční přípravu'!B747=data!$S$3,"Most","-"))</f>
        <v>-</v>
      </c>
      <c r="AD805" t="str">
        <f>IF('náměty na projekční přípravu'!B747=data!$S$2,"Rekonstrukce",IF('náměty na projekční přípravu'!B747=data!$S$3,"Propustek","-"))</f>
        <v>-</v>
      </c>
    </row>
    <row r="806" spans="12:30">
      <c r="L806" t="str">
        <f>IF('v přípravě a připraveno'!B338=data!$B$2,"Souvislá údržba",IF('v přípravě a připraveno'!B338=data!$B$3,"Most","-"))</f>
        <v>Souvislá údržba</v>
      </c>
      <c r="M806" t="str">
        <f>IF('v přípravě a připraveno'!B338=data!$B$2,"Rekonstrukce",IF('v přípravě a připraveno'!B338=data!$B$3,"Propustek","-"))</f>
        <v>Rekonstrukce</v>
      </c>
      <c r="AC806" t="str">
        <f>IF('náměty na projekční přípravu'!B748=data!$S$2,"Souvislá údržba",IF('náměty na projekční přípravu'!B748=data!$S$3,"Most","-"))</f>
        <v>-</v>
      </c>
      <c r="AD806" t="str">
        <f>IF('náměty na projekční přípravu'!B748=data!$S$2,"Rekonstrukce",IF('náměty na projekční přípravu'!B748=data!$S$3,"Propustek","-"))</f>
        <v>-</v>
      </c>
    </row>
    <row r="807" spans="12:30">
      <c r="L807" t="str">
        <f>IF('v přípravě a připraveno'!B497=data!$B$2,"Souvislá údržba",IF('v přípravě a připraveno'!B497=data!$B$3,"Most","-"))</f>
        <v>-</v>
      </c>
      <c r="M807" t="str">
        <f>IF('v přípravě a připraveno'!B497=data!$B$2,"Rekonstrukce",IF('v přípravě a připraveno'!B497=data!$B$3,"Propustek","-"))</f>
        <v>-</v>
      </c>
      <c r="AC807" t="str">
        <f>IF('náměty na projekční přípravu'!B749=data!$S$2,"Souvislá údržba",IF('náměty na projekční přípravu'!B749=data!$S$3,"Most","-"))</f>
        <v>-</v>
      </c>
      <c r="AD807" t="str">
        <f>IF('náměty na projekční přípravu'!B749=data!$S$2,"Rekonstrukce",IF('náměty na projekční přípravu'!B749=data!$S$3,"Propustek","-"))</f>
        <v>-</v>
      </c>
    </row>
    <row r="808" spans="12:30">
      <c r="L808" t="str">
        <f>IF('v přípravě a připraveno'!B498=data!$B$2,"Souvislá údržba",IF('v přípravě a připraveno'!B498=data!$B$3,"Most","-"))</f>
        <v>-</v>
      </c>
      <c r="M808" t="str">
        <f>IF('v přípravě a připraveno'!B498=data!$B$2,"Rekonstrukce",IF('v přípravě a připraveno'!B498=data!$B$3,"Propustek","-"))</f>
        <v>-</v>
      </c>
      <c r="AC808" t="str">
        <f>IF('náměty na projekční přípravu'!B750=data!$S$2,"Souvislá údržba",IF('náměty na projekční přípravu'!B750=data!$S$3,"Most","-"))</f>
        <v>-</v>
      </c>
      <c r="AD808" t="str">
        <f>IF('náměty na projekční přípravu'!B750=data!$S$2,"Rekonstrukce",IF('náměty na projekční přípravu'!B750=data!$S$3,"Propustek","-"))</f>
        <v>-</v>
      </c>
    </row>
    <row r="809" spans="12:30">
      <c r="L809" t="str">
        <f>IF('v přípravě a připraveno'!B499=data!$B$2,"Souvislá údržba",IF('v přípravě a připraveno'!B499=data!$B$3,"Most","-"))</f>
        <v>-</v>
      </c>
      <c r="M809" t="str">
        <f>IF('v přípravě a připraveno'!B499=data!$B$2,"Rekonstrukce",IF('v přípravě a připraveno'!B499=data!$B$3,"Propustek","-"))</f>
        <v>-</v>
      </c>
      <c r="AC809" t="str">
        <f>IF('náměty na projekční přípravu'!B751=data!$S$2,"Souvislá údržba",IF('náměty na projekční přípravu'!B751=data!$S$3,"Most","-"))</f>
        <v>-</v>
      </c>
      <c r="AD809" t="str">
        <f>IF('náměty na projekční přípravu'!B751=data!$S$2,"Rekonstrukce",IF('náměty na projekční přípravu'!B751=data!$S$3,"Propustek","-"))</f>
        <v>-</v>
      </c>
    </row>
    <row r="810" spans="12:30">
      <c r="L810" t="str">
        <f>IF('v přípravě a připraveno'!B500=data!$B$2,"Souvislá údržba",IF('v přípravě a připraveno'!B500=data!$B$3,"Most","-"))</f>
        <v>-</v>
      </c>
      <c r="M810" t="str">
        <f>IF('v přípravě a připraveno'!B500=data!$B$2,"Rekonstrukce",IF('v přípravě a připraveno'!B500=data!$B$3,"Propustek","-"))</f>
        <v>-</v>
      </c>
      <c r="AC810" t="str">
        <f>IF('náměty na projekční přípravu'!B752=data!$S$2,"Souvislá údržba",IF('náměty na projekční přípravu'!B752=data!$S$3,"Most","-"))</f>
        <v>-</v>
      </c>
      <c r="AD810" t="str">
        <f>IF('náměty na projekční přípravu'!B752=data!$S$2,"Rekonstrukce",IF('náměty na projekční přípravu'!B752=data!$S$3,"Propustek","-"))</f>
        <v>-</v>
      </c>
    </row>
    <row r="811" spans="12:30">
      <c r="L811" t="str">
        <f>IF('v přípravě a připraveno'!B501=data!$B$2,"Souvislá údržba",IF('v přípravě a připraveno'!B501=data!$B$3,"Most","-"))</f>
        <v>-</v>
      </c>
      <c r="M811" t="str">
        <f>IF('v přípravě a připraveno'!B501=data!$B$2,"Rekonstrukce",IF('v přípravě a připraveno'!B501=data!$B$3,"Propustek","-"))</f>
        <v>-</v>
      </c>
      <c r="AC811" t="str">
        <f>IF('náměty na projekční přípravu'!B753=data!$S$2,"Souvislá údržba",IF('náměty na projekční přípravu'!B753=data!$S$3,"Most","-"))</f>
        <v>-</v>
      </c>
      <c r="AD811" t="str">
        <f>IF('náměty na projekční přípravu'!B753=data!$S$2,"Rekonstrukce",IF('náměty na projekční přípravu'!B753=data!$S$3,"Propustek","-"))</f>
        <v>-</v>
      </c>
    </row>
    <row r="812" spans="12:30">
      <c r="L812" t="str">
        <f>IF('v přípravě a připraveno'!B502=data!$B$2,"Souvislá údržba",IF('v přípravě a připraveno'!B502=data!$B$3,"Most","-"))</f>
        <v>-</v>
      </c>
      <c r="M812" t="str">
        <f>IF('v přípravě a připraveno'!B502=data!$B$2,"Rekonstrukce",IF('v přípravě a připraveno'!B502=data!$B$3,"Propustek","-"))</f>
        <v>-</v>
      </c>
      <c r="AC812" t="str">
        <f>IF('náměty na projekční přípravu'!B754=data!$S$2,"Souvislá údržba",IF('náměty na projekční přípravu'!B754=data!$S$3,"Most","-"))</f>
        <v>-</v>
      </c>
      <c r="AD812" t="str">
        <f>IF('náměty na projekční přípravu'!B754=data!$S$2,"Rekonstrukce",IF('náměty na projekční přípravu'!B754=data!$S$3,"Propustek","-"))</f>
        <v>-</v>
      </c>
    </row>
    <row r="813" spans="12:30">
      <c r="AC813" t="str">
        <f>IF('náměty na projekční přípravu'!B755=data!$S$2,"Souvislá údržba",IF('náměty na projekční přípravu'!B755=data!$S$3,"Most","-"))</f>
        <v>-</v>
      </c>
      <c r="AD813" t="str">
        <f>IF('náměty na projekční přípravu'!B755=data!$S$2,"Rekonstrukce",IF('náměty na projekční přípravu'!B755=data!$S$3,"Propustek","-"))</f>
        <v>-</v>
      </c>
    </row>
    <row r="814" spans="12:30">
      <c r="AC814" t="str">
        <f>IF('náměty na projekční přípravu'!B756=data!$S$2,"Souvislá údržba",IF('náměty na projekční přípravu'!B756=data!$S$3,"Most","-"))</f>
        <v>-</v>
      </c>
      <c r="AD814" t="str">
        <f>IF('náměty na projekční přípravu'!B756=data!$S$2,"Rekonstrukce",IF('náměty na projekční přípravu'!B756=data!$S$3,"Propustek","-"))</f>
        <v>-</v>
      </c>
    </row>
    <row r="815" spans="12:30">
      <c r="AC815" t="str">
        <f>IF('náměty na projekční přípravu'!B757=data!$S$2,"Souvislá údržba",IF('náměty na projekční přípravu'!B757=data!$S$3,"Most","-"))</f>
        <v>-</v>
      </c>
      <c r="AD815" t="str">
        <f>IF('náměty na projekční přípravu'!B757=data!$S$2,"Rekonstrukce",IF('náměty na projekční přípravu'!B757=data!$S$3,"Propustek","-"))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5AB74-8934-43D0-B4D3-3FB3D360E5F5}"/>
</file>

<file path=customXml/itemProps2.xml><?xml version="1.0" encoding="utf-8"?>
<ds:datastoreItem xmlns:ds="http://schemas.openxmlformats.org/officeDocument/2006/customXml" ds:itemID="{D1FE6D43-DFD7-486D-BCC3-A8C6555D8DB6}"/>
</file>

<file path=customXml/itemProps3.xml><?xml version="1.0" encoding="utf-8"?>
<ds:datastoreItem xmlns:ds="http://schemas.openxmlformats.org/officeDocument/2006/customXml" ds:itemID="{1E04151B-3117-4D57-97B7-68682D324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/>
  <cp:revision/>
  <dcterms:created xsi:type="dcterms:W3CDTF">2021-01-11T09:35:38Z</dcterms:created>
  <dcterms:modified xsi:type="dcterms:W3CDTF">2024-10-09T11:26:10Z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