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suscz.sharepoint.com/sites/Investice/Shared Documents/General/"/>
    </mc:Choice>
  </mc:AlternateContent>
  <xr:revisionPtr revIDLastSave="0" documentId="8_{D34B0BBC-850D-4E14-A42A-1F6A6A726088}" xr6:coauthVersionLast="47" xr6:coauthVersionMax="47" xr10:uidLastSave="{00000000-0000-0000-0000-000000000000}"/>
  <workbookProtection workbookAlgorithmName="SHA-512" workbookHashValue="FKHMvYmMaNFaQSe1yl/npZziabhn2Eq7uIcXMjcw63rijhOP+LFdSTvpLJokJDA1COMlpxGbmZ1hNXmJTAknVQ==" workbookSaltValue="o+abaCd9bMxe6DH9ipuaKw==" workbookSpinCount="100000" lockStructure="1"/>
  <bookViews>
    <workbookView xWindow="-108" yWindow="-108" windowWidth="23256" windowHeight="12456" xr2:uid="{00000000-000D-0000-FFFF-FFFF00000000}"/>
  </bookViews>
  <sheets>
    <sheet name="v přípravě a připraveno" sheetId="1" r:id="rId1"/>
    <sheet name="náměty na projekční přípravu" sheetId="2" r:id="rId2"/>
    <sheet name="data" sheetId="3" state="hidden" r:id="rId3"/>
  </sheets>
  <definedNames>
    <definedName name="_xlnm._FilterDatabase" localSheetId="1" hidden="1">'náměty na projekční přípravu'!$A$1:$N$302</definedName>
    <definedName name="_xlnm._FilterDatabase" localSheetId="0" hidden="1">'v přípravě a připraveno'!$A$1:$R$498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2" i="1" l="1"/>
  <c r="O93" i="1"/>
  <c r="P93" i="1" s="1"/>
  <c r="N154" i="2"/>
  <c r="O334" i="1"/>
  <c r="O333" i="1"/>
  <c r="P333" i="1" s="1"/>
  <c r="O279" i="1"/>
  <c r="Q188" i="1" l="1"/>
  <c r="O272" i="1" l="1"/>
  <c r="P272" i="1" s="1"/>
  <c r="O221" i="1"/>
  <c r="O222" i="1"/>
  <c r="O223" i="1"/>
  <c r="O224" i="1"/>
  <c r="O220" i="1"/>
  <c r="O218" i="1"/>
  <c r="O212" i="1"/>
  <c r="O205" i="1"/>
  <c r="O206" i="1"/>
  <c r="O207" i="1"/>
  <c r="O208" i="1"/>
  <c r="O209" i="1"/>
  <c r="O202" i="1"/>
  <c r="O196" i="1"/>
  <c r="O197" i="1"/>
  <c r="O198" i="1"/>
  <c r="O190" i="1"/>
  <c r="O191" i="1"/>
  <c r="O138" i="1"/>
  <c r="P138" i="1" s="1"/>
  <c r="O177" i="1"/>
  <c r="P177" i="1" s="1"/>
  <c r="O193" i="1"/>
  <c r="O204" i="1"/>
  <c r="O103" i="1" l="1"/>
  <c r="P103" i="1" s="1"/>
  <c r="O104" i="1" l="1"/>
  <c r="P104" i="1" s="1"/>
  <c r="O107" i="1" l="1"/>
  <c r="P107" i="1" s="1"/>
  <c r="O21" i="1"/>
  <c r="P21" i="1" s="1"/>
  <c r="M137" i="2" l="1"/>
  <c r="N137" i="2" s="1"/>
  <c r="Q1" i="2" l="1"/>
  <c r="O230" i="1" l="1"/>
  <c r="P230" i="1" s="1"/>
  <c r="O14" i="1"/>
  <c r="P14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8" i="1"/>
  <c r="P248" i="1" s="1"/>
  <c r="O249" i="1"/>
  <c r="P249" i="1" s="1"/>
  <c r="O250" i="1"/>
  <c r="P250" i="1" s="1"/>
  <c r="O251" i="1"/>
  <c r="P251" i="1" s="1"/>
  <c r="O252" i="1"/>
  <c r="P252" i="1" s="1"/>
  <c r="O253" i="1"/>
  <c r="P253" i="1" s="1"/>
  <c r="O254" i="1"/>
  <c r="P254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6" i="1"/>
  <c r="P266" i="1" s="1"/>
  <c r="O267" i="1"/>
  <c r="P267" i="1" s="1"/>
  <c r="O268" i="1"/>
  <c r="P268" i="1" s="1"/>
  <c r="O269" i="1"/>
  <c r="P269" i="1" s="1"/>
  <c r="O270" i="1"/>
  <c r="P270" i="1" s="1"/>
  <c r="O271" i="1"/>
  <c r="P271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P279" i="1"/>
  <c r="O280" i="1"/>
  <c r="P280" i="1" s="1"/>
  <c r="O281" i="1"/>
  <c r="P281" i="1" s="1"/>
  <c r="O282" i="1"/>
  <c r="P282" i="1" s="1"/>
  <c r="O283" i="1"/>
  <c r="P283" i="1" s="1"/>
  <c r="O284" i="1"/>
  <c r="P284" i="1" s="1"/>
  <c r="O285" i="1"/>
  <c r="P285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/>
  <c r="O321" i="1"/>
  <c r="P321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2" i="1"/>
  <c r="P332" i="1" s="1"/>
  <c r="P334" i="1"/>
  <c r="O335" i="1"/>
  <c r="P335" i="1"/>
  <c r="O339" i="1"/>
  <c r="P339" i="1"/>
  <c r="O340" i="1"/>
  <c r="P340" i="1"/>
  <c r="O341" i="1"/>
  <c r="P341" i="1"/>
  <c r="O343" i="1"/>
  <c r="P343" i="1"/>
  <c r="O344" i="1"/>
  <c r="P344" i="1"/>
  <c r="O345" i="1"/>
  <c r="P345" i="1"/>
  <c r="O346" i="1"/>
  <c r="P346" i="1"/>
  <c r="O347" i="1"/>
  <c r="P347" i="1"/>
  <c r="O348" i="1"/>
  <c r="P348" i="1"/>
  <c r="O349" i="1"/>
  <c r="P349" i="1"/>
  <c r="O350" i="1"/>
  <c r="P350" i="1"/>
  <c r="O351" i="1"/>
  <c r="P351" i="1"/>
  <c r="O352" i="1"/>
  <c r="P352" i="1"/>
  <c r="O353" i="1"/>
  <c r="P353" i="1"/>
  <c r="O354" i="1"/>
  <c r="P354" i="1"/>
  <c r="O355" i="1"/>
  <c r="P355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L3" i="3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L195" i="3"/>
  <c r="M195" i="3"/>
  <c r="L196" i="3"/>
  <c r="M196" i="3"/>
  <c r="L197" i="3"/>
  <c r="M197" i="3"/>
  <c r="L198" i="3"/>
  <c r="M198" i="3"/>
  <c r="L199" i="3"/>
  <c r="M199" i="3"/>
  <c r="L200" i="3"/>
  <c r="M200" i="3"/>
  <c r="L201" i="3"/>
  <c r="M201" i="3"/>
  <c r="L202" i="3"/>
  <c r="M202" i="3"/>
  <c r="L203" i="3"/>
  <c r="M203" i="3"/>
  <c r="L204" i="3"/>
  <c r="M204" i="3"/>
  <c r="L205" i="3"/>
  <c r="M205" i="3"/>
  <c r="L206" i="3"/>
  <c r="M206" i="3"/>
  <c r="L207" i="3"/>
  <c r="M207" i="3"/>
  <c r="L208" i="3"/>
  <c r="M208" i="3"/>
  <c r="L209" i="3"/>
  <c r="M209" i="3"/>
  <c r="L210" i="3"/>
  <c r="M210" i="3"/>
  <c r="L211" i="3"/>
  <c r="M211" i="3"/>
  <c r="L212" i="3"/>
  <c r="M212" i="3"/>
  <c r="L213" i="3"/>
  <c r="M213" i="3"/>
  <c r="L214" i="3"/>
  <c r="M214" i="3"/>
  <c r="L215" i="3"/>
  <c r="M215" i="3"/>
  <c r="L216" i="3"/>
  <c r="M216" i="3"/>
  <c r="L217" i="3"/>
  <c r="M217" i="3"/>
  <c r="L218" i="3"/>
  <c r="M218" i="3"/>
  <c r="L219" i="3"/>
  <c r="M219" i="3"/>
  <c r="L220" i="3"/>
  <c r="M220" i="3"/>
  <c r="L221" i="3"/>
  <c r="M221" i="3"/>
  <c r="L222" i="3"/>
  <c r="M222" i="3"/>
  <c r="L223" i="3"/>
  <c r="M223" i="3"/>
  <c r="L224" i="3"/>
  <c r="M224" i="3"/>
  <c r="L225" i="3"/>
  <c r="M225" i="3"/>
  <c r="L226" i="3"/>
  <c r="M226" i="3"/>
  <c r="L227" i="3"/>
  <c r="M227" i="3"/>
  <c r="L228" i="3"/>
  <c r="M228" i="3"/>
  <c r="L229" i="3"/>
  <c r="M229" i="3"/>
  <c r="L230" i="3"/>
  <c r="M230" i="3"/>
  <c r="L231" i="3"/>
  <c r="M231" i="3"/>
  <c r="L232" i="3"/>
  <c r="M232" i="3"/>
  <c r="L233" i="3"/>
  <c r="M233" i="3"/>
  <c r="L234" i="3"/>
  <c r="M234" i="3"/>
  <c r="L235" i="3"/>
  <c r="M235" i="3"/>
  <c r="L236" i="3"/>
  <c r="M236" i="3"/>
  <c r="L237" i="3"/>
  <c r="M237" i="3"/>
  <c r="L238" i="3"/>
  <c r="M238" i="3"/>
  <c r="L239" i="3"/>
  <c r="M239" i="3"/>
  <c r="L240" i="3"/>
  <c r="M240" i="3"/>
  <c r="L241" i="3"/>
  <c r="M241" i="3"/>
  <c r="L242" i="3"/>
  <c r="M242" i="3"/>
  <c r="L243" i="3"/>
  <c r="M243" i="3"/>
  <c r="L244" i="3"/>
  <c r="M244" i="3"/>
  <c r="L245" i="3"/>
  <c r="M245" i="3"/>
  <c r="L246" i="3"/>
  <c r="M246" i="3"/>
  <c r="L247" i="3"/>
  <c r="M247" i="3"/>
  <c r="L248" i="3"/>
  <c r="M248" i="3"/>
  <c r="L249" i="3"/>
  <c r="M249" i="3"/>
  <c r="L250" i="3"/>
  <c r="M250" i="3"/>
  <c r="L251" i="3"/>
  <c r="M251" i="3"/>
  <c r="L252" i="3"/>
  <c r="M252" i="3"/>
  <c r="L253" i="3"/>
  <c r="M253" i="3"/>
  <c r="L254" i="3"/>
  <c r="M254" i="3"/>
  <c r="L255" i="3"/>
  <c r="M255" i="3"/>
  <c r="L256" i="3"/>
  <c r="M256" i="3"/>
  <c r="L257" i="3"/>
  <c r="M257" i="3"/>
  <c r="L258" i="3"/>
  <c r="M258" i="3"/>
  <c r="L259" i="3"/>
  <c r="M259" i="3"/>
  <c r="L260" i="3"/>
  <c r="M260" i="3"/>
  <c r="L261" i="3"/>
  <c r="M261" i="3"/>
  <c r="L262" i="3"/>
  <c r="M262" i="3"/>
  <c r="L263" i="3"/>
  <c r="M263" i="3"/>
  <c r="L264" i="3"/>
  <c r="M264" i="3"/>
  <c r="L265" i="3"/>
  <c r="M265" i="3"/>
  <c r="L266" i="3"/>
  <c r="M266" i="3"/>
  <c r="L267" i="3"/>
  <c r="M267" i="3"/>
  <c r="L268" i="3"/>
  <c r="M268" i="3"/>
  <c r="L269" i="3"/>
  <c r="M269" i="3"/>
  <c r="L270" i="3"/>
  <c r="M270" i="3"/>
  <c r="L271" i="3"/>
  <c r="M271" i="3"/>
  <c r="L272" i="3"/>
  <c r="M272" i="3"/>
  <c r="L273" i="3"/>
  <c r="M273" i="3"/>
  <c r="L274" i="3"/>
  <c r="M274" i="3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L286" i="3"/>
  <c r="M286" i="3"/>
  <c r="L287" i="3"/>
  <c r="M287" i="3"/>
  <c r="L288" i="3"/>
  <c r="M288" i="3"/>
  <c r="L289" i="3"/>
  <c r="M289" i="3"/>
  <c r="L290" i="3"/>
  <c r="M290" i="3"/>
  <c r="L291" i="3"/>
  <c r="M291" i="3"/>
  <c r="L292" i="3"/>
  <c r="M292" i="3"/>
  <c r="L293" i="3"/>
  <c r="M293" i="3"/>
  <c r="L294" i="3"/>
  <c r="M294" i="3"/>
  <c r="L295" i="3"/>
  <c r="M295" i="3"/>
  <c r="L296" i="3"/>
  <c r="M296" i="3"/>
  <c r="L297" i="3"/>
  <c r="M297" i="3"/>
  <c r="L298" i="3"/>
  <c r="M298" i="3"/>
  <c r="L299" i="3"/>
  <c r="M299" i="3"/>
  <c r="L300" i="3"/>
  <c r="M300" i="3"/>
  <c r="L301" i="3"/>
  <c r="M301" i="3"/>
  <c r="L302" i="3"/>
  <c r="M302" i="3"/>
  <c r="L303" i="3"/>
  <c r="M303" i="3"/>
  <c r="L304" i="3"/>
  <c r="M304" i="3"/>
  <c r="L305" i="3"/>
  <c r="M305" i="3"/>
  <c r="L306" i="3"/>
  <c r="M306" i="3"/>
  <c r="L307" i="3"/>
  <c r="M307" i="3"/>
  <c r="L308" i="3"/>
  <c r="M308" i="3"/>
  <c r="L309" i="3"/>
  <c r="M309" i="3"/>
  <c r="L310" i="3"/>
  <c r="M310" i="3"/>
  <c r="L311" i="3"/>
  <c r="M311" i="3"/>
  <c r="L312" i="3"/>
  <c r="M312" i="3"/>
  <c r="L313" i="3"/>
  <c r="M313" i="3"/>
  <c r="L314" i="3"/>
  <c r="M314" i="3"/>
  <c r="L315" i="3"/>
  <c r="M315" i="3"/>
  <c r="L316" i="3"/>
  <c r="M316" i="3"/>
  <c r="L317" i="3"/>
  <c r="M317" i="3"/>
  <c r="L318" i="3"/>
  <c r="M318" i="3"/>
  <c r="L319" i="3"/>
  <c r="M319" i="3"/>
  <c r="L320" i="3"/>
  <c r="M320" i="3"/>
  <c r="L321" i="3"/>
  <c r="M321" i="3"/>
  <c r="L322" i="3"/>
  <c r="M322" i="3"/>
  <c r="L323" i="3"/>
  <c r="M323" i="3"/>
  <c r="L324" i="3"/>
  <c r="M324" i="3"/>
  <c r="L325" i="3"/>
  <c r="M325" i="3"/>
  <c r="L326" i="3"/>
  <c r="M326" i="3"/>
  <c r="L327" i="3"/>
  <c r="M327" i="3"/>
  <c r="L328" i="3"/>
  <c r="M328" i="3"/>
  <c r="L329" i="3"/>
  <c r="M329" i="3"/>
  <c r="L330" i="3"/>
  <c r="M330" i="3"/>
  <c r="L331" i="3"/>
  <c r="M331" i="3"/>
  <c r="L332" i="3"/>
  <c r="M332" i="3"/>
  <c r="L333" i="3"/>
  <c r="M333" i="3"/>
  <c r="L334" i="3"/>
  <c r="M334" i="3"/>
  <c r="L335" i="3"/>
  <c r="M335" i="3"/>
  <c r="L336" i="3"/>
  <c r="M336" i="3"/>
  <c r="L337" i="3"/>
  <c r="M337" i="3"/>
  <c r="L338" i="3"/>
  <c r="M338" i="3"/>
  <c r="L339" i="3"/>
  <c r="M339" i="3"/>
  <c r="L340" i="3"/>
  <c r="M340" i="3"/>
  <c r="L341" i="3"/>
  <c r="M341" i="3"/>
  <c r="L342" i="3"/>
  <c r="M342" i="3"/>
  <c r="L343" i="3"/>
  <c r="M343" i="3"/>
  <c r="L344" i="3"/>
  <c r="M344" i="3"/>
  <c r="L345" i="3"/>
  <c r="M345" i="3"/>
  <c r="L346" i="3"/>
  <c r="M346" i="3"/>
  <c r="L347" i="3"/>
  <c r="M347" i="3"/>
  <c r="L348" i="3"/>
  <c r="M348" i="3"/>
  <c r="L349" i="3"/>
  <c r="M349" i="3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430" i="3"/>
  <c r="M430" i="3"/>
  <c r="L431" i="3"/>
  <c r="M431" i="3"/>
  <c r="L432" i="3"/>
  <c r="M432" i="3"/>
  <c r="L433" i="3"/>
  <c r="M433" i="3"/>
  <c r="L434" i="3"/>
  <c r="M434" i="3"/>
  <c r="L435" i="3"/>
  <c r="M435" i="3"/>
  <c r="L436" i="3"/>
  <c r="M436" i="3"/>
  <c r="L437" i="3"/>
  <c r="M437" i="3"/>
  <c r="L438" i="3"/>
  <c r="M438" i="3"/>
  <c r="L439" i="3"/>
  <c r="M439" i="3"/>
  <c r="L440" i="3"/>
  <c r="M440" i="3"/>
  <c r="L441" i="3"/>
  <c r="M441" i="3"/>
  <c r="L442" i="3"/>
  <c r="M442" i="3"/>
  <c r="L443" i="3"/>
  <c r="M443" i="3"/>
  <c r="L444" i="3"/>
  <c r="M444" i="3"/>
  <c r="L445" i="3"/>
  <c r="M445" i="3"/>
  <c r="L446" i="3"/>
  <c r="M446" i="3"/>
  <c r="L447" i="3"/>
  <c r="M447" i="3"/>
  <c r="L448" i="3"/>
  <c r="M448" i="3"/>
  <c r="L449" i="3"/>
  <c r="M449" i="3"/>
  <c r="L450" i="3"/>
  <c r="M450" i="3"/>
  <c r="L451" i="3"/>
  <c r="M451" i="3"/>
  <c r="L452" i="3"/>
  <c r="M452" i="3"/>
  <c r="L453" i="3"/>
  <c r="M453" i="3"/>
  <c r="L454" i="3"/>
  <c r="M454" i="3"/>
  <c r="L455" i="3"/>
  <c r="M455" i="3"/>
  <c r="L456" i="3"/>
  <c r="M456" i="3"/>
  <c r="L457" i="3"/>
  <c r="M457" i="3"/>
  <c r="L458" i="3"/>
  <c r="M458" i="3"/>
  <c r="L459" i="3"/>
  <c r="M459" i="3"/>
  <c r="L460" i="3"/>
  <c r="M460" i="3"/>
  <c r="L461" i="3"/>
  <c r="M461" i="3"/>
  <c r="L462" i="3"/>
  <c r="M462" i="3"/>
  <c r="L463" i="3"/>
  <c r="M463" i="3"/>
  <c r="L464" i="3"/>
  <c r="M464" i="3"/>
  <c r="L465" i="3"/>
  <c r="M465" i="3"/>
  <c r="L466" i="3"/>
  <c r="M466" i="3"/>
  <c r="L467" i="3"/>
  <c r="M467" i="3"/>
  <c r="L468" i="3"/>
  <c r="M468" i="3"/>
  <c r="L469" i="3"/>
  <c r="M469" i="3"/>
  <c r="L470" i="3"/>
  <c r="M470" i="3"/>
  <c r="L471" i="3"/>
  <c r="M471" i="3"/>
  <c r="L472" i="3"/>
  <c r="M472" i="3"/>
  <c r="L473" i="3"/>
  <c r="M473" i="3"/>
  <c r="L474" i="3"/>
  <c r="M474" i="3"/>
  <c r="L475" i="3"/>
  <c r="M475" i="3"/>
  <c r="L476" i="3"/>
  <c r="M476" i="3"/>
  <c r="L477" i="3"/>
  <c r="M477" i="3"/>
  <c r="L478" i="3"/>
  <c r="M478" i="3"/>
  <c r="L479" i="3"/>
  <c r="M479" i="3"/>
  <c r="L480" i="3"/>
  <c r="M480" i="3"/>
  <c r="L481" i="3"/>
  <c r="M481" i="3"/>
  <c r="L482" i="3"/>
  <c r="M482" i="3"/>
  <c r="L483" i="3"/>
  <c r="M483" i="3"/>
  <c r="L484" i="3"/>
  <c r="M484" i="3"/>
  <c r="L485" i="3"/>
  <c r="M485" i="3"/>
  <c r="L486" i="3"/>
  <c r="M486" i="3"/>
  <c r="L487" i="3"/>
  <c r="M487" i="3"/>
  <c r="L488" i="3"/>
  <c r="M488" i="3"/>
  <c r="L489" i="3"/>
  <c r="M489" i="3"/>
  <c r="L490" i="3"/>
  <c r="M490" i="3"/>
  <c r="L491" i="3"/>
  <c r="M491" i="3"/>
  <c r="L492" i="3"/>
  <c r="M492" i="3"/>
  <c r="L493" i="3"/>
  <c r="M493" i="3"/>
  <c r="L494" i="3"/>
  <c r="M494" i="3"/>
  <c r="L495" i="3"/>
  <c r="M495" i="3"/>
  <c r="L496" i="3"/>
  <c r="M496" i="3"/>
  <c r="L497" i="3"/>
  <c r="M497" i="3"/>
  <c r="L498" i="3"/>
  <c r="M498" i="3"/>
  <c r="L499" i="3"/>
  <c r="M499" i="3"/>
  <c r="L500" i="3"/>
  <c r="M500" i="3"/>
  <c r="L501" i="3"/>
  <c r="M501" i="3"/>
  <c r="L502" i="3"/>
  <c r="M502" i="3"/>
  <c r="L503" i="3"/>
  <c r="M503" i="3"/>
  <c r="L504" i="3"/>
  <c r="M504" i="3"/>
  <c r="L505" i="3"/>
  <c r="M505" i="3"/>
  <c r="L506" i="3"/>
  <c r="M506" i="3"/>
  <c r="L507" i="3"/>
  <c r="M507" i="3"/>
  <c r="L508" i="3"/>
  <c r="M508" i="3"/>
  <c r="L509" i="3"/>
  <c r="M509" i="3"/>
  <c r="L510" i="3"/>
  <c r="M510" i="3"/>
  <c r="L511" i="3"/>
  <c r="M511" i="3"/>
  <c r="L512" i="3"/>
  <c r="M512" i="3"/>
  <c r="L513" i="3"/>
  <c r="M513" i="3"/>
  <c r="L514" i="3"/>
  <c r="M514" i="3"/>
  <c r="L515" i="3"/>
  <c r="M515" i="3"/>
  <c r="L516" i="3"/>
  <c r="M516" i="3"/>
  <c r="L517" i="3"/>
  <c r="M517" i="3"/>
  <c r="L518" i="3"/>
  <c r="M518" i="3"/>
  <c r="L519" i="3"/>
  <c r="M519" i="3"/>
  <c r="L520" i="3"/>
  <c r="M520" i="3"/>
  <c r="L521" i="3"/>
  <c r="M521" i="3"/>
  <c r="L522" i="3"/>
  <c r="M522" i="3"/>
  <c r="L523" i="3"/>
  <c r="M523" i="3"/>
  <c r="L524" i="3"/>
  <c r="M524" i="3"/>
  <c r="L525" i="3"/>
  <c r="M525" i="3"/>
  <c r="L526" i="3"/>
  <c r="M526" i="3"/>
  <c r="L527" i="3"/>
  <c r="M527" i="3"/>
  <c r="L528" i="3"/>
  <c r="M528" i="3"/>
  <c r="L529" i="3"/>
  <c r="M529" i="3"/>
  <c r="L530" i="3"/>
  <c r="M530" i="3"/>
  <c r="L531" i="3"/>
  <c r="M531" i="3"/>
  <c r="L532" i="3"/>
  <c r="M532" i="3"/>
  <c r="L533" i="3"/>
  <c r="M533" i="3"/>
  <c r="L534" i="3"/>
  <c r="M534" i="3"/>
  <c r="L535" i="3"/>
  <c r="M535" i="3"/>
  <c r="L536" i="3"/>
  <c r="M536" i="3"/>
  <c r="L537" i="3"/>
  <c r="M537" i="3"/>
  <c r="L538" i="3"/>
  <c r="M538" i="3"/>
  <c r="L539" i="3"/>
  <c r="M539" i="3"/>
  <c r="L540" i="3"/>
  <c r="M540" i="3"/>
  <c r="L541" i="3"/>
  <c r="M541" i="3"/>
  <c r="L542" i="3"/>
  <c r="M542" i="3"/>
  <c r="L543" i="3"/>
  <c r="M543" i="3"/>
  <c r="L544" i="3"/>
  <c r="M544" i="3"/>
  <c r="L545" i="3"/>
  <c r="M545" i="3"/>
  <c r="L546" i="3"/>
  <c r="M546" i="3"/>
  <c r="L547" i="3"/>
  <c r="M547" i="3"/>
  <c r="L548" i="3"/>
  <c r="M548" i="3"/>
  <c r="L549" i="3"/>
  <c r="M549" i="3"/>
  <c r="L550" i="3"/>
  <c r="M550" i="3"/>
  <c r="L551" i="3"/>
  <c r="M551" i="3"/>
  <c r="L552" i="3"/>
  <c r="M552" i="3"/>
  <c r="L553" i="3"/>
  <c r="M553" i="3"/>
  <c r="L554" i="3"/>
  <c r="M554" i="3"/>
  <c r="L555" i="3"/>
  <c r="M555" i="3"/>
  <c r="L556" i="3"/>
  <c r="M556" i="3"/>
  <c r="L557" i="3"/>
  <c r="M557" i="3"/>
  <c r="L558" i="3"/>
  <c r="M558" i="3"/>
  <c r="L559" i="3"/>
  <c r="M559" i="3"/>
  <c r="L560" i="3"/>
  <c r="M560" i="3"/>
  <c r="L561" i="3"/>
  <c r="M561" i="3"/>
  <c r="L562" i="3"/>
  <c r="M562" i="3"/>
  <c r="L563" i="3"/>
  <c r="M563" i="3"/>
  <c r="L564" i="3"/>
  <c r="M564" i="3"/>
  <c r="L565" i="3"/>
  <c r="M565" i="3"/>
  <c r="L566" i="3"/>
  <c r="M566" i="3"/>
  <c r="L567" i="3"/>
  <c r="M567" i="3"/>
  <c r="L568" i="3"/>
  <c r="M568" i="3"/>
  <c r="L569" i="3"/>
  <c r="M569" i="3"/>
  <c r="L570" i="3"/>
  <c r="M570" i="3"/>
  <c r="L571" i="3"/>
  <c r="M571" i="3"/>
  <c r="L572" i="3"/>
  <c r="M572" i="3"/>
  <c r="L573" i="3"/>
  <c r="M573" i="3"/>
  <c r="L574" i="3"/>
  <c r="M574" i="3"/>
  <c r="L575" i="3"/>
  <c r="M575" i="3"/>
  <c r="L576" i="3"/>
  <c r="M576" i="3"/>
  <c r="L577" i="3"/>
  <c r="M577" i="3"/>
  <c r="L578" i="3"/>
  <c r="M578" i="3"/>
  <c r="L579" i="3"/>
  <c r="M579" i="3"/>
  <c r="L580" i="3"/>
  <c r="M580" i="3"/>
  <c r="L581" i="3"/>
  <c r="M581" i="3"/>
  <c r="L582" i="3"/>
  <c r="M582" i="3"/>
  <c r="L583" i="3"/>
  <c r="M583" i="3"/>
  <c r="L584" i="3"/>
  <c r="M584" i="3"/>
  <c r="L585" i="3"/>
  <c r="M585" i="3"/>
  <c r="L586" i="3"/>
  <c r="M586" i="3"/>
  <c r="L587" i="3"/>
  <c r="M587" i="3"/>
  <c r="L588" i="3"/>
  <c r="M588" i="3"/>
  <c r="L589" i="3"/>
  <c r="M589" i="3"/>
  <c r="L590" i="3"/>
  <c r="M590" i="3"/>
  <c r="L591" i="3"/>
  <c r="M591" i="3"/>
  <c r="L592" i="3"/>
  <c r="M592" i="3"/>
  <c r="L593" i="3"/>
  <c r="M593" i="3"/>
  <c r="L594" i="3"/>
  <c r="M594" i="3"/>
  <c r="L595" i="3"/>
  <c r="M595" i="3"/>
  <c r="L596" i="3"/>
  <c r="M596" i="3"/>
  <c r="L597" i="3"/>
  <c r="M597" i="3"/>
  <c r="L598" i="3"/>
  <c r="M598" i="3"/>
  <c r="L599" i="3"/>
  <c r="M599" i="3"/>
  <c r="L600" i="3"/>
  <c r="M600" i="3"/>
  <c r="L601" i="3"/>
  <c r="M601" i="3"/>
  <c r="L602" i="3"/>
  <c r="M602" i="3"/>
  <c r="L603" i="3"/>
  <c r="M603" i="3"/>
  <c r="L604" i="3"/>
  <c r="M604" i="3"/>
  <c r="L605" i="3"/>
  <c r="M605" i="3"/>
  <c r="L606" i="3"/>
  <c r="M606" i="3"/>
  <c r="L607" i="3"/>
  <c r="M607" i="3"/>
  <c r="L608" i="3"/>
  <c r="M608" i="3"/>
  <c r="L609" i="3"/>
  <c r="M609" i="3"/>
  <c r="L610" i="3"/>
  <c r="M610" i="3"/>
  <c r="L611" i="3"/>
  <c r="M611" i="3"/>
  <c r="L612" i="3"/>
  <c r="M612" i="3"/>
  <c r="L613" i="3"/>
  <c r="M613" i="3"/>
  <c r="L614" i="3"/>
  <c r="M614" i="3"/>
  <c r="L615" i="3"/>
  <c r="M615" i="3"/>
  <c r="L616" i="3"/>
  <c r="M616" i="3"/>
  <c r="L617" i="3"/>
  <c r="M617" i="3"/>
  <c r="L618" i="3"/>
  <c r="M618" i="3"/>
  <c r="L619" i="3"/>
  <c r="M619" i="3"/>
  <c r="L620" i="3"/>
  <c r="M620" i="3"/>
  <c r="L621" i="3"/>
  <c r="M621" i="3"/>
  <c r="L622" i="3"/>
  <c r="M622" i="3"/>
  <c r="L623" i="3"/>
  <c r="M623" i="3"/>
  <c r="L624" i="3"/>
  <c r="M624" i="3"/>
  <c r="L625" i="3"/>
  <c r="M625" i="3"/>
  <c r="L626" i="3"/>
  <c r="M626" i="3"/>
  <c r="L627" i="3"/>
  <c r="M627" i="3"/>
  <c r="L628" i="3"/>
  <c r="M628" i="3"/>
  <c r="L629" i="3"/>
  <c r="M629" i="3"/>
  <c r="L630" i="3"/>
  <c r="M630" i="3"/>
  <c r="L631" i="3"/>
  <c r="M631" i="3"/>
  <c r="L632" i="3"/>
  <c r="M632" i="3"/>
  <c r="L633" i="3"/>
  <c r="M633" i="3"/>
  <c r="L634" i="3"/>
  <c r="M634" i="3"/>
  <c r="L635" i="3"/>
  <c r="M635" i="3"/>
  <c r="L636" i="3"/>
  <c r="M636" i="3"/>
  <c r="L637" i="3"/>
  <c r="M637" i="3"/>
  <c r="L638" i="3"/>
  <c r="M638" i="3"/>
  <c r="L639" i="3"/>
  <c r="M639" i="3"/>
  <c r="L640" i="3"/>
  <c r="M640" i="3"/>
  <c r="L641" i="3"/>
  <c r="M641" i="3"/>
  <c r="L642" i="3"/>
  <c r="M642" i="3"/>
  <c r="L643" i="3"/>
  <c r="M643" i="3"/>
  <c r="L644" i="3"/>
  <c r="M644" i="3"/>
  <c r="L645" i="3"/>
  <c r="M645" i="3"/>
  <c r="L646" i="3"/>
  <c r="M646" i="3"/>
  <c r="L647" i="3"/>
  <c r="M647" i="3"/>
  <c r="L648" i="3"/>
  <c r="M648" i="3"/>
  <c r="L649" i="3"/>
  <c r="M649" i="3"/>
  <c r="L650" i="3"/>
  <c r="M650" i="3"/>
  <c r="L651" i="3"/>
  <c r="M651" i="3"/>
  <c r="L652" i="3"/>
  <c r="M652" i="3"/>
  <c r="L653" i="3"/>
  <c r="M653" i="3"/>
  <c r="L654" i="3"/>
  <c r="M654" i="3"/>
  <c r="L655" i="3"/>
  <c r="M655" i="3"/>
  <c r="L656" i="3"/>
  <c r="M656" i="3"/>
  <c r="L657" i="3"/>
  <c r="M657" i="3"/>
  <c r="L658" i="3"/>
  <c r="M658" i="3"/>
  <c r="L659" i="3"/>
  <c r="M659" i="3"/>
  <c r="L660" i="3"/>
  <c r="M660" i="3"/>
  <c r="L661" i="3"/>
  <c r="M661" i="3"/>
  <c r="L662" i="3"/>
  <c r="M662" i="3"/>
  <c r="L663" i="3"/>
  <c r="M663" i="3"/>
  <c r="L664" i="3"/>
  <c r="M664" i="3"/>
  <c r="L665" i="3"/>
  <c r="M665" i="3"/>
  <c r="L666" i="3"/>
  <c r="M666" i="3"/>
  <c r="L667" i="3"/>
  <c r="M667" i="3"/>
  <c r="L668" i="3"/>
  <c r="M668" i="3"/>
  <c r="L669" i="3"/>
  <c r="M669" i="3"/>
  <c r="L670" i="3"/>
  <c r="M670" i="3"/>
  <c r="L671" i="3"/>
  <c r="M671" i="3"/>
  <c r="L672" i="3"/>
  <c r="M672" i="3"/>
  <c r="L673" i="3"/>
  <c r="M673" i="3"/>
  <c r="L674" i="3"/>
  <c r="M674" i="3"/>
  <c r="L675" i="3"/>
  <c r="M675" i="3"/>
  <c r="L676" i="3"/>
  <c r="M676" i="3"/>
  <c r="L677" i="3"/>
  <c r="M677" i="3"/>
  <c r="L678" i="3"/>
  <c r="M678" i="3"/>
  <c r="L679" i="3"/>
  <c r="M679" i="3"/>
  <c r="L680" i="3"/>
  <c r="M680" i="3"/>
  <c r="L681" i="3"/>
  <c r="M681" i="3"/>
  <c r="L682" i="3"/>
  <c r="M682" i="3"/>
  <c r="L683" i="3"/>
  <c r="M683" i="3"/>
  <c r="L684" i="3"/>
  <c r="M684" i="3"/>
  <c r="L685" i="3"/>
  <c r="M685" i="3"/>
  <c r="L686" i="3"/>
  <c r="M686" i="3"/>
  <c r="L687" i="3"/>
  <c r="M687" i="3"/>
  <c r="L688" i="3"/>
  <c r="M688" i="3"/>
  <c r="L689" i="3"/>
  <c r="M689" i="3"/>
  <c r="L690" i="3"/>
  <c r="M690" i="3"/>
  <c r="L691" i="3"/>
  <c r="M691" i="3"/>
  <c r="L692" i="3"/>
  <c r="M692" i="3"/>
  <c r="L693" i="3"/>
  <c r="M693" i="3"/>
  <c r="L694" i="3"/>
  <c r="M694" i="3"/>
  <c r="L695" i="3"/>
  <c r="M695" i="3"/>
  <c r="L696" i="3"/>
  <c r="M696" i="3"/>
  <c r="L697" i="3"/>
  <c r="M697" i="3"/>
  <c r="L698" i="3"/>
  <c r="M698" i="3"/>
  <c r="L699" i="3"/>
  <c r="M699" i="3"/>
  <c r="L700" i="3"/>
  <c r="M700" i="3"/>
  <c r="L701" i="3"/>
  <c r="M701" i="3"/>
  <c r="L702" i="3"/>
  <c r="M702" i="3"/>
  <c r="L703" i="3"/>
  <c r="M703" i="3"/>
  <c r="L704" i="3"/>
  <c r="M704" i="3"/>
  <c r="L705" i="3"/>
  <c r="M705" i="3"/>
  <c r="L706" i="3"/>
  <c r="M706" i="3"/>
  <c r="L707" i="3"/>
  <c r="M707" i="3"/>
  <c r="L708" i="3"/>
  <c r="M708" i="3"/>
  <c r="L709" i="3"/>
  <c r="M709" i="3"/>
  <c r="L710" i="3"/>
  <c r="M710" i="3"/>
  <c r="L711" i="3"/>
  <c r="M711" i="3"/>
  <c r="L712" i="3"/>
  <c r="M712" i="3"/>
  <c r="L713" i="3"/>
  <c r="M713" i="3"/>
  <c r="L714" i="3"/>
  <c r="M714" i="3"/>
  <c r="L715" i="3"/>
  <c r="M715" i="3"/>
  <c r="L716" i="3"/>
  <c r="M716" i="3"/>
  <c r="L717" i="3"/>
  <c r="M717" i="3"/>
  <c r="L718" i="3"/>
  <c r="M718" i="3"/>
  <c r="L719" i="3"/>
  <c r="M719" i="3"/>
  <c r="L720" i="3"/>
  <c r="M720" i="3"/>
  <c r="L721" i="3"/>
  <c r="M721" i="3"/>
  <c r="L722" i="3"/>
  <c r="M722" i="3"/>
  <c r="L723" i="3"/>
  <c r="M723" i="3"/>
  <c r="L724" i="3"/>
  <c r="M724" i="3"/>
  <c r="L725" i="3"/>
  <c r="M725" i="3"/>
  <c r="L726" i="3"/>
  <c r="M726" i="3"/>
  <c r="L727" i="3"/>
  <c r="M727" i="3"/>
  <c r="L728" i="3"/>
  <c r="M728" i="3"/>
  <c r="L729" i="3"/>
  <c r="M729" i="3"/>
  <c r="L730" i="3"/>
  <c r="M730" i="3"/>
  <c r="L731" i="3"/>
  <c r="M731" i="3"/>
  <c r="L732" i="3"/>
  <c r="M732" i="3"/>
  <c r="L733" i="3"/>
  <c r="M733" i="3"/>
  <c r="L734" i="3"/>
  <c r="M734" i="3"/>
  <c r="L735" i="3"/>
  <c r="M735" i="3"/>
  <c r="L736" i="3"/>
  <c r="M736" i="3"/>
  <c r="L737" i="3"/>
  <c r="M737" i="3"/>
  <c r="L738" i="3"/>
  <c r="M738" i="3"/>
  <c r="L739" i="3"/>
  <c r="M739" i="3"/>
  <c r="L740" i="3"/>
  <c r="M740" i="3"/>
  <c r="L741" i="3"/>
  <c r="M741" i="3"/>
  <c r="L742" i="3"/>
  <c r="M742" i="3"/>
  <c r="L743" i="3"/>
  <c r="M743" i="3"/>
  <c r="L744" i="3"/>
  <c r="M744" i="3"/>
  <c r="L745" i="3"/>
  <c r="M745" i="3"/>
  <c r="L746" i="3"/>
  <c r="M746" i="3"/>
  <c r="L747" i="3"/>
  <c r="M747" i="3"/>
  <c r="L748" i="3"/>
  <c r="M748" i="3"/>
  <c r="L749" i="3"/>
  <c r="M749" i="3"/>
  <c r="L750" i="3"/>
  <c r="M750" i="3"/>
  <c r="L751" i="3"/>
  <c r="M751" i="3"/>
  <c r="L752" i="3"/>
  <c r="M752" i="3"/>
  <c r="L753" i="3"/>
  <c r="M753" i="3"/>
  <c r="L754" i="3"/>
  <c r="M754" i="3"/>
  <c r="L755" i="3"/>
  <c r="M755" i="3"/>
  <c r="L756" i="3"/>
  <c r="M756" i="3"/>
  <c r="L757" i="3"/>
  <c r="M757" i="3"/>
  <c r="L758" i="3"/>
  <c r="M758" i="3"/>
  <c r="L759" i="3"/>
  <c r="M759" i="3"/>
  <c r="L760" i="3"/>
  <c r="M760" i="3"/>
  <c r="L761" i="3"/>
  <c r="M761" i="3"/>
  <c r="L762" i="3"/>
  <c r="M762" i="3"/>
  <c r="L763" i="3"/>
  <c r="M763" i="3"/>
  <c r="L764" i="3"/>
  <c r="M764" i="3"/>
  <c r="L765" i="3"/>
  <c r="M765" i="3"/>
  <c r="L766" i="3"/>
  <c r="M766" i="3"/>
  <c r="L767" i="3"/>
  <c r="M767" i="3"/>
  <c r="L768" i="3"/>
  <c r="M768" i="3"/>
  <c r="L769" i="3"/>
  <c r="M769" i="3"/>
  <c r="L770" i="3"/>
  <c r="M770" i="3"/>
  <c r="L771" i="3"/>
  <c r="M771" i="3"/>
  <c r="L772" i="3"/>
  <c r="M772" i="3"/>
  <c r="L773" i="3"/>
  <c r="M773" i="3"/>
  <c r="L774" i="3"/>
  <c r="M774" i="3"/>
  <c r="L775" i="3"/>
  <c r="M775" i="3"/>
  <c r="L776" i="3"/>
  <c r="M776" i="3"/>
  <c r="L777" i="3"/>
  <c r="M777" i="3"/>
  <c r="L778" i="3"/>
  <c r="M778" i="3"/>
  <c r="L779" i="3"/>
  <c r="M779" i="3"/>
  <c r="L780" i="3"/>
  <c r="M780" i="3"/>
  <c r="L781" i="3"/>
  <c r="M781" i="3"/>
  <c r="L782" i="3"/>
  <c r="M782" i="3"/>
  <c r="L783" i="3"/>
  <c r="M783" i="3"/>
  <c r="L784" i="3"/>
  <c r="M784" i="3"/>
  <c r="L785" i="3"/>
  <c r="M785" i="3"/>
  <c r="L786" i="3"/>
  <c r="M786" i="3"/>
  <c r="L787" i="3"/>
  <c r="M787" i="3"/>
  <c r="L788" i="3"/>
  <c r="M788" i="3"/>
  <c r="L789" i="3"/>
  <c r="M789" i="3"/>
  <c r="L790" i="3"/>
  <c r="M790" i="3"/>
  <c r="L791" i="3"/>
  <c r="M791" i="3"/>
  <c r="L792" i="3"/>
  <c r="M792" i="3"/>
  <c r="L793" i="3"/>
  <c r="M793" i="3"/>
  <c r="L794" i="3"/>
  <c r="M794" i="3"/>
  <c r="L795" i="3"/>
  <c r="M795" i="3"/>
  <c r="L796" i="3"/>
  <c r="M796" i="3"/>
  <c r="L797" i="3"/>
  <c r="M797" i="3"/>
  <c r="L798" i="3"/>
  <c r="M798" i="3"/>
  <c r="L799" i="3"/>
  <c r="M799" i="3"/>
  <c r="L800" i="3"/>
  <c r="M800" i="3"/>
  <c r="L801" i="3"/>
  <c r="M801" i="3"/>
  <c r="L802" i="3"/>
  <c r="M802" i="3"/>
  <c r="L803" i="3"/>
  <c r="M803" i="3"/>
  <c r="L804" i="3"/>
  <c r="M804" i="3"/>
  <c r="L805" i="3"/>
  <c r="M805" i="3"/>
  <c r="L806" i="3"/>
  <c r="M806" i="3"/>
  <c r="L807" i="3"/>
  <c r="M807" i="3"/>
  <c r="L808" i="3"/>
  <c r="M808" i="3"/>
  <c r="L809" i="3"/>
  <c r="M809" i="3"/>
  <c r="L810" i="3"/>
  <c r="M810" i="3"/>
  <c r="L811" i="3"/>
  <c r="M811" i="3"/>
  <c r="L812" i="3"/>
  <c r="M812" i="3"/>
  <c r="AC3" i="3"/>
  <c r="AD3" i="3"/>
  <c r="AC4" i="3"/>
  <c r="AD4" i="3"/>
  <c r="AC5" i="3"/>
  <c r="AD5" i="3"/>
  <c r="AC6" i="3"/>
  <c r="AD6" i="3"/>
  <c r="AC7" i="3"/>
  <c r="AD7" i="3"/>
  <c r="AC8" i="3"/>
  <c r="AD8" i="3"/>
  <c r="AC9" i="3"/>
  <c r="AD9" i="3"/>
  <c r="AC10" i="3"/>
  <c r="AD10" i="3"/>
  <c r="AC11" i="3"/>
  <c r="AD11" i="3"/>
  <c r="AC12" i="3"/>
  <c r="AD12" i="3"/>
  <c r="AC13" i="3"/>
  <c r="AD13" i="3"/>
  <c r="AC14" i="3"/>
  <c r="AD14" i="3"/>
  <c r="AC15" i="3"/>
  <c r="AD15" i="3"/>
  <c r="AC16" i="3"/>
  <c r="AD16" i="3"/>
  <c r="AC17" i="3"/>
  <c r="AD17" i="3"/>
  <c r="AC18" i="3"/>
  <c r="AD18" i="3"/>
  <c r="AC19" i="3"/>
  <c r="AD19" i="3"/>
  <c r="AC20" i="3"/>
  <c r="AD20" i="3"/>
  <c r="AC21" i="3"/>
  <c r="AD21" i="3"/>
  <c r="AC22" i="3"/>
  <c r="AD22" i="3"/>
  <c r="AC23" i="3"/>
  <c r="AD23" i="3"/>
  <c r="AC24" i="3"/>
  <c r="AD24" i="3"/>
  <c r="AC25" i="3"/>
  <c r="AD25" i="3"/>
  <c r="AC26" i="3"/>
  <c r="AD26" i="3"/>
  <c r="AC27" i="3"/>
  <c r="AD27" i="3"/>
  <c r="AC28" i="3"/>
  <c r="AD28" i="3"/>
  <c r="AC29" i="3"/>
  <c r="AD29" i="3"/>
  <c r="AC30" i="3"/>
  <c r="AD30" i="3"/>
  <c r="AC31" i="3"/>
  <c r="AD31" i="3"/>
  <c r="AC32" i="3"/>
  <c r="AD32" i="3"/>
  <c r="AC33" i="3"/>
  <c r="AD33" i="3"/>
  <c r="AC34" i="3"/>
  <c r="AD34" i="3"/>
  <c r="AC35" i="3"/>
  <c r="AD35" i="3"/>
  <c r="AC36" i="3"/>
  <c r="AD36" i="3"/>
  <c r="AC37" i="3"/>
  <c r="AD37" i="3"/>
  <c r="AC38" i="3"/>
  <c r="AD38" i="3"/>
  <c r="AC39" i="3"/>
  <c r="AD39" i="3"/>
  <c r="AC40" i="3"/>
  <c r="AD40" i="3"/>
  <c r="AC41" i="3"/>
  <c r="AD41" i="3"/>
  <c r="AC42" i="3"/>
  <c r="AD42" i="3"/>
  <c r="AC43" i="3"/>
  <c r="AD43" i="3"/>
  <c r="AC44" i="3"/>
  <c r="AD44" i="3"/>
  <c r="AC45" i="3"/>
  <c r="AD45" i="3"/>
  <c r="AC46" i="3"/>
  <c r="AD46" i="3"/>
  <c r="AC47" i="3"/>
  <c r="AD47" i="3"/>
  <c r="AC48" i="3"/>
  <c r="AD48" i="3"/>
  <c r="AC49" i="3"/>
  <c r="AD49" i="3"/>
  <c r="AC50" i="3"/>
  <c r="AD50" i="3"/>
  <c r="AC51" i="3"/>
  <c r="AD51" i="3"/>
  <c r="AC52" i="3"/>
  <c r="AD52" i="3"/>
  <c r="AC53" i="3"/>
  <c r="AD53" i="3"/>
  <c r="AC54" i="3"/>
  <c r="AD54" i="3"/>
  <c r="AC55" i="3"/>
  <c r="AD55" i="3"/>
  <c r="AC56" i="3"/>
  <c r="AD56" i="3"/>
  <c r="AC57" i="3"/>
  <c r="AD57" i="3"/>
  <c r="AC58" i="3"/>
  <c r="AD58" i="3"/>
  <c r="AC59" i="3"/>
  <c r="AD59" i="3"/>
  <c r="AC60" i="3"/>
  <c r="AD60" i="3"/>
  <c r="AC61" i="3"/>
  <c r="AD61" i="3"/>
  <c r="AC62" i="3"/>
  <c r="AD62" i="3"/>
  <c r="AC63" i="3"/>
  <c r="AD63" i="3"/>
  <c r="AC64" i="3"/>
  <c r="AD64" i="3"/>
  <c r="AC65" i="3"/>
  <c r="AD65" i="3"/>
  <c r="AC66" i="3"/>
  <c r="AD66" i="3"/>
  <c r="AC67" i="3"/>
  <c r="AD67" i="3"/>
  <c r="AC68" i="3"/>
  <c r="AD68" i="3"/>
  <c r="AC69" i="3"/>
  <c r="AD69" i="3"/>
  <c r="AC70" i="3"/>
  <c r="AD70" i="3"/>
  <c r="AC71" i="3"/>
  <c r="AD71" i="3"/>
  <c r="AC72" i="3"/>
  <c r="AD72" i="3"/>
  <c r="AC73" i="3"/>
  <c r="AD73" i="3"/>
  <c r="AC74" i="3"/>
  <c r="AD74" i="3"/>
  <c r="AC75" i="3"/>
  <c r="AD75" i="3"/>
  <c r="AC76" i="3"/>
  <c r="AD76" i="3"/>
  <c r="AC77" i="3"/>
  <c r="AD77" i="3"/>
  <c r="AC78" i="3"/>
  <c r="AD78" i="3"/>
  <c r="AC79" i="3"/>
  <c r="AD79" i="3"/>
  <c r="AC80" i="3"/>
  <c r="AD80" i="3"/>
  <c r="AC81" i="3"/>
  <c r="AD81" i="3"/>
  <c r="AC82" i="3"/>
  <c r="AD82" i="3"/>
  <c r="AC83" i="3"/>
  <c r="AD83" i="3"/>
  <c r="AC84" i="3"/>
  <c r="AD84" i="3"/>
  <c r="AC85" i="3"/>
  <c r="AD85" i="3"/>
  <c r="AC86" i="3"/>
  <c r="AD86" i="3"/>
  <c r="AC87" i="3"/>
  <c r="AD87" i="3"/>
  <c r="AC88" i="3"/>
  <c r="AD88" i="3"/>
  <c r="AC89" i="3"/>
  <c r="AD89" i="3"/>
  <c r="AC90" i="3"/>
  <c r="AD90" i="3"/>
  <c r="AC91" i="3"/>
  <c r="AD91" i="3"/>
  <c r="AC92" i="3"/>
  <c r="AD92" i="3"/>
  <c r="AC93" i="3"/>
  <c r="AD93" i="3"/>
  <c r="AC94" i="3"/>
  <c r="AD94" i="3"/>
  <c r="AC95" i="3"/>
  <c r="AD95" i="3"/>
  <c r="AC96" i="3"/>
  <c r="AD96" i="3"/>
  <c r="AC97" i="3"/>
  <c r="AD97" i="3"/>
  <c r="AC98" i="3"/>
  <c r="AD98" i="3"/>
  <c r="AC99" i="3"/>
  <c r="AD99" i="3"/>
  <c r="AC100" i="3"/>
  <c r="AD100" i="3"/>
  <c r="AC101" i="3"/>
  <c r="AD101" i="3"/>
  <c r="AC102" i="3"/>
  <c r="AD102" i="3"/>
  <c r="AC103" i="3"/>
  <c r="AD103" i="3"/>
  <c r="AC104" i="3"/>
  <c r="AD104" i="3"/>
  <c r="AC105" i="3"/>
  <c r="AD105" i="3"/>
  <c r="AC106" i="3"/>
  <c r="AD106" i="3"/>
  <c r="AC107" i="3"/>
  <c r="AD107" i="3"/>
  <c r="AC108" i="3"/>
  <c r="AD108" i="3"/>
  <c r="AC109" i="3"/>
  <c r="AD109" i="3"/>
  <c r="AC110" i="3"/>
  <c r="AD110" i="3"/>
  <c r="AC111" i="3"/>
  <c r="AD111" i="3"/>
  <c r="AC112" i="3"/>
  <c r="AD112" i="3"/>
  <c r="AC113" i="3"/>
  <c r="AD113" i="3"/>
  <c r="AC114" i="3"/>
  <c r="AD114" i="3"/>
  <c r="AC115" i="3"/>
  <c r="AD115" i="3"/>
  <c r="AC116" i="3"/>
  <c r="AD116" i="3"/>
  <c r="AC117" i="3"/>
  <c r="AD117" i="3"/>
  <c r="AC118" i="3"/>
  <c r="AD118" i="3"/>
  <c r="AC119" i="3"/>
  <c r="AD119" i="3"/>
  <c r="AC120" i="3"/>
  <c r="AD120" i="3"/>
  <c r="AC121" i="3"/>
  <c r="AD121" i="3"/>
  <c r="AC122" i="3"/>
  <c r="AD122" i="3"/>
  <c r="AC123" i="3"/>
  <c r="AD123" i="3"/>
  <c r="AC124" i="3"/>
  <c r="AD124" i="3"/>
  <c r="AC125" i="3"/>
  <c r="AD125" i="3"/>
  <c r="AC126" i="3"/>
  <c r="AD126" i="3"/>
  <c r="AC127" i="3"/>
  <c r="AD127" i="3"/>
  <c r="AC128" i="3"/>
  <c r="AD128" i="3"/>
  <c r="AC129" i="3"/>
  <c r="AD129" i="3"/>
  <c r="AC130" i="3"/>
  <c r="AD130" i="3"/>
  <c r="AC131" i="3"/>
  <c r="AD131" i="3"/>
  <c r="AC132" i="3"/>
  <c r="AD132" i="3"/>
  <c r="AC133" i="3"/>
  <c r="AD133" i="3"/>
  <c r="AC134" i="3"/>
  <c r="AD134" i="3"/>
  <c r="AC135" i="3"/>
  <c r="AD135" i="3"/>
  <c r="AC136" i="3"/>
  <c r="AD136" i="3"/>
  <c r="AC137" i="3"/>
  <c r="AD137" i="3"/>
  <c r="AC138" i="3"/>
  <c r="AD138" i="3"/>
  <c r="AC139" i="3"/>
  <c r="AD139" i="3"/>
  <c r="AC140" i="3"/>
  <c r="AD140" i="3"/>
  <c r="AC141" i="3"/>
  <c r="AD141" i="3"/>
  <c r="AC142" i="3"/>
  <c r="AD142" i="3"/>
  <c r="AC143" i="3"/>
  <c r="AD143" i="3"/>
  <c r="AC144" i="3"/>
  <c r="AD144" i="3"/>
  <c r="AC145" i="3"/>
  <c r="AD145" i="3"/>
  <c r="AC146" i="3"/>
  <c r="AD146" i="3"/>
  <c r="AC147" i="3"/>
  <c r="AD147" i="3"/>
  <c r="AC148" i="3"/>
  <c r="AD148" i="3"/>
  <c r="AC149" i="3"/>
  <c r="AD149" i="3"/>
  <c r="AC150" i="3"/>
  <c r="AD150" i="3"/>
  <c r="AC151" i="3"/>
  <c r="AD151" i="3"/>
  <c r="AC152" i="3"/>
  <c r="AD152" i="3"/>
  <c r="AC153" i="3"/>
  <c r="AD153" i="3"/>
  <c r="AC154" i="3"/>
  <c r="AD154" i="3"/>
  <c r="AC155" i="3"/>
  <c r="AD155" i="3"/>
  <c r="AC156" i="3"/>
  <c r="AD156" i="3"/>
  <c r="AC157" i="3"/>
  <c r="AD157" i="3"/>
  <c r="AC158" i="3"/>
  <c r="AD158" i="3"/>
  <c r="AC159" i="3"/>
  <c r="AD159" i="3"/>
  <c r="AC160" i="3"/>
  <c r="AD160" i="3"/>
  <c r="AC161" i="3"/>
  <c r="AD161" i="3"/>
  <c r="AC162" i="3"/>
  <c r="AD162" i="3"/>
  <c r="AC163" i="3"/>
  <c r="AD163" i="3"/>
  <c r="AC164" i="3"/>
  <c r="AD164" i="3"/>
  <c r="AC165" i="3"/>
  <c r="AD165" i="3"/>
  <c r="AC166" i="3"/>
  <c r="AD166" i="3"/>
  <c r="AC167" i="3"/>
  <c r="AD167" i="3"/>
  <c r="AC168" i="3"/>
  <c r="AD168" i="3"/>
  <c r="AC169" i="3"/>
  <c r="AD169" i="3"/>
  <c r="AC170" i="3"/>
  <c r="AD170" i="3"/>
  <c r="AC171" i="3"/>
  <c r="AD171" i="3"/>
  <c r="AC172" i="3"/>
  <c r="AD172" i="3"/>
  <c r="AC173" i="3"/>
  <c r="AD173" i="3"/>
  <c r="AC174" i="3"/>
  <c r="AD174" i="3"/>
  <c r="AC175" i="3"/>
  <c r="AD175" i="3"/>
  <c r="AC176" i="3"/>
  <c r="AD176" i="3"/>
  <c r="AC177" i="3"/>
  <c r="AD177" i="3"/>
  <c r="AC178" i="3"/>
  <c r="AD178" i="3"/>
  <c r="AC179" i="3"/>
  <c r="AD179" i="3"/>
  <c r="AC180" i="3"/>
  <c r="AD180" i="3"/>
  <c r="AC181" i="3"/>
  <c r="AD181" i="3"/>
  <c r="AC182" i="3"/>
  <c r="AD182" i="3"/>
  <c r="AC183" i="3"/>
  <c r="AD183" i="3"/>
  <c r="AC184" i="3"/>
  <c r="AD184" i="3"/>
  <c r="AC185" i="3"/>
  <c r="AD185" i="3"/>
  <c r="AC186" i="3"/>
  <c r="AD186" i="3"/>
  <c r="AC187" i="3"/>
  <c r="AD187" i="3"/>
  <c r="AC188" i="3"/>
  <c r="AD188" i="3"/>
  <c r="AC189" i="3"/>
  <c r="AD189" i="3"/>
  <c r="AC190" i="3"/>
  <c r="AD190" i="3"/>
  <c r="AC191" i="3"/>
  <c r="AD191" i="3"/>
  <c r="AC192" i="3"/>
  <c r="AD192" i="3"/>
  <c r="AC193" i="3"/>
  <c r="AD193" i="3"/>
  <c r="AC194" i="3"/>
  <c r="AD194" i="3"/>
  <c r="AC195" i="3"/>
  <c r="AD195" i="3"/>
  <c r="AC196" i="3"/>
  <c r="AD196" i="3"/>
  <c r="AC197" i="3"/>
  <c r="AD197" i="3"/>
  <c r="AC198" i="3"/>
  <c r="AD198" i="3"/>
  <c r="AC199" i="3"/>
  <c r="AD199" i="3"/>
  <c r="AC200" i="3"/>
  <c r="AD200" i="3"/>
  <c r="AC201" i="3"/>
  <c r="AD201" i="3"/>
  <c r="AC202" i="3"/>
  <c r="AD202" i="3"/>
  <c r="AC203" i="3"/>
  <c r="AD203" i="3"/>
  <c r="AC204" i="3"/>
  <c r="AD204" i="3"/>
  <c r="AC205" i="3"/>
  <c r="AD205" i="3"/>
  <c r="AC206" i="3"/>
  <c r="AD206" i="3"/>
  <c r="AC207" i="3"/>
  <c r="AD207" i="3"/>
  <c r="AC208" i="3"/>
  <c r="AD208" i="3"/>
  <c r="AC209" i="3"/>
  <c r="AD209" i="3"/>
  <c r="AC210" i="3"/>
  <c r="AD210" i="3"/>
  <c r="AC211" i="3"/>
  <c r="AD211" i="3"/>
  <c r="AC212" i="3"/>
  <c r="AD212" i="3"/>
  <c r="AC213" i="3"/>
  <c r="AD213" i="3"/>
  <c r="AC214" i="3"/>
  <c r="AD214" i="3"/>
  <c r="AC215" i="3"/>
  <c r="AD215" i="3"/>
  <c r="AC216" i="3"/>
  <c r="AD216" i="3"/>
  <c r="AC217" i="3"/>
  <c r="AD217" i="3"/>
  <c r="AC218" i="3"/>
  <c r="AD218" i="3"/>
  <c r="AC219" i="3"/>
  <c r="AD219" i="3"/>
  <c r="AC220" i="3"/>
  <c r="AD220" i="3"/>
  <c r="AC221" i="3"/>
  <c r="AD221" i="3"/>
  <c r="AC222" i="3"/>
  <c r="AD222" i="3"/>
  <c r="AC223" i="3"/>
  <c r="AD223" i="3"/>
  <c r="AC224" i="3"/>
  <c r="AD224" i="3"/>
  <c r="AC225" i="3"/>
  <c r="AD225" i="3"/>
  <c r="AC226" i="3"/>
  <c r="AD226" i="3"/>
  <c r="AC227" i="3"/>
  <c r="AD227" i="3"/>
  <c r="AC228" i="3"/>
  <c r="AD228" i="3"/>
  <c r="AC229" i="3"/>
  <c r="AD229" i="3"/>
  <c r="AC230" i="3"/>
  <c r="AD230" i="3"/>
  <c r="AC231" i="3"/>
  <c r="AD231" i="3"/>
  <c r="AC232" i="3"/>
  <c r="AD232" i="3"/>
  <c r="AC233" i="3"/>
  <c r="AD233" i="3"/>
  <c r="AC234" i="3"/>
  <c r="AD234" i="3"/>
  <c r="AC235" i="3"/>
  <c r="AD235" i="3"/>
  <c r="AC236" i="3"/>
  <c r="AD236" i="3"/>
  <c r="AC237" i="3"/>
  <c r="AD237" i="3"/>
  <c r="AC238" i="3"/>
  <c r="AD238" i="3"/>
  <c r="AC239" i="3"/>
  <c r="AD239" i="3"/>
  <c r="AC240" i="3"/>
  <c r="AD240" i="3"/>
  <c r="AC241" i="3"/>
  <c r="AD241" i="3"/>
  <c r="AC242" i="3"/>
  <c r="AD242" i="3"/>
  <c r="AC243" i="3"/>
  <c r="AD243" i="3"/>
  <c r="AC244" i="3"/>
  <c r="AD244" i="3"/>
  <c r="AC245" i="3"/>
  <c r="AD245" i="3"/>
  <c r="AC246" i="3"/>
  <c r="AD246" i="3"/>
  <c r="AC247" i="3"/>
  <c r="AD247" i="3"/>
  <c r="AC248" i="3"/>
  <c r="AD248" i="3"/>
  <c r="AC249" i="3"/>
  <c r="AD249" i="3"/>
  <c r="AC250" i="3"/>
  <c r="AD250" i="3"/>
  <c r="AC251" i="3"/>
  <c r="AD251" i="3"/>
  <c r="AC252" i="3"/>
  <c r="AD252" i="3"/>
  <c r="AC253" i="3"/>
  <c r="AD253" i="3"/>
  <c r="AC254" i="3"/>
  <c r="AD254" i="3"/>
  <c r="AC255" i="3"/>
  <c r="AD255" i="3"/>
  <c r="AC256" i="3"/>
  <c r="AD256" i="3"/>
  <c r="AC257" i="3"/>
  <c r="AD257" i="3"/>
  <c r="AC258" i="3"/>
  <c r="AD258" i="3"/>
  <c r="AC259" i="3"/>
  <c r="AD259" i="3"/>
  <c r="AC260" i="3"/>
  <c r="AD260" i="3"/>
  <c r="AC261" i="3"/>
  <c r="AD261" i="3"/>
  <c r="AC262" i="3"/>
  <c r="AD262" i="3"/>
  <c r="AC263" i="3"/>
  <c r="AD263" i="3"/>
  <c r="AC264" i="3"/>
  <c r="AD264" i="3"/>
  <c r="AC265" i="3"/>
  <c r="AD265" i="3"/>
  <c r="AC266" i="3"/>
  <c r="AD266" i="3"/>
  <c r="AC267" i="3"/>
  <c r="AD267" i="3"/>
  <c r="AC268" i="3"/>
  <c r="AD268" i="3"/>
  <c r="AC269" i="3"/>
  <c r="AD269" i="3"/>
  <c r="AC270" i="3"/>
  <c r="AD270" i="3"/>
  <c r="AC271" i="3"/>
  <c r="AD271" i="3"/>
  <c r="AC272" i="3"/>
  <c r="AD272" i="3"/>
  <c r="AC273" i="3"/>
  <c r="AD273" i="3"/>
  <c r="AC274" i="3"/>
  <c r="AD274" i="3"/>
  <c r="AC275" i="3"/>
  <c r="AD275" i="3"/>
  <c r="AC276" i="3"/>
  <c r="AD276" i="3"/>
  <c r="AC277" i="3"/>
  <c r="AD277" i="3"/>
  <c r="AC278" i="3"/>
  <c r="AD278" i="3"/>
  <c r="AC279" i="3"/>
  <c r="AD279" i="3"/>
  <c r="AC280" i="3"/>
  <c r="AD280" i="3"/>
  <c r="AC281" i="3"/>
  <c r="AD281" i="3"/>
  <c r="AC282" i="3"/>
  <c r="AD282" i="3"/>
  <c r="AC283" i="3"/>
  <c r="AD283" i="3"/>
  <c r="AC284" i="3"/>
  <c r="AD284" i="3"/>
  <c r="AC285" i="3"/>
  <c r="AD285" i="3"/>
  <c r="AC286" i="3"/>
  <c r="AD286" i="3"/>
  <c r="AC287" i="3"/>
  <c r="AD287" i="3"/>
  <c r="AC288" i="3"/>
  <c r="AD288" i="3"/>
  <c r="AC289" i="3"/>
  <c r="AD289" i="3"/>
  <c r="AC290" i="3"/>
  <c r="AD290" i="3"/>
  <c r="AC291" i="3"/>
  <c r="AD291" i="3"/>
  <c r="AC292" i="3"/>
  <c r="AD292" i="3"/>
  <c r="AC293" i="3"/>
  <c r="AD293" i="3"/>
  <c r="AC294" i="3"/>
  <c r="AD294" i="3"/>
  <c r="AC295" i="3"/>
  <c r="AD295" i="3"/>
  <c r="AC296" i="3"/>
  <c r="AD296" i="3"/>
  <c r="AC297" i="3"/>
  <c r="AD297" i="3"/>
  <c r="AC298" i="3"/>
  <c r="AD298" i="3"/>
  <c r="AC299" i="3"/>
  <c r="AD299" i="3"/>
  <c r="AC300" i="3"/>
  <c r="AD300" i="3"/>
  <c r="AC301" i="3"/>
  <c r="AD301" i="3"/>
  <c r="AC302" i="3"/>
  <c r="AD302" i="3"/>
  <c r="AC303" i="3"/>
  <c r="AD303" i="3"/>
  <c r="AC304" i="3"/>
  <c r="AD304" i="3"/>
  <c r="AC305" i="3"/>
  <c r="AD305" i="3"/>
  <c r="AC306" i="3"/>
  <c r="AD306" i="3"/>
  <c r="AC307" i="3"/>
  <c r="AD307" i="3"/>
  <c r="AC308" i="3"/>
  <c r="AD308" i="3"/>
  <c r="AC309" i="3"/>
  <c r="AD309" i="3"/>
  <c r="AC310" i="3"/>
  <c r="AD310" i="3"/>
  <c r="AC311" i="3"/>
  <c r="AD311" i="3"/>
  <c r="AC312" i="3"/>
  <c r="AD312" i="3"/>
  <c r="AC313" i="3"/>
  <c r="AD313" i="3"/>
  <c r="AC314" i="3"/>
  <c r="AD314" i="3"/>
  <c r="AC315" i="3"/>
  <c r="AD315" i="3"/>
  <c r="AC316" i="3"/>
  <c r="AD316" i="3"/>
  <c r="AC317" i="3"/>
  <c r="AD317" i="3"/>
  <c r="AC318" i="3"/>
  <c r="AD318" i="3"/>
  <c r="AC319" i="3"/>
  <c r="AD319" i="3"/>
  <c r="AC320" i="3"/>
  <c r="AD320" i="3"/>
  <c r="AC321" i="3"/>
  <c r="AD321" i="3"/>
  <c r="AC322" i="3"/>
  <c r="AD322" i="3"/>
  <c r="AC323" i="3"/>
  <c r="AD323" i="3"/>
  <c r="AC324" i="3"/>
  <c r="AD324" i="3"/>
  <c r="AC325" i="3"/>
  <c r="AD325" i="3"/>
  <c r="AC326" i="3"/>
  <c r="AD326" i="3"/>
  <c r="AC327" i="3"/>
  <c r="AD327" i="3"/>
  <c r="AC328" i="3"/>
  <c r="AD328" i="3"/>
  <c r="AC329" i="3"/>
  <c r="AD329" i="3"/>
  <c r="AC330" i="3"/>
  <c r="AD330" i="3"/>
  <c r="AC331" i="3"/>
  <c r="AD331" i="3"/>
  <c r="AC332" i="3"/>
  <c r="AD332" i="3"/>
  <c r="AC333" i="3"/>
  <c r="AD333" i="3"/>
  <c r="AC334" i="3"/>
  <c r="AD334" i="3"/>
  <c r="AC335" i="3"/>
  <c r="AD335" i="3"/>
  <c r="AC336" i="3"/>
  <c r="AD336" i="3"/>
  <c r="AC337" i="3"/>
  <c r="AD337" i="3"/>
  <c r="AC338" i="3"/>
  <c r="AD338" i="3"/>
  <c r="AC339" i="3"/>
  <c r="AD339" i="3"/>
  <c r="AC340" i="3"/>
  <c r="AD340" i="3"/>
  <c r="AC341" i="3"/>
  <c r="AD341" i="3"/>
  <c r="AC342" i="3"/>
  <c r="AD342" i="3"/>
  <c r="AC343" i="3"/>
  <c r="AD343" i="3"/>
  <c r="AC344" i="3"/>
  <c r="AD344" i="3"/>
  <c r="AC345" i="3"/>
  <c r="AD345" i="3"/>
  <c r="AC346" i="3"/>
  <c r="AD346" i="3"/>
  <c r="AC347" i="3"/>
  <c r="AD347" i="3"/>
  <c r="AC348" i="3"/>
  <c r="AD348" i="3"/>
  <c r="AC349" i="3"/>
  <c r="AD349" i="3"/>
  <c r="AC350" i="3"/>
  <c r="AD350" i="3"/>
  <c r="AC351" i="3"/>
  <c r="AD351" i="3"/>
  <c r="AC352" i="3"/>
  <c r="AD352" i="3"/>
  <c r="AC353" i="3"/>
  <c r="AD353" i="3"/>
  <c r="AC354" i="3"/>
  <c r="AD354" i="3"/>
  <c r="AC355" i="3"/>
  <c r="AD355" i="3"/>
  <c r="AC356" i="3"/>
  <c r="AD356" i="3"/>
  <c r="AC357" i="3"/>
  <c r="AD357" i="3"/>
  <c r="AC358" i="3"/>
  <c r="AD358" i="3"/>
  <c r="AC359" i="3"/>
  <c r="AD359" i="3"/>
  <c r="AC360" i="3"/>
  <c r="AD360" i="3"/>
  <c r="AC361" i="3"/>
  <c r="AD361" i="3"/>
  <c r="AC362" i="3"/>
  <c r="AD362" i="3"/>
  <c r="AC363" i="3"/>
  <c r="AD363" i="3"/>
  <c r="AC364" i="3"/>
  <c r="AD364" i="3"/>
  <c r="AC365" i="3"/>
  <c r="AD365" i="3"/>
  <c r="AC366" i="3"/>
  <c r="AD366" i="3"/>
  <c r="AC367" i="3"/>
  <c r="AD367" i="3"/>
  <c r="AC368" i="3"/>
  <c r="AD368" i="3"/>
  <c r="AC369" i="3"/>
  <c r="AD369" i="3"/>
  <c r="AC370" i="3"/>
  <c r="AD370" i="3"/>
  <c r="AC371" i="3"/>
  <c r="AD371" i="3"/>
  <c r="AC372" i="3"/>
  <c r="AD372" i="3"/>
  <c r="AC373" i="3"/>
  <c r="AD373" i="3"/>
  <c r="AC374" i="3"/>
  <c r="AD374" i="3"/>
  <c r="AC375" i="3"/>
  <c r="AD375" i="3"/>
  <c r="AC376" i="3"/>
  <c r="AD376" i="3"/>
  <c r="AC377" i="3"/>
  <c r="AD377" i="3"/>
  <c r="AC378" i="3"/>
  <c r="AD378" i="3"/>
  <c r="AC379" i="3"/>
  <c r="AD379" i="3"/>
  <c r="AC380" i="3"/>
  <c r="AD380" i="3"/>
  <c r="AC381" i="3"/>
  <c r="AD381" i="3"/>
  <c r="AC382" i="3"/>
  <c r="AD382" i="3"/>
  <c r="AC383" i="3"/>
  <c r="AD383" i="3"/>
  <c r="AC384" i="3"/>
  <c r="AD384" i="3"/>
  <c r="AC385" i="3"/>
  <c r="AD385" i="3"/>
  <c r="AC386" i="3"/>
  <c r="AD386" i="3"/>
  <c r="AC387" i="3"/>
  <c r="AD387" i="3"/>
  <c r="AC388" i="3"/>
  <c r="AD388" i="3"/>
  <c r="AC389" i="3"/>
  <c r="AD389" i="3"/>
  <c r="AC390" i="3"/>
  <c r="AD390" i="3"/>
  <c r="AC391" i="3"/>
  <c r="AD391" i="3"/>
  <c r="AC392" i="3"/>
  <c r="AD392" i="3"/>
  <c r="AC393" i="3"/>
  <c r="AD393" i="3"/>
  <c r="AC394" i="3"/>
  <c r="AD394" i="3"/>
  <c r="AC395" i="3"/>
  <c r="AD395" i="3"/>
  <c r="AC396" i="3"/>
  <c r="AD396" i="3"/>
  <c r="AC397" i="3"/>
  <c r="AD397" i="3"/>
  <c r="AC398" i="3"/>
  <c r="AD398" i="3"/>
  <c r="AC399" i="3"/>
  <c r="AD399" i="3"/>
  <c r="AC400" i="3"/>
  <c r="AD400" i="3"/>
  <c r="AC401" i="3"/>
  <c r="AD401" i="3"/>
  <c r="AC402" i="3"/>
  <c r="AD402" i="3"/>
  <c r="AC403" i="3"/>
  <c r="AD403" i="3"/>
  <c r="AC404" i="3"/>
  <c r="AD404" i="3"/>
  <c r="AC405" i="3"/>
  <c r="AD405" i="3"/>
  <c r="AC406" i="3"/>
  <c r="AD406" i="3"/>
  <c r="AC407" i="3"/>
  <c r="AD407" i="3"/>
  <c r="AC408" i="3"/>
  <c r="AD408" i="3"/>
  <c r="AC409" i="3"/>
  <c r="AD409" i="3"/>
  <c r="AC410" i="3"/>
  <c r="AD410" i="3"/>
  <c r="AC411" i="3"/>
  <c r="AD411" i="3"/>
  <c r="AC412" i="3"/>
  <c r="AD412" i="3"/>
  <c r="AC413" i="3"/>
  <c r="AD413" i="3"/>
  <c r="AC414" i="3"/>
  <c r="AD414" i="3"/>
  <c r="AC415" i="3"/>
  <c r="AD415" i="3"/>
  <c r="AC416" i="3"/>
  <c r="AD416" i="3"/>
  <c r="AC417" i="3"/>
  <c r="AD417" i="3"/>
  <c r="AC418" i="3"/>
  <c r="AD418" i="3"/>
  <c r="AC419" i="3"/>
  <c r="AD419" i="3"/>
  <c r="AC420" i="3"/>
  <c r="AD420" i="3"/>
  <c r="AC421" i="3"/>
  <c r="AD421" i="3"/>
  <c r="AC422" i="3"/>
  <c r="AD422" i="3"/>
  <c r="AC423" i="3"/>
  <c r="AD423" i="3"/>
  <c r="AC424" i="3"/>
  <c r="AD424" i="3"/>
  <c r="AC425" i="3"/>
  <c r="AD425" i="3"/>
  <c r="AC426" i="3"/>
  <c r="AD426" i="3"/>
  <c r="AC427" i="3"/>
  <c r="AD427" i="3"/>
  <c r="AC428" i="3"/>
  <c r="AD428" i="3"/>
  <c r="AC429" i="3"/>
  <c r="AD429" i="3"/>
  <c r="AC430" i="3"/>
  <c r="AD430" i="3"/>
  <c r="AC431" i="3"/>
  <c r="AD431" i="3"/>
  <c r="AC432" i="3"/>
  <c r="AD432" i="3"/>
  <c r="AC433" i="3"/>
  <c r="AD433" i="3"/>
  <c r="AC434" i="3"/>
  <c r="AD434" i="3"/>
  <c r="AC435" i="3"/>
  <c r="AD435" i="3"/>
  <c r="AC436" i="3"/>
  <c r="AD436" i="3"/>
  <c r="AC437" i="3"/>
  <c r="AD437" i="3"/>
  <c r="AC438" i="3"/>
  <c r="AD438" i="3"/>
  <c r="AC439" i="3"/>
  <c r="AD439" i="3"/>
  <c r="AC440" i="3"/>
  <c r="AD440" i="3"/>
  <c r="AC441" i="3"/>
  <c r="AD441" i="3"/>
  <c r="AC442" i="3"/>
  <c r="AD442" i="3"/>
  <c r="AC443" i="3"/>
  <c r="AD443" i="3"/>
  <c r="AC444" i="3"/>
  <c r="AD444" i="3"/>
  <c r="AC445" i="3"/>
  <c r="AD445" i="3"/>
  <c r="AC446" i="3"/>
  <c r="AD446" i="3"/>
  <c r="AC447" i="3"/>
  <c r="AD447" i="3"/>
  <c r="AC448" i="3"/>
  <c r="AD448" i="3"/>
  <c r="AC449" i="3"/>
  <c r="AD449" i="3"/>
  <c r="AC450" i="3"/>
  <c r="AD450" i="3"/>
  <c r="AC451" i="3"/>
  <c r="AD451" i="3"/>
  <c r="AC452" i="3"/>
  <c r="AD452" i="3"/>
  <c r="AC453" i="3"/>
  <c r="AD453" i="3"/>
  <c r="AC454" i="3"/>
  <c r="AD454" i="3"/>
  <c r="AC455" i="3"/>
  <c r="AD455" i="3"/>
  <c r="AC456" i="3"/>
  <c r="AD456" i="3"/>
  <c r="AC457" i="3"/>
  <c r="AD457" i="3"/>
  <c r="AC458" i="3"/>
  <c r="AD458" i="3"/>
  <c r="AC459" i="3"/>
  <c r="AD459" i="3"/>
  <c r="AC460" i="3"/>
  <c r="AD460" i="3"/>
  <c r="AC461" i="3"/>
  <c r="AD461" i="3"/>
  <c r="AC462" i="3"/>
  <c r="AD462" i="3"/>
  <c r="AC463" i="3"/>
  <c r="AD463" i="3"/>
  <c r="AC464" i="3"/>
  <c r="AD464" i="3"/>
  <c r="AC465" i="3"/>
  <c r="AD465" i="3"/>
  <c r="AC466" i="3"/>
  <c r="AD466" i="3"/>
  <c r="AC467" i="3"/>
  <c r="AD467" i="3"/>
  <c r="AC468" i="3"/>
  <c r="AD468" i="3"/>
  <c r="AC469" i="3"/>
  <c r="AD469" i="3"/>
  <c r="AC470" i="3"/>
  <c r="AD470" i="3"/>
  <c r="AC471" i="3"/>
  <c r="AD471" i="3"/>
  <c r="AC472" i="3"/>
  <c r="AD472" i="3"/>
  <c r="AC473" i="3"/>
  <c r="AD473" i="3"/>
  <c r="AC474" i="3"/>
  <c r="AD474" i="3"/>
  <c r="AC475" i="3"/>
  <c r="AD475" i="3"/>
  <c r="AC476" i="3"/>
  <c r="AD476" i="3"/>
  <c r="AC477" i="3"/>
  <c r="AD477" i="3"/>
  <c r="AC478" i="3"/>
  <c r="AD478" i="3"/>
  <c r="AC479" i="3"/>
  <c r="AD479" i="3"/>
  <c r="AC480" i="3"/>
  <c r="AD480" i="3"/>
  <c r="AC481" i="3"/>
  <c r="AD481" i="3"/>
  <c r="AC482" i="3"/>
  <c r="AD482" i="3"/>
  <c r="AC483" i="3"/>
  <c r="AD483" i="3"/>
  <c r="AC484" i="3"/>
  <c r="AD484" i="3"/>
  <c r="AC485" i="3"/>
  <c r="AD485" i="3"/>
  <c r="AC486" i="3"/>
  <c r="AD486" i="3"/>
  <c r="AC487" i="3"/>
  <c r="AD487" i="3"/>
  <c r="AC488" i="3"/>
  <c r="AD488" i="3"/>
  <c r="AC489" i="3"/>
  <c r="AD489" i="3"/>
  <c r="AC490" i="3"/>
  <c r="AD490" i="3"/>
  <c r="AC491" i="3"/>
  <c r="AD491" i="3"/>
  <c r="AC492" i="3"/>
  <c r="AD492" i="3"/>
  <c r="AC493" i="3"/>
  <c r="AD493" i="3"/>
  <c r="AC494" i="3"/>
  <c r="AD494" i="3"/>
  <c r="AC495" i="3"/>
  <c r="AD495" i="3"/>
  <c r="AC496" i="3"/>
  <c r="AD496" i="3"/>
  <c r="AC497" i="3"/>
  <c r="AD497" i="3"/>
  <c r="AC498" i="3"/>
  <c r="AD498" i="3"/>
  <c r="AC499" i="3"/>
  <c r="AD499" i="3"/>
  <c r="AC500" i="3"/>
  <c r="AD500" i="3"/>
  <c r="AC501" i="3"/>
  <c r="AD501" i="3"/>
  <c r="AC502" i="3"/>
  <c r="AD502" i="3"/>
  <c r="AC503" i="3"/>
  <c r="AD503" i="3"/>
  <c r="AC504" i="3"/>
  <c r="AD504" i="3"/>
  <c r="AC505" i="3"/>
  <c r="AD505" i="3"/>
  <c r="AC506" i="3"/>
  <c r="AD506" i="3"/>
  <c r="AC507" i="3"/>
  <c r="AD507" i="3"/>
  <c r="AC508" i="3"/>
  <c r="AD508" i="3"/>
  <c r="AC509" i="3"/>
  <c r="AD509" i="3"/>
  <c r="AC510" i="3"/>
  <c r="AD510" i="3"/>
  <c r="AC511" i="3"/>
  <c r="AD511" i="3"/>
  <c r="AC512" i="3"/>
  <c r="AD512" i="3"/>
  <c r="AC513" i="3"/>
  <c r="AD513" i="3"/>
  <c r="AC514" i="3"/>
  <c r="AD514" i="3"/>
  <c r="AC515" i="3"/>
  <c r="AD515" i="3"/>
  <c r="AC516" i="3"/>
  <c r="AD516" i="3"/>
  <c r="AC517" i="3"/>
  <c r="AD517" i="3"/>
  <c r="AC518" i="3"/>
  <c r="AD518" i="3"/>
  <c r="AC519" i="3"/>
  <c r="AD519" i="3"/>
  <c r="AC520" i="3"/>
  <c r="AD520" i="3"/>
  <c r="AC521" i="3"/>
  <c r="AD521" i="3"/>
  <c r="AC522" i="3"/>
  <c r="AD522" i="3"/>
  <c r="AC523" i="3"/>
  <c r="AD523" i="3"/>
  <c r="AC524" i="3"/>
  <c r="AD524" i="3"/>
  <c r="AC525" i="3"/>
  <c r="AD525" i="3"/>
  <c r="AC526" i="3"/>
  <c r="AD526" i="3"/>
  <c r="AC527" i="3"/>
  <c r="AD527" i="3"/>
  <c r="AC528" i="3"/>
  <c r="AD528" i="3"/>
  <c r="AC529" i="3"/>
  <c r="AD529" i="3"/>
  <c r="AC530" i="3"/>
  <c r="AD530" i="3"/>
  <c r="AC531" i="3"/>
  <c r="AD531" i="3"/>
  <c r="AC532" i="3"/>
  <c r="AD532" i="3"/>
  <c r="AC533" i="3"/>
  <c r="AD533" i="3"/>
  <c r="AC534" i="3"/>
  <c r="AD534" i="3"/>
  <c r="AC535" i="3"/>
  <c r="AD535" i="3"/>
  <c r="AC536" i="3"/>
  <c r="AD536" i="3"/>
  <c r="AC537" i="3"/>
  <c r="AD537" i="3"/>
  <c r="AC538" i="3"/>
  <c r="AD538" i="3"/>
  <c r="AC539" i="3"/>
  <c r="AD539" i="3"/>
  <c r="AC540" i="3"/>
  <c r="AD540" i="3"/>
  <c r="AC541" i="3"/>
  <c r="AD541" i="3"/>
  <c r="AC542" i="3"/>
  <c r="AD542" i="3"/>
  <c r="AC543" i="3"/>
  <c r="AD543" i="3"/>
  <c r="AC544" i="3"/>
  <c r="AD544" i="3"/>
  <c r="AC545" i="3"/>
  <c r="AD545" i="3"/>
  <c r="AC546" i="3"/>
  <c r="AD546" i="3"/>
  <c r="AC547" i="3"/>
  <c r="AD547" i="3"/>
  <c r="AC548" i="3"/>
  <c r="AD548" i="3"/>
  <c r="AC549" i="3"/>
  <c r="AD549" i="3"/>
  <c r="AC550" i="3"/>
  <c r="AD550" i="3"/>
  <c r="AC551" i="3"/>
  <c r="AD551" i="3"/>
  <c r="AC552" i="3"/>
  <c r="AD552" i="3"/>
  <c r="AC553" i="3"/>
  <c r="AD553" i="3"/>
  <c r="AC554" i="3"/>
  <c r="AD554" i="3"/>
  <c r="AC555" i="3"/>
  <c r="AD555" i="3"/>
  <c r="AC556" i="3"/>
  <c r="AD556" i="3"/>
  <c r="AC557" i="3"/>
  <c r="AD557" i="3"/>
  <c r="AC558" i="3"/>
  <c r="AD558" i="3"/>
  <c r="AC559" i="3"/>
  <c r="AD559" i="3"/>
  <c r="AC560" i="3"/>
  <c r="AD560" i="3"/>
  <c r="AC561" i="3"/>
  <c r="AD561" i="3"/>
  <c r="AC562" i="3"/>
  <c r="AD562" i="3"/>
  <c r="AC563" i="3"/>
  <c r="AD563" i="3"/>
  <c r="AC564" i="3"/>
  <c r="AD564" i="3"/>
  <c r="AC565" i="3"/>
  <c r="AD565" i="3"/>
  <c r="AC566" i="3"/>
  <c r="AD566" i="3"/>
  <c r="AC567" i="3"/>
  <c r="AD567" i="3"/>
  <c r="AC568" i="3"/>
  <c r="AD568" i="3"/>
  <c r="AC569" i="3"/>
  <c r="AD569" i="3"/>
  <c r="AC570" i="3"/>
  <c r="AD570" i="3"/>
  <c r="AC571" i="3"/>
  <c r="AD571" i="3"/>
  <c r="AC572" i="3"/>
  <c r="AD572" i="3"/>
  <c r="AC573" i="3"/>
  <c r="AD573" i="3"/>
  <c r="AC574" i="3"/>
  <c r="AD574" i="3"/>
  <c r="AC575" i="3"/>
  <c r="AD575" i="3"/>
  <c r="AC576" i="3"/>
  <c r="AD576" i="3"/>
  <c r="AC577" i="3"/>
  <c r="AD577" i="3"/>
  <c r="AC578" i="3"/>
  <c r="AD578" i="3"/>
  <c r="AC579" i="3"/>
  <c r="AD579" i="3"/>
  <c r="AC580" i="3"/>
  <c r="AD580" i="3"/>
  <c r="AC581" i="3"/>
  <c r="AD581" i="3"/>
  <c r="AC582" i="3"/>
  <c r="AD582" i="3"/>
  <c r="AC583" i="3"/>
  <c r="AD583" i="3"/>
  <c r="AC584" i="3"/>
  <c r="AD584" i="3"/>
  <c r="AC585" i="3"/>
  <c r="AD585" i="3"/>
  <c r="AC586" i="3"/>
  <c r="AD586" i="3"/>
  <c r="AC587" i="3"/>
  <c r="AD587" i="3"/>
  <c r="AC588" i="3"/>
  <c r="AD588" i="3"/>
  <c r="AC589" i="3"/>
  <c r="AD589" i="3"/>
  <c r="AC590" i="3"/>
  <c r="AD590" i="3"/>
  <c r="AC591" i="3"/>
  <c r="AD591" i="3"/>
  <c r="AC592" i="3"/>
  <c r="AD592" i="3"/>
  <c r="AC593" i="3"/>
  <c r="AD593" i="3"/>
  <c r="AC594" i="3"/>
  <c r="AD594" i="3"/>
  <c r="AC595" i="3"/>
  <c r="AD595" i="3"/>
  <c r="AC596" i="3"/>
  <c r="AD596" i="3"/>
  <c r="AC597" i="3"/>
  <c r="AD597" i="3"/>
  <c r="AC598" i="3"/>
  <c r="AD598" i="3"/>
  <c r="AC599" i="3"/>
  <c r="AD599" i="3"/>
  <c r="AC600" i="3"/>
  <c r="AD600" i="3"/>
  <c r="AC601" i="3"/>
  <c r="AD601" i="3"/>
  <c r="AC602" i="3"/>
  <c r="AD602" i="3"/>
  <c r="AC603" i="3"/>
  <c r="AD603" i="3"/>
  <c r="AC604" i="3"/>
  <c r="AD604" i="3"/>
  <c r="AC605" i="3"/>
  <c r="AD605" i="3"/>
  <c r="AC606" i="3"/>
  <c r="AD606" i="3"/>
  <c r="AC607" i="3"/>
  <c r="AD607" i="3"/>
  <c r="AC608" i="3"/>
  <c r="AD608" i="3"/>
  <c r="AC609" i="3"/>
  <c r="AD609" i="3"/>
  <c r="AC610" i="3"/>
  <c r="AD610" i="3"/>
  <c r="AC611" i="3"/>
  <c r="AD611" i="3"/>
  <c r="AC612" i="3"/>
  <c r="AD612" i="3"/>
  <c r="AC613" i="3"/>
  <c r="AD613" i="3"/>
  <c r="AC614" i="3"/>
  <c r="AD614" i="3"/>
  <c r="AC615" i="3"/>
  <c r="AD615" i="3"/>
  <c r="AC616" i="3"/>
  <c r="AD616" i="3"/>
  <c r="AC617" i="3"/>
  <c r="AD617" i="3"/>
  <c r="AC618" i="3"/>
  <c r="AD618" i="3"/>
  <c r="AC619" i="3"/>
  <c r="AD619" i="3"/>
  <c r="AC620" i="3"/>
  <c r="AD620" i="3"/>
  <c r="AC621" i="3"/>
  <c r="AD621" i="3"/>
  <c r="AC622" i="3"/>
  <c r="AD622" i="3"/>
  <c r="AC623" i="3"/>
  <c r="AD623" i="3"/>
  <c r="AC624" i="3"/>
  <c r="AD624" i="3"/>
  <c r="AC625" i="3"/>
  <c r="AD625" i="3"/>
  <c r="AC626" i="3"/>
  <c r="AD626" i="3"/>
  <c r="AC627" i="3"/>
  <c r="AD627" i="3"/>
  <c r="AC628" i="3"/>
  <c r="AD628" i="3"/>
  <c r="AC629" i="3"/>
  <c r="AD629" i="3"/>
  <c r="AC630" i="3"/>
  <c r="AD630" i="3"/>
  <c r="AC631" i="3"/>
  <c r="AD631" i="3"/>
  <c r="AC632" i="3"/>
  <c r="AD632" i="3"/>
  <c r="AC633" i="3"/>
  <c r="AD633" i="3"/>
  <c r="AC634" i="3"/>
  <c r="AD634" i="3"/>
  <c r="AC635" i="3"/>
  <c r="AD635" i="3"/>
  <c r="AC636" i="3"/>
  <c r="AD636" i="3"/>
  <c r="AC637" i="3"/>
  <c r="AD637" i="3"/>
  <c r="AC638" i="3"/>
  <c r="AD638" i="3"/>
  <c r="AC639" i="3"/>
  <c r="AD639" i="3"/>
  <c r="AC640" i="3"/>
  <c r="AD640" i="3"/>
  <c r="AC641" i="3"/>
  <c r="AD641" i="3"/>
  <c r="AC642" i="3"/>
  <c r="AD642" i="3"/>
  <c r="AC643" i="3"/>
  <c r="AD643" i="3"/>
  <c r="AC644" i="3"/>
  <c r="AD644" i="3"/>
  <c r="AC645" i="3"/>
  <c r="AD645" i="3"/>
  <c r="AC646" i="3"/>
  <c r="AD646" i="3"/>
  <c r="AC647" i="3"/>
  <c r="AD647" i="3"/>
  <c r="AC648" i="3"/>
  <c r="AD648" i="3"/>
  <c r="AC649" i="3"/>
  <c r="AD649" i="3"/>
  <c r="AC650" i="3"/>
  <c r="AD650" i="3"/>
  <c r="AC651" i="3"/>
  <c r="AD651" i="3"/>
  <c r="AC652" i="3"/>
  <c r="AD652" i="3"/>
  <c r="AC653" i="3"/>
  <c r="AD653" i="3"/>
  <c r="AC654" i="3"/>
  <c r="AD654" i="3"/>
  <c r="AC655" i="3"/>
  <c r="AD655" i="3"/>
  <c r="AC656" i="3"/>
  <c r="AD656" i="3"/>
  <c r="AC657" i="3"/>
  <c r="AD657" i="3"/>
  <c r="AC658" i="3"/>
  <c r="AD658" i="3"/>
  <c r="AC659" i="3"/>
  <c r="AD659" i="3"/>
  <c r="AC660" i="3"/>
  <c r="AD660" i="3"/>
  <c r="AC661" i="3"/>
  <c r="AD661" i="3"/>
  <c r="AC662" i="3"/>
  <c r="AD662" i="3"/>
  <c r="AC663" i="3"/>
  <c r="AD663" i="3"/>
  <c r="AC664" i="3"/>
  <c r="AD664" i="3"/>
  <c r="AC665" i="3"/>
  <c r="AD665" i="3"/>
  <c r="AC666" i="3"/>
  <c r="AD666" i="3"/>
  <c r="AC667" i="3"/>
  <c r="AD667" i="3"/>
  <c r="AC668" i="3"/>
  <c r="AD668" i="3"/>
  <c r="AC669" i="3"/>
  <c r="AD669" i="3"/>
  <c r="AC670" i="3"/>
  <c r="AD670" i="3"/>
  <c r="AC671" i="3"/>
  <c r="AD671" i="3"/>
  <c r="AC672" i="3"/>
  <c r="AD672" i="3"/>
  <c r="AC673" i="3"/>
  <c r="AD673" i="3"/>
  <c r="AC674" i="3"/>
  <c r="AD674" i="3"/>
  <c r="AC675" i="3"/>
  <c r="AD675" i="3"/>
  <c r="AC676" i="3"/>
  <c r="AD676" i="3"/>
  <c r="AC677" i="3"/>
  <c r="AD677" i="3"/>
  <c r="AC678" i="3"/>
  <c r="AD678" i="3"/>
  <c r="AC679" i="3"/>
  <c r="AD679" i="3"/>
  <c r="AC680" i="3"/>
  <c r="AD680" i="3"/>
  <c r="AC681" i="3"/>
  <c r="AD681" i="3"/>
  <c r="AC682" i="3"/>
  <c r="AD682" i="3"/>
  <c r="AC683" i="3"/>
  <c r="AD683" i="3"/>
  <c r="AC684" i="3"/>
  <c r="AD684" i="3"/>
  <c r="AC685" i="3"/>
  <c r="AD685" i="3"/>
  <c r="AC686" i="3"/>
  <c r="AD686" i="3"/>
  <c r="AC687" i="3"/>
  <c r="AD687" i="3"/>
  <c r="AC688" i="3"/>
  <c r="AD688" i="3"/>
  <c r="AC689" i="3"/>
  <c r="AD689" i="3"/>
  <c r="AC690" i="3"/>
  <c r="AD690" i="3"/>
  <c r="AC691" i="3"/>
  <c r="AD691" i="3"/>
  <c r="AC692" i="3"/>
  <c r="AD692" i="3"/>
  <c r="AC693" i="3"/>
  <c r="AD693" i="3"/>
  <c r="AC694" i="3"/>
  <c r="AD694" i="3"/>
  <c r="AC695" i="3"/>
  <c r="AD695" i="3"/>
  <c r="AC696" i="3"/>
  <c r="AD696" i="3"/>
  <c r="AC697" i="3"/>
  <c r="AD697" i="3"/>
  <c r="AC698" i="3"/>
  <c r="AD698" i="3"/>
  <c r="AC699" i="3"/>
  <c r="AD699" i="3"/>
  <c r="AC700" i="3"/>
  <c r="AD700" i="3"/>
  <c r="AC701" i="3"/>
  <c r="AD701" i="3"/>
  <c r="AC702" i="3"/>
  <c r="AD702" i="3"/>
  <c r="AC703" i="3"/>
  <c r="AD703" i="3"/>
  <c r="AC704" i="3"/>
  <c r="AD704" i="3"/>
  <c r="AC705" i="3"/>
  <c r="AD705" i="3"/>
  <c r="AC706" i="3"/>
  <c r="AD706" i="3"/>
  <c r="AC707" i="3"/>
  <c r="AD707" i="3"/>
  <c r="AC708" i="3"/>
  <c r="AD708" i="3"/>
  <c r="AC709" i="3"/>
  <c r="AD709" i="3"/>
  <c r="AC710" i="3"/>
  <c r="AD710" i="3"/>
  <c r="AC711" i="3"/>
  <c r="AD711" i="3"/>
  <c r="AC712" i="3"/>
  <c r="AD712" i="3"/>
  <c r="AC713" i="3"/>
  <c r="AD713" i="3"/>
  <c r="AC714" i="3"/>
  <c r="AD714" i="3"/>
  <c r="AC715" i="3"/>
  <c r="AD715" i="3"/>
  <c r="AC716" i="3"/>
  <c r="AD716" i="3"/>
  <c r="AC717" i="3"/>
  <c r="AD717" i="3"/>
  <c r="AC718" i="3"/>
  <c r="AD718" i="3"/>
  <c r="AC719" i="3"/>
  <c r="AD719" i="3"/>
  <c r="AC720" i="3"/>
  <c r="AD720" i="3"/>
  <c r="AC721" i="3"/>
  <c r="AD721" i="3"/>
  <c r="AC722" i="3"/>
  <c r="AD722" i="3"/>
  <c r="AC723" i="3"/>
  <c r="AD723" i="3"/>
  <c r="AC724" i="3"/>
  <c r="AD724" i="3"/>
  <c r="AC725" i="3"/>
  <c r="AD725" i="3"/>
  <c r="AC726" i="3"/>
  <c r="AD726" i="3"/>
  <c r="AC727" i="3"/>
  <c r="AD727" i="3"/>
  <c r="AC728" i="3"/>
  <c r="AD728" i="3"/>
  <c r="AC729" i="3"/>
  <c r="AD729" i="3"/>
  <c r="AC730" i="3"/>
  <c r="AD730" i="3"/>
  <c r="AC731" i="3"/>
  <c r="AD731" i="3"/>
  <c r="AC732" i="3"/>
  <c r="AD732" i="3"/>
  <c r="AC733" i="3"/>
  <c r="AD733" i="3"/>
  <c r="AC734" i="3"/>
  <c r="AD734" i="3"/>
  <c r="AC735" i="3"/>
  <c r="AD735" i="3"/>
  <c r="AC736" i="3"/>
  <c r="AD736" i="3"/>
  <c r="AC737" i="3"/>
  <c r="AD737" i="3"/>
  <c r="AC738" i="3"/>
  <c r="AD738" i="3"/>
  <c r="AC739" i="3"/>
  <c r="AD739" i="3"/>
  <c r="AC740" i="3"/>
  <c r="AD740" i="3"/>
  <c r="AC741" i="3"/>
  <c r="AD741" i="3"/>
  <c r="AC742" i="3"/>
  <c r="AD742" i="3"/>
  <c r="AC743" i="3"/>
  <c r="AD743" i="3"/>
  <c r="AC744" i="3"/>
  <c r="AD744" i="3"/>
  <c r="AC745" i="3"/>
  <c r="AD745" i="3"/>
  <c r="AC746" i="3"/>
  <c r="AD746" i="3"/>
  <c r="AC747" i="3"/>
  <c r="AD747" i="3"/>
  <c r="AC748" i="3"/>
  <c r="AD748" i="3"/>
  <c r="AC749" i="3"/>
  <c r="AD749" i="3"/>
  <c r="AC750" i="3"/>
  <c r="AD750" i="3"/>
  <c r="AC751" i="3"/>
  <c r="AD751" i="3"/>
  <c r="AC752" i="3"/>
  <c r="AD752" i="3"/>
  <c r="AC753" i="3"/>
  <c r="AD753" i="3"/>
  <c r="AC754" i="3"/>
  <c r="AD754" i="3"/>
  <c r="AC755" i="3"/>
  <c r="AD755" i="3"/>
  <c r="AC756" i="3"/>
  <c r="AD756" i="3"/>
  <c r="AC757" i="3"/>
  <c r="AD757" i="3"/>
  <c r="AC758" i="3"/>
  <c r="AD758" i="3"/>
  <c r="AC759" i="3"/>
  <c r="AD759" i="3"/>
  <c r="AC760" i="3"/>
  <c r="AD760" i="3"/>
  <c r="AC761" i="3"/>
  <c r="AD761" i="3"/>
  <c r="AC762" i="3"/>
  <c r="AD762" i="3"/>
  <c r="AC763" i="3"/>
  <c r="AD763" i="3"/>
  <c r="AC764" i="3"/>
  <c r="AD764" i="3"/>
  <c r="AC765" i="3"/>
  <c r="AD765" i="3"/>
  <c r="AC766" i="3"/>
  <c r="AD766" i="3"/>
  <c r="AC767" i="3"/>
  <c r="AD767" i="3"/>
  <c r="AC768" i="3"/>
  <c r="AD768" i="3"/>
  <c r="AC769" i="3"/>
  <c r="AD769" i="3"/>
  <c r="AC770" i="3"/>
  <c r="AD770" i="3"/>
  <c r="AC771" i="3"/>
  <c r="AD771" i="3"/>
  <c r="AC772" i="3"/>
  <c r="AD772" i="3"/>
  <c r="AC773" i="3"/>
  <c r="AD773" i="3"/>
  <c r="AC774" i="3"/>
  <c r="AD774" i="3"/>
  <c r="AC775" i="3"/>
  <c r="AD775" i="3"/>
  <c r="AC776" i="3"/>
  <c r="AD776" i="3"/>
  <c r="AC777" i="3"/>
  <c r="AD777" i="3"/>
  <c r="AC778" i="3"/>
  <c r="AD778" i="3"/>
  <c r="AC779" i="3"/>
  <c r="AD779" i="3"/>
  <c r="AC780" i="3"/>
  <c r="AD780" i="3"/>
  <c r="AC781" i="3"/>
  <c r="AD781" i="3"/>
  <c r="AC782" i="3"/>
  <c r="AD782" i="3"/>
  <c r="AC783" i="3"/>
  <c r="AD783" i="3"/>
  <c r="AC784" i="3"/>
  <c r="AD784" i="3"/>
  <c r="AC785" i="3"/>
  <c r="AD785" i="3"/>
  <c r="AC786" i="3"/>
  <c r="AD786" i="3"/>
  <c r="AC787" i="3"/>
  <c r="AD787" i="3"/>
  <c r="AC788" i="3"/>
  <c r="AD788" i="3"/>
  <c r="AC789" i="3"/>
  <c r="AD789" i="3"/>
  <c r="AC790" i="3"/>
  <c r="AD790" i="3"/>
  <c r="AC791" i="3"/>
  <c r="AD791" i="3"/>
  <c r="AC792" i="3"/>
  <c r="AD792" i="3"/>
  <c r="AC793" i="3"/>
  <c r="AD793" i="3"/>
  <c r="AC794" i="3"/>
  <c r="AD794" i="3"/>
  <c r="AC795" i="3"/>
  <c r="AD795" i="3"/>
  <c r="AC796" i="3"/>
  <c r="AD796" i="3"/>
  <c r="AC797" i="3"/>
  <c r="AD797" i="3"/>
  <c r="AC798" i="3"/>
  <c r="AD798" i="3"/>
  <c r="AC799" i="3"/>
  <c r="AD799" i="3"/>
  <c r="AC800" i="3"/>
  <c r="AD800" i="3"/>
  <c r="AC801" i="3"/>
  <c r="AD801" i="3"/>
  <c r="AC802" i="3"/>
  <c r="AD802" i="3"/>
  <c r="AC803" i="3"/>
  <c r="AD803" i="3"/>
  <c r="AC804" i="3"/>
  <c r="AD804" i="3"/>
  <c r="AC805" i="3"/>
  <c r="AD805" i="3"/>
  <c r="AC806" i="3"/>
  <c r="AD806" i="3"/>
  <c r="AC807" i="3"/>
  <c r="AD807" i="3"/>
  <c r="AC808" i="3"/>
  <c r="AD808" i="3"/>
  <c r="AC809" i="3"/>
  <c r="AD809" i="3"/>
  <c r="AC810" i="3"/>
  <c r="AD810" i="3"/>
  <c r="AC811" i="3"/>
  <c r="AD811" i="3"/>
  <c r="AC812" i="3"/>
  <c r="AD812" i="3"/>
  <c r="AC813" i="3"/>
  <c r="AD813" i="3"/>
  <c r="AC814" i="3"/>
  <c r="AD814" i="3"/>
  <c r="AC815" i="3"/>
  <c r="AD815" i="3"/>
  <c r="O31" i="1" l="1"/>
  <c r="O236" i="1"/>
  <c r="P236" i="1" s="1"/>
  <c r="M67" i="2" l="1"/>
  <c r="N67" i="2" s="1"/>
  <c r="M21" i="2"/>
  <c r="N21" i="2" s="1"/>
  <c r="M47" i="2"/>
  <c r="N47" i="2" s="1"/>
  <c r="M7" i="2"/>
  <c r="N7" i="2" s="1"/>
  <c r="M10" i="2"/>
  <c r="N10" i="2" s="1"/>
  <c r="M54" i="2"/>
  <c r="N54" i="2" s="1"/>
  <c r="M48" i="2"/>
  <c r="N48" i="2" s="1"/>
  <c r="M103" i="2"/>
  <c r="N103" i="2" s="1"/>
  <c r="M119" i="2"/>
  <c r="N119" i="2" s="1"/>
  <c r="M109" i="2"/>
  <c r="N109" i="2" s="1"/>
  <c r="M64" i="2"/>
  <c r="N64" i="2" s="1"/>
  <c r="M92" i="2"/>
  <c r="N92" i="2" s="1"/>
  <c r="M141" i="2"/>
  <c r="N141" i="2" s="1"/>
  <c r="M62" i="2"/>
  <c r="N62" i="2" s="1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M251" i="2"/>
  <c r="N251" i="2"/>
  <c r="M252" i="2"/>
  <c r="N252" i="2"/>
  <c r="M253" i="2"/>
  <c r="N253" i="2"/>
  <c r="M254" i="2"/>
  <c r="N254" i="2"/>
  <c r="M255" i="2"/>
  <c r="N255" i="2"/>
  <c r="M256" i="2"/>
  <c r="N256" i="2"/>
  <c r="M257" i="2"/>
  <c r="N257" i="2"/>
  <c r="M258" i="2"/>
  <c r="N258" i="2"/>
  <c r="M259" i="2"/>
  <c r="N259" i="2"/>
  <c r="M260" i="2"/>
  <c r="N260" i="2"/>
  <c r="M261" i="2"/>
  <c r="N261" i="2"/>
  <c r="M262" i="2"/>
  <c r="N262" i="2"/>
  <c r="M263" i="2"/>
  <c r="N263" i="2"/>
  <c r="M264" i="2"/>
  <c r="N264" i="2"/>
  <c r="M265" i="2"/>
  <c r="N265" i="2"/>
  <c r="M266" i="2"/>
  <c r="N266" i="2"/>
  <c r="M267" i="2"/>
  <c r="N267" i="2"/>
  <c r="M268" i="2"/>
  <c r="N268" i="2"/>
  <c r="M269" i="2"/>
  <c r="N269" i="2"/>
  <c r="M270" i="2"/>
  <c r="N270" i="2"/>
  <c r="M271" i="2"/>
  <c r="N271" i="2"/>
  <c r="M272" i="2"/>
  <c r="N272" i="2"/>
  <c r="M273" i="2"/>
  <c r="N273" i="2"/>
  <c r="M274" i="2"/>
  <c r="N274" i="2"/>
  <c r="M275" i="2"/>
  <c r="N275" i="2"/>
  <c r="M276" i="2"/>
  <c r="N276" i="2"/>
  <c r="M277" i="2"/>
  <c r="N277" i="2"/>
  <c r="M278" i="2"/>
  <c r="N278" i="2"/>
  <c r="M279" i="2"/>
  <c r="N279" i="2"/>
  <c r="M280" i="2"/>
  <c r="N280" i="2"/>
  <c r="M281" i="2"/>
  <c r="N281" i="2"/>
  <c r="M282" i="2"/>
  <c r="N282" i="2"/>
  <c r="M283" i="2"/>
  <c r="N283" i="2"/>
  <c r="M284" i="2"/>
  <c r="N284" i="2"/>
  <c r="M285" i="2"/>
  <c r="N285" i="2"/>
  <c r="M286" i="2"/>
  <c r="N286" i="2"/>
  <c r="M287" i="2"/>
  <c r="N287" i="2"/>
  <c r="M288" i="2"/>
  <c r="N288" i="2"/>
  <c r="M289" i="2"/>
  <c r="N289" i="2"/>
  <c r="M290" i="2"/>
  <c r="N290" i="2"/>
  <c r="M291" i="2"/>
  <c r="N291" i="2"/>
  <c r="M292" i="2"/>
  <c r="N292" i="2"/>
  <c r="M293" i="2"/>
  <c r="N293" i="2"/>
  <c r="M294" i="2"/>
  <c r="N294" i="2"/>
  <c r="M295" i="2"/>
  <c r="N295" i="2"/>
  <c r="M296" i="2"/>
  <c r="N296" i="2"/>
  <c r="M297" i="2"/>
  <c r="N297" i="2"/>
  <c r="M298" i="2"/>
  <c r="N298" i="2"/>
  <c r="M299" i="2"/>
  <c r="N299" i="2"/>
  <c r="M300" i="2"/>
  <c r="N300" i="2"/>
  <c r="M301" i="2"/>
  <c r="N301" i="2"/>
  <c r="M302" i="2"/>
  <c r="N302" i="2"/>
  <c r="O105" i="1"/>
  <c r="P105" i="1" s="1"/>
  <c r="O137" i="1"/>
  <c r="P137" i="1" s="1"/>
  <c r="P191" i="1"/>
  <c r="O34" i="1"/>
  <c r="P34" i="1" s="1"/>
  <c r="O35" i="1"/>
  <c r="P35" i="1" s="1"/>
  <c r="O175" i="1"/>
  <c r="P175" i="1" s="1"/>
  <c r="O163" i="1"/>
  <c r="P163" i="1" s="1"/>
  <c r="O189" i="1"/>
  <c r="P189" i="1" s="1"/>
  <c r="P205" i="1"/>
  <c r="O199" i="1"/>
  <c r="P199" i="1" s="1"/>
  <c r="O161" i="1"/>
  <c r="P161" i="1" s="1"/>
  <c r="O228" i="1"/>
  <c r="P228" i="1" s="1"/>
  <c r="O227" i="1"/>
  <c r="P227" i="1" s="1"/>
  <c r="O229" i="1"/>
  <c r="P229" i="1" s="1"/>
  <c r="O149" i="1"/>
  <c r="P149" i="1" s="1"/>
  <c r="O155" i="1"/>
  <c r="P155" i="1" s="1"/>
  <c r="O71" i="1"/>
  <c r="P71" i="1" s="1"/>
  <c r="O184" i="1"/>
  <c r="P184" i="1" s="1"/>
  <c r="O128" i="1"/>
  <c r="P128" i="1" s="1"/>
  <c r="O131" i="1"/>
  <c r="P131" i="1" s="1"/>
  <c r="O235" i="1"/>
  <c r="P235" i="1" s="1"/>
  <c r="O233" i="1"/>
  <c r="P233" i="1" s="1"/>
  <c r="O234" i="1"/>
  <c r="P234" i="1" s="1"/>
  <c r="O226" i="1"/>
  <c r="P226" i="1" s="1"/>
  <c r="O232" i="1"/>
  <c r="P232" i="1" s="1"/>
  <c r="O231" i="1"/>
  <c r="P231" i="1" s="1"/>
  <c r="O109" i="1"/>
  <c r="P109" i="1" s="1"/>
  <c r="O152" i="1" l="1"/>
  <c r="P152" i="1" s="1"/>
  <c r="M61" i="2" l="1"/>
  <c r="N61" i="2" s="1"/>
  <c r="M59" i="2"/>
  <c r="N59" i="2" s="1"/>
  <c r="M56" i="2"/>
  <c r="N56" i="2" s="1"/>
  <c r="M46" i="2"/>
  <c r="N46" i="2" s="1"/>
  <c r="M52" i="2"/>
  <c r="N52" i="2" s="1"/>
  <c r="M55" i="2"/>
  <c r="N55" i="2" s="1"/>
  <c r="M38" i="2"/>
  <c r="N38" i="2" s="1"/>
  <c r="M74" i="2"/>
  <c r="N74" i="2" s="1"/>
  <c r="O56" i="1" l="1"/>
  <c r="P56" i="1" s="1"/>
  <c r="O72" i="1"/>
  <c r="P72" i="1" s="1"/>
  <c r="Q146" i="1" l="1"/>
  <c r="T1" i="1" s="1"/>
  <c r="M3" i="2" l="1"/>
  <c r="N3" i="2" s="1"/>
  <c r="O40" i="1"/>
  <c r="P40" i="1" s="1"/>
  <c r="O136" i="1"/>
  <c r="P136" i="1" s="1"/>
  <c r="O38" i="1"/>
  <c r="P38" i="1" s="1"/>
  <c r="O165" i="1"/>
  <c r="P165" i="1" s="1"/>
  <c r="O180" i="1"/>
  <c r="P180" i="1" s="1"/>
  <c r="O119" i="1"/>
  <c r="P119" i="1" s="1"/>
  <c r="O91" i="1"/>
  <c r="P91" i="1" s="1"/>
  <c r="O44" i="1"/>
  <c r="P44" i="1" s="1"/>
  <c r="O67" i="1"/>
  <c r="P67" i="1" s="1"/>
  <c r="O176" i="1"/>
  <c r="P176" i="1" s="1"/>
  <c r="O66" i="1"/>
  <c r="P66" i="1" s="1"/>
  <c r="O88" i="1"/>
  <c r="P88" i="1" s="1"/>
  <c r="O160" i="1"/>
  <c r="P160" i="1" s="1"/>
  <c r="O77" i="1"/>
  <c r="P77" i="1" s="1"/>
  <c r="O156" i="1"/>
  <c r="P156" i="1" s="1"/>
  <c r="O148" i="1"/>
  <c r="P148" i="1" s="1"/>
  <c r="O200" i="1"/>
  <c r="P200" i="1" s="1"/>
  <c r="O182" i="1"/>
  <c r="P182" i="1" s="1"/>
  <c r="O146" i="1"/>
  <c r="P146" i="1" s="1"/>
  <c r="O51" i="1"/>
  <c r="P51" i="1" s="1"/>
  <c r="P197" i="1"/>
  <c r="O188" i="1"/>
  <c r="P188" i="1" s="1"/>
  <c r="O166" i="1"/>
  <c r="P166" i="1" s="1"/>
  <c r="O143" i="1"/>
  <c r="P143" i="1" s="1"/>
  <c r="O164" i="1"/>
  <c r="P164" i="1" s="1"/>
  <c r="O194" i="1"/>
  <c r="P194" i="1" s="1"/>
  <c r="O81" i="1"/>
  <c r="P81" i="1" s="1"/>
  <c r="O153" i="1"/>
  <c r="P153" i="1" s="1"/>
  <c r="O101" i="1"/>
  <c r="P101" i="1" s="1"/>
  <c r="O106" i="1"/>
  <c r="P106" i="1" s="1"/>
  <c r="O158" i="1"/>
  <c r="P158" i="1" s="1"/>
  <c r="O167" i="1"/>
  <c r="P167" i="1" s="1"/>
  <c r="O214" i="1"/>
  <c r="P214" i="1" s="1"/>
  <c r="O172" i="1"/>
  <c r="P172" i="1" s="1"/>
  <c r="O215" i="1"/>
  <c r="P215" i="1" s="1"/>
  <c r="O12" i="1"/>
  <c r="P12" i="1" s="1"/>
  <c r="O17" i="1"/>
  <c r="P17" i="1" s="1"/>
  <c r="O43" i="1"/>
  <c r="P43" i="1" s="1"/>
  <c r="O9" i="1"/>
  <c r="P9" i="1" s="1"/>
  <c r="O28" i="1"/>
  <c r="P28" i="1" s="1"/>
  <c r="O159" i="1"/>
  <c r="P159" i="1" s="1"/>
  <c r="O120" i="1"/>
  <c r="P120" i="1" s="1"/>
  <c r="O19" i="1"/>
  <c r="P19" i="1" s="1"/>
  <c r="O49" i="1"/>
  <c r="P49" i="1" s="1"/>
  <c r="O36" i="1"/>
  <c r="P36" i="1" s="1"/>
  <c r="O55" i="1"/>
  <c r="P55" i="1" s="1"/>
  <c r="O13" i="1"/>
  <c r="P13" i="1" s="1"/>
  <c r="O18" i="1"/>
  <c r="P18" i="1" s="1"/>
  <c r="O45" i="1"/>
  <c r="P45" i="1" s="1"/>
  <c r="P31" i="1"/>
  <c r="O54" i="1"/>
  <c r="P54" i="1" s="1"/>
  <c r="O8" i="1"/>
  <c r="P8" i="1" s="1"/>
  <c r="O16" i="1"/>
  <c r="P16" i="1" s="1"/>
  <c r="O20" i="1"/>
  <c r="P20" i="1" s="1"/>
  <c r="O32" i="1"/>
  <c r="P32" i="1" s="1"/>
  <c r="O73" i="1"/>
  <c r="P73" i="1" s="1"/>
  <c r="O117" i="1"/>
  <c r="P117" i="1" s="1"/>
  <c r="O124" i="1"/>
  <c r="P124" i="1" s="1"/>
  <c r="O27" i="1"/>
  <c r="P27" i="1" s="1"/>
  <c r="O30" i="1"/>
  <c r="P30" i="1" s="1"/>
  <c r="O47" i="1"/>
  <c r="P47" i="1" s="1"/>
  <c r="O4" i="1"/>
  <c r="P4" i="1" s="1"/>
  <c r="O37" i="1"/>
  <c r="P37" i="1" s="1"/>
  <c r="O7" i="1"/>
  <c r="P7" i="1" s="1"/>
  <c r="O60" i="1"/>
  <c r="P60" i="1" s="1"/>
  <c r="O70" i="1"/>
  <c r="P70" i="1" s="1"/>
  <c r="O26" i="1"/>
  <c r="P26" i="1" s="1"/>
  <c r="O11" i="1"/>
  <c r="P11" i="1" s="1"/>
  <c r="O42" i="1"/>
  <c r="P42" i="1" s="1"/>
  <c r="O58" i="1"/>
  <c r="P58" i="1" s="1"/>
  <c r="O75" i="1"/>
  <c r="P75" i="1" s="1"/>
  <c r="O24" i="1"/>
  <c r="P24" i="1" s="1"/>
  <c r="O145" i="1"/>
  <c r="P145" i="1" s="1"/>
  <c r="O123" i="1"/>
  <c r="P123" i="1" s="1"/>
  <c r="O57" i="1"/>
  <c r="P57" i="1" s="1"/>
  <c r="O87" i="1"/>
  <c r="P87" i="1" s="1"/>
  <c r="O216" i="1"/>
  <c r="P216" i="1" s="1"/>
  <c r="O15" i="1"/>
  <c r="P15" i="1" s="1"/>
  <c r="O141" i="1"/>
  <c r="P141" i="1" s="1"/>
  <c r="O135" i="1"/>
  <c r="P135" i="1" s="1"/>
  <c r="P209" i="1"/>
  <c r="O23" i="1"/>
  <c r="P23" i="1" s="1"/>
  <c r="O210" i="1"/>
  <c r="P210" i="1" s="1"/>
  <c r="P208" i="1"/>
  <c r="O100" i="1"/>
  <c r="P100" i="1" s="1"/>
  <c r="O99" i="1"/>
  <c r="P99" i="1" s="1"/>
  <c r="O33" i="1"/>
  <c r="P33" i="1" s="1"/>
  <c r="O122" i="1"/>
  <c r="P122" i="1" s="1"/>
  <c r="P223" i="1"/>
  <c r="O98" i="1"/>
  <c r="P98" i="1" s="1"/>
  <c r="O151" i="1"/>
  <c r="P151" i="1" s="1"/>
  <c r="O76" i="1"/>
  <c r="P76" i="1" s="1"/>
  <c r="O68" i="1"/>
  <c r="P68" i="1" s="1"/>
  <c r="O90" i="1"/>
  <c r="P90" i="1" s="1"/>
  <c r="O74" i="1"/>
  <c r="P74" i="1" s="1"/>
  <c r="O108" i="1"/>
  <c r="P108" i="1" s="1"/>
  <c r="O2" i="1"/>
  <c r="P2" i="1" s="1"/>
  <c r="O115" i="1"/>
  <c r="P115" i="1" s="1"/>
  <c r="O22" i="1"/>
  <c r="P22" i="1" s="1"/>
  <c r="O96" i="1"/>
  <c r="P96" i="1" s="1"/>
  <c r="O79" i="1"/>
  <c r="P79" i="1" s="1"/>
  <c r="O112" i="1"/>
  <c r="P112" i="1" s="1"/>
  <c r="O78" i="1"/>
  <c r="P78" i="1" s="1"/>
  <c r="O111" i="1"/>
  <c r="P111" i="1" s="1"/>
  <c r="O121" i="1"/>
  <c r="P121" i="1" s="1"/>
  <c r="O65" i="1"/>
  <c r="P65" i="1" s="1"/>
  <c r="O116" i="1"/>
  <c r="P116" i="1" s="1"/>
  <c r="O171" i="1"/>
  <c r="P171" i="1" s="1"/>
  <c r="O113" i="1"/>
  <c r="P113" i="1" s="1"/>
  <c r="O61" i="1"/>
  <c r="P61" i="1" s="1"/>
  <c r="O86" i="1"/>
  <c r="P86" i="1" s="1"/>
  <c r="O69" i="1"/>
  <c r="P69" i="1" s="1"/>
  <c r="O132" i="1"/>
  <c r="P132" i="1" s="1"/>
  <c r="O64" i="1"/>
  <c r="P64" i="1" s="1"/>
  <c r="O97" i="1"/>
  <c r="P97" i="1" s="1"/>
  <c r="O201" i="1"/>
  <c r="P201" i="1" s="1"/>
  <c r="O150" i="1"/>
  <c r="P150" i="1" s="1"/>
  <c r="O52" i="1"/>
  <c r="P52" i="1" s="1"/>
  <c r="O187" i="1"/>
  <c r="P187" i="1" s="1"/>
  <c r="O25" i="1"/>
  <c r="P25" i="1" s="1"/>
  <c r="O39" i="1"/>
  <c r="P39" i="1" s="1"/>
  <c r="O170" i="1"/>
  <c r="P170" i="1" s="1"/>
  <c r="O50" i="1"/>
  <c r="P50" i="1" s="1"/>
  <c r="O102" i="1"/>
  <c r="P102" i="1" s="1"/>
  <c r="O134" i="1"/>
  <c r="P134" i="1" s="1"/>
  <c r="O29" i="1"/>
  <c r="P29" i="1" s="1"/>
  <c r="O62" i="1"/>
  <c r="P62" i="1" s="1"/>
  <c r="O95" i="1"/>
  <c r="P95" i="1" s="1"/>
  <c r="O174" i="1"/>
  <c r="P174" i="1" s="1"/>
  <c r="O192" i="1"/>
  <c r="P192" i="1" s="1"/>
  <c r="O130" i="1"/>
  <c r="P130" i="1" s="1"/>
  <c r="O59" i="1"/>
  <c r="P59" i="1" s="1"/>
  <c r="O129" i="1"/>
  <c r="P129" i="1" s="1"/>
  <c r="O53" i="1"/>
  <c r="P53" i="1" s="1"/>
  <c r="O94" i="1"/>
  <c r="P94" i="1" s="1"/>
  <c r="P92" i="1"/>
  <c r="O48" i="1"/>
  <c r="P48" i="1" s="1"/>
  <c r="O82" i="1"/>
  <c r="P82" i="1" s="1"/>
  <c r="O162" i="1"/>
  <c r="P162" i="1" s="1"/>
  <c r="O89" i="1"/>
  <c r="P89" i="1" s="1"/>
  <c r="O127" i="1"/>
  <c r="P127" i="1" s="1"/>
  <c r="O147" i="1"/>
  <c r="P147" i="1" s="1"/>
  <c r="O185" i="1"/>
  <c r="P185" i="1" s="1"/>
  <c r="O186" i="1"/>
  <c r="P186" i="1" s="1"/>
  <c r="O168" i="1"/>
  <c r="P168" i="1" s="1"/>
  <c r="O85" i="1"/>
  <c r="P85" i="1" s="1"/>
  <c r="O41" i="1"/>
  <c r="P41" i="1" s="1"/>
  <c r="O118" i="1"/>
  <c r="P118" i="1" s="1"/>
  <c r="O110" i="1"/>
  <c r="P110" i="1" s="1"/>
  <c r="O80" i="1"/>
  <c r="P80" i="1" s="1"/>
  <c r="O140" i="1"/>
  <c r="P140" i="1" s="1"/>
  <c r="O133" i="1"/>
  <c r="P133" i="1" s="1"/>
  <c r="O144" i="1"/>
  <c r="P144" i="1" s="1"/>
  <c r="O84" i="1"/>
  <c r="P84" i="1" s="1"/>
  <c r="O63" i="1"/>
  <c r="P63" i="1" s="1"/>
  <c r="O139" i="1"/>
  <c r="P139" i="1" s="1"/>
  <c r="O46" i="1"/>
  <c r="P46" i="1" s="1"/>
  <c r="O195" i="1"/>
  <c r="P195" i="1" s="1"/>
  <c r="O126" i="1"/>
  <c r="P126" i="1" s="1"/>
  <c r="P198" i="1"/>
  <c r="O219" i="1"/>
  <c r="P219" i="1" s="1"/>
  <c r="O142" i="1"/>
  <c r="P142" i="1" s="1"/>
  <c r="O179" i="1"/>
  <c r="P179" i="1" s="1"/>
  <c r="O173" i="1"/>
  <c r="P173" i="1" s="1"/>
  <c r="O213" i="1"/>
  <c r="P213" i="1" s="1"/>
  <c r="P222" i="1"/>
  <c r="O203" i="1"/>
  <c r="P203" i="1" s="1"/>
  <c r="O181" i="1"/>
  <c r="P181" i="1" s="1"/>
  <c r="O5" i="1"/>
  <c r="P5" i="1" s="1"/>
  <c r="O6" i="1"/>
  <c r="P6" i="1" s="1"/>
  <c r="O3" i="1"/>
  <c r="P3" i="1" s="1"/>
  <c r="O10" i="1"/>
  <c r="P10" i="1" s="1"/>
  <c r="O238" i="1"/>
  <c r="P238" i="1" s="1"/>
  <c r="O239" i="1"/>
  <c r="P239" i="1" s="1"/>
  <c r="O237" i="1"/>
  <c r="P237" i="1" s="1"/>
  <c r="O169" i="1"/>
  <c r="P169" i="1" s="1"/>
  <c r="O225" i="1"/>
  <c r="P225" i="1" s="1"/>
  <c r="O114" i="1"/>
  <c r="P114" i="1" s="1"/>
  <c r="O83" i="1"/>
  <c r="P83" i="1" s="1"/>
  <c r="O125" i="1"/>
  <c r="P125" i="1" s="1"/>
  <c r="O183" i="1"/>
  <c r="P183" i="1" s="1"/>
  <c r="O217" i="1"/>
  <c r="P217" i="1" s="1"/>
  <c r="M4" i="2"/>
  <c r="N4" i="2" s="1"/>
  <c r="M6" i="2"/>
  <c r="N6" i="2" s="1"/>
  <c r="M12" i="2"/>
  <c r="N12" i="2" s="1"/>
  <c r="M53" i="2"/>
  <c r="N53" i="2" s="1"/>
  <c r="M16" i="2"/>
  <c r="N16" i="2" s="1"/>
  <c r="M17" i="2"/>
  <c r="N17" i="2" s="1"/>
  <c r="M18" i="2"/>
  <c r="N18" i="2" s="1"/>
  <c r="M19" i="2"/>
  <c r="N19" i="2" s="1"/>
  <c r="M65" i="2"/>
  <c r="N65" i="2" s="1"/>
  <c r="M66" i="2"/>
  <c r="N66" i="2" s="1"/>
  <c r="M68" i="2"/>
  <c r="N68" i="2" s="1"/>
  <c r="M69" i="2"/>
  <c r="N69" i="2" s="1"/>
  <c r="M71" i="2"/>
  <c r="N71" i="2" s="1"/>
  <c r="M72" i="2"/>
  <c r="N72" i="2" s="1"/>
  <c r="M73" i="2"/>
  <c r="N73" i="2" s="1"/>
  <c r="M70" i="2"/>
  <c r="N70" i="2" s="1"/>
  <c r="M75" i="2"/>
  <c r="N75" i="2" s="1"/>
  <c r="M23" i="2"/>
  <c r="N23" i="2" s="1"/>
  <c r="M24" i="2"/>
  <c r="N24" i="2" s="1"/>
  <c r="M80" i="2"/>
  <c r="N80" i="2" s="1"/>
  <c r="M26" i="2"/>
  <c r="N26" i="2" s="1"/>
  <c r="M76" i="2"/>
  <c r="N76" i="2" s="1"/>
  <c r="M27" i="2"/>
  <c r="N27" i="2" s="1"/>
  <c r="M77" i="2"/>
  <c r="N77" i="2" s="1"/>
  <c r="M28" i="2"/>
  <c r="N28" i="2" s="1"/>
  <c r="M82" i="2"/>
  <c r="N82" i="2" s="1"/>
  <c r="M83" i="2"/>
  <c r="N83" i="2" s="1"/>
  <c r="M84" i="2"/>
  <c r="N84" i="2" s="1"/>
  <c r="M78" i="2"/>
  <c r="N78" i="2" s="1"/>
  <c r="M79" i="2"/>
  <c r="N79" i="2" s="1"/>
  <c r="M81" i="2"/>
  <c r="N81" i="2" s="1"/>
  <c r="M29" i="2"/>
  <c r="N29" i="2" s="1"/>
  <c r="M30" i="2"/>
  <c r="N30" i="2" s="1"/>
  <c r="M31" i="2"/>
  <c r="N31" i="2" s="1"/>
  <c r="M32" i="2"/>
  <c r="N32" i="2" s="1"/>
  <c r="M36" i="2"/>
  <c r="N36" i="2" s="1"/>
  <c r="M87" i="2"/>
  <c r="N87" i="2" s="1"/>
  <c r="M88" i="2"/>
  <c r="N88" i="2" s="1"/>
  <c r="M85" i="2"/>
  <c r="N85" i="2" s="1"/>
  <c r="M33" i="2"/>
  <c r="N33" i="2" s="1"/>
  <c r="M34" i="2"/>
  <c r="N34" i="2" s="1"/>
  <c r="M35" i="2"/>
  <c r="N35" i="2" s="1"/>
  <c r="M90" i="2"/>
  <c r="N90" i="2" s="1"/>
  <c r="M86" i="2"/>
  <c r="N86" i="2" s="1"/>
  <c r="M94" i="2"/>
  <c r="N94" i="2" s="1"/>
  <c r="M39" i="2"/>
  <c r="N39" i="2" s="1"/>
  <c r="M93" i="2"/>
  <c r="N93" i="2" s="1"/>
  <c r="M102" i="2"/>
  <c r="N102" i="2" s="1"/>
  <c r="M89" i="2"/>
  <c r="N89" i="2" s="1"/>
  <c r="M99" i="2"/>
  <c r="N99" i="2" s="1"/>
  <c r="M37" i="2"/>
  <c r="N37" i="2" s="1"/>
  <c r="M100" i="2"/>
  <c r="N100" i="2" s="1"/>
  <c r="M101" i="2"/>
  <c r="N101" i="2" s="1"/>
  <c r="M91" i="2"/>
  <c r="N91" i="2" s="1"/>
  <c r="M40" i="2"/>
  <c r="N40" i="2" s="1"/>
  <c r="M95" i="2"/>
  <c r="N95" i="2" s="1"/>
  <c r="M96" i="2"/>
  <c r="N96" i="2" s="1"/>
  <c r="M97" i="2"/>
  <c r="N97" i="2" s="1"/>
  <c r="M98" i="2"/>
  <c r="N98" i="2" s="1"/>
  <c r="M104" i="2"/>
  <c r="N104" i="2" s="1"/>
  <c r="M105" i="2"/>
  <c r="N105" i="2" s="1"/>
  <c r="M42" i="2"/>
  <c r="N42" i="2" s="1"/>
  <c r="M106" i="2"/>
  <c r="N106" i="2" s="1"/>
  <c r="M111" i="2"/>
  <c r="N111" i="2" s="1"/>
  <c r="M41" i="2"/>
  <c r="N41" i="2" s="1"/>
  <c r="M117" i="2"/>
  <c r="N117" i="2" s="1"/>
  <c r="M43" i="2"/>
  <c r="N43" i="2" s="1"/>
  <c r="M113" i="2"/>
  <c r="N113" i="2" s="1"/>
  <c r="M114" i="2"/>
  <c r="N114" i="2" s="1"/>
  <c r="M107" i="2"/>
  <c r="N107" i="2" s="1"/>
  <c r="M108" i="2"/>
  <c r="N108" i="2" s="1"/>
  <c r="M115" i="2"/>
  <c r="N115" i="2" s="1"/>
  <c r="M118" i="2"/>
  <c r="N118" i="2" s="1"/>
  <c r="M110" i="2"/>
  <c r="N110" i="2" s="1"/>
  <c r="M44" i="2"/>
  <c r="N44" i="2" s="1"/>
  <c r="M45" i="2"/>
  <c r="N45" i="2" s="1"/>
  <c r="M112" i="2"/>
  <c r="N112" i="2" s="1"/>
  <c r="M116" i="2"/>
  <c r="N116" i="2" s="1"/>
  <c r="M120" i="2"/>
  <c r="N120" i="2" s="1"/>
  <c r="M121" i="2"/>
  <c r="N121" i="2" s="1"/>
  <c r="M122" i="2"/>
  <c r="N122" i="2" s="1"/>
  <c r="M124" i="2"/>
  <c r="N124" i="2" s="1"/>
  <c r="M129" i="2"/>
  <c r="N129" i="2" s="1"/>
  <c r="M125" i="2"/>
  <c r="N125" i="2" s="1"/>
  <c r="M126" i="2"/>
  <c r="N126" i="2" s="1"/>
  <c r="M127" i="2"/>
  <c r="N127" i="2" s="1"/>
  <c r="M128" i="2"/>
  <c r="N128" i="2" s="1"/>
  <c r="M130" i="2"/>
  <c r="N130" i="2" s="1"/>
  <c r="M131" i="2"/>
  <c r="N131" i="2" s="1"/>
  <c r="M132" i="2"/>
  <c r="N132" i="2" s="1"/>
  <c r="M133" i="2"/>
  <c r="N133" i="2" s="1"/>
  <c r="M134" i="2"/>
  <c r="N134" i="2" s="1"/>
  <c r="M123" i="2"/>
  <c r="N123" i="2" s="1"/>
  <c r="M135" i="2"/>
  <c r="N135" i="2" s="1"/>
  <c r="M136" i="2"/>
  <c r="N136" i="2" s="1"/>
  <c r="M138" i="2"/>
  <c r="N138" i="2" s="1"/>
  <c r="M51" i="2"/>
  <c r="N51" i="2" s="1"/>
  <c r="M140" i="2"/>
  <c r="N140" i="2" s="1"/>
  <c r="M139" i="2"/>
  <c r="N139" i="2" s="1"/>
  <c r="M57" i="2"/>
  <c r="N57" i="2" s="1"/>
  <c r="M58" i="2"/>
  <c r="N58" i="2" s="1"/>
  <c r="M60" i="2"/>
  <c r="N60" i="2" s="1"/>
  <c r="M49" i="2"/>
  <c r="N49" i="2" s="1"/>
  <c r="M22" i="2"/>
  <c r="N22" i="2" s="1"/>
  <c r="M14" i="2"/>
  <c r="N14" i="2" s="1"/>
  <c r="M2" i="2"/>
  <c r="N2" i="2" s="1"/>
  <c r="M50" i="2"/>
  <c r="N50" i="2" s="1"/>
  <c r="M13" i="2"/>
  <c r="N13" i="2" s="1"/>
  <c r="M8" i="2"/>
  <c r="N8" i="2" s="1"/>
  <c r="M11" i="2"/>
  <c r="N11" i="2" s="1"/>
  <c r="M9" i="2"/>
  <c r="N9" i="2" s="1"/>
  <c r="M5" i="2"/>
  <c r="N5" i="2" s="1"/>
  <c r="M63" i="2"/>
  <c r="N63" i="2" s="1"/>
  <c r="M20" i="2"/>
  <c r="N20" i="2" s="1"/>
  <c r="M15" i="2"/>
  <c r="N15" i="2" s="1"/>
  <c r="AD2" i="3" l="1"/>
  <c r="AC2" i="3"/>
  <c r="L2" i="3"/>
  <c r="M2" i="3"/>
</calcChain>
</file>

<file path=xl/sharedStrings.xml><?xml version="1.0" encoding="utf-8"?>
<sst xmlns="http://schemas.openxmlformats.org/spreadsheetml/2006/main" count="1606" uniqueCount="568">
  <si>
    <t>Název projektu</t>
  </si>
  <si>
    <t>druh stavby</t>
  </si>
  <si>
    <t>podkategorie</t>
  </si>
  <si>
    <t>dopravní zatížení</t>
  </si>
  <si>
    <t>spolufinancování</t>
  </si>
  <si>
    <t>dopravní význam</t>
  </si>
  <si>
    <t>technický stav</t>
  </si>
  <si>
    <t>stavební stav</t>
  </si>
  <si>
    <t>životní prostředí</t>
  </si>
  <si>
    <t>regionální význam</t>
  </si>
  <si>
    <t>jediná přístupová cesta</t>
  </si>
  <si>
    <t>stav přípravy</t>
  </si>
  <si>
    <t>hromadná doprava</t>
  </si>
  <si>
    <t>nehodová lokalita</t>
  </si>
  <si>
    <t>Výsledné hodnocení</t>
  </si>
  <si>
    <t>Hodnocení s korekcí</t>
  </si>
  <si>
    <t>Předpokládané náklady KSÚS (s DPH)</t>
  </si>
  <si>
    <t>Předpokládaný zdroj spolufinancování</t>
  </si>
  <si>
    <t>Poznámky</t>
  </si>
  <si>
    <t>Prosím opravit a zapsat do sloupce R (starý předpokládaný zdroj spolufinancování)</t>
  </si>
  <si>
    <t>II/611 Kostelní Lhota - Přední Lhota</t>
  </si>
  <si>
    <t>oprava a rekonstrukce</t>
  </si>
  <si>
    <t>Rekonstrukce</t>
  </si>
  <si>
    <t xml:space="preserve">II/240 a II/101, přeložka silnic v úseku D7 - D8, II. etapa - Obchvat Kralup nad Vltavou   </t>
  </si>
  <si>
    <t>novostavba (obchvat, přeložka, propojka)</t>
  </si>
  <si>
    <t>-</t>
  </si>
  <si>
    <t>Realizace možná až po opravě sil. II/244 (most na obj. trase)</t>
  </si>
  <si>
    <t>SFDI mosty</t>
  </si>
  <si>
    <t>II/116 Jinočany - Hlásná Třebáň, přeložka silnice</t>
  </si>
  <si>
    <t>IROP 2</t>
  </si>
  <si>
    <t>Vestecká spojka II. etapa</t>
  </si>
  <si>
    <t>SFDI (chybějící SOKP)</t>
  </si>
  <si>
    <t xml:space="preserve">II/240 a II/101, přeložka silnic v úseku D7 - D8, I. etapa - D7 MÚK Středokluky - Obchvat Kralup nad Vltavou      </t>
  </si>
  <si>
    <t>II/101 Úvaly - Říčany</t>
  </si>
  <si>
    <t>SFDI – UD – účelová dotace</t>
  </si>
  <si>
    <t>II/229 Lišany - obchvat, PD</t>
  </si>
  <si>
    <t>II/272  Litol-Lysá nad Labem, 2.stavba</t>
  </si>
  <si>
    <t>V projekční přípravě (DÚR)</t>
  </si>
  <si>
    <t xml:space="preserve">II/240 a II/101, přeložka silnic v úseku D7 - D8, III. etapa - Obchvat Kralup nad Vltavou - D8 MÚK Úžice   </t>
  </si>
  <si>
    <t>V projekční přípravě. Bylo nutné přepracování PD (zařazen do kulturních památek)</t>
  </si>
  <si>
    <t xml:space="preserve">II/126 – Propojení D1 se sil. I/2, II. etapa </t>
  </si>
  <si>
    <t>IROP</t>
  </si>
  <si>
    <t>II/244 Přezletice, přeložka včetně napojení na dálnici D0</t>
  </si>
  <si>
    <t>II/101 Mstětice - Jirny - Úvaly</t>
  </si>
  <si>
    <t>SFDI NZ 2022 - tendrovat, rezerva</t>
  </si>
  <si>
    <t>Severovýchodní obchvat Benešova I + II etapa</t>
  </si>
  <si>
    <t>účelová dotace SFDI (MLADOBOLESLAVSKO)</t>
  </si>
  <si>
    <t>II/101 Dolní Břežany – Zbraslav</t>
  </si>
  <si>
    <t>Zatím není rozpočet- projekční odhad</t>
  </si>
  <si>
    <t>II/272 Kounice, obchvat</t>
  </si>
  <si>
    <t>II/101 Brandýs nad Labem, přeložka - I. etapa 2. část</t>
  </si>
  <si>
    <t>II/229 Rakovník, obchvat, část B1, PD</t>
  </si>
  <si>
    <t>II/603 Jesenice, obchvat</t>
  </si>
  <si>
    <t>II/111 Divišov obchvat, PD</t>
  </si>
  <si>
    <t>II/110 Benešov - Ostředek II.tepa</t>
  </si>
  <si>
    <t>II/110 Benešov - Ostředek I.tepa</t>
  </si>
  <si>
    <t>II/244 Měšice I/9 – Byšice I/16 II. etapa</t>
  </si>
  <si>
    <t>II/228 Jesenice - Rakovník, rekonstrukce - PD</t>
  </si>
  <si>
    <t>II/118 Hluboš – hr. Okr. Příbram a Lochovice – Rejkovice</t>
  </si>
  <si>
    <t>SFDI</t>
  </si>
  <si>
    <t>II/608 – rekonstrukce silnice II. etapa</t>
  </si>
  <si>
    <t>II/240 Velvary, obchvat</t>
  </si>
  <si>
    <r>
      <t>SFDI NZ 2022 - tendrovat (</t>
    </r>
    <r>
      <rPr>
        <sz val="11"/>
        <color rgb="FFFF0000"/>
        <rFont val="Calibri"/>
        <family val="2"/>
        <charset val="238"/>
        <scheme val="minor"/>
      </rPr>
      <t>bude vypsán nový tendr)</t>
    </r>
  </si>
  <si>
    <t>II/101 Brandýs nad Labem, přeložka - II.etapa</t>
  </si>
  <si>
    <t>II/261 a III/26124 Liběchov - hr. Kraje</t>
  </si>
  <si>
    <t>II/331 Sojovice, obchvat</t>
  </si>
  <si>
    <t>Velké Přílepy, obchvat</t>
  </si>
  <si>
    <t>SFDI NZ 2022 - tendrovat</t>
  </si>
  <si>
    <t xml:space="preserve">II/610 Kosmonosy, obchvat - III. etapa </t>
  </si>
  <si>
    <t>II/111 Struhařov - Divišov</t>
  </si>
  <si>
    <t>Netvořice, obchvat</t>
  </si>
  <si>
    <t>III/0031 Dolní Břežany - obchvat</t>
  </si>
  <si>
    <t>II/611 Nehvizdy, obchvat</t>
  </si>
  <si>
    <t>Beroun obchvat - V. etapa nové autobusové nádraží - sjezd na D5 exit 14</t>
  </si>
  <si>
    <t>II/503 Nymburk, mosty ev.č. 503-004 přes Labe</t>
  </si>
  <si>
    <t>mostní objekty a propustky</t>
  </si>
  <si>
    <t>Most</t>
  </si>
  <si>
    <t>Předpokládaný termmín realizace 06/2023-06/2025</t>
  </si>
  <si>
    <t>SFDI ( Nymburk)</t>
  </si>
  <si>
    <t>II/110 Ostředek - Sázava etapa 2</t>
  </si>
  <si>
    <t>Realizace nutná společně s 276-001</t>
  </si>
  <si>
    <t>II/111 Český Šternberk, most ev.č. 111-010 přes Sázavu v Českém Šternberku</t>
  </si>
  <si>
    <t>Předpokládaný termmín realizace 06/2023-06/2025, přesun stromů v období vegetačního klidu</t>
  </si>
  <si>
    <t>II/110 Ostředek - Sázava etapa 1</t>
  </si>
  <si>
    <t>II/242, III/2421, III/2422 Roztoky, rekonstrukce silnic</t>
  </si>
  <si>
    <t>Chrášťany, přeložka II. etapa</t>
  </si>
  <si>
    <t>II/105 Kamenný Přívoz mosty ev.č. 105-008 a 105-009</t>
  </si>
  <si>
    <t>Lysá nad Labem, obchvat – 3. etapa</t>
  </si>
  <si>
    <t>II/240 Černý Vůl, opěrná zeď</t>
  </si>
  <si>
    <t>řešení bodové závady a/nebo bezpečnostního rizika (křižovatky, opěrné zdi, skalní masivy)</t>
  </si>
  <si>
    <t>II/121 Heřmaničky - obchvat, PD</t>
  </si>
  <si>
    <t>III/00715, III/00722, III/00723, III/24010, oprava II. etapa</t>
  </si>
  <si>
    <t>Obchvat obce Ořech - silnice III třídy</t>
  </si>
  <si>
    <t>II/237 N. Strašecí - Mšec, rekonstrukce, II. etapa</t>
  </si>
  <si>
    <t xml:space="preserve">III/11513 Jíloviště, most ev. č. 11513 – 1 přes D4 v obci Jíloviště  </t>
  </si>
  <si>
    <t>Předpokládaný termmín realizace 03/2024-12/2025</t>
  </si>
  <si>
    <t>III/1021 a III/1024 Hvozdnice-Bratřínov</t>
  </si>
  <si>
    <t>III/00715, III/00718, III/00719 Buštěhrad, průtah - PD</t>
  </si>
  <si>
    <t>II/329 Pečky, severní obchvat</t>
  </si>
  <si>
    <t>II/117 a III/23511 Žebrák, zlepšení dopravní obslužnosti</t>
  </si>
  <si>
    <t>II/608 – rekonstrukce silnice I. etapa, II. část</t>
  </si>
  <si>
    <t>Předpoklad realizace nejdříve 2023</t>
  </si>
  <si>
    <t>II/331 Brandýs nad Labem - I/9, rekonstrukce silnice
etapa I - III</t>
  </si>
  <si>
    <t>II/331 Brandýs nad Labem - I/9, rekonstrukce silnice
etapa VI</t>
  </si>
  <si>
    <t>II/118 Želevčice - Zlonice</t>
  </si>
  <si>
    <t>II/332 Zbožíčko, obchvat</t>
  </si>
  <si>
    <t>II/125 Louňovice - Kamberk</t>
  </si>
  <si>
    <t>III/11510 Všenory, průtah - PD</t>
  </si>
  <si>
    <t>III/2365 Trubská,nestabilní svah-PD</t>
  </si>
  <si>
    <t>Předpoklad SFDI nebo IROP dle možností v době dokončení</t>
  </si>
  <si>
    <t>II/272 Lysá  nad Labem, průtah (ul. Jedličkova)</t>
  </si>
  <si>
    <t>II/111 Nechyba I - Český Šternberk</t>
  </si>
  <si>
    <t>vytendrováno - před podpisem 2.-5. etapa, 1. etapa bez tendru ponechat do realizace</t>
  </si>
  <si>
    <t>III/6111 Jirny, most ev.č. 6111-1</t>
  </si>
  <si>
    <t>,,II/610 Stará Boleslav, most ev.č. 610-018 přes D10 za obcí St.Boleslav"</t>
  </si>
  <si>
    <t xml:space="preserve">Předpokládaný termmín realizace 03/2024-12/2024. </t>
  </si>
  <si>
    <t>II/603 Sulice - Želivec, rekonstrukce silnice a mostů - PD</t>
  </si>
  <si>
    <t>II/118 Třebichovice, průtah</t>
  </si>
  <si>
    <t>II/106 přeložka k sjezdu z D3 u Hostěradic - PD</t>
  </si>
  <si>
    <t>Oprava silnic II/116  a II/236, kruhový objezd Lány, mikrokoberec</t>
  </si>
  <si>
    <t>II/335,II/508,III/1014 a III/1012 Mnichovice průtah II. etapa</t>
  </si>
  <si>
    <t>II/106 Krňany, obchvat</t>
  </si>
  <si>
    <t>II/111 Šternov - Český Šternbek</t>
  </si>
  <si>
    <t>II/331 Brandýs nad Labem - I/9, rekonstrukce silnice
etapa IV</t>
  </si>
  <si>
    <t>II/107 Kamenice, II. etapa</t>
  </si>
  <si>
    <t>II/610 Svijany, most ev.č. 610-035 přes Jizeru před obcí Svijany</t>
  </si>
  <si>
    <t>Předpokládaný termmín realizace 03/2025-12/2025</t>
  </si>
  <si>
    <t xml:space="preserve"> III/0066, III/00711, III/00716 Hřebeč, rekonstrukce silnic II.etapa</t>
  </si>
  <si>
    <t>II/240,III/2404 Horoměřice-PD</t>
  </si>
  <si>
    <t>III/3399 a III/33914 Vlastějovice - Pavlovice</t>
  </si>
  <si>
    <t xml:space="preserve"> III/1024 a III/1025 Čisovice, mosty ev.č. 1024-2, 1024-4 a 1025-2</t>
  </si>
  <si>
    <t>Předpokládaný termmín realizace 03/2024-12/2024</t>
  </si>
  <si>
    <t xml:space="preserve">II/120 Sedlec - Prčice - hr. Kraje 16,976-11,566 km </t>
  </si>
  <si>
    <t>III/1025 Čísovice - Bojov, havarijní stav silnice - PD</t>
  </si>
  <si>
    <t>II/116 Hostim a Nižbor a II/201 Višňová - Nezabudice, nestabilní skalní masiv</t>
  </si>
  <si>
    <t>II/110 Ostředek - Sázava etapa 3</t>
  </si>
  <si>
    <t>Nutné realizovat s Lysá obchvat 2. stavba</t>
  </si>
  <si>
    <t>II/334 Sadská - Milčice</t>
  </si>
  <si>
    <t xml:space="preserve">III/1057 Oprava komunikace na hrázi Dunávického rybníka, PD </t>
  </si>
  <si>
    <t>,,II/276 Bakov, most ev.č. 276-006 přes Jizeru před Bakovem n/J “</t>
  </si>
  <si>
    <t>Předpokládaný termmín realizace 03/2024-06/2025</t>
  </si>
  <si>
    <t>III/1021 Měchenice, rekonstrukce silnice</t>
  </si>
  <si>
    <t>II/115 Praha - Lety, rekonstrukce - 2. úsek</t>
  </si>
  <si>
    <t>III/24513 Rostoklaty, most ev.č. 24513-1 přes trať</t>
  </si>
  <si>
    <t>II/338 Žehušice - hr. Obl.</t>
  </si>
  <si>
    <t>II/106 Týnec nad Sázavou - Benešov - PD</t>
  </si>
  <si>
    <t>III/3321 Milovice (ul. Družstevní), rekonstrukce komunikace</t>
  </si>
  <si>
    <t>II/111 Bystřice – křižovatka s III/11112</t>
  </si>
  <si>
    <t>II/115 Řevnice - Vižina, rekonstrukce I. Etapa 2. část.  - PD</t>
  </si>
  <si>
    <t>II/111 křižovatka s III/11112 - křižovatka s II/112</t>
  </si>
  <si>
    <t xml:space="preserve">„III/27938 Obrubce – Dolní Bousov“, </t>
  </si>
  <si>
    <t>II/275 Luštěnice průtah, rekonstrukce</t>
  </si>
  <si>
    <t>II/331 Dvorce - Lysá nad Labem, rekonstrukce, PD</t>
  </si>
  <si>
    <t>III/2451 Stará Boleslav, most ev.č.2451-1</t>
  </si>
  <si>
    <t>II/327 Záboří nad Labem</t>
  </si>
  <si>
    <t>II/101 x III/33312 Okružní křižovatka, Říčany</t>
  </si>
  <si>
    <t>III00710 Lichoceves, havarijní stav komunikace</t>
  </si>
  <si>
    <t>III/2444 a III/0105a Přezletice, průtah II etapa</t>
  </si>
  <si>
    <t>III/27513 Mladá Boleslav, most ev.č. 27513-1a přes dálnici D10 u Mladé Boleslavi</t>
  </si>
  <si>
    <t>II/101 Jirny, most ev.č. 101-076 most přes Jirenský potok za obcí Jirny</t>
  </si>
  <si>
    <t>II/150 Loket - Brzotice</t>
  </si>
  <si>
    <t>III-00315,III-10113 Radlík-Kostelec u Křížků - II. etapa</t>
  </si>
  <si>
    <t>III/1016 Kunice</t>
  </si>
  <si>
    <t>III/1025 Bojov Klínec, rekonstrukce silnice etapa 2</t>
  </si>
  <si>
    <t>II/108 Kostelec nad Černými lesy</t>
  </si>
  <si>
    <t>II/113 Ostředek - Třemošnice - PD</t>
  </si>
  <si>
    <t>SFDI (SOKP)</t>
  </si>
  <si>
    <t>III/2388 Brandýsek,havarijní stav silnice-PD</t>
  </si>
  <si>
    <t>Okružní křižovatka II/110 a II/112 a silnice II/112</t>
  </si>
  <si>
    <t>II/275 Zábrdovice - Dymokury</t>
  </si>
  <si>
    <t>Obchvat Králův Dvůr - IV. etapa vrátnice ČMC až katastr Beroun (C2)</t>
  </si>
  <si>
    <t>III/12537 Sobočice - Zásmuky</t>
  </si>
  <si>
    <t>III/27922 Loukov, most ev.č. 27922-1a přes D10 u obce Loukov</t>
  </si>
  <si>
    <t>II/125 Vlašim - Pavlovice</t>
  </si>
  <si>
    <t>III/1025 Bojov Klínec, rekonstrukce silnice _x000D_
etapa 3</t>
  </si>
  <si>
    <t>II/174 Lazsko - Tochovice - PD</t>
  </si>
  <si>
    <t>II/331 Brandýs nad Labem - I/9, rekonstrukce silnice
etapa V</t>
  </si>
  <si>
    <t>Obchvat Králův Dvůr - III. etapa (napojení ul. Fučíkova)</t>
  </si>
  <si>
    <t>II/105 Kamenný Přívoz, opěrná zeď-PD</t>
  </si>
  <si>
    <t>Pyšely – okružní křižovatka III/6031 × III/1096</t>
  </si>
  <si>
    <t>II/279 Rabakov – Prodašice, II. etapa</t>
  </si>
  <si>
    <t>II/611 Poděbrady, most ev.č. 611-014</t>
  </si>
  <si>
    <t>III/00325 Jažlovice</t>
  </si>
  <si>
    <t>II/105 Velběhy - Spolí</t>
  </si>
  <si>
    <t xml:space="preserve"> II/610 x II/245 Brandýs nad Labem, křižovatka </t>
  </si>
  <si>
    <t>plán investic KU, tendrovat</t>
  </si>
  <si>
    <t>II/101 Třebotov - Rudná, rekonstrukce II. Etapa</t>
  </si>
  <si>
    <t>plán investic KU</t>
  </si>
  <si>
    <t>II/112 Struhařov, okružní křižovatka a silnice, II. etapa (okružní křižovatka)</t>
  </si>
  <si>
    <t>Hostivice – rekonstrukce silnice III/0064, ul. Litovická</t>
  </si>
  <si>
    <t>k 11/2022 Odhad našich nákladů- projektanta soutěží město</t>
  </si>
  <si>
    <t>II/245 Český Brod - Žižkova ulice - celková rekonstrukce ulice II etapa</t>
  </si>
  <si>
    <t>II/605 Levín, rekonstrukde mostu ev.č. 605-034</t>
  </si>
  <si>
    <t>III/2444 a III/105a Přezletice, průtah III etapa</t>
  </si>
  <si>
    <t>III/0098 Byškovice - Korycany</t>
  </si>
  <si>
    <t>Souvislá údržba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</si>
  <si>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lze zařadit do ÚD-SOKP</t>
    </r>
  </si>
  <si>
    <t>Okružní křižovatka II/610 x II/275 Horky nad Jizerou_PD</t>
  </si>
  <si>
    <t>II/101 Břežanské údolí, sanace skalního svahu</t>
  </si>
  <si>
    <t>II/245 Český Brod - Žižkova ulice - celková rekonstrukce ulice I etapa</t>
  </si>
  <si>
    <t>II/101 Kováry - Zákolany a III/00710 Lichoceves, úprava podjezdů</t>
  </si>
  <si>
    <t>Dle TZ je šířka zpevnění 5,5-6,0m. Lze zejména v extravilánových úsecích rozšířit zpevněnou část vozovky aspoň na 6m, když už i tak jsme na cizích pozemcích a budeme to snad po stavbě i majetkoprávně řešit? Pokud jdeme do rekonstrukce a spodních vrstev vč. Sanace krajů, přijde mi smysluplné si tímto pomoct. Je to poměrně vytížená silnice a její (i když malé) rozšíření na 6m zpevnění by hodně zvýšilo bezpečnost a jízdní komfort.</t>
  </si>
  <si>
    <t>III/12144 Střezimíř, most ev.č. 12144-3</t>
  </si>
  <si>
    <t>V koordinačních situacích chybí kóty s šířkou komunikace</t>
  </si>
  <si>
    <t>Okružní křižovatka silnic II/112 a II/127 Zdislavice - PD</t>
  </si>
  <si>
    <t>V km cca 7,25 jsou navržené 2 štěrková péra. Dle VPŘ není vyústění ve svahu ale pod svahem (dno péra je pod dnem terénu). Nebude docházet k hromadění vody a podmačování spodních konstrukcí vozovky? Požadujeme prověřit.</t>
  </si>
  <si>
    <t>II/240, III/2404 Horoměřice, dešťová a splašková kanalizace - PD</t>
  </si>
  <si>
    <t>V koo situaci od km cca 5,7 chybí po levé straně délka nově zřizovaného dlážděného rigolu</t>
  </si>
  <si>
    <t>III/23627 Nové Strašecí, oprava mostu ev.č. 23627-2 přes D6</t>
  </si>
  <si>
    <t>Na trase je most ev.č. 335-006. Bude na mostě provedena aspoň výměna obrusné vrstvy a obnova PKO a další drobné údržbové práce?</t>
  </si>
  <si>
    <t>SFDI – NZ – národní zdroje</t>
  </si>
  <si>
    <t>III/00323, III/00322 Říčany - Voděrádky, PD</t>
  </si>
  <si>
    <t xml:space="preserve">III/0056 Břve , most ev. č. 0056 – 1 přes výpusť z rybníka v obci Břve  </t>
  </si>
  <si>
    <t>Předpokládaný termmín realizace 03/2024-12/2024. V případě dovyřešení smlouvy s vlastníkem možné zahájení 2023.</t>
  </si>
  <si>
    <t>Obec Postřižín – rekonstrukce povrchů komunikací včetně chodníků – ulice Pražská, ulice Máslovická</t>
  </si>
  <si>
    <t>Rozpočet je 50 mil. dohromady s obcí, nyní je rozdělován projektantem, přepoklad pro nás je 39 mil., bude upřesněno</t>
  </si>
  <si>
    <t>II/115 Řevnice - Vižina, rekonstrukce II. etapa - PD</t>
  </si>
  <si>
    <t>II/118 Krašovice – most ev.č. 118-001 a opěrná zeď - PD</t>
  </si>
  <si>
    <t>II/113 Třemošnice - Divišov</t>
  </si>
  <si>
    <t>III/11410, Rpety mosty ev.č. 11410 - 1,2,3,</t>
  </si>
  <si>
    <t>Předpokládaný termmín realizace 04/2024-12/2024, v případě dokončení vodoprávního řízení možnost zahájení 06/2023</t>
  </si>
  <si>
    <t>III/26823 Klášter nad Jizerou - Rečkov</t>
  </si>
  <si>
    <t>II/116 most ev.č.116-023 Nový Knín</t>
  </si>
  <si>
    <t>III/1101 Benešov, most ev.č. 1101-2 přes přepad rybníku u Benešova</t>
  </si>
  <si>
    <t>Předpokládaný termmín realizace 04/2024-12/2024</t>
  </si>
  <si>
    <t>III/2458 Vyšehořovice</t>
  </si>
  <si>
    <t>III/0054 Hostivice, most ev. č. 0054 – 1 přes potok v obci Hostivice</t>
  </si>
  <si>
    <t>Lysá nad Labem propojení II/272 a III/2725</t>
  </si>
  <si>
    <t xml:space="preserve">II/101 Chlumín, most ev.č. 101-064 za obcí Chlumín </t>
  </si>
  <si>
    <t>III-24011 - III-24010 – Kozinec – III-24015</t>
  </si>
  <si>
    <t>III/3319 Kostomlaty nad Labem, ul. Doubravská - zklidnění dopravy II. etapa</t>
  </si>
  <si>
    <t>II-116 Srbsko, II/201 Velké Buková, havárie sklalního masivu</t>
  </si>
  <si>
    <t>III/10614 Konopiště, most ev.č. 10614-2</t>
  </si>
  <si>
    <t>Předpokládaný termmín realizace 04/2024-12/2024. V případě dořešení majetkoprávních smluv lze zahájit 06/2023</t>
  </si>
  <si>
    <t>III/00332 Manělovice, most ev.č. 00332-1 přes odpad před obcí Manělovice</t>
  </si>
  <si>
    <t>III/11423, Dobříš oprava sinice a mosty ev.č. 11423-1 a 11423-2</t>
  </si>
  <si>
    <t>III/10515 Jablonná, mosty ev.č. 10515-2,3</t>
  </si>
  <si>
    <t>Předpokládaný termmín realizace 04/2023-12/2023</t>
  </si>
  <si>
    <t>III/1138 Tismice - Vrátkov</t>
  </si>
  <si>
    <t>III/0075 Hostouň - Běloky</t>
  </si>
  <si>
    <t>III/33420 Oleška - Nučice</t>
  </si>
  <si>
    <t>Drahelčice, ulice Polní</t>
  </si>
  <si>
    <t>III/23645 Drnov, oprava komunikace a rekonstrukce mostu ev.č. 23645-1</t>
  </si>
  <si>
    <t>Pravděpodobně ukončení projektu bez náhrady novým mostem (úspora nákladů)</t>
  </si>
  <si>
    <t>III/1011 Tehov, odstranění bodové závady  - PD</t>
  </si>
  <si>
    <t>III/03317 kř. II/126 - Želivec I</t>
  </si>
  <si>
    <t xml:space="preserve">II/111 Líšno, most ev.č. 111-003 </t>
  </si>
  <si>
    <t>Předpokládaný termmín realizace 04/2023-12/2023. Investiční odd.</t>
  </si>
  <si>
    <t>II/101 Kostelec nad Labem,  most ev.č.  101-072 přes potok v obci Kostelec nad Labem</t>
  </si>
  <si>
    <t>III/10148 Kralupy nad Vltavou, V Růžovém údolí</t>
  </si>
  <si>
    <t xml:space="preserve">III/10169 Škvorec </t>
  </si>
  <si>
    <t>III/1158 Solopisky, nestabilní svah</t>
  </si>
  <si>
    <t>III/22913 Olešná, rekonstrukce mostu ev.č. 22913-1 přes potok Olešná</t>
  </si>
  <si>
    <t>III/10136 Unhošť -Svárov</t>
  </si>
  <si>
    <t>III/23619 Beřovice, rekonstrukce mostu ev.č. 23919-3 přes potok</t>
  </si>
  <si>
    <t>PDPS 01/2024 předpoklad, PUDIS, předpoklad realizace 05/2024 - 12/2024</t>
  </si>
  <si>
    <t>III/11413 Koněprusy - křiž. III/11531</t>
  </si>
  <si>
    <t>II/240 Černuc, rekonstrukce mostu ev. č. 240-027 pro přívalové vody</t>
  </si>
  <si>
    <t>III/6031 Senohraby, průtah (etapa 1)</t>
  </si>
  <si>
    <t>III/6031 Senohraby, průtah  (etapa 2)</t>
  </si>
  <si>
    <t>III/00312 Říčany, ul. Rooseveltova, havarijní oprava</t>
  </si>
  <si>
    <t>II/273 Střemy, most ev.č. 273-005 přes potok před obcí Střemy</t>
  </si>
  <si>
    <t>Jedna smlouva s vlastníkem na KÚ, předpokládaný termmín realizace 04/2024-12/2024</t>
  </si>
  <si>
    <t>III/00722 Hole, havárie</t>
  </si>
  <si>
    <t>III/26827 Rokytá II.</t>
  </si>
  <si>
    <t>III/2445 Veliký Brázdim</t>
  </si>
  <si>
    <t>lze zařadit do ÚD-SOKP</t>
  </si>
  <si>
    <t>III/3366 Jiřice - Řendějov</t>
  </si>
  <si>
    <t>III/24022 Olovnice</t>
  </si>
  <si>
    <t>III/11816 Dolní Hbity, most ev.č. 11816-1</t>
  </si>
  <si>
    <t>II/605 Zdice, okružní křižovatka</t>
  </si>
  <si>
    <t>III/25919 Kovanec - Horní Cetno</t>
  </si>
  <si>
    <t>II/327 Krakovany, most ev.č. 327-005</t>
  </si>
  <si>
    <t>Křižovatka II/110 x III/1103h, Benešov</t>
  </si>
  <si>
    <t>III/11614 Srbsko - Tetín</t>
  </si>
  <si>
    <t>III/33420 Molitorov, most ev.č.33420-1</t>
  </si>
  <si>
    <t>Předpokládaný termmín realizace 04/2024-12/2024, Investice KÚ</t>
  </si>
  <si>
    <t xml:space="preserve">II/324 Městec Králové - křiž. II/328 </t>
  </si>
  <si>
    <t>III/24417 Lhota</t>
  </si>
  <si>
    <t>III/22911 Hvozd - Panoší Újezd</t>
  </si>
  <si>
    <t xml:space="preserve">III/0126a Sibřina </t>
  </si>
  <si>
    <t>III/11526 Nesvačily</t>
  </si>
  <si>
    <t>III/24210 Bašť</t>
  </si>
  <si>
    <t>III/24623 Ledčice, průtah</t>
  </si>
  <si>
    <t>III/10222 Dražetice, průtah, 2 úseky</t>
  </si>
  <si>
    <t>III/0190 Věšín -Buková</t>
  </si>
  <si>
    <t>II/150 Bezděkov</t>
  </si>
  <si>
    <t>Realizace je možná až v roce 2023</t>
  </si>
  <si>
    <t>Měšice, křižovatka silnic II/244 x III/2443 – vybudování SSZ</t>
  </si>
  <si>
    <t>III/27216 Sušno</t>
  </si>
  <si>
    <t>II/229 Rakovník, ul. Lišanská</t>
  </si>
  <si>
    <t xml:space="preserve">III/10125, Nučice   most ev. č. 10125 - 1 </t>
  </si>
  <si>
    <t>2423-1 Úholičky</t>
  </si>
  <si>
    <t>III/10226 Daleké Dušníky - Skalice</t>
  </si>
  <si>
    <t>III/23922 Dolín,nestabilní svah</t>
  </si>
  <si>
    <t>II/240 Malá Bučina</t>
  </si>
  <si>
    <t>II/ 329 Pečky, úprava křižovatky</t>
  </si>
  <si>
    <t>II/101 Kralupy nad Vltavou, ul. 28. října</t>
  </si>
  <si>
    <t>III/24424 Konětopy</t>
  </si>
  <si>
    <t>III/2274 Kněževes - Chrášťany</t>
  </si>
  <si>
    <t>III/10248 Zalužany-konec obce</t>
  </si>
  <si>
    <t>III/24016 Debrno</t>
  </si>
  <si>
    <t>III/10138 Velké Přítočno – úprava svahu</t>
  </si>
  <si>
    <t>Okružní křižovatka II/608 Nelahozeves</t>
  </si>
  <si>
    <t>III/11444 kř. 11438 - Strnadice</t>
  </si>
  <si>
    <t>III/24015 Holubice</t>
  </si>
  <si>
    <t>III/11447 Libohošť - Maršovice</t>
  </si>
  <si>
    <t>Přeložka sil. II/125 Vlašim - Jinošov</t>
  </si>
  <si>
    <t>Zlepšení dopravní obslužnosti území Říčansko – jih, TES, EIA, TPA</t>
  </si>
  <si>
    <t xml:space="preserve">Okružní křižovatka II/608 Veltrusy </t>
  </si>
  <si>
    <t xml:space="preserve">II/116, III/11626 a III/11624 Mníšek pod Brdy  </t>
  </si>
  <si>
    <t>II/116, III/11626 a III/11624 Mníšek pod Brdy II. část</t>
  </si>
  <si>
    <t>II/608 Nová Ves, obchvat</t>
  </si>
  <si>
    <t>KONTROLA PŘEPOČTU</t>
  </si>
  <si>
    <t xml:space="preserve">II/114 Dobříš, kom. a opěrné zdi na hrázi rybníka Koryto </t>
  </si>
  <si>
    <t>II/174 Březnice - Hudčice, hr. kraje</t>
  </si>
  <si>
    <t>II/605 Beroun, mosty ev.č. 605 - 026 a 027 přes řeku Berounku</t>
  </si>
  <si>
    <t>II/116 Řevnice, havárie zemního tělesa</t>
  </si>
  <si>
    <t>II/246, Cítov, obchvat včetně úpravy silnice |II/246 a III/24636, Horní Pčaply - obchvat I.etapa</t>
  </si>
  <si>
    <t>III/24050, Horní Počaply-obchvat II. etapa, včetně napojení Rigips a ZEVO</t>
  </si>
  <si>
    <t>Propojení Vinařice- Bernardov</t>
  </si>
  <si>
    <t>II/116 Beroun - Srbsko</t>
  </si>
  <si>
    <t>III/3284 Kolín, Sendražice - propustek</t>
  </si>
  <si>
    <t>II/125 Červený Hrádek - Uhlířské Janovice</t>
  </si>
  <si>
    <t>II/114, III/1148 Hořovice, průtah</t>
  </si>
  <si>
    <t>II/335 Ondřejov- Stříbrná Skalice</t>
  </si>
  <si>
    <t>II/113 Struhařov- Ondřejov</t>
  </si>
  <si>
    <t>III/0093 Zlonín - rekonstrukce silnice</t>
  </si>
  <si>
    <t>III/27217 a III/27218 Sedlec, rekonstrukce</t>
  </si>
  <si>
    <t>II/335 Sázava – Staňkovice</t>
  </si>
  <si>
    <t>II/107 Říčany, most ev. č. 107-002</t>
  </si>
  <si>
    <t>II/201 Roztoky, most ev. č.  201-011</t>
  </si>
  <si>
    <t>II/334 Kouřim - Milčice</t>
  </si>
  <si>
    <t>III/24210 Dolínek - Panenské Břežany</t>
  </si>
  <si>
    <t>III/3314 Předměřice nad Jizerou - Čihadla</t>
  </si>
  <si>
    <t>Propojení MÚK Kosmonosy a MÚK Bezděčín - chybějící úsek II/610</t>
  </si>
  <si>
    <t>II/227 Kněževes - Svojetín (most ev. č. 221-002)</t>
  </si>
  <si>
    <t>II/338 Žehušice - silnice I/17</t>
  </si>
  <si>
    <t>II/127 Trhový Štěpánov - Zdislavice</t>
  </si>
  <si>
    <t>II/127 od OK Zdislavice - Pravonín - Buková</t>
  </si>
  <si>
    <t>II/336 Zruč nad Sázavou - Čenovice</t>
  </si>
  <si>
    <t>III/1166 Zdejcina-havárie zemního tělesa</t>
  </si>
  <si>
    <t>II/106, III/1061, III/1062 Hradištko-Třebsín</t>
  </si>
  <si>
    <t>II/236 Kačice-Stochov</t>
  </si>
  <si>
    <t>III/23626 Stochov</t>
  </si>
  <si>
    <t>II/605 v obci Bavoryně,rekonstrukce křižovatky II/605, II/118 a MÚK EXIT 28 dálnice D5</t>
  </si>
  <si>
    <t xml:space="preserve">
III/0086, III/24213, III/0095 Předboj, rekonstrukce</t>
  </si>
  <si>
    <t>III/1157 Černošice, Karlštejnská - PD</t>
  </si>
  <si>
    <t>III/2411 Únětice</t>
  </si>
  <si>
    <t>II/330 Netřebice, most ev.č. 330-011 přes potok</t>
  </si>
  <si>
    <t>Předpokládaný termín realizace 04/2024-12/2024</t>
  </si>
  <si>
    <t>III/32812 Pátek, most ev.č. 32812-4 přes Sánský kanál</t>
  </si>
  <si>
    <t xml:space="preserve">III/33011 Zvěřínek most ev.č. 33011-2 přes Výrovku </t>
  </si>
  <si>
    <t>II/121 Votice kř. s III/12148 - konec obce Heřmaničky</t>
  </si>
  <si>
    <t>II/109 Vranov - Chocerady</t>
  </si>
  <si>
    <t>165,000,000,00</t>
  </si>
  <si>
    <t>II/114 Živohošť most - Chotilsko</t>
  </si>
  <si>
    <t>70,000,000,00</t>
  </si>
  <si>
    <t>II/105 Všetice - Neveklov</t>
  </si>
  <si>
    <t>III/1027, III/10212, III/10214, III/10217 Slapy-Korkyně</t>
  </si>
  <si>
    <t>300,000,000,00</t>
  </si>
  <si>
    <t>III/33310 Zeleneč - Svémyslice</t>
  </si>
  <si>
    <t>III/1068 Brodce - Zbořený Kostelec</t>
  </si>
  <si>
    <t>III/1247 Miličín od kř. I/3 - hr. kraje</t>
  </si>
  <si>
    <t>III/10222 Nový Knín, ul. Kozohorská</t>
  </si>
  <si>
    <t>III/11553 Pičín - rek. opěrné zdi</t>
  </si>
  <si>
    <t xml:space="preserve">III/10513 Podělusy, opěrná zeď a komunikace </t>
  </si>
  <si>
    <t>II/336 Zruč n.S., ul. 1.máje</t>
  </si>
  <si>
    <t>III/3284 Sendražice, ul. Hlavní</t>
  </si>
  <si>
    <t>III/33418 Kouřim</t>
  </si>
  <si>
    <t>III/12540 Lošany</t>
  </si>
  <si>
    <t>III/6031 Turkovice</t>
  </si>
  <si>
    <t>III/33338 Chmeliště - Uhl. Janovice</t>
  </si>
  <si>
    <t>I/38 x II/125 x III/33345 Okružní křižovatka</t>
  </si>
  <si>
    <t>koordinováno s ŘSD</t>
  </si>
  <si>
    <t>III/33016, III/32917 Křečkov</t>
  </si>
  <si>
    <t>III/27528 Dymokury</t>
  </si>
  <si>
    <t>II/336 Dolní Pohleď</t>
  </si>
  <si>
    <t>II/611 Přední Lhota - Poděbrady</t>
  </si>
  <si>
    <t>III/27314 Hleďsebe - havárie zemního tělesa komunikace</t>
  </si>
  <si>
    <t>III/27234A Bělá pod Bezdězem - oprava opěrné zdi</t>
  </si>
  <si>
    <t>III/24217 Netřeba, sanace svahu</t>
  </si>
  <si>
    <t xml:space="preserve">III/2741 Kropáčova Vrutice – opěrná zeď </t>
  </si>
  <si>
    <t>III/2451 Káraný</t>
  </si>
  <si>
    <t>III/27937 Dolní Bousov, rekonstrukce</t>
  </si>
  <si>
    <t>III/27215 Zdětín, rekonstrukce</t>
  </si>
  <si>
    <t>III/2733 Kokořín</t>
  </si>
  <si>
    <t>II/268 Mnichovo Hradiště - bodové závady před a za mostem 268-006</t>
  </si>
  <si>
    <t>II/276 Bělá pod Bezdězem, ul. Pražská - propustek</t>
  </si>
  <si>
    <t>Propustek</t>
  </si>
  <si>
    <t>II/259 Bukovno, průtah</t>
  </si>
  <si>
    <t>III/24637 Vliněves, průtah</t>
  </si>
  <si>
    <t>III/10159 Brandýs nad Labem, průtah</t>
  </si>
  <si>
    <t>II/101 Neratovice - Jiřice</t>
  </si>
  <si>
    <t>III/24211 Odolena Voda, opěrná zeď</t>
  </si>
  <si>
    <t>III/3321 Milovice, rekonstrukce</t>
  </si>
  <si>
    <t>II/274 Chorušice - Velký Újezd, rekonstrukce</t>
  </si>
  <si>
    <t>II/259 Dalovice, rekonstrukce</t>
  </si>
  <si>
    <t>III/26813 Mnichovo Hradiště - Podolí, rekonstrukce</t>
  </si>
  <si>
    <t>III/2755 Němčice, rekonstrukce</t>
  </si>
  <si>
    <t>III/2766 Ml. Boleslav, Debř - rekonstrukce</t>
  </si>
  <si>
    <t>III/2687 Kněžmost (ul. Branžežská), rekonstrukce</t>
  </si>
  <si>
    <t>III/2451 Nový Vestec, rekonstrukce</t>
  </si>
  <si>
    <t>III/0082 Kozomín, průtah</t>
  </si>
  <si>
    <t>III/27226 Strenice, havárie zemního tělesa komunikace</t>
  </si>
  <si>
    <t>III/13027 Dunice</t>
  </si>
  <si>
    <t>ÏII/10222 Nový Knín - Kozí Hory</t>
  </si>
  <si>
    <t>II/119 od odb.Smilovice k mostu Cholín</t>
  </si>
  <si>
    <t>II/176 Březnice - Budovice - Zlív</t>
  </si>
  <si>
    <t>VZ-455/23 na zhotovitele</t>
  </si>
  <si>
    <t>III/1911 Příbram - Červená</t>
  </si>
  <si>
    <t>III/11127 Blanice - kř.II/111</t>
  </si>
  <si>
    <t>VZ-457/23 na zhotovitele</t>
  </si>
  <si>
    <t>III/11120 Třebešice</t>
  </si>
  <si>
    <t>II/118 Slaný, havárie odvodnění</t>
  </si>
  <si>
    <t>III/2454, III/2724 Přerov nad Labem, rekonstrukce</t>
  </si>
  <si>
    <t>II/150 Načeradec - Horní Lhota - hr. kraje</t>
  </si>
  <si>
    <t>51,6</t>
  </si>
  <si>
    <t>II/150 Louňovice p.Blaníkem - Načeradec</t>
  </si>
  <si>
    <t>26,7</t>
  </si>
  <si>
    <t>41,72</t>
  </si>
  <si>
    <t>II/137 Načeradec - Daměnice, hr. kraje</t>
  </si>
  <si>
    <t>II/101, III/10145, III/00712 Stehelčeves, Dřetovice</t>
  </si>
  <si>
    <t>160,000,000,00</t>
  </si>
  <si>
    <t>II/236, III 23638, III/23640, III/23641 Smečno - Přelíc</t>
  </si>
  <si>
    <t>180,000,000,00</t>
  </si>
  <si>
    <t>IIII27224 Bříství</t>
  </si>
  <si>
    <t>II/120 Sedlec - Prčice - kř. s II/105</t>
  </si>
  <si>
    <t>Rekontrukce</t>
  </si>
  <si>
    <t>140 000 000,00</t>
  </si>
  <si>
    <t>II/272, II/332 Lysá nad Labem, křižovatka - zvýšení bezpečnosti</t>
  </si>
  <si>
    <t>III/25923 Sovínky - Bezno, rekonstrukce</t>
  </si>
  <si>
    <t>III/27919 Žďár, Doubrava - rekonstrukce</t>
  </si>
  <si>
    <t>III/24426 Košátky, rekonstrukce</t>
  </si>
  <si>
    <t>II/107 Všechromy, okružní křižovatka</t>
  </si>
  <si>
    <t>ÚPRAVA KŘIŽOVATKY V KNĚŽÍVCE X KE KOPANINĚ</t>
  </si>
  <si>
    <t>Okružní křižovatka sil. III/10148 ulic Přemyslova s Lidovým náměstím v Kralupech nad Vltavou</t>
  </si>
  <si>
    <t>Podkategorie</t>
  </si>
  <si>
    <t>Předpokládané náklady</t>
  </si>
  <si>
    <t>III/10533 Žemličkova Lhota - opěrná zeď a most</t>
  </si>
  <si>
    <t>Mníšek pod Brdy most ev.č. VY 11626 - 1</t>
  </si>
  <si>
    <t>III/00712 Stehelčeves, přestavba mostu ev.č. 00712-1 pro přívalové vody_PD</t>
  </si>
  <si>
    <t>II/125 Kondrac, most ev.č. 125-014</t>
  </si>
  <si>
    <t>III/0076 Běloky, rekonstrukce mostu ev.č. 0076-2 pro přívalové vody_PD</t>
  </si>
  <si>
    <t>III/2365 Zahořany,hávárie propustku</t>
  </si>
  <si>
    <t>III/23916 Zlonice, rekonstrukce mostu ev.č. 23916-2 přes Dřínovský potok_PD</t>
  </si>
  <si>
    <t>II/11232 Tomice, most ev.č. 11232-6 přes potok před obcí Tomice</t>
  </si>
  <si>
    <t>II/101 Kostelec nad Labem - Brandýs nad Labem</t>
  </si>
  <si>
    <t>II/120 Sedlec - Prčice náměstí - kř. s II/105</t>
  </si>
  <si>
    <t>III/1255 Kondrac - Načeradec</t>
  </si>
  <si>
    <t>II/119 a III/10226 Dobříš - nájezd na D4</t>
  </si>
  <si>
    <t>III/2595 Podlázky - Bukovno</t>
  </si>
  <si>
    <t>II/605 hr. Středočeského kraje - Rudná-PD</t>
  </si>
  <si>
    <t>II/327 Týnec nad Labem</t>
  </si>
  <si>
    <t>II/125 Uhlířské Janovice</t>
  </si>
  <si>
    <t>III/01214 Úvaly</t>
  </si>
  <si>
    <t>II/330 Zvěřinek - Nymburk</t>
  </si>
  <si>
    <t>II/334 Milčice - Chotouň - křiž. II/335</t>
  </si>
  <si>
    <t>II/327 Uhlířská Lhota - Hradišťko II</t>
  </si>
  <si>
    <t>II/327 Svatá Kateřina</t>
  </si>
  <si>
    <t>II/324, II/328 Městec Králové</t>
  </si>
  <si>
    <t>II/338 Žáky - Šebestěnice</t>
  </si>
  <si>
    <t>II/337 Onomyšl</t>
  </si>
  <si>
    <t>II/339 Lány</t>
  </si>
  <si>
    <t>II/335 Uhlířské Janovice - Žandov</t>
  </si>
  <si>
    <t>II/336 Čenovice - ZRUČ n.S.</t>
  </si>
  <si>
    <t>II/336 Janovická Lhota</t>
  </si>
  <si>
    <t>III/12557 Kolín - Veltruby</t>
  </si>
  <si>
    <t>Lochovice, zrušení mostu ev.č. 114 -007</t>
  </si>
  <si>
    <t>II/114 a II/118 Lochovice, havárie zemního tělesa</t>
  </si>
  <si>
    <t>III/32916 Poděbrady - Pátek</t>
  </si>
  <si>
    <t>Mnichovice, Myšlín- odvodnění</t>
  </si>
  <si>
    <t>III/10812 Dobré Pole - Kouřim</t>
  </si>
  <si>
    <t>III/33515 Sudějov - Mančice</t>
  </si>
  <si>
    <t>III/10145 Stehelčeves-Bouchalka</t>
  </si>
  <si>
    <t>III/3369 Kácov</t>
  </si>
  <si>
    <t xml:space="preserve">II/339 Čáslav - Krchleby </t>
  </si>
  <si>
    <t>II/611 Starý Vestec, průtah</t>
  </si>
  <si>
    <t>II/125 Ratboř, úprava křižovatky s III/12545</t>
  </si>
  <si>
    <t>II/101 Kladno,Vrapická – havárie odvodnění - PD</t>
  </si>
  <si>
    <t>Strančice III/1015 a III/1016 okružní křižovatka</t>
  </si>
  <si>
    <t>III/2407 Úholičky, havárie opěrné zdi - III. etapa</t>
  </si>
  <si>
    <t>II/118 Bakov u Beřovic, havárie operné zdi-PD</t>
  </si>
  <si>
    <t>III-00724 a 00712 Knovíz, úprava křižovatky-bezpečnostní inspekce</t>
  </si>
  <si>
    <t>III/1133 Český Brod, Zahrady opěrná zeď</t>
  </si>
  <si>
    <t xml:space="preserve">II/610 x II/245 Brandýs nad Labem, křižovatka </t>
  </si>
  <si>
    <t>II/238, III/23631 a III/2384 úprava křižovatek-bezpečnostní inspekce</t>
  </si>
  <si>
    <t>III-1169 Sv.Jan pod Sklalou-zabezpečení skalního masivu-PD</t>
  </si>
  <si>
    <t>III/26811 Hoškovice - bodová závada před mostem 26811-2</t>
  </si>
  <si>
    <t xml:space="preserve">II/116 Srbsko, havárie odvodnění </t>
  </si>
  <si>
    <t>II/272 x III/27224 x D11 a II/272 x D11 u Bříství</t>
  </si>
  <si>
    <t>III/2382 Tuchlovice</t>
  </si>
  <si>
    <t>III/27944 Žerčice, most ev.č.27944-3 přes potok v obci Žerčice</t>
  </si>
  <si>
    <t>III/2756 Sýčina, most ev.č. 2756-2 přes potok před obcí Sýčina</t>
  </si>
  <si>
    <t>III/0103 Zápy, most ev.č. 0103-2 přes dálnici D10 před obcí Zápy</t>
  </si>
  <si>
    <t>III/2451 Nový Vestec, most ev.č. 2451-2 přes Jizeru před Novým Vestcem</t>
  </si>
  <si>
    <t>II/275 Horky n/J, most ev.č. 275-004 přes Jizeru v obci Horky nad Jizerou</t>
  </si>
  <si>
    <t>II/276 Bakov n/J, most ev.č.276-008 přes ČD za obcí Bakov nad Jizerou</t>
  </si>
  <si>
    <t>III/2591 Čejetičky, most ev.č. 2591-3 přes Jizeru v Mladé Boleslavi-Čejetičkách</t>
  </si>
  <si>
    <t>III/3386 Zbyslav, most ev.č. 3386-4</t>
  </si>
  <si>
    <t xml:space="preserve">III/33345 Ratboř, most ev. č. 33345-1 </t>
  </si>
  <si>
    <t>3301-5 Lstiboř, most ev.č. 3301-5</t>
  </si>
  <si>
    <t>II/259 Podlázky, most ev.č. 259-004 přes meliorační sběrač v obci Podlázky</t>
  </si>
  <si>
    <t xml:space="preserve">II/101 Kralupy nad Vltavou, most ev.č. 101-062  přes odpadní kanál za obcí Kralupy nad Vltavou </t>
  </si>
  <si>
    <t>III/00410, most ev.č. 00410-1 přes odpad rybníka před obcí Kletice - PD</t>
  </si>
  <si>
    <t>III/2751, most ev.č. 2751-1 přes strouhu před obcí Nemyslovice</t>
  </si>
  <si>
    <t>III/24021 Nelahozeves, most ev.č. 24021-1 přes odpad z přehrady v obci Nelahozeves</t>
  </si>
  <si>
    <t>III/25919, most ev.č. 25919-4 přes cestu v obci Skalsko</t>
  </si>
  <si>
    <t>III/26823 Rečkov, most ev.č. 26823-2 přes potok u obce Rečkov</t>
  </si>
  <si>
    <t>III/27219 Kropáčova Vrutice, most ev.č. 27219-3 přes potok v obci Kropáčova Vrutice</t>
  </si>
  <si>
    <t>III/27223 Strenice, most ev.č. 27223-2 přes potok v obci Strenice“</t>
  </si>
  <si>
    <t>III/00410 Kletice, most přes odpad rybníka před obcí Kletice ev.č. 00410-1</t>
  </si>
  <si>
    <t>III/10226 Dobříš, most přes strouhu v obci Dobříš ev.č. 10226-5</t>
  </si>
  <si>
    <t>III/10521 Sestrouň, most přes potok Mastník před Sestrouní ev.č. 10521-1</t>
  </si>
  <si>
    <t>III/10529 Ředice, most přes potok za obcí Ředice ev.č. 10529-1</t>
  </si>
  <si>
    <t>III/11417 Suchodol, most přes potok v obci Suchodol ev.č. 11417-4</t>
  </si>
  <si>
    <t>III/11447, most přes potok v obci Maršovice ev.č. 11447-3</t>
  </si>
  <si>
    <t>III/11816 Višňová, most přes Kocábu ve Višňové ev.č. 11816-3</t>
  </si>
  <si>
    <t>II/118 Lochovice, most ev. č. 118–019 přes Podlužský potok před obcí Lochovice“</t>
  </si>
  <si>
    <t>III/0076 Běloky, most ev.č. 0076-2 pro přívalové vody</t>
  </si>
  <si>
    <t>II/236 Lány, most ev.č. 236-005 přes potok Klíčava v Myší díře</t>
  </si>
  <si>
    <t>II/240 Černuc, přestavba mostu  ev.č. 240-027 na propustek</t>
  </si>
  <si>
    <t xml:space="preserve">III/00712 Stehelčeves, přestavba  mostu ev.č. 00712-1_PD </t>
  </si>
  <si>
    <t>III/00712 Knovíz, přestavba mostu ev.č. 00712-5 na propustek</t>
  </si>
  <si>
    <t xml:space="preserve">III/00724 Slaný, přestavba mostu ev.č. 00724-1 přes Červený potok </t>
  </si>
  <si>
    <t>III/1161 Žilina. Most ev.č. 1161-1  přes potok</t>
  </si>
  <si>
    <t>III/2423 Úholičky, most ev.č. 2423-1 přes Podmoráňský potok“</t>
  </si>
  <si>
    <t xml:space="preserve">III/23920 Nabdín, most ev. č. 23920-5 přes Zlonický potok </t>
  </si>
  <si>
    <t>24512-1, Břežany most ev.č. 24512-1</t>
  </si>
  <si>
    <t>33328-1, Davídkov most ev.č. 33328-1</t>
  </si>
  <si>
    <t>33339-3, Bečváry most ev.č. 33339-3</t>
  </si>
  <si>
    <t>II/327 Hradišťko II, most ev.č. 327-006</t>
  </si>
  <si>
    <t>III/328 Dubečno, most ev.č. 328-016</t>
  </si>
  <si>
    <r>
      <t xml:space="preserve">II/338 Borek, most ev. </t>
    </r>
    <r>
      <rPr>
        <sz val="11"/>
        <color rgb="FF333333"/>
        <rFont val="Calibri"/>
        <scheme val="minor"/>
      </rPr>
      <t xml:space="preserve"> 338–002 </t>
    </r>
    <r>
      <rPr>
        <sz val="11"/>
        <color rgb="FF000000"/>
        <rFont val="Calibri"/>
        <scheme val="minor"/>
      </rPr>
      <t>– PD</t>
    </r>
  </si>
  <si>
    <t>3307-2, Poříčany most ev.č. 3307-2</t>
  </si>
  <si>
    <t>III/3318 Hronětice, most ev.č. 3318-4</t>
  </si>
  <si>
    <t>III/32712 Radovesnice II, most ev.č. 32712-1</t>
  </si>
  <si>
    <t>III/32812 Dobšice, most ev.č. 32812-1</t>
  </si>
  <si>
    <r>
      <t xml:space="preserve">III/32827 Rožďalovice, most ev. </t>
    </r>
    <r>
      <rPr>
        <sz val="11"/>
        <color rgb="FF333333"/>
        <rFont val="Calibri"/>
        <scheme val="minor"/>
      </rPr>
      <t>32827 - 4</t>
    </r>
    <r>
      <rPr>
        <sz val="11"/>
        <color rgb="FF000000"/>
        <rFont val="Calibri"/>
        <scheme val="minor"/>
      </rPr>
      <t xml:space="preserve"> – PD</t>
    </r>
  </si>
  <si>
    <t>III/32914 Kostelní Lhota, most ev.č. 32914-1 přes D11</t>
  </si>
  <si>
    <t>III/32921 Kouty, most ev. č. 32921-1 a 2</t>
  </si>
  <si>
    <t>33420-1, Molitorov most ev.č. 33420-1</t>
  </si>
  <si>
    <t>III/33521 Kralice, most ev.č. 33521-1</t>
  </si>
  <si>
    <t>III/33821 Chotusice, most ev.č. 33821-3</t>
  </si>
  <si>
    <t>III/33824 Čáslav, most ev.č. 33824-4</t>
  </si>
  <si>
    <t>III/00331 Vrchotovi Janovice, most ev.č. 00331-6</t>
  </si>
  <si>
    <t>III/517 Strážovice, most ev.č. 10517-1</t>
  </si>
  <si>
    <t>II/125 Kolín, most ev.č. 125-035 přes ŽDC a silnici II/322</t>
  </si>
  <si>
    <t>III/1022 Davle most ev.č. 1022-1 přes podchod a vodoteč v obci Davle</t>
  </si>
  <si>
    <t>III/1043 Vrané nad Vltavou, most ev.č.1043-1 přes potok v obci Vrané  nad Vltavou</t>
  </si>
  <si>
    <t>III/1173 Stašov, most ev.č.1173-1 přes Červený potok v obci Stašov</t>
  </si>
  <si>
    <t>III/11512 Všenory, most ev.č.11512-1 přes potok v obci Všenory</t>
  </si>
  <si>
    <t>III/11522 Svinaře, most ev.č.11522-2 přes potok za obcí Svinaře</t>
  </si>
  <si>
    <t>III/11550 Neumětely, most ev.č.11550-1 přes potok před obcí Neumětely</t>
  </si>
  <si>
    <t>III/11713 Komárov, most ev.č.11713-2 přes Rohlovský potok v městysu Komárov</t>
  </si>
  <si>
    <t>III/11713 Komárov, most ev.č.11713-1 přes Červený potok v městysu Komárov</t>
  </si>
  <si>
    <t>II/115 Černošice, most ev.č.115-008 přes Švarcavu v Černošicích</t>
  </si>
  <si>
    <t>III/1182 Zaječov, most ev.č.1182-2 přes Jalový potok v obci Zaječov</t>
  </si>
  <si>
    <t>6 000 000,-</t>
  </si>
  <si>
    <t>132   000 000,-</t>
  </si>
  <si>
    <t>data pro list Příprava</t>
  </si>
  <si>
    <t>data pro list Záměry</t>
  </si>
  <si>
    <t>souvislá údržba</t>
  </si>
  <si>
    <t>rekonstrukce</t>
  </si>
  <si>
    <t>Zdroje financování</t>
  </si>
  <si>
    <t>KÚ – zásobník investic kap. 12</t>
  </si>
  <si>
    <t>Vlastní zdroje KSÚS</t>
  </si>
  <si>
    <t>OPŽP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</si>
</sst>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95A5A6"/>
      <name val="Arial"/>
      <family val="2"/>
      <charset val="238"/>
    </font>
    <font>
      <sz val="11"/>
      <color rgb="FF242424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scheme val="minor"/>
    </font>
    <font>
      <sz val="11"/>
      <color rgb="FF333333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3" fillId="3" borderId="1" xfId="2" applyFill="1" applyBorder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3" fillId="3" borderId="1" xfId="3" applyFill="1" applyBorder="1" applyAlignment="1">
      <alignment horizontal="left" vertical="center" wrapText="1"/>
    </xf>
    <xf numFmtId="0" fontId="3" fillId="3" borderId="1" xfId="4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4" fontId="1" fillId="3" borderId="0" xfId="0" applyNumberFormat="1" applyFont="1" applyFill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" fontId="0" fillId="7" borderId="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4" fontId="0" fillId="8" borderId="2" xfId="0" applyNumberForma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0" fontId="10" fillId="0" borderId="1" xfId="0" applyFont="1" applyBorder="1"/>
    <xf numFmtId="4" fontId="0" fillId="5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0" xfId="0" applyFont="1"/>
    <xf numFmtId="4" fontId="1" fillId="2" borderId="2" xfId="0" applyNumberFormat="1" applyFont="1" applyFill="1" applyBorder="1" applyAlignment="1">
      <alignment vertical="center" wrapText="1"/>
    </xf>
    <xf numFmtId="3" fontId="10" fillId="0" borderId="0" xfId="0" applyNumberFormat="1" applyFont="1"/>
    <xf numFmtId="0" fontId="13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2" fillId="1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15" fillId="0" borderId="10" xfId="0" applyFont="1" applyBorder="1" applyAlignment="1">
      <alignment wrapText="1"/>
    </xf>
    <xf numFmtId="0" fontId="15" fillId="0" borderId="10" xfId="0" applyFont="1" applyBorder="1"/>
    <xf numFmtId="0" fontId="15" fillId="0" borderId="11" xfId="0" applyFont="1" applyBorder="1" applyAlignment="1">
      <alignment wrapText="1"/>
    </xf>
    <xf numFmtId="0" fontId="15" fillId="0" borderId="12" xfId="0" applyFont="1" applyBorder="1"/>
    <xf numFmtId="0" fontId="2" fillId="3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" fontId="0" fillId="3" borderId="2" xfId="0" applyNumberForma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16" fillId="0" borderId="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9" xfId="0" applyFont="1" applyBorder="1"/>
    <xf numFmtId="0" fontId="0" fillId="7" borderId="1" xfId="0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6" fillId="0" borderId="10" xfId="0" applyFont="1" applyBorder="1"/>
  </cellXfs>
  <cellStyles count="5">
    <cellStyle name="Normální" xfId="0" builtinId="0"/>
    <cellStyle name="Normální 2" xfId="2" xr:uid="{00000000-0005-0000-0000-000001000000}"/>
    <cellStyle name="Normální 2 7" xfId="3" xr:uid="{00000000-0005-0000-0000-000002000000}"/>
    <cellStyle name="Normální 5" xfId="4" xr:uid="{00000000-0005-0000-0000-000003000000}"/>
    <cellStyle name="Normální 9" xfId="1" xr:uid="{00000000-0005-0000-0000-000004000000}"/>
  </cellStyles>
  <dxfs count="3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50"/>
    <pageSetUpPr fitToPage="1"/>
  </sheetPr>
  <dimension ref="A1:BY502"/>
  <sheetViews>
    <sheetView tabSelected="1" view="pageBreakPreview" zoomScale="70" zoomScaleNormal="80" zoomScaleSheetLayoutView="70" workbookViewId="0">
      <pane xSplit="1" ySplit="1" topLeftCell="D90" activePane="bottomRight" state="frozen"/>
      <selection pane="bottomRight" activeCell="A93" sqref="A93:XFD93"/>
      <selection pane="bottomLeft" activeCell="A2" sqref="A2"/>
      <selection pane="topRight" activeCell="B1" sqref="B1"/>
    </sheetView>
  </sheetViews>
  <sheetFormatPr defaultColWidth="9" defaultRowHeight="39.950000000000003" customHeight="1"/>
  <cols>
    <col min="1" max="1" width="40.7109375" style="20" customWidth="1"/>
    <col min="2" max="2" width="21.28515625" style="2" customWidth="1"/>
    <col min="3" max="3" width="23.28515625" style="2" customWidth="1"/>
    <col min="4" max="4" width="17.28515625" style="2" customWidth="1"/>
    <col min="5" max="5" width="17.140625" style="2" customWidth="1"/>
    <col min="6" max="6" width="17.28515625" style="2" customWidth="1"/>
    <col min="7" max="7" width="14.7109375" style="2" customWidth="1"/>
    <col min="8" max="8" width="13.7109375" style="2" customWidth="1"/>
    <col min="9" max="9" width="16.85546875" style="2" customWidth="1"/>
    <col min="10" max="10" width="17.85546875" style="2" customWidth="1"/>
    <col min="11" max="11" width="22.7109375" style="2" customWidth="1"/>
    <col min="12" max="12" width="13.28515625" style="2" customWidth="1"/>
    <col min="13" max="13" width="19" style="2" customWidth="1"/>
    <col min="14" max="14" width="17.85546875" style="2" customWidth="1"/>
    <col min="15" max="15" width="20.28515625" style="2" customWidth="1"/>
    <col min="16" max="16" width="14" style="2" customWidth="1"/>
    <col min="17" max="17" width="18.7109375" style="71" customWidth="1"/>
    <col min="18" max="18" width="32" style="72" customWidth="1"/>
    <col min="19" max="19" width="46.140625" style="2" customWidth="1"/>
    <col min="20" max="20" width="23.28515625" style="56" customWidth="1"/>
    <col min="21" max="21" width="32" style="73" customWidth="1"/>
    <col min="22" max="28" width="10.7109375" style="56" customWidth="1"/>
    <col min="29" max="77" width="9" style="56"/>
    <col min="78" max="16384" width="9" style="2"/>
  </cols>
  <sheetData>
    <row r="1" spans="1:77" s="4" customFormat="1" ht="57.75" customHeight="1">
      <c r="A1" s="10" t="s">
        <v>0</v>
      </c>
      <c r="B1" s="1" t="s">
        <v>1</v>
      </c>
      <c r="C1" s="5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1" t="s">
        <v>13</v>
      </c>
      <c r="O1" s="51" t="s">
        <v>14</v>
      </c>
      <c r="P1" s="1" t="s">
        <v>15</v>
      </c>
      <c r="Q1" s="83" t="s">
        <v>16</v>
      </c>
      <c r="R1" s="1" t="s">
        <v>17</v>
      </c>
      <c r="S1" s="52" t="s">
        <v>18</v>
      </c>
      <c r="T1" s="36">
        <f>SUM(Q2:Q229)</f>
        <v>26486977563.099991</v>
      </c>
      <c r="U1" s="53" t="s">
        <v>19</v>
      </c>
    </row>
    <row r="2" spans="1:77" ht="39.950000000000003" customHeight="1">
      <c r="A2" s="11" t="s">
        <v>20</v>
      </c>
      <c r="B2" s="5" t="s">
        <v>21</v>
      </c>
      <c r="C2" s="49" t="s">
        <v>22</v>
      </c>
      <c r="D2" s="7">
        <v>6</v>
      </c>
      <c r="E2" s="7">
        <v>0</v>
      </c>
      <c r="F2" s="7">
        <v>10</v>
      </c>
      <c r="G2" s="7">
        <v>6</v>
      </c>
      <c r="H2" s="7">
        <v>6</v>
      </c>
      <c r="I2" s="7">
        <v>10</v>
      </c>
      <c r="J2" s="7">
        <v>10</v>
      </c>
      <c r="K2" s="7">
        <v>0</v>
      </c>
      <c r="L2" s="7">
        <v>8</v>
      </c>
      <c r="M2" s="7">
        <v>10</v>
      </c>
      <c r="N2" s="29">
        <v>4</v>
      </c>
      <c r="O2" s="29">
        <f>IF(B2=data!$B$2,D2*0.7+E2*0.5+F2*0.2+G2*0.8+H2+I2*0.2+J2+K2*0.3+L2+M2*0.5+N2*0.2,IF(B2=data!$B$3,D2*0.1+E2*0.4+F2*0.3+G2*0.1+H2+J2+K2*0.5+L2+M2*0.4,IF(B2=data!$B$4,D2*0.6+E2*0.8+F2*0.7+G2+H2+J2+L2+N2,IF(B2=data!$B$5,D2*0.7+E2*0.8+F2+I2*0.7+J2+L2,"zvolte typ stavby"))))</f>
        <v>42.8</v>
      </c>
      <c r="P2" s="8">
        <f>IF(B2=data!$B$2,(O2*10)/6.4,IF(B2=data!$B$3,(O2*10)/4.8,IF(B2=data!$B$4,(O2*10)/7.1,IF(B2=data!$B$5,(O2*10)/5.2,"zvolte typ stavby"))))</f>
        <v>66.875</v>
      </c>
      <c r="Q2" s="30">
        <v>250000000</v>
      </c>
      <c r="R2" s="59"/>
      <c r="U2" s="45"/>
    </row>
    <row r="3" spans="1:77" ht="39.950000000000003" customHeight="1">
      <c r="A3" s="6" t="s">
        <v>23</v>
      </c>
      <c r="B3" s="5" t="s">
        <v>24</v>
      </c>
      <c r="C3" s="49" t="s">
        <v>25</v>
      </c>
      <c r="D3" s="7">
        <v>10</v>
      </c>
      <c r="E3" s="7">
        <v>10</v>
      </c>
      <c r="F3" s="7">
        <v>10</v>
      </c>
      <c r="G3" s="7">
        <v>0</v>
      </c>
      <c r="H3" s="7">
        <v>0</v>
      </c>
      <c r="I3" s="7">
        <v>0</v>
      </c>
      <c r="J3" s="7">
        <v>10</v>
      </c>
      <c r="K3" s="7">
        <v>0</v>
      </c>
      <c r="L3" s="7">
        <v>5</v>
      </c>
      <c r="M3" s="7">
        <v>0</v>
      </c>
      <c r="N3" s="29">
        <v>0</v>
      </c>
      <c r="O3" s="29">
        <f>IF(B3=data!$B$2,D3*0.7+E3*0.5+F3*0.2+G3*0.8+H3+I3*0.2+J3+K3*0.3+L3+M3*0.5+N3*0.2,IF(B3=data!$B$3,D3*0.1+E3*0.4+F3*0.3+G3*0.1+H3+J3+K3*0.5+L3+M3*0.4,IF(B3=data!$B$4,D3*0.6+E3*0.8+F3*0.7+G3+H3+J3+L3+N3,IF(B3=data!$B$5,D3*0.7+E3*0.8+F3+I3*0.7+J3+L3,"zvolte typ stavby"))))</f>
        <v>40</v>
      </c>
      <c r="P3" s="8">
        <f>IF(B3=data!$B$2,(O3*10)/6.4,IF(B3=data!$B$3,(O3*10)/4.8,IF(B3=data!$B$4,(O3*10)/7.1,IF(B3=data!$B$5,(O3*10)/5.2,"zvolte typ stavby"))))</f>
        <v>76.92307692307692</v>
      </c>
      <c r="Q3" s="30">
        <v>1968043000</v>
      </c>
      <c r="R3" s="59"/>
      <c r="S3" s="5" t="s">
        <v>26</v>
      </c>
      <c r="U3" s="45" t="s">
        <v>27</v>
      </c>
    </row>
    <row r="4" spans="1:77" ht="39.950000000000003" customHeight="1">
      <c r="A4" s="11" t="s">
        <v>28</v>
      </c>
      <c r="B4" s="5" t="s">
        <v>24</v>
      </c>
      <c r="C4" s="49" t="s">
        <v>25</v>
      </c>
      <c r="D4" s="7">
        <v>10</v>
      </c>
      <c r="E4" s="7">
        <v>0</v>
      </c>
      <c r="F4" s="7">
        <v>10</v>
      </c>
      <c r="G4" s="7">
        <v>0</v>
      </c>
      <c r="H4" s="7">
        <v>0</v>
      </c>
      <c r="I4" s="7">
        <v>10</v>
      </c>
      <c r="J4" s="7">
        <v>10</v>
      </c>
      <c r="K4" s="7">
        <v>0</v>
      </c>
      <c r="L4" s="7">
        <v>2</v>
      </c>
      <c r="M4" s="7">
        <v>0</v>
      </c>
      <c r="N4" s="29">
        <v>0</v>
      </c>
      <c r="O4" s="29">
        <f>IF(B4=data!$B$2,D4*0.7+E4*0.5+F4*0.2+G4*0.8+H4+I4*0.2+J4+K4*0.3+L4+M4*0.5+N4*0.2,IF(B4=data!$B$3,D4*0.1+E4*0.4+F4*0.3+G4*0.1+H4+J4+K4*0.5+L4+M4*0.4,IF(B4=data!$B$4,D4*0.6+E4*0.8+F4*0.7+G4+H4+J4+L4+N4,IF(B4=data!$B$5,D4*0.7+E4*0.8+F4+I4*0.7+J4+L4,"zvolte typ stavby"))))</f>
        <v>36</v>
      </c>
      <c r="P4" s="8">
        <f>IF(B4=data!$B$2,(O4*10)/6.4,IF(B4=data!$B$3,(O4*10)/4.8,IF(B4=data!$B$4,(O4*10)/7.1,IF(B4=data!$B$5,(O4*10)/5.2,"zvolte typ stavby"))))</f>
        <v>69.230769230769226</v>
      </c>
      <c r="Q4" s="30">
        <v>2500000000</v>
      </c>
      <c r="R4" s="59"/>
      <c r="S4" s="5"/>
      <c r="U4" s="45" t="s">
        <v>29</v>
      </c>
    </row>
    <row r="5" spans="1:77" ht="39.950000000000003" customHeight="1">
      <c r="A5" s="6" t="s">
        <v>30</v>
      </c>
      <c r="B5" s="5" t="s">
        <v>24</v>
      </c>
      <c r="C5" s="49" t="s">
        <v>25</v>
      </c>
      <c r="D5" s="7">
        <v>9</v>
      </c>
      <c r="E5" s="7">
        <v>10</v>
      </c>
      <c r="F5" s="7">
        <v>10</v>
      </c>
      <c r="G5" s="7">
        <v>0</v>
      </c>
      <c r="H5" s="7">
        <v>0</v>
      </c>
      <c r="I5" s="7">
        <v>0</v>
      </c>
      <c r="J5" s="7">
        <v>7</v>
      </c>
      <c r="K5" s="7">
        <v>0</v>
      </c>
      <c r="L5" s="7">
        <v>2</v>
      </c>
      <c r="M5" s="7">
        <v>0</v>
      </c>
      <c r="N5" s="29">
        <v>0</v>
      </c>
      <c r="O5" s="29">
        <f>IF(B5=data!$B$2,D5*0.7+E5*0.5+F5*0.2+G5*0.8+H5+I5*0.2+J5+K5*0.3+L5+M5*0.5+N5*0.2,IF(B5=data!$B$3,D5*0.1+E5*0.4+F5*0.3+G5*0.1+H5+J5+K5*0.5+L5+M5*0.4,IF(B5=data!$B$4,D5*0.6+E5*0.8+F5*0.7+G5+H5+J5+L5+N5,IF(B5=data!$B$5,D5*0.7+E5*0.8+F5+I5*0.7+J5+L5,"zvolte typ stavby"))))</f>
        <v>33.299999999999997</v>
      </c>
      <c r="P5" s="8">
        <f>IF(B5=data!$B$2,(O5*10)/6.4,IF(B5=data!$B$3,(O5*10)/4.8,IF(B5=data!$B$4,(O5*10)/7.1,IF(B5=data!$B$5,(O5*10)/5.2,"zvolte typ stavby"))))</f>
        <v>64.038461538461533</v>
      </c>
      <c r="Q5" s="30">
        <v>1813714280</v>
      </c>
      <c r="R5" s="59"/>
      <c r="S5" s="5"/>
      <c r="U5" s="45" t="s">
        <v>31</v>
      </c>
    </row>
    <row r="6" spans="1:77" ht="39.950000000000003" customHeight="1">
      <c r="A6" s="6" t="s">
        <v>32</v>
      </c>
      <c r="B6" s="5" t="s">
        <v>24</v>
      </c>
      <c r="C6" s="49" t="s">
        <v>25</v>
      </c>
      <c r="D6" s="7">
        <v>10</v>
      </c>
      <c r="E6" s="7">
        <v>10</v>
      </c>
      <c r="F6" s="7">
        <v>10</v>
      </c>
      <c r="G6" s="7">
        <v>0</v>
      </c>
      <c r="H6" s="7">
        <v>0</v>
      </c>
      <c r="I6" s="7">
        <v>0</v>
      </c>
      <c r="J6" s="7">
        <v>10</v>
      </c>
      <c r="K6" s="7">
        <v>0</v>
      </c>
      <c r="L6" s="7">
        <v>2</v>
      </c>
      <c r="M6" s="7">
        <v>0</v>
      </c>
      <c r="N6" s="29">
        <v>0</v>
      </c>
      <c r="O6" s="29">
        <f>IF(B6=data!$B$2,D6*0.7+E6*0.5+F6*0.2+G6*0.8+H6+I6*0.2+J6+K6*0.3+L6+M6*0.5+N6*0.2,IF(B6=data!$B$3,D6*0.1+E6*0.4+F6*0.3+G6*0.1+H6+J6+K6*0.5+L6+M6*0.4,IF(B6=data!$B$4,D6*0.6+E6*0.8+F6*0.7+G6+H6+J6+L6+N6,IF(B6=data!$B$5,D6*0.7+E6*0.8+F6+I6*0.7+J6+L6,"zvolte typ stavby"))))</f>
        <v>37</v>
      </c>
      <c r="P6" s="8">
        <f>IF(B6=data!$B$2,(O6*10)/6.4,IF(B6=data!$B$3,(O6*10)/4.8,IF(B6=data!$B$4,(O6*10)/7.1,IF(B6=data!$B$5,(O6*10)/5.2,"zvolte typ stavby"))))</f>
        <v>71.153846153846146</v>
      </c>
      <c r="Q6" s="30">
        <v>1723767000</v>
      </c>
      <c r="R6" s="59"/>
      <c r="S6" s="5"/>
      <c r="U6" s="45" t="s">
        <v>27</v>
      </c>
    </row>
    <row r="7" spans="1:77" s="62" customFormat="1" ht="39.950000000000003" customHeight="1">
      <c r="A7" s="11" t="s">
        <v>33</v>
      </c>
      <c r="B7" s="5" t="s">
        <v>24</v>
      </c>
      <c r="C7" s="49" t="s">
        <v>25</v>
      </c>
      <c r="D7" s="7">
        <v>4</v>
      </c>
      <c r="E7" s="7">
        <v>10</v>
      </c>
      <c r="F7" s="7">
        <v>10</v>
      </c>
      <c r="G7" s="7">
        <v>0</v>
      </c>
      <c r="H7" s="7">
        <v>0</v>
      </c>
      <c r="I7" s="7">
        <v>10</v>
      </c>
      <c r="J7" s="7">
        <v>4</v>
      </c>
      <c r="K7" s="7">
        <v>0</v>
      </c>
      <c r="L7" s="7">
        <v>5</v>
      </c>
      <c r="M7" s="7">
        <v>0</v>
      </c>
      <c r="N7" s="29">
        <v>0</v>
      </c>
      <c r="O7" s="29">
        <f>IF(B7=data!$B$2,D7*0.7+E7*0.5+F7*0.2+G7*0.8+H7+I7*0.2+J7+K7*0.3+L7+M7*0.5+N7*0.2,IF(B7=data!$B$3,D7*0.1+E7*0.4+F7*0.3+G7*0.1+H7+J7+K7*0.5+L7+M7*0.4,IF(B7=data!$B$4,D7*0.6+E7*0.8+F7*0.7+G7+H7+J7+L7+N7,IF(B7=data!$B$5,D7*0.7+E7*0.8+F7+I7*0.7+J7+L7,"zvolte typ stavby"))))</f>
        <v>36.799999999999997</v>
      </c>
      <c r="P7" s="8">
        <f>IF(B7=data!$B$2,(O7*10)/6.4,IF(B7=data!$B$3,(O7*10)/4.8,IF(B7=data!$B$4,(O7*10)/7.1,IF(B7=data!$B$5,(O7*10)/5.2,"zvolte typ stavby"))))</f>
        <v>70.769230769230774</v>
      </c>
      <c r="Q7" s="30">
        <v>1000000000</v>
      </c>
      <c r="R7" s="59" t="s">
        <v>34</v>
      </c>
      <c r="S7" s="5"/>
      <c r="T7" s="56"/>
      <c r="U7" s="45" t="s">
        <v>31</v>
      </c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</row>
    <row r="8" spans="1:77" ht="39.950000000000003" customHeight="1">
      <c r="A8" s="11" t="s">
        <v>35</v>
      </c>
      <c r="B8" s="5" t="s">
        <v>24</v>
      </c>
      <c r="C8" s="49" t="s">
        <v>25</v>
      </c>
      <c r="D8" s="7">
        <v>4</v>
      </c>
      <c r="E8" s="7">
        <v>10</v>
      </c>
      <c r="F8" s="7">
        <v>10</v>
      </c>
      <c r="G8" s="7">
        <v>0</v>
      </c>
      <c r="H8" s="7">
        <v>0</v>
      </c>
      <c r="I8" s="7">
        <v>10</v>
      </c>
      <c r="J8" s="7">
        <v>4</v>
      </c>
      <c r="K8" s="7">
        <v>0</v>
      </c>
      <c r="L8" s="7">
        <v>5</v>
      </c>
      <c r="M8" s="7">
        <v>0</v>
      </c>
      <c r="N8" s="29">
        <v>0</v>
      </c>
      <c r="O8" s="29">
        <f>IF(B8=data!$B$2,D8*0.7+E8*0.5+F8*0.2+G8*0.8+H8+I8*0.2+J8+K8*0.3+L8+M8*0.5+N8*0.2,IF(B8=data!$B$3,D8*0.1+E8*0.4+F8*0.3+G8*0.1+H8+J8+K8*0.5+L8+M8*0.4,IF(B8=data!$B$4,D8*0.6+E8*0.8+F8*0.7+G8+H8+J8+L8+N8,IF(B8=data!$B$5,D8*0.7+E8*0.8+F8+I8*0.7+J8+L8,"zvolte typ stavby"))))</f>
        <v>36.799999999999997</v>
      </c>
      <c r="P8" s="8">
        <f>IF(B8=data!$B$2,(O8*10)/6.4,IF(B8=data!$B$3,(O8*10)/4.8,IF(B8=data!$B$4,(O8*10)/7.1,IF(B8=data!$B$5,(O8*10)/5.2,"zvolte typ stavby"))))</f>
        <v>70.769230769230774</v>
      </c>
      <c r="Q8" s="30">
        <v>600000000</v>
      </c>
      <c r="R8" s="59"/>
      <c r="S8" s="5"/>
      <c r="U8" s="45" t="s">
        <v>27</v>
      </c>
    </row>
    <row r="9" spans="1:77" ht="39.950000000000003" customHeight="1">
      <c r="A9" s="11" t="s">
        <v>36</v>
      </c>
      <c r="B9" s="5" t="s">
        <v>24</v>
      </c>
      <c r="C9" s="49" t="s">
        <v>25</v>
      </c>
      <c r="D9" s="7">
        <v>7</v>
      </c>
      <c r="E9" s="7">
        <v>9</v>
      </c>
      <c r="F9" s="7">
        <v>10</v>
      </c>
      <c r="G9" s="7">
        <v>0</v>
      </c>
      <c r="H9" s="7">
        <v>0</v>
      </c>
      <c r="I9" s="7">
        <v>10</v>
      </c>
      <c r="J9" s="7">
        <v>7</v>
      </c>
      <c r="K9" s="7">
        <v>0</v>
      </c>
      <c r="L9" s="7">
        <v>5</v>
      </c>
      <c r="M9" s="7">
        <v>0</v>
      </c>
      <c r="N9" s="29">
        <v>0</v>
      </c>
      <c r="O9" s="29">
        <f>IF(B9=data!$B$2,D9*0.7+E9*0.5+F9*0.2+G9*0.8+H9+I9*0.2+J9+K9*0.3+L9+M9*0.5+N9*0.2,IF(B9=data!$B$3,D9*0.1+E9*0.4+F9*0.3+G9*0.1+H9+J9+K9*0.5+L9+M9*0.4,IF(B9=data!$B$4,D9*0.6+E9*0.8+F9*0.7+G9+H9+J9+L9+N9,IF(B9=data!$B$5,D9*0.7+E9*0.8+F9+I9*0.7+J9+L9,"zvolte typ stavby"))))</f>
        <v>41.1</v>
      </c>
      <c r="P9" s="8">
        <f>IF(B9=data!$B$2,(O9*10)/6.4,IF(B9=data!$B$3,(O9*10)/4.8,IF(B9=data!$B$4,(O9*10)/7.1,IF(B9=data!$B$5,(O9*10)/5.2,"zvolte typ stavby"))))</f>
        <v>79.038461538461533</v>
      </c>
      <c r="Q9" s="30">
        <v>570000000</v>
      </c>
      <c r="R9" s="59"/>
      <c r="S9" s="5" t="s">
        <v>37</v>
      </c>
      <c r="U9" s="45"/>
    </row>
    <row r="10" spans="1:77" ht="39.950000000000003" customHeight="1">
      <c r="A10" s="6" t="s">
        <v>38</v>
      </c>
      <c r="B10" s="5" t="s">
        <v>24</v>
      </c>
      <c r="C10" s="49" t="s">
        <v>25</v>
      </c>
      <c r="D10" s="7">
        <v>10</v>
      </c>
      <c r="E10" s="7">
        <v>10</v>
      </c>
      <c r="F10" s="7">
        <v>10</v>
      </c>
      <c r="G10" s="7">
        <v>0</v>
      </c>
      <c r="H10" s="7">
        <v>0</v>
      </c>
      <c r="I10" s="7">
        <v>0</v>
      </c>
      <c r="J10" s="7">
        <v>10</v>
      </c>
      <c r="K10" s="7">
        <v>0</v>
      </c>
      <c r="L10" s="7">
        <v>2</v>
      </c>
      <c r="M10" s="7">
        <v>0</v>
      </c>
      <c r="N10" s="29">
        <v>0</v>
      </c>
      <c r="O10" s="29">
        <f>IF(B10=data!$B$2,D10*0.7+E10*0.5+F10*0.2+G10*0.8+H10+I10*0.2+J10+K10*0.3+L10+M10*0.5+N10*0.2,IF(B10=data!$B$3,D10*0.1+E10*0.4+F10*0.3+G10*0.1+H10+J10+K10*0.5+L10+M10*0.4,IF(B10=data!$B$4,D10*0.6+E10*0.8+F10*0.7+G10+H10+J10+L10+N10,IF(B10=data!$B$5,D10*0.7+E10*0.8+F10+I10*0.7+J10+L10,"zvolte typ stavby"))))</f>
        <v>37</v>
      </c>
      <c r="P10" s="8">
        <f>IF(B10=data!$B$2,(O10*10)/6.4,IF(B10=data!$B$3,(O10*10)/4.8,IF(B10=data!$B$4,(O10*10)/7.1,IF(B10=data!$B$5,(O10*10)/5.2,"zvolte typ stavby"))))</f>
        <v>71.153846153846146</v>
      </c>
      <c r="Q10" s="30">
        <v>512514000</v>
      </c>
      <c r="R10" s="59"/>
      <c r="S10" s="5" t="s">
        <v>39</v>
      </c>
      <c r="U10" s="45"/>
    </row>
    <row r="11" spans="1:77" ht="39.950000000000003" customHeight="1">
      <c r="A11" s="6" t="s">
        <v>40</v>
      </c>
      <c r="B11" s="5" t="s">
        <v>21</v>
      </c>
      <c r="C11" s="49" t="s">
        <v>22</v>
      </c>
      <c r="D11" s="7">
        <v>4</v>
      </c>
      <c r="E11" s="7">
        <v>9</v>
      </c>
      <c r="F11" s="7">
        <v>10</v>
      </c>
      <c r="G11" s="7">
        <v>6</v>
      </c>
      <c r="H11" s="7">
        <v>6</v>
      </c>
      <c r="I11" s="7">
        <v>10</v>
      </c>
      <c r="J11" s="7">
        <v>10</v>
      </c>
      <c r="K11" s="7">
        <v>0</v>
      </c>
      <c r="L11" s="7">
        <v>10</v>
      </c>
      <c r="M11" s="7">
        <v>10</v>
      </c>
      <c r="N11" s="29">
        <v>10</v>
      </c>
      <c r="O11" s="29">
        <f>IF(B11=data!$B$2,D11*0.7+E11*0.5+F11*0.2+G11*0.8+H11+I11*0.2+J11+K11*0.3+L11+M11*0.5+N11*0.2,IF(B11=data!$B$3,D11*0.1+E11*0.4+F11*0.3+G11*0.1+H11+J11+K11*0.5+L11+M11*0.4,IF(B11=data!$B$4,D11*0.6+E11*0.8+F11*0.7+G11+H11+J11+L11+N11,IF(B11=data!$B$5,D11*0.7+E11*0.8+F11+I11*0.7+J11+L11,"zvolte typ stavby"))))</f>
        <v>49.1</v>
      </c>
      <c r="P11" s="8">
        <f>IF(B11=data!$B$2,(O11*10)/6.4,IF(B11=data!$B$3,(O11*10)/4.8,IF(B11=data!$B$4,(O11*10)/7.1,IF(B11=data!$B$5,(O11*10)/5.2,"zvolte typ stavby"))))</f>
        <v>76.71875</v>
      </c>
      <c r="Q11" s="30">
        <v>485541572.56</v>
      </c>
      <c r="R11" s="59"/>
      <c r="S11" s="5"/>
      <c r="T11" s="2"/>
      <c r="U11" s="45" t="s">
        <v>41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77" ht="39.950000000000003" customHeight="1">
      <c r="A12" s="11" t="s">
        <v>42</v>
      </c>
      <c r="B12" s="5" t="s">
        <v>24</v>
      </c>
      <c r="C12" s="49" t="s">
        <v>25</v>
      </c>
      <c r="D12" s="7">
        <v>8</v>
      </c>
      <c r="E12" s="7">
        <v>10</v>
      </c>
      <c r="F12" s="7">
        <v>10</v>
      </c>
      <c r="G12" s="7">
        <v>0</v>
      </c>
      <c r="H12" s="7">
        <v>0</v>
      </c>
      <c r="I12" s="7">
        <v>10</v>
      </c>
      <c r="J12" s="7">
        <v>7</v>
      </c>
      <c r="K12" s="7">
        <v>0</v>
      </c>
      <c r="L12" s="7">
        <v>2</v>
      </c>
      <c r="M12" s="7">
        <v>0</v>
      </c>
      <c r="N12" s="29">
        <v>0</v>
      </c>
      <c r="O12" s="29">
        <f>IF(B12=data!$B$2,D12*0.7+E12*0.5+F12*0.2+G12*0.8+H12+I12*0.2+J12+K12*0.3+L12+M12*0.5+N12*0.2,IF(B12=data!$B$3,D12*0.1+E12*0.4+F12*0.3+G12*0.1+H12+J12+K12*0.5+L12+M12*0.4,IF(B12=data!$B$4,D12*0.6+E12*0.8+F12*0.7+G12+H12+J12+L12+N12,IF(B12=data!$B$5,D12*0.7+E12*0.8+F12+I12*0.7+J12+L12,"zvolte typ stavby"))))</f>
        <v>39.6</v>
      </c>
      <c r="P12" s="8">
        <f>IF(B12=data!$B$2,(O12*10)/6.4,IF(B12=data!$B$3,(O12*10)/4.8,IF(B12=data!$B$4,(O12*10)/7.1,IF(B12=data!$B$5,(O12*10)/5.2,"zvolte typ stavby"))))</f>
        <v>76.153846153846146</v>
      </c>
      <c r="Q12" s="30">
        <v>467060000</v>
      </c>
      <c r="R12" s="59"/>
      <c r="S12" s="5"/>
      <c r="U12" s="45" t="s">
        <v>31</v>
      </c>
    </row>
    <row r="13" spans="1:77" ht="39.950000000000003" customHeight="1">
      <c r="A13" s="11" t="s">
        <v>43</v>
      </c>
      <c r="B13" s="5" t="s">
        <v>24</v>
      </c>
      <c r="C13" s="49" t="s">
        <v>25</v>
      </c>
      <c r="D13" s="7">
        <v>5</v>
      </c>
      <c r="E13" s="7">
        <v>10</v>
      </c>
      <c r="F13" s="7">
        <v>10</v>
      </c>
      <c r="G13" s="7">
        <v>0</v>
      </c>
      <c r="H13" s="7">
        <v>0</v>
      </c>
      <c r="I13" s="7">
        <v>10</v>
      </c>
      <c r="J13" s="7">
        <v>7</v>
      </c>
      <c r="K13" s="7">
        <v>0</v>
      </c>
      <c r="L13" s="7">
        <v>2</v>
      </c>
      <c r="M13" s="7">
        <v>0</v>
      </c>
      <c r="N13" s="29">
        <v>0</v>
      </c>
      <c r="O13" s="29">
        <f>IF(B13=data!$B$2,D13*0.7+E13*0.5+F13*0.2+G13*0.8+H13+I13*0.2+J13+K13*0.3+L13+M13*0.5+N13*0.2,IF(B13=data!$B$3,D13*0.1+E13*0.4+F13*0.3+G13*0.1+H13+J13+K13*0.5+L13+M13*0.4,IF(B13=data!$B$4,D13*0.6+E13*0.8+F13*0.7+G13+H13+J13+L13+N13,IF(B13=data!$B$5,D13*0.7+E13*0.8+F13+I13*0.7+J13+L13,"zvolte typ stavby"))))</f>
        <v>37.5</v>
      </c>
      <c r="P13" s="8">
        <f>IF(B13=data!$B$2,(O13*10)/6.4,IF(B13=data!$B$3,(O13*10)/4.8,IF(B13=data!$B$4,(O13*10)/7.1,IF(B13=data!$B$5,(O13*10)/5.2,"zvolte typ stavby"))))</f>
        <v>72.115384615384613</v>
      </c>
      <c r="Q13" s="30">
        <v>466500000</v>
      </c>
      <c r="R13" s="59" t="s">
        <v>25</v>
      </c>
      <c r="S13" s="5"/>
      <c r="T13" s="64"/>
      <c r="U13" s="45" t="s">
        <v>44</v>
      </c>
    </row>
    <row r="14" spans="1:77" ht="39.950000000000003" customHeight="1">
      <c r="A14" s="6" t="s">
        <v>45</v>
      </c>
      <c r="B14" s="5" t="s">
        <v>24</v>
      </c>
      <c r="C14" s="49" t="s">
        <v>25</v>
      </c>
      <c r="D14" s="7">
        <v>2</v>
      </c>
      <c r="E14" s="7">
        <v>0</v>
      </c>
      <c r="F14" s="7">
        <v>10</v>
      </c>
      <c r="G14" s="7">
        <v>0</v>
      </c>
      <c r="H14" s="7">
        <v>0</v>
      </c>
      <c r="I14" s="7">
        <v>10</v>
      </c>
      <c r="J14" s="7">
        <v>7</v>
      </c>
      <c r="K14" s="7">
        <v>0</v>
      </c>
      <c r="L14" s="7">
        <v>0</v>
      </c>
      <c r="M14" s="7">
        <v>0</v>
      </c>
      <c r="N14" s="29">
        <v>0</v>
      </c>
      <c r="O14" s="29">
        <f>IF(B14=data!$B$2,D14*0.7+E14*0.5+F14*0.2+G14*0.8+H14+I14*0.2+J14+K14*0.3+L14+M14*0.5+N14*0.2,IF(B14=data!$B$3,D14*0.1+E14*0.4+F14*0.3+G14*0.1+H14+J14+K14*0.5+L14+M14*0.4,IF(B14=data!$B$4,D14*0.6+E14*0.8+F14*0.7+G14+H14+J14+L14+N14,IF(B14=data!$B$5,D14*0.7+E14*0.8+F14+I14*0.7+J14+L14,"zvolte typ stavby"))))</f>
        <v>25.4</v>
      </c>
      <c r="P14" s="8">
        <f>IF(B14=data!$B$2,(O14*10)/6.4,IF(B14=data!$B$3,(O14*10)/4.8,IF(B14=data!$B$4,(O14*10)/7.1,IF(B14=data!$B$5,(O14*10)/5.2,"zvolte typ stavby"))))</f>
        <v>48.846153846153847</v>
      </c>
      <c r="Q14" s="30">
        <v>387200000</v>
      </c>
      <c r="R14" s="59"/>
      <c r="S14" s="5"/>
      <c r="U14" s="65" t="s">
        <v>46</v>
      </c>
      <c r="V14" s="64"/>
      <c r="W14" s="64"/>
      <c r="X14" s="64"/>
      <c r="Y14" s="64"/>
      <c r="Z14" s="64"/>
      <c r="AA14" s="64"/>
      <c r="AB14" s="64"/>
      <c r="AC14" s="64"/>
    </row>
    <row r="15" spans="1:77" ht="39.950000000000003" customHeight="1">
      <c r="A15" s="60" t="s">
        <v>47</v>
      </c>
      <c r="B15" s="5" t="s">
        <v>21</v>
      </c>
      <c r="C15" s="49" t="s">
        <v>22</v>
      </c>
      <c r="D15" s="7">
        <v>6</v>
      </c>
      <c r="E15" s="7">
        <v>10</v>
      </c>
      <c r="F15" s="7">
        <v>10</v>
      </c>
      <c r="G15" s="7">
        <v>6</v>
      </c>
      <c r="H15" s="7">
        <v>10</v>
      </c>
      <c r="I15" s="7">
        <v>10</v>
      </c>
      <c r="J15" s="7">
        <v>10</v>
      </c>
      <c r="K15" s="7">
        <v>0</v>
      </c>
      <c r="L15" s="7">
        <v>8</v>
      </c>
      <c r="M15" s="7">
        <v>10</v>
      </c>
      <c r="N15" s="29">
        <v>7</v>
      </c>
      <c r="O15" s="29">
        <f>IF(B15=data!$B$2,D15*0.7+E15*0.5+F15*0.2+G15*0.8+H15+I15*0.2+J15+K15*0.3+L15+M15*0.5+N15*0.2,IF(B15=data!$B$3,D15*0.1+E15*0.4+F15*0.3+G15*0.1+H15+J15+K15*0.5+L15+M15*0.4,IF(B15=data!$B$4,D15*0.6+E15*0.8+F15*0.7+G15+H15+J15+L15+N15,IF(B15=data!$B$5,D15*0.7+E15*0.8+F15+I15*0.7+J15+L15,"zvolte typ stavby"))))</f>
        <v>52.4</v>
      </c>
      <c r="P15" s="8">
        <f>IF(B15=data!$B$2,(O15*10)/6.4,IF(B15=data!$B$3,(O15*10)/4.8,IF(B15=data!$B$4,(O15*10)/7.1,IF(B15=data!$B$5,(O15*10)/5.2,"zvolte typ stavby"))))</f>
        <v>81.875</v>
      </c>
      <c r="Q15" s="30">
        <v>200000000</v>
      </c>
      <c r="R15" s="59"/>
      <c r="S15" s="5" t="s">
        <v>48</v>
      </c>
      <c r="U15" s="45" t="s">
        <v>31</v>
      </c>
    </row>
    <row r="16" spans="1:77" s="62" customFormat="1" ht="39.950000000000003" customHeight="1">
      <c r="A16" s="11" t="s">
        <v>49</v>
      </c>
      <c r="B16" s="5" t="s">
        <v>24</v>
      </c>
      <c r="C16" s="49" t="s">
        <v>25</v>
      </c>
      <c r="D16" s="7">
        <v>4</v>
      </c>
      <c r="E16" s="7">
        <v>10</v>
      </c>
      <c r="F16" s="7">
        <v>10</v>
      </c>
      <c r="G16" s="7">
        <v>0</v>
      </c>
      <c r="H16" s="7">
        <v>0</v>
      </c>
      <c r="I16" s="7">
        <v>10</v>
      </c>
      <c r="J16" s="7">
        <v>4</v>
      </c>
      <c r="K16" s="7">
        <v>0</v>
      </c>
      <c r="L16" s="7">
        <v>2</v>
      </c>
      <c r="M16" s="7">
        <v>0</v>
      </c>
      <c r="N16" s="29">
        <v>0</v>
      </c>
      <c r="O16" s="29">
        <f>IF(B16=data!$B$2,D16*0.7+E16*0.5+F16*0.2+G16*0.8+H16+I16*0.2+J16+K16*0.3+L16+M16*0.5+N16*0.2,IF(B16=data!$B$3,D16*0.1+E16*0.4+F16*0.3+G16*0.1+H16+J16+K16*0.5+L16+M16*0.4,IF(B16=data!$B$4,D16*0.6+E16*0.8+F16*0.7+G16+H16+J16+L16+N16,IF(B16=data!$B$5,D16*0.7+E16*0.8+F16+I16*0.7+J16+L16,"zvolte typ stavby"))))</f>
        <v>33.799999999999997</v>
      </c>
      <c r="P16" s="8">
        <f>IF(B16=data!$B$2,(O16*10)/6.4,IF(B16=data!$B$3,(O16*10)/4.8,IF(B16=data!$B$4,(O16*10)/7.1,IF(B16=data!$B$5,(O16*10)/5.2,"zvolte typ stavby"))))</f>
        <v>65</v>
      </c>
      <c r="Q16" s="30">
        <v>318481000</v>
      </c>
      <c r="R16" s="59"/>
      <c r="S16" s="5"/>
      <c r="T16" s="56"/>
      <c r="U16" s="45" t="s">
        <v>27</v>
      </c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</row>
    <row r="17" spans="1:77" ht="39.950000000000003" customHeight="1">
      <c r="A17" s="11" t="s">
        <v>50</v>
      </c>
      <c r="B17" s="5" t="s">
        <v>24</v>
      </c>
      <c r="C17" s="49" t="s">
        <v>25</v>
      </c>
      <c r="D17" s="7">
        <v>8</v>
      </c>
      <c r="E17" s="7">
        <v>10</v>
      </c>
      <c r="F17" s="7">
        <v>10</v>
      </c>
      <c r="G17" s="7">
        <v>0</v>
      </c>
      <c r="H17" s="7">
        <v>0</v>
      </c>
      <c r="I17" s="7">
        <v>10</v>
      </c>
      <c r="J17" s="7">
        <v>7</v>
      </c>
      <c r="K17" s="7">
        <v>0</v>
      </c>
      <c r="L17" s="7">
        <v>10</v>
      </c>
      <c r="M17" s="7">
        <v>0</v>
      </c>
      <c r="N17" s="29">
        <v>0</v>
      </c>
      <c r="O17" s="29">
        <f>IF(B17=data!$B$2,D17*0.7+E17*0.5+F17*0.2+G17*0.8+H17+I17*0.2+J17+K17*0.3+L17+M17*0.5+N17*0.2,IF(B17=data!$B$3,D17*0.1+E17*0.4+F17*0.3+G17*0.1+H17+J17+K17*0.5+L17+M17*0.4,IF(B17=data!$B$4,D17*0.6+E17*0.8+F17*0.7+G17+H17+J17+L17+N17,IF(B17=data!$B$5,D17*0.7+E17*0.8+F17+I17*0.7+J17+L17,"zvolte typ stavby"))))</f>
        <v>47.6</v>
      </c>
      <c r="P17" s="8">
        <f>IF(B17=data!$B$2,(O17*10)/6.4,IF(B17=data!$B$3,(O17*10)/4.8,IF(B17=data!$B$4,(O17*10)/7.1,IF(B17=data!$B$5,(O17*10)/5.2,"zvolte typ stavby"))))</f>
        <v>91.538461538461533</v>
      </c>
      <c r="Q17" s="30">
        <v>300000000</v>
      </c>
      <c r="R17" s="59" t="s">
        <v>25</v>
      </c>
      <c r="S17" s="5"/>
      <c r="U17" s="45"/>
    </row>
    <row r="18" spans="1:77" ht="39.950000000000003" customHeight="1">
      <c r="A18" s="60" t="s">
        <v>51</v>
      </c>
      <c r="B18" s="5" t="s">
        <v>24</v>
      </c>
      <c r="C18" s="49" t="s">
        <v>25</v>
      </c>
      <c r="D18" s="7">
        <v>5</v>
      </c>
      <c r="E18" s="7">
        <v>10</v>
      </c>
      <c r="F18" s="7">
        <v>10</v>
      </c>
      <c r="G18" s="7">
        <v>0</v>
      </c>
      <c r="H18" s="7">
        <v>0</v>
      </c>
      <c r="I18" s="7">
        <v>10</v>
      </c>
      <c r="J18" s="7">
        <v>7</v>
      </c>
      <c r="K18" s="7">
        <v>0</v>
      </c>
      <c r="L18" s="7">
        <v>5</v>
      </c>
      <c r="M18" s="7">
        <v>0</v>
      </c>
      <c r="N18" s="29">
        <v>0</v>
      </c>
      <c r="O18" s="29">
        <f>IF(B18=data!$B$2,D18*0.7+E18*0.5+F18*0.2+G18*0.8+H18+I18*0.2+J18+K18*0.3+L18+M18*0.5+N18*0.2,IF(B18=data!$B$3,D18*0.1+E18*0.4+F18*0.3+G18*0.1+H18+J18+K18*0.5+L18+M18*0.4,IF(B18=data!$B$4,D18*0.6+E18*0.8+F18*0.7+G18+H18+J18+L18+N18,IF(B18=data!$B$5,D18*0.7+E18*0.8+F18+I18*0.7+J18+L18,"zvolte typ stavby"))))</f>
        <v>40.5</v>
      </c>
      <c r="P18" s="8">
        <f>IF(B18=data!$B$2,(O18*10)/6.4,IF(B18=data!$B$3,(O18*10)/4.8,IF(B18=data!$B$4,(O18*10)/7.1,IF(B18=data!$B$5,(O18*10)/5.2,"zvolte typ stavby"))))</f>
        <v>77.884615384615387</v>
      </c>
      <c r="Q18" s="30">
        <v>290000000</v>
      </c>
      <c r="R18" s="59"/>
      <c r="S18" s="5"/>
      <c r="U18" s="45" t="s">
        <v>44</v>
      </c>
    </row>
    <row r="19" spans="1:77" ht="39.950000000000003" customHeight="1">
      <c r="A19" s="11" t="s">
        <v>52</v>
      </c>
      <c r="B19" s="5" t="s">
        <v>24</v>
      </c>
      <c r="C19" s="49" t="s">
        <v>25</v>
      </c>
      <c r="D19" s="7">
        <v>7</v>
      </c>
      <c r="E19" s="7">
        <v>10</v>
      </c>
      <c r="F19" s="7">
        <v>10</v>
      </c>
      <c r="G19" s="7">
        <v>0</v>
      </c>
      <c r="H19" s="7">
        <v>0</v>
      </c>
      <c r="I19" s="7">
        <v>10</v>
      </c>
      <c r="J19" s="7">
        <v>7</v>
      </c>
      <c r="K19" s="7">
        <v>0</v>
      </c>
      <c r="L19" s="7">
        <v>2</v>
      </c>
      <c r="M19" s="7">
        <v>0</v>
      </c>
      <c r="N19" s="29">
        <v>0</v>
      </c>
      <c r="O19" s="29">
        <f>IF(B19=data!$B$2,D19*0.7+E19*0.5+F19*0.2+G19*0.8+H19+I19*0.2+J19+K19*0.3+L19+M19*0.5+N19*0.2,IF(B19=data!$B$3,D19*0.1+E19*0.4+F19*0.3+G19*0.1+H19+J19+K19*0.5+L19+M19*0.4,IF(B19=data!$B$4,D19*0.6+E19*0.8+F19*0.7+G19+H19+J19+L19+N19,IF(B19=data!$B$5,D19*0.7+E19*0.8+F19+I19*0.7+J19+L19,"zvolte typ stavby"))))</f>
        <v>38.9</v>
      </c>
      <c r="P19" s="8">
        <f>IF(B19=data!$B$2,(O19*10)/6.4,IF(B19=data!$B$3,(O19*10)/4.8,IF(B19=data!$B$4,(O19*10)/7.1,IF(B19=data!$B$5,(O19*10)/5.2,"zvolte typ stavby"))))</f>
        <v>74.807692307692307</v>
      </c>
      <c r="Q19" s="30">
        <v>271898000</v>
      </c>
      <c r="R19" s="59"/>
      <c r="S19" s="5"/>
      <c r="T19" s="64"/>
      <c r="U19" s="45"/>
    </row>
    <row r="20" spans="1:77" ht="39.950000000000003" customHeight="1">
      <c r="A20" s="11" t="s">
        <v>53</v>
      </c>
      <c r="B20" s="5" t="s">
        <v>24</v>
      </c>
      <c r="C20" s="49" t="s">
        <v>25</v>
      </c>
      <c r="D20" s="7">
        <v>4</v>
      </c>
      <c r="E20" s="7">
        <v>10</v>
      </c>
      <c r="F20" s="7">
        <v>10</v>
      </c>
      <c r="G20" s="7">
        <v>0</v>
      </c>
      <c r="H20" s="7">
        <v>0</v>
      </c>
      <c r="I20" s="7">
        <v>10</v>
      </c>
      <c r="J20" s="7">
        <v>4</v>
      </c>
      <c r="K20" s="7">
        <v>0</v>
      </c>
      <c r="L20" s="7">
        <v>2</v>
      </c>
      <c r="M20" s="7">
        <v>0</v>
      </c>
      <c r="N20" s="29">
        <v>0</v>
      </c>
      <c r="O20" s="29">
        <f>IF(B20=data!$B$2,D20*0.7+E20*0.5+F20*0.2+G20*0.8+H20+I20*0.2+J20+K20*0.3+L20+M20*0.5+N20*0.2,IF(B20=data!$B$3,D20*0.1+E20*0.4+F20*0.3+G20*0.1+H20+J20+K20*0.5+L20+M20*0.4,IF(B20=data!$B$4,D20*0.6+E20*0.8+F20*0.7+G20+H20+J20+L20+N20,IF(B20=data!$B$5,D20*0.7+E20*0.8+F20+I20*0.7+J20+L20,"zvolte typ stavby"))))</f>
        <v>33.799999999999997</v>
      </c>
      <c r="P20" s="8">
        <f>IF(B20=data!$B$2,(O20*10)/6.4,IF(B20=data!$B$3,(O20*10)/4.8,IF(B20=data!$B$4,(O20*10)/7.1,IF(B20=data!$B$5,(O20*10)/5.2,"zvolte typ stavby"))))</f>
        <v>65</v>
      </c>
      <c r="Q20" s="30">
        <v>335000000</v>
      </c>
      <c r="R20" s="59"/>
      <c r="S20" s="5"/>
      <c r="U20" s="45" t="s">
        <v>27</v>
      </c>
    </row>
    <row r="21" spans="1:77" ht="39.950000000000003" customHeight="1">
      <c r="A21" s="11" t="s">
        <v>54</v>
      </c>
      <c r="B21" s="5" t="s">
        <v>21</v>
      </c>
      <c r="C21" s="49" t="s">
        <v>22</v>
      </c>
      <c r="D21" s="7">
        <v>4</v>
      </c>
      <c r="E21" s="7">
        <v>10</v>
      </c>
      <c r="F21" s="7">
        <v>10</v>
      </c>
      <c r="G21" s="7">
        <v>3</v>
      </c>
      <c r="H21" s="7">
        <v>10</v>
      </c>
      <c r="I21" s="7">
        <v>10</v>
      </c>
      <c r="J21" s="7">
        <v>7</v>
      </c>
      <c r="K21" s="7">
        <v>0</v>
      </c>
      <c r="L21" s="7">
        <v>5</v>
      </c>
      <c r="M21" s="7">
        <v>10</v>
      </c>
      <c r="N21" s="29">
        <v>4</v>
      </c>
      <c r="O21" s="29">
        <f>IF(B21=data!$B$2,D21*0.7+E21*0.5+F21*0.2+G21*0.8+H21+I21*0.2+J21+K21*0.3+L21+M21*0.5+N21*0.2,IF(B21=data!$B$3,D21*0.1+E21*0.4+F21*0.3+G21*0.1+H21+J21+K21*0.5+L21+M21*0.4,IF(B21=data!$B$4,D21*0.6+E21*0.8+F21*0.7+G21+H21+J21+L21+N21,IF(B21=data!$B$5,D21*0.7+E21*0.8+F21+I21*0.7+J21+L21,"zvolte typ stavby"))))</f>
        <v>42</v>
      </c>
      <c r="P21" s="8">
        <f>IF(B21=data!$B$2,(O21*10)/6.4,IF(B21=data!$B$3,(O21*10)/4.8,IF(B21=data!$B$4,(O21*10)/7.1,IF(B21=data!$B$5,(O21*10)/5.2,"zvolte typ stavby"))))</f>
        <v>65.625</v>
      </c>
      <c r="Q21" s="30">
        <v>45000000</v>
      </c>
      <c r="R21" s="59"/>
      <c r="S21" s="5"/>
      <c r="U21" s="45"/>
    </row>
    <row r="22" spans="1:77" ht="39.950000000000003" customHeight="1">
      <c r="A22" s="11" t="s">
        <v>55</v>
      </c>
      <c r="B22" s="5" t="s">
        <v>21</v>
      </c>
      <c r="C22" s="49" t="s">
        <v>22</v>
      </c>
      <c r="D22" s="7">
        <v>3</v>
      </c>
      <c r="E22" s="7">
        <v>10</v>
      </c>
      <c r="F22" s="7">
        <v>10</v>
      </c>
      <c r="G22" s="7">
        <v>3</v>
      </c>
      <c r="H22" s="7">
        <v>10</v>
      </c>
      <c r="I22" s="7">
        <v>10</v>
      </c>
      <c r="J22" s="7">
        <v>7</v>
      </c>
      <c r="K22" s="7">
        <v>0</v>
      </c>
      <c r="L22" s="7">
        <v>5</v>
      </c>
      <c r="M22" s="7">
        <v>10</v>
      </c>
      <c r="N22" s="29">
        <v>10</v>
      </c>
      <c r="O22" s="29">
        <f>IF(B22=data!$B$2,D22*0.7+E22*0.5+F22*0.2+G22*0.8+H22+I22*0.2+J22+K22*0.3+L22+M22*0.5+N22*0.2,IF(B22=data!$B$3,D22*0.1+E22*0.4+F22*0.3+G22*0.1+H22+J22+K22*0.5+L22+M22*0.4,IF(B22=data!$B$4,D22*0.6+E22*0.8+F22*0.7+G22+H22+J22+L22+N22,IF(B22=data!$B$5,D22*0.7+E22*0.8+F22+I22*0.7+J22+L22,"zvolte typ stavby"))))</f>
        <v>42.5</v>
      </c>
      <c r="P22" s="8">
        <f>IF(B22=data!$B$2,(O22*10)/6.4,IF(B22=data!$B$3,(O22*10)/4.8,IF(B22=data!$B$4,(O22*10)/7.1,IF(B22=data!$B$5,(O22*10)/5.2,"zvolte typ stavby"))))</f>
        <v>66.40625</v>
      </c>
      <c r="Q22" s="30">
        <v>160000000</v>
      </c>
      <c r="R22" s="59"/>
      <c r="S22" s="5"/>
      <c r="U22" s="45" t="s">
        <v>27</v>
      </c>
    </row>
    <row r="23" spans="1:77" ht="39.950000000000003" customHeight="1">
      <c r="A23" s="11" t="s">
        <v>56</v>
      </c>
      <c r="B23" s="5" t="s">
        <v>21</v>
      </c>
      <c r="C23" s="49" t="s">
        <v>22</v>
      </c>
      <c r="D23" s="7">
        <v>5</v>
      </c>
      <c r="E23" s="7">
        <v>10</v>
      </c>
      <c r="F23" s="7">
        <v>10</v>
      </c>
      <c r="G23" s="7">
        <v>6</v>
      </c>
      <c r="H23" s="7">
        <v>10</v>
      </c>
      <c r="I23" s="7">
        <v>10</v>
      </c>
      <c r="J23" s="7">
        <v>7</v>
      </c>
      <c r="K23" s="7">
        <v>0</v>
      </c>
      <c r="L23" s="7">
        <v>5</v>
      </c>
      <c r="M23" s="7">
        <v>10</v>
      </c>
      <c r="N23" s="29">
        <v>10</v>
      </c>
      <c r="O23" s="29">
        <f>IF(B23=data!$B$2,D23*0.7+E23*0.5+F23*0.2+G23*0.8+H23+I23*0.2+J23+K23*0.3+L23+M23*0.5+N23*0.2,IF(B23=data!$B$3,D23*0.1+E23*0.4+F23*0.3+G23*0.1+H23+J23+K23*0.5+L23+M23*0.4,IF(B23=data!$B$4,D23*0.6+E23*0.8+F23*0.7+G23+H23+J23+L23+N23,IF(B23=data!$B$5,D23*0.7+E23*0.8+F23+I23*0.7+J23+L23,"zvolte typ stavby"))))</f>
        <v>46.3</v>
      </c>
      <c r="P23" s="8">
        <f>IF(B23=data!$B$2,(O23*10)/6.4,IF(B23=data!$B$3,(O23*10)/4.8,IF(B23=data!$B$4,(O23*10)/7.1,IF(B23=data!$B$5,(O23*10)/5.2,"zvolte typ stavby"))))</f>
        <v>72.34375</v>
      </c>
      <c r="Q23" s="30">
        <v>354530000</v>
      </c>
      <c r="R23" s="59"/>
      <c r="S23" s="5"/>
      <c r="U23" s="45" t="s">
        <v>27</v>
      </c>
    </row>
    <row r="24" spans="1:77" s="62" customFormat="1" ht="39.950000000000003" customHeight="1">
      <c r="A24" s="60" t="s">
        <v>57</v>
      </c>
      <c r="B24" s="5" t="s">
        <v>21</v>
      </c>
      <c r="C24" s="49" t="s">
        <v>22</v>
      </c>
      <c r="D24" s="7">
        <v>4</v>
      </c>
      <c r="E24" s="7">
        <v>10</v>
      </c>
      <c r="F24" s="7">
        <v>10</v>
      </c>
      <c r="G24" s="7">
        <v>6</v>
      </c>
      <c r="H24" s="7">
        <v>10</v>
      </c>
      <c r="I24" s="7">
        <v>10</v>
      </c>
      <c r="J24" s="7">
        <v>7</v>
      </c>
      <c r="K24" s="7">
        <v>0</v>
      </c>
      <c r="L24" s="7">
        <v>8</v>
      </c>
      <c r="M24" s="7">
        <v>10</v>
      </c>
      <c r="N24" s="29">
        <v>10</v>
      </c>
      <c r="O24" s="29">
        <f>IF(B24=data!$B$2,D24*0.7+E24*0.5+F24*0.2+G24*0.8+H24+I24*0.2+J24+K24*0.3+L24+M24*0.5+N24*0.2,IF(B24=data!$B$3,D24*0.1+E24*0.4+F24*0.3+G24*0.1+H24+J24+K24*0.5+L24+M24*0.4,IF(B24=data!$B$4,D24*0.6+E24*0.8+F24*0.7+G24+H24+J24+L24+N24,IF(B24=data!$B$5,D24*0.7+E24*0.8+F24+I24*0.7+J24+L24,"zvolte typ stavby"))))</f>
        <v>48.6</v>
      </c>
      <c r="P24" s="8">
        <f>IF(B24=data!$B$2,(O24*10)/6.4,IF(B24=data!$B$3,(O24*10)/4.8,IF(B24=data!$B$4,(O24*10)/7.1,IF(B24=data!$B$5,(O24*10)/5.2,"zvolte typ stavby"))))</f>
        <v>75.9375</v>
      </c>
      <c r="Q24" s="30">
        <v>215000000</v>
      </c>
      <c r="R24" s="59"/>
      <c r="S24" s="5"/>
      <c r="T24" s="56"/>
      <c r="U24" s="45" t="s">
        <v>27</v>
      </c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</row>
    <row r="25" spans="1:77" ht="39.950000000000003" customHeight="1">
      <c r="A25" s="11" t="s">
        <v>58</v>
      </c>
      <c r="B25" s="5" t="s">
        <v>21</v>
      </c>
      <c r="C25" s="49" t="s">
        <v>22</v>
      </c>
      <c r="D25" s="7">
        <v>4</v>
      </c>
      <c r="E25" s="7">
        <v>10</v>
      </c>
      <c r="F25" s="7">
        <v>10</v>
      </c>
      <c r="G25" s="7">
        <v>3</v>
      </c>
      <c r="H25" s="7">
        <v>3</v>
      </c>
      <c r="I25" s="7">
        <v>10</v>
      </c>
      <c r="J25" s="7">
        <v>10</v>
      </c>
      <c r="K25" s="7">
        <v>0</v>
      </c>
      <c r="L25" s="7">
        <v>5</v>
      </c>
      <c r="M25" s="7">
        <v>10</v>
      </c>
      <c r="N25" s="29">
        <v>2</v>
      </c>
      <c r="O25" s="29">
        <f>IF(B25=data!$B$2,D25*0.7+E25*0.5+F25*0.2+G25*0.8+H25+I25*0.2+J25+K25*0.3+L25+M25*0.5+N25*0.2,IF(B25=data!$B$3,D25*0.1+E25*0.4+F25*0.3+G25*0.1+H25+J25+K25*0.5+L25+M25*0.4,IF(B25=data!$B$4,D25*0.6+E25*0.8+F25*0.7+G25+H25+J25+L25+N25,IF(B25=data!$B$5,D25*0.7+E25*0.8+F25+I25*0.7+J25+L25,"zvolte typ stavby"))))</f>
        <v>37.6</v>
      </c>
      <c r="P25" s="8">
        <f>IF(B25=data!$B$2,(O25*10)/6.4,IF(B25=data!$B$3,(O25*10)/4.8,IF(B25=data!$B$4,(O25*10)/7.1,IF(B25=data!$B$5,(O25*10)/5.2,"zvolte typ stavby"))))</f>
        <v>58.75</v>
      </c>
      <c r="Q25" s="30">
        <v>205700000</v>
      </c>
      <c r="R25" s="59"/>
      <c r="S25" s="5"/>
      <c r="U25" s="45" t="s">
        <v>59</v>
      </c>
    </row>
    <row r="26" spans="1:77" ht="39.950000000000003" customHeight="1">
      <c r="A26" s="11" t="s">
        <v>60</v>
      </c>
      <c r="B26" s="5" t="s">
        <v>21</v>
      </c>
      <c r="C26" s="49" t="s">
        <v>22</v>
      </c>
      <c r="D26" s="7">
        <v>5</v>
      </c>
      <c r="E26" s="7">
        <v>10</v>
      </c>
      <c r="F26" s="7">
        <v>10</v>
      </c>
      <c r="G26" s="7">
        <v>6</v>
      </c>
      <c r="H26" s="7">
        <v>6</v>
      </c>
      <c r="I26" s="7">
        <v>10</v>
      </c>
      <c r="J26" s="7">
        <v>10</v>
      </c>
      <c r="K26" s="7">
        <v>0</v>
      </c>
      <c r="L26" s="7">
        <v>5</v>
      </c>
      <c r="M26" s="7">
        <v>10</v>
      </c>
      <c r="N26" s="29">
        <v>10</v>
      </c>
      <c r="O26" s="29">
        <f>IF(B26=data!$B$2,D26*0.7+E26*0.5+F26*0.2+G26*0.8+H26+I26*0.2+J26+K26*0.3+L26+M26*0.5+N26*0.2,IF(B26=data!$B$3,D26*0.1+E26*0.4+F26*0.3+G26*0.1+H26+J26+K26*0.5+L26+M26*0.4,IF(B26=data!$B$4,D26*0.6+E26*0.8+F26*0.7+G26+H26+J26+L26+N26,IF(B26=data!$B$5,D26*0.7+E26*0.8+F26+I26*0.7+J26+L26,"zvolte typ stavby"))))</f>
        <v>45.3</v>
      </c>
      <c r="P26" s="8">
        <f>IF(B26=data!$B$2,(O26*10)/6.4,IF(B26=data!$B$3,(O26*10)/4.8,IF(B26=data!$B$4,(O26*10)/7.1,IF(B26=data!$B$5,(O26*10)/5.2,"zvolte typ stavby"))))</f>
        <v>70.78125</v>
      </c>
      <c r="Q26" s="30">
        <v>202500000</v>
      </c>
      <c r="R26" s="59"/>
      <c r="S26" s="5"/>
      <c r="U26" s="45"/>
    </row>
    <row r="27" spans="1:77" ht="39.950000000000003" customHeight="1">
      <c r="A27" s="11" t="s">
        <v>61</v>
      </c>
      <c r="B27" s="5" t="s">
        <v>24</v>
      </c>
      <c r="C27" s="49" t="s">
        <v>25</v>
      </c>
      <c r="D27" s="7">
        <v>3</v>
      </c>
      <c r="E27" s="7">
        <v>9</v>
      </c>
      <c r="F27" s="7">
        <v>10</v>
      </c>
      <c r="G27" s="7">
        <v>0</v>
      </c>
      <c r="H27" s="7">
        <v>0</v>
      </c>
      <c r="I27" s="7">
        <v>10</v>
      </c>
      <c r="J27" s="7">
        <v>4</v>
      </c>
      <c r="K27" s="7">
        <v>0</v>
      </c>
      <c r="L27" s="7">
        <v>2</v>
      </c>
      <c r="M27" s="7">
        <v>0</v>
      </c>
      <c r="N27" s="29">
        <v>0</v>
      </c>
      <c r="O27" s="29">
        <f>IF(B27=data!$B$2,D27*0.7+E27*0.5+F27*0.2+G27*0.8+H27+I27*0.2+J27+K27*0.3+L27+M27*0.5+N27*0.2,IF(B27=data!$B$3,D27*0.1+E27*0.4+F27*0.3+G27*0.1+H27+J27+K27*0.5+L27+M27*0.4,IF(B27=data!$B$4,D27*0.6+E27*0.8+F27*0.7+G27+H27+J27+L27+N27,IF(B27=data!$B$5,D27*0.7+E27*0.8+F27+I27*0.7+J27+L27,"zvolte typ stavby"))))</f>
        <v>32.299999999999997</v>
      </c>
      <c r="P27" s="8">
        <f>IF(B27=data!$B$2,(O27*10)/6.4,IF(B27=data!$B$3,(O27*10)/4.8,IF(B27=data!$B$4,(O27*10)/7.1,IF(B27=data!$B$5,(O27*10)/5.2,"zvolte typ stavby"))))</f>
        <v>62.115384615384613</v>
      </c>
      <c r="Q27" s="30">
        <v>200000000</v>
      </c>
      <c r="R27" s="59" t="s">
        <v>25</v>
      </c>
      <c r="S27" s="5"/>
      <c r="U27" s="45" t="s">
        <v>62</v>
      </c>
      <c r="V27" s="64"/>
      <c r="W27" s="64"/>
      <c r="X27" s="64"/>
      <c r="Y27" s="64"/>
      <c r="Z27" s="64"/>
      <c r="AA27" s="64"/>
      <c r="AB27" s="64"/>
      <c r="AC27" s="64"/>
    </row>
    <row r="28" spans="1:77" s="62" customFormat="1" ht="39.950000000000003" customHeight="1">
      <c r="A28" s="11" t="s">
        <v>63</v>
      </c>
      <c r="B28" s="5" t="s">
        <v>24</v>
      </c>
      <c r="C28" s="49" t="s">
        <v>25</v>
      </c>
      <c r="D28" s="7">
        <v>7</v>
      </c>
      <c r="E28" s="7">
        <v>9</v>
      </c>
      <c r="F28" s="7">
        <v>10</v>
      </c>
      <c r="G28" s="7">
        <v>0</v>
      </c>
      <c r="H28" s="7">
        <v>0</v>
      </c>
      <c r="I28" s="7">
        <v>10</v>
      </c>
      <c r="J28" s="7">
        <v>7</v>
      </c>
      <c r="K28" s="7">
        <v>0</v>
      </c>
      <c r="L28" s="7">
        <v>5</v>
      </c>
      <c r="M28" s="7">
        <v>0</v>
      </c>
      <c r="N28" s="29">
        <v>0</v>
      </c>
      <c r="O28" s="29">
        <f>IF(B28=data!$B$2,D28*0.7+E28*0.5+F28*0.2+G28*0.8+H28+I28*0.2+J28+K28*0.3+L28+M28*0.5+N28*0.2,IF(B28=data!$B$3,D28*0.1+E28*0.4+F28*0.3+G28*0.1+H28+J28+K28*0.5+L28+M28*0.4,IF(B28=data!$B$4,D28*0.6+E28*0.8+F28*0.7+G28+H28+J28+L28+N28,IF(B28=data!$B$5,D28*0.7+E28*0.8+F28+I28*0.7+J28+L28,"zvolte typ stavby"))))</f>
        <v>41.1</v>
      </c>
      <c r="P28" s="8">
        <f>IF(B28=data!$B$2,(O28*10)/6.4,IF(B28=data!$B$3,(O28*10)/4.8,IF(B28=data!$B$4,(O28*10)/7.1,IF(B28=data!$B$5,(O28*10)/5.2,"zvolte typ stavby"))))</f>
        <v>79.038461538461533</v>
      </c>
      <c r="Q28" s="30">
        <v>200000000</v>
      </c>
      <c r="R28" s="59" t="s">
        <v>25</v>
      </c>
      <c r="S28" s="5"/>
      <c r="T28" s="56"/>
      <c r="U28" s="65" t="s">
        <v>46</v>
      </c>
      <c r="V28" s="64"/>
      <c r="W28" s="64"/>
      <c r="X28" s="64"/>
      <c r="Y28" s="64"/>
      <c r="Z28" s="64"/>
      <c r="AA28" s="64"/>
      <c r="AB28" s="64"/>
      <c r="AC28" s="64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</row>
    <row r="29" spans="1:77" ht="39.950000000000003" customHeight="1">
      <c r="A29" s="6" t="s">
        <v>64</v>
      </c>
      <c r="B29" s="5" t="s">
        <v>21</v>
      </c>
      <c r="C29" s="49" t="s">
        <v>22</v>
      </c>
      <c r="D29" s="7">
        <v>4</v>
      </c>
      <c r="E29" s="7">
        <v>10</v>
      </c>
      <c r="F29" s="7">
        <v>10</v>
      </c>
      <c r="G29" s="7">
        <v>6</v>
      </c>
      <c r="H29" s="7">
        <v>6</v>
      </c>
      <c r="I29" s="7">
        <v>10</v>
      </c>
      <c r="J29" s="7">
        <v>4</v>
      </c>
      <c r="K29" s="7">
        <v>10</v>
      </c>
      <c r="L29" s="7">
        <v>8</v>
      </c>
      <c r="M29" s="7">
        <v>10</v>
      </c>
      <c r="N29" s="29">
        <v>10</v>
      </c>
      <c r="O29" s="29">
        <f>IF(B29=data!$B$2,D29*0.7+E29*0.5+F29*0.2+G29*0.8+H29+I29*0.2+J29+K29*0.3+L29+M29*0.5+N29*0.2,IF(B29=data!$B$3,D29*0.1+E29*0.4+F29*0.3+G29*0.1+H29+J29+K29*0.5+L29+M29*0.4,IF(B29=data!$B$4,D29*0.6+E29*0.8+F29*0.7+G29+H29+J29+L29+N29,IF(B29=data!$B$5,D29*0.7+E29*0.8+F29+I29*0.7+J29+L29,"zvolte typ stavby"))))</f>
        <v>44.6</v>
      </c>
      <c r="P29" s="8">
        <f>IF(B29=data!$B$2,(O29*10)/6.4,IF(B29=data!$B$3,(O29*10)/4.8,IF(B29=data!$B$4,(O29*10)/7.1,IF(B29=data!$B$5,(O29*10)/5.2,"zvolte typ stavby"))))</f>
        <v>69.6875</v>
      </c>
      <c r="Q29" s="30">
        <v>195000000</v>
      </c>
      <c r="R29" s="59"/>
      <c r="S29" s="5"/>
      <c r="T29" s="2"/>
      <c r="U29" s="45" t="s">
        <v>27</v>
      </c>
      <c r="V29" s="68"/>
      <c r="W29" s="68"/>
      <c r="X29" s="68"/>
      <c r="Y29" s="68"/>
      <c r="Z29" s="68"/>
      <c r="AA29" s="68"/>
      <c r="AB29" s="68"/>
      <c r="AC29" s="68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ht="39.950000000000003" customHeight="1">
      <c r="A30" s="11" t="s">
        <v>65</v>
      </c>
      <c r="B30" s="5" t="s">
        <v>24</v>
      </c>
      <c r="C30" s="49" t="s">
        <v>25</v>
      </c>
      <c r="D30" s="7">
        <v>3</v>
      </c>
      <c r="E30" s="7">
        <v>10</v>
      </c>
      <c r="F30" s="7">
        <v>10</v>
      </c>
      <c r="G30" s="7">
        <v>0</v>
      </c>
      <c r="H30" s="7">
        <v>0</v>
      </c>
      <c r="I30" s="7">
        <v>10</v>
      </c>
      <c r="J30" s="7">
        <v>4</v>
      </c>
      <c r="K30" s="7">
        <v>0</v>
      </c>
      <c r="L30" s="7">
        <v>2</v>
      </c>
      <c r="M30" s="7">
        <v>0</v>
      </c>
      <c r="N30" s="29">
        <v>0</v>
      </c>
      <c r="O30" s="29">
        <f>IF(B30=data!$B$2,D30*0.7+E30*0.5+F30*0.2+G30*0.8+H30+I30*0.2+J30+K30*0.3+L30+M30*0.5+N30*0.2,IF(B30=data!$B$3,D30*0.1+E30*0.4+F30*0.3+G30*0.1+H30+J30+K30*0.5+L30+M30*0.4,IF(B30=data!$B$4,D30*0.6+E30*0.8+F30*0.7+G30+H30+J30+L30+N30,IF(B30=data!$B$5,D30*0.7+E30*0.8+F30+I30*0.7+J30+L30,"zvolte typ stavby"))))</f>
        <v>33.1</v>
      </c>
      <c r="P30" s="8">
        <f>IF(B30=data!$B$2,(O30*10)/6.4,IF(B30=data!$B$3,(O30*10)/4.8,IF(B30=data!$B$4,(O30*10)/7.1,IF(B30=data!$B$5,(O30*10)/5.2,"zvolte typ stavby"))))</f>
        <v>63.653846153846153</v>
      </c>
      <c r="Q30" s="30">
        <v>187300740</v>
      </c>
      <c r="R30" s="59"/>
      <c r="S30" s="5"/>
      <c r="U30" s="45" t="s">
        <v>27</v>
      </c>
    </row>
    <row r="31" spans="1:77" ht="39.950000000000003" customHeight="1">
      <c r="A31" s="11" t="s">
        <v>66</v>
      </c>
      <c r="B31" s="5" t="s">
        <v>24</v>
      </c>
      <c r="C31" s="49" t="s">
        <v>25</v>
      </c>
      <c r="D31" s="7">
        <v>5</v>
      </c>
      <c r="E31" s="7">
        <v>10</v>
      </c>
      <c r="F31" s="7">
        <v>10</v>
      </c>
      <c r="G31" s="7">
        <v>0</v>
      </c>
      <c r="H31" s="7">
        <v>0</v>
      </c>
      <c r="I31" s="7">
        <v>10</v>
      </c>
      <c r="J31" s="7">
        <v>4</v>
      </c>
      <c r="K31" s="7">
        <v>0</v>
      </c>
      <c r="L31" s="7">
        <v>2</v>
      </c>
      <c r="M31" s="7">
        <v>0</v>
      </c>
      <c r="N31" s="29">
        <v>0</v>
      </c>
      <c r="O31" s="29">
        <f>IF(B31=data!$B$2,D31*0.7+E31*0.5+F31*0.2+G31*0.8+H31+I31*0.2+J31+K31*0.3+L31+M31*0.5+N31*0.2,IF(B31=data!$B$3,D31*0.1+E31*0.4+F31*0.3+G31*0.1+H31+J31+K31*0.5+L31+M31*0.4,IF(B31=data!$B$4,D31*0.6+E31*0.8+F31*0.7+G31+H31+J31+L31+N31,IF(B31=data!$B$5,D31*0.7+E31*0.8+F31+I31*0.7+J31+L31,"zvolte typ stavby"))))</f>
        <v>34.5</v>
      </c>
      <c r="P31" s="8">
        <f>IF(B31=data!$B$2,(O31*10)/6.4,IF(B31=data!$B$3,(O31*10)/4.8,IF(B31=data!$B$4,(O31*10)/7.1,IF(B31=data!$B$5,(O31*10)/5.2,"zvolte typ stavby"))))</f>
        <v>66.34615384615384</v>
      </c>
      <c r="Q31" s="30">
        <v>102440000</v>
      </c>
      <c r="R31" s="59"/>
      <c r="S31" s="5"/>
      <c r="T31" s="64"/>
      <c r="U31" s="45" t="s">
        <v>67</v>
      </c>
    </row>
    <row r="32" spans="1:77" ht="39.950000000000003" customHeight="1">
      <c r="A32" s="11" t="s">
        <v>68</v>
      </c>
      <c r="B32" s="5" t="s">
        <v>24</v>
      </c>
      <c r="C32" s="49" t="s">
        <v>25</v>
      </c>
      <c r="D32" s="7">
        <v>4</v>
      </c>
      <c r="E32" s="7">
        <v>10</v>
      </c>
      <c r="F32" s="7">
        <v>10</v>
      </c>
      <c r="G32" s="7">
        <v>0</v>
      </c>
      <c r="H32" s="7">
        <v>0</v>
      </c>
      <c r="I32" s="7">
        <v>10</v>
      </c>
      <c r="J32" s="7">
        <v>4</v>
      </c>
      <c r="K32" s="7">
        <v>0</v>
      </c>
      <c r="L32" s="7">
        <v>2</v>
      </c>
      <c r="M32" s="7">
        <v>0</v>
      </c>
      <c r="N32" s="29">
        <v>0</v>
      </c>
      <c r="O32" s="29">
        <f>IF(B32=data!$B$2,D32*0.7+E32*0.5+F32*0.2+G32*0.8+H32+I32*0.2+J32+K32*0.3+L32+M32*0.5+N32*0.2,IF(B32=data!$B$3,D32*0.1+E32*0.4+F32*0.3+G32*0.1+H32+J32+K32*0.5+L32+M32*0.4,IF(B32=data!$B$4,D32*0.6+E32*0.8+F32*0.7+G32+H32+J32+L32+N32,IF(B32=data!$B$5,D32*0.7+E32*0.8+F32+I32*0.7+J32+L32,"zvolte typ stavby"))))</f>
        <v>33.799999999999997</v>
      </c>
      <c r="P32" s="8">
        <f>IF(B32=data!$B$2,(O32*10)/6.4,IF(B32=data!$B$3,(O32*10)/4.8,IF(B32=data!$B$4,(O32*10)/7.1,IF(B32=data!$B$5,(O32*10)/5.2,"zvolte typ stavby"))))</f>
        <v>65</v>
      </c>
      <c r="Q32" s="30">
        <v>159720000</v>
      </c>
      <c r="R32" s="59"/>
      <c r="S32" s="5"/>
      <c r="T32" s="64"/>
      <c r="U32" s="45" t="s">
        <v>27</v>
      </c>
    </row>
    <row r="33" spans="1:77" ht="39.950000000000003" customHeight="1">
      <c r="A33" s="11" t="s">
        <v>69</v>
      </c>
      <c r="B33" s="5" t="s">
        <v>21</v>
      </c>
      <c r="C33" s="49" t="s">
        <v>22</v>
      </c>
      <c r="D33" s="7">
        <v>4</v>
      </c>
      <c r="E33" s="7">
        <v>10</v>
      </c>
      <c r="F33" s="7">
        <v>10</v>
      </c>
      <c r="G33" s="7">
        <v>10</v>
      </c>
      <c r="H33" s="7">
        <v>10</v>
      </c>
      <c r="I33" s="7">
        <v>10</v>
      </c>
      <c r="J33" s="7">
        <v>7</v>
      </c>
      <c r="K33" s="7">
        <v>0</v>
      </c>
      <c r="L33" s="7">
        <v>8</v>
      </c>
      <c r="M33" s="7">
        <v>10</v>
      </c>
      <c r="N33" s="29">
        <v>10</v>
      </c>
      <c r="O33" s="29">
        <f>IF(B33=data!$B$2,D33*0.7+E33*0.5+F33*0.2+G33*0.8+H33+I33*0.2+J33+K33*0.3+L33+M33*0.5+N33*0.2,IF(B33=data!$B$3,D33*0.1+E33*0.4+F33*0.3+G33*0.1+H33+J33+K33*0.5+L33+M33*0.4,IF(B33=data!$B$4,D33*0.6+E33*0.8+F33*0.7+G33+H33+J33+L33+N33,IF(B33=data!$B$5,D33*0.7+E33*0.8+F33+I33*0.7+J33+L33,"zvolte typ stavby"))))</f>
        <v>51.8</v>
      </c>
      <c r="P33" s="8">
        <f>IF(B33=data!$B$2,(O33*10)/6.4,IF(B33=data!$B$3,(O33*10)/4.8,IF(B33=data!$B$4,(O33*10)/7.1,IF(B33=data!$B$5,(O33*10)/5.2,"zvolte typ stavby"))))</f>
        <v>80.9375</v>
      </c>
      <c r="Q33" s="30">
        <v>167640660</v>
      </c>
      <c r="R33" s="59"/>
      <c r="S33" s="5"/>
      <c r="T33" s="64"/>
      <c r="U33" s="45" t="s">
        <v>27</v>
      </c>
    </row>
    <row r="34" spans="1:77" ht="39.950000000000003" customHeight="1">
      <c r="A34" s="6" t="s">
        <v>70</v>
      </c>
      <c r="B34" s="5" t="s">
        <v>24</v>
      </c>
      <c r="C34" s="49"/>
      <c r="D34" s="7">
        <v>5</v>
      </c>
      <c r="E34" s="7">
        <v>10</v>
      </c>
      <c r="F34" s="7">
        <v>7</v>
      </c>
      <c r="G34" s="7">
        <v>0</v>
      </c>
      <c r="H34" s="7">
        <v>0</v>
      </c>
      <c r="I34" s="7">
        <v>10</v>
      </c>
      <c r="J34" s="7">
        <v>7</v>
      </c>
      <c r="K34" s="7">
        <v>0</v>
      </c>
      <c r="L34" s="7">
        <v>2</v>
      </c>
      <c r="M34" s="7">
        <v>0</v>
      </c>
      <c r="N34" s="29">
        <v>0</v>
      </c>
      <c r="O34" s="29">
        <f>IF(B34=data!$B$2,D34*0.7+E34*0.5+F34*0.2+G34*0.8+H34+I34*0.2+J34+K34*0.3+L34+M34*0.5+N34*0.2,IF(B34=data!$B$3,D34*0.1+E34*0.4+F34*0.3+G34*0.1+H34+J34+K34*0.5+L34+M34*0.4,IF(B34=data!$B$4,D34*0.6+E34*0.8+F34*0.7+G34+H34+J34+L34+N34,IF(B34=data!$B$5,D34*0.7+E34*0.8+F34+I34*0.7+J34+L34,"zvolte typ stavby"))))</f>
        <v>34.5</v>
      </c>
      <c r="P34" s="8">
        <f>IF(B34=data!$B$2,(O34*10)/6.4,IF(B34=data!$B$3,(O34*10)/4.8,IF(B34=data!$B$4,(O34*10)/7.1,IF(B34=data!$B$5,(O34*10)/5.2,"zvolte typ stavby"))))</f>
        <v>66.34615384615384</v>
      </c>
      <c r="Q34" s="30">
        <v>421898749</v>
      </c>
      <c r="R34" s="59"/>
      <c r="S34" s="5"/>
      <c r="U34" s="45" t="s">
        <v>67</v>
      </c>
    </row>
    <row r="35" spans="1:77" ht="39.950000000000003" customHeight="1">
      <c r="A35" s="6" t="s">
        <v>71</v>
      </c>
      <c r="B35" s="5" t="s">
        <v>24</v>
      </c>
      <c r="C35" s="49"/>
      <c r="D35" s="7">
        <v>5</v>
      </c>
      <c r="E35" s="7">
        <v>10</v>
      </c>
      <c r="F35" s="7">
        <v>7</v>
      </c>
      <c r="G35" s="7">
        <v>0</v>
      </c>
      <c r="H35" s="7">
        <v>0</v>
      </c>
      <c r="I35" s="7">
        <v>10</v>
      </c>
      <c r="J35" s="7">
        <v>10</v>
      </c>
      <c r="K35" s="7">
        <v>0</v>
      </c>
      <c r="L35" s="7">
        <v>2</v>
      </c>
      <c r="M35" s="7">
        <v>0</v>
      </c>
      <c r="N35" s="29">
        <v>0</v>
      </c>
      <c r="O35" s="29">
        <f>IF(B35=data!$B$2,D35*0.7+E35*0.5+F35*0.2+G35*0.8+H35+I35*0.2+J35+K35*0.3+L35+M35*0.5+N35*0.2,IF(B35=data!$B$3,D35*0.1+E35*0.4+F35*0.3+G35*0.1+H35+J35+K35*0.5+L35+M35*0.4,IF(B35=data!$B$4,D35*0.6+E35*0.8+F35*0.7+G35+H35+J35+L35+N35,IF(B35=data!$B$5,D35*0.7+E35*0.8+F35+I35*0.7+J35+L35,"zvolte typ stavby"))))</f>
        <v>37.5</v>
      </c>
      <c r="P35" s="8">
        <f>IF(B35=data!$B$2,(O35*10)/6.4,IF(B35=data!$B$3,(O35*10)/4.8,IF(B35=data!$B$4,(O35*10)/7.1,IF(B35=data!$B$5,(O35*10)/5.2,"zvolte typ stavby"))))</f>
        <v>72.115384615384613</v>
      </c>
      <c r="Q35" s="30">
        <v>120000000</v>
      </c>
      <c r="R35" s="59"/>
      <c r="S35" s="5"/>
      <c r="U35" s="45" t="s">
        <v>67</v>
      </c>
    </row>
    <row r="36" spans="1:77" ht="39.950000000000003" customHeight="1">
      <c r="A36" s="6" t="s">
        <v>72</v>
      </c>
      <c r="B36" s="5" t="s">
        <v>24</v>
      </c>
      <c r="C36" s="49" t="s">
        <v>25</v>
      </c>
      <c r="D36" s="7">
        <v>6</v>
      </c>
      <c r="E36" s="7">
        <v>10</v>
      </c>
      <c r="F36" s="7">
        <v>10</v>
      </c>
      <c r="G36" s="7">
        <v>0</v>
      </c>
      <c r="H36" s="7">
        <v>0</v>
      </c>
      <c r="I36" s="7">
        <v>10</v>
      </c>
      <c r="J36" s="7">
        <v>7</v>
      </c>
      <c r="K36" s="7">
        <v>0</v>
      </c>
      <c r="L36" s="7">
        <v>5</v>
      </c>
      <c r="M36" s="7">
        <v>0</v>
      </c>
      <c r="N36" s="29">
        <v>0</v>
      </c>
      <c r="O36" s="29">
        <f>IF(B36=data!$B$2,D36*0.7+E36*0.5+F36*0.2+G36*0.8+H36+I36*0.2+J36+K36*0.3+L36+M36*0.5+N36*0.2,IF(B36=data!$B$3,D36*0.1+E36*0.4+F36*0.3+G36*0.1+H36+J36+K36*0.5+L36+M36*0.4,IF(B36=data!$B$4,D36*0.6+E36*0.8+F36*0.7+G36+H36+J36+L36+N36,IF(B36=data!$B$5,D36*0.7+E36*0.8+F36+I36*0.7+J36+L36,"zvolte typ stavby"))))</f>
        <v>41.2</v>
      </c>
      <c r="P36" s="8">
        <f>IF(B36=data!$B$2,(O36*10)/6.4,IF(B36=data!$B$3,(O36*10)/4.8,IF(B36=data!$B$4,(O36*10)/7.1,IF(B36=data!$B$5,(O36*10)/5.2,"zvolte typ stavby"))))</f>
        <v>79.230769230769226</v>
      </c>
      <c r="Q36" s="30">
        <v>150000000</v>
      </c>
      <c r="R36" s="59"/>
      <c r="S36" s="5"/>
      <c r="T36" s="2"/>
      <c r="U36" s="45" t="s">
        <v>27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ht="39.950000000000003" customHeight="1">
      <c r="A37" s="60" t="s">
        <v>73</v>
      </c>
      <c r="B37" s="5" t="s">
        <v>24</v>
      </c>
      <c r="C37" s="49" t="s">
        <v>25</v>
      </c>
      <c r="D37" s="7">
        <v>4</v>
      </c>
      <c r="E37" s="7">
        <v>10</v>
      </c>
      <c r="F37" s="7">
        <v>10</v>
      </c>
      <c r="G37" s="7">
        <v>0</v>
      </c>
      <c r="H37" s="7">
        <v>0</v>
      </c>
      <c r="I37" s="7">
        <v>10</v>
      </c>
      <c r="J37" s="7">
        <v>7</v>
      </c>
      <c r="K37" s="7">
        <v>0</v>
      </c>
      <c r="L37" s="7">
        <v>2</v>
      </c>
      <c r="M37" s="7">
        <v>0</v>
      </c>
      <c r="N37" s="29">
        <v>0</v>
      </c>
      <c r="O37" s="29">
        <f>IF(B37=data!$B$2,D37*0.7+E37*0.5+F37*0.2+G37*0.8+H37+I37*0.2+J37+K37*0.3+L37+M37*0.5+N37*0.2,IF(B37=data!$B$3,D37*0.1+E37*0.4+F37*0.3+G37*0.1+H37+J37+K37*0.5+L37+M37*0.4,IF(B37=data!$B$4,D37*0.6+E37*0.8+F37*0.7+G37+H37+J37+L37+N37,IF(B37=data!$B$5,D37*0.7+E37*0.8+F37+I37*0.7+J37+L37,"zvolte typ stavby"))))</f>
        <v>36.799999999999997</v>
      </c>
      <c r="P37" s="8">
        <f>IF(B37=data!$B$2,(O37*10)/6.4,IF(B37=data!$B$3,(O37*10)/4.8,IF(B37=data!$B$4,(O37*10)/7.1,IF(B37=data!$B$5,(O37*10)/5.2,"zvolte typ stavby"))))</f>
        <v>70.769230769230774</v>
      </c>
      <c r="Q37" s="30">
        <v>150000000</v>
      </c>
      <c r="R37" s="59"/>
      <c r="S37" s="5"/>
      <c r="U37" s="45" t="s">
        <v>27</v>
      </c>
    </row>
    <row r="38" spans="1:77" ht="39" customHeight="1">
      <c r="A38" s="23" t="s">
        <v>74</v>
      </c>
      <c r="B38" s="5" t="s">
        <v>75</v>
      </c>
      <c r="C38" s="49" t="s">
        <v>76</v>
      </c>
      <c r="D38" s="7">
        <v>8</v>
      </c>
      <c r="E38" s="7">
        <v>10</v>
      </c>
      <c r="F38" s="7">
        <v>10</v>
      </c>
      <c r="G38" s="7">
        <v>6</v>
      </c>
      <c r="H38" s="7">
        <v>6</v>
      </c>
      <c r="I38" s="7">
        <v>10</v>
      </c>
      <c r="J38" s="7">
        <v>10</v>
      </c>
      <c r="K38" s="7">
        <v>0</v>
      </c>
      <c r="L38" s="7">
        <v>5</v>
      </c>
      <c r="M38" s="7">
        <v>10</v>
      </c>
      <c r="N38" s="29">
        <v>0</v>
      </c>
      <c r="O38" s="29">
        <f>IF(B38=data!$B$2,D38*0.7+E38*0.5+F38*0.2+G38*0.8+H38+I38*0.2+J38+K38*0.3+L38+M38*0.5+N38*0.2,IF(B38=data!$B$3,D38*0.1+E38*0.4+F38*0.3+G38*0.1+H38+J38+K38*0.5+L38+M38*0.4,IF(B38=data!$B$4,D38*0.6+E38*0.8+F38*0.7+G38+H38+J38+L38+N38,IF(B38=data!$B$5,D38*0.7+E38*0.8+F38+I38*0.7+J38+L38,"zvolte typ stavby"))))</f>
        <v>33.4</v>
      </c>
      <c r="P38" s="8">
        <f>IF(B38=data!$B$2,(O38*10)/6.4,IF(B38=data!$B$3,(O38*10)/4.8,IF(B38=data!$B$4,(O38*10)/7.1,IF(B38=data!$B$5,(O38*10)/5.2,"zvolte typ stavby"))))</f>
        <v>69.583333333333343</v>
      </c>
      <c r="Q38" s="30">
        <v>147200000</v>
      </c>
      <c r="R38" s="59"/>
      <c r="S38" s="5" t="s">
        <v>77</v>
      </c>
      <c r="U38" s="45" t="s">
        <v>78</v>
      </c>
    </row>
    <row r="39" spans="1:77" ht="24" customHeight="1">
      <c r="A39" s="11" t="s">
        <v>79</v>
      </c>
      <c r="B39" s="5" t="s">
        <v>21</v>
      </c>
      <c r="C39" s="49" t="s">
        <v>22</v>
      </c>
      <c r="D39" s="7">
        <v>3</v>
      </c>
      <c r="E39" s="7">
        <v>10</v>
      </c>
      <c r="F39" s="7">
        <v>10</v>
      </c>
      <c r="G39" s="7">
        <v>3</v>
      </c>
      <c r="H39" s="7">
        <v>10</v>
      </c>
      <c r="I39" s="7">
        <v>1</v>
      </c>
      <c r="J39" s="7">
        <v>4</v>
      </c>
      <c r="K39" s="7">
        <v>10</v>
      </c>
      <c r="L39" s="7">
        <v>2</v>
      </c>
      <c r="M39" s="7">
        <v>0</v>
      </c>
      <c r="N39" s="29">
        <v>10</v>
      </c>
      <c r="O39" s="29">
        <f>IF(B39=data!$B$2,D39*0.7+E39*0.5+F39*0.2+G39*0.8+H39+I39*0.2+J39+K39*0.3+L39+M39*0.5+N39*0.2,IF(B39=data!$B$3,D39*0.1+E39*0.4+F39*0.3+G39*0.1+H39+J39+K39*0.5+L39+M39*0.4,IF(B39=data!$B$4,D39*0.6+E39*0.8+F39*0.7+G39+H39+J39+L39+N39,IF(B39=data!$B$5,D39*0.7+E39*0.8+F39+I39*0.7+J39+L39,"zvolte typ stavby"))))</f>
        <v>32.700000000000003</v>
      </c>
      <c r="P39" s="8">
        <f>IF(B39=data!$B$2,(O39*10)/6.4,IF(B39=data!$B$3,(O39*10)/4.8,IF(B39=data!$B$4,(O39*10)/7.1,IF(B39=data!$B$5,(O39*10)/5.2,"zvolte typ stavby"))))</f>
        <v>51.09375</v>
      </c>
      <c r="Q39" s="30">
        <v>175450000</v>
      </c>
      <c r="R39" s="59"/>
      <c r="S39" s="5" t="s">
        <v>80</v>
      </c>
      <c r="U39" s="45"/>
    </row>
    <row r="40" spans="1:77" ht="39.950000000000003" customHeight="1">
      <c r="A40" s="11" t="s">
        <v>81</v>
      </c>
      <c r="B40" s="5" t="s">
        <v>75</v>
      </c>
      <c r="C40" s="49" t="s">
        <v>76</v>
      </c>
      <c r="D40" s="7">
        <v>3</v>
      </c>
      <c r="E40" s="7">
        <v>10</v>
      </c>
      <c r="F40" s="7">
        <v>10</v>
      </c>
      <c r="G40" s="7">
        <v>10</v>
      </c>
      <c r="H40" s="7">
        <v>6</v>
      </c>
      <c r="I40" s="7">
        <v>10</v>
      </c>
      <c r="J40" s="7">
        <v>10</v>
      </c>
      <c r="K40" s="7">
        <v>10</v>
      </c>
      <c r="L40" s="7">
        <v>8</v>
      </c>
      <c r="M40" s="7">
        <v>10</v>
      </c>
      <c r="N40" s="29">
        <v>0</v>
      </c>
      <c r="O40" s="29">
        <f>IF(B40=data!$B$2,D40*0.7+E40*0.5+F40*0.2+G40*0.8+H40+I40*0.2+J40+K40*0.3+L40+M40*0.5+N40*0.2,IF(B40=data!$B$3,D40*0.1+E40*0.4+F40*0.3+G40*0.1+H40+J40+K40*0.5+L40+M40*0.4,IF(B40=data!$B$4,D40*0.6+E40*0.8+F40*0.7+G40+H40+J40+L40+N40,IF(B40=data!$B$5,D40*0.7+E40*0.8+F40+I40*0.7+J40+L40,"zvolte typ stavby"))))</f>
        <v>41.3</v>
      </c>
      <c r="P40" s="8">
        <f>IF(B40=data!$B$2,(O40*10)/6.4,IF(B40=data!$B$3,(O40*10)/4.8,IF(B40=data!$B$4,(O40*10)/7.1,IF(B40=data!$B$5,(O40*10)/5.2,"zvolte typ stavby"))))</f>
        <v>86.041666666666671</v>
      </c>
      <c r="Q40" s="30">
        <v>140000000</v>
      </c>
      <c r="R40" s="59"/>
      <c r="S40" s="5" t="s">
        <v>82</v>
      </c>
      <c r="U40" s="45" t="s">
        <v>27</v>
      </c>
    </row>
    <row r="41" spans="1:77" ht="39.950000000000003" customHeight="1">
      <c r="A41" s="11" t="s">
        <v>83</v>
      </c>
      <c r="B41" s="5" t="s">
        <v>21</v>
      </c>
      <c r="C41" s="49" t="s">
        <v>22</v>
      </c>
      <c r="D41" s="7">
        <v>3</v>
      </c>
      <c r="E41" s="7">
        <v>10</v>
      </c>
      <c r="F41" s="7">
        <v>10</v>
      </c>
      <c r="G41" s="7">
        <v>3</v>
      </c>
      <c r="H41" s="7">
        <v>2</v>
      </c>
      <c r="I41" s="7">
        <v>1</v>
      </c>
      <c r="J41" s="7">
        <v>4</v>
      </c>
      <c r="K41" s="7">
        <v>10</v>
      </c>
      <c r="L41" s="7">
        <v>5</v>
      </c>
      <c r="M41" s="7">
        <v>0</v>
      </c>
      <c r="N41" s="29">
        <v>4</v>
      </c>
      <c r="O41" s="29">
        <f>IF(B41=data!$B$2,D41*0.7+E41*0.5+F41*0.2+G41*0.8+H41+I41*0.2+J41+K41*0.3+L41+M41*0.5+N41*0.2,IF(B41=data!$B$3,D41*0.1+E41*0.4+F41*0.3+G41*0.1+H41+J41+K41*0.5+L41+M41*0.4,IF(B41=data!$B$4,D41*0.6+E41*0.8+F41*0.7+G41+H41+J41+L41+N41,IF(B41=data!$B$5,D41*0.7+E41*0.8+F41+I41*0.7+J41+L41,"zvolte typ stavby"))))</f>
        <v>26.5</v>
      </c>
      <c r="P41" s="8">
        <f>IF(B41=data!$B$2,(O41*10)/6.4,IF(B41=data!$B$3,(O41*10)/4.8,IF(B41=data!$B$4,(O41*10)/7.1,IF(B41=data!$B$5,(O41*10)/5.2,"zvolte typ stavby"))))</f>
        <v>41.40625</v>
      </c>
      <c r="Q41" s="30">
        <v>132000000</v>
      </c>
      <c r="R41" s="59"/>
      <c r="S41" s="5"/>
      <c r="U41" s="45" t="s">
        <v>27</v>
      </c>
    </row>
    <row r="42" spans="1:77" ht="39.950000000000003" customHeight="1">
      <c r="A42" s="6" t="s">
        <v>84</v>
      </c>
      <c r="B42" s="5" t="s">
        <v>21</v>
      </c>
      <c r="C42" s="49" t="s">
        <v>22</v>
      </c>
      <c r="D42" s="7">
        <v>4</v>
      </c>
      <c r="E42" s="7">
        <v>10</v>
      </c>
      <c r="F42" s="7">
        <v>10</v>
      </c>
      <c r="G42" s="7">
        <v>6</v>
      </c>
      <c r="H42" s="7">
        <v>6</v>
      </c>
      <c r="I42" s="7">
        <v>10</v>
      </c>
      <c r="J42" s="7">
        <v>10</v>
      </c>
      <c r="K42" s="7">
        <v>10</v>
      </c>
      <c r="L42" s="7">
        <v>5</v>
      </c>
      <c r="M42" s="7">
        <v>10</v>
      </c>
      <c r="N42" s="29">
        <v>7</v>
      </c>
      <c r="O42" s="29">
        <f>IF(B42=data!$B$2,D42*0.7+E42*0.5+F42*0.2+G42*0.8+H42+I42*0.2+J42+K42*0.3+L42+M42*0.5+N42*0.2,IF(B42=data!$B$3,D42*0.1+E42*0.4+F42*0.3+G42*0.1+H42+J42+K42*0.5+L42+M42*0.4,IF(B42=data!$B$4,D42*0.6+E42*0.8+F42*0.7+G42+H42+J42+L42+N42,IF(B42=data!$B$5,D42*0.7+E42*0.8+F42+I42*0.7+J42+L42,"zvolte typ stavby"))))</f>
        <v>47</v>
      </c>
      <c r="P42" s="8">
        <f>IF(B42=data!$B$2,(O42*10)/6.4,IF(B42=data!$B$3,(O42*10)/4.8,IF(B42=data!$B$4,(O42*10)/7.1,IF(B42=data!$B$5,(O42*10)/5.2,"zvolte typ stavby"))))</f>
        <v>73.4375</v>
      </c>
      <c r="Q42" s="30">
        <v>130000000</v>
      </c>
      <c r="R42" s="59"/>
      <c r="S42" s="5"/>
      <c r="T42" s="2"/>
      <c r="U42" s="45" t="s">
        <v>67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9.950000000000003" customHeight="1">
      <c r="A43" s="11" t="s">
        <v>85</v>
      </c>
      <c r="B43" s="5" t="s">
        <v>24</v>
      </c>
      <c r="C43" s="49" t="s">
        <v>25</v>
      </c>
      <c r="D43" s="7">
        <v>8</v>
      </c>
      <c r="E43" s="7">
        <v>10</v>
      </c>
      <c r="F43" s="7">
        <v>10</v>
      </c>
      <c r="G43" s="7">
        <v>0</v>
      </c>
      <c r="H43" s="7">
        <v>0</v>
      </c>
      <c r="I43" s="7">
        <v>10</v>
      </c>
      <c r="J43" s="7">
        <v>4</v>
      </c>
      <c r="K43" s="7">
        <v>0</v>
      </c>
      <c r="L43" s="7">
        <v>2</v>
      </c>
      <c r="M43" s="7">
        <v>0</v>
      </c>
      <c r="N43" s="29">
        <v>0</v>
      </c>
      <c r="O43" s="29">
        <f>IF(B43=data!$B$2,D43*0.7+E43*0.5+F43*0.2+G43*0.8+H43+I43*0.2+J43+K43*0.3+L43+M43*0.5+N43*0.2,IF(B43=data!$B$3,D43*0.1+E43*0.4+F43*0.3+G43*0.1+H43+J43+K43*0.5+L43+M43*0.4,IF(B43=data!$B$4,D43*0.6+E43*0.8+F43*0.7+G43+H43+J43+L43+N43,IF(B43=data!$B$5,D43*0.7+E43*0.8+F43+I43*0.7+J43+L43,"zvolte typ stavby"))))</f>
        <v>36.6</v>
      </c>
      <c r="P43" s="8">
        <f>IF(B43=data!$B$2,(O43*10)/6.4,IF(B43=data!$B$3,(O43*10)/4.8,IF(B43=data!$B$4,(O43*10)/7.1,IF(B43=data!$B$5,(O43*10)/5.2,"zvolte typ stavby"))))</f>
        <v>70.384615384615387</v>
      </c>
      <c r="Q43" s="30">
        <v>130000000</v>
      </c>
      <c r="R43" s="59"/>
      <c r="S43" s="5"/>
      <c r="U43" s="45"/>
      <c r="V43" s="64"/>
      <c r="W43" s="64"/>
      <c r="X43" s="64"/>
      <c r="Y43" s="64"/>
      <c r="Z43" s="64"/>
      <c r="AA43" s="64"/>
      <c r="AB43" s="64"/>
      <c r="AC43" s="64"/>
    </row>
    <row r="44" spans="1:77" ht="39.950000000000003" customHeight="1">
      <c r="A44" s="11" t="s">
        <v>86</v>
      </c>
      <c r="B44" s="5" t="s">
        <v>75</v>
      </c>
      <c r="C44" s="49" t="s">
        <v>76</v>
      </c>
      <c r="D44" s="7">
        <v>4</v>
      </c>
      <c r="E44" s="7">
        <v>10</v>
      </c>
      <c r="F44" s="7">
        <v>10</v>
      </c>
      <c r="G44" s="7">
        <v>10</v>
      </c>
      <c r="H44" s="7">
        <v>10</v>
      </c>
      <c r="I44" s="7">
        <v>0</v>
      </c>
      <c r="J44" s="7">
        <v>7</v>
      </c>
      <c r="K44" s="7">
        <v>0</v>
      </c>
      <c r="L44" s="7">
        <v>5</v>
      </c>
      <c r="M44" s="7">
        <v>10</v>
      </c>
      <c r="N44" s="29">
        <v>0</v>
      </c>
      <c r="O44" s="29">
        <f>IF(B44=data!$B$2,D44*0.7+E44*0.5+F44*0.2+G44*0.8+H44+I44*0.2+J44+K44*0.3+L44+M44*0.5+N44*0.2,IF(B44=data!$B$3,D44*0.1+E44*0.4+F44*0.3+G44*0.1+H44+J44+K44*0.5+L44+M44*0.4,IF(B44=data!$B$4,D44*0.6+E44*0.8+F44*0.7+G44+H44+J44+L44+N44,IF(B44=data!$B$5,D44*0.7+E44*0.8+F44+I44*0.7+J44+L44,"zvolte typ stavby"))))</f>
        <v>34.4</v>
      </c>
      <c r="P44" s="8">
        <f>IF(B44=data!$B$2,(O44*10)/6.4,IF(B44=data!$B$3,(O44*10)/4.8,IF(B44=data!$B$4,(O44*10)/7.1,IF(B44=data!$B$5,(O44*10)/5.2,"zvolte typ stavby"))))</f>
        <v>71.666666666666671</v>
      </c>
      <c r="Q44" s="30">
        <v>127050000</v>
      </c>
      <c r="R44" s="59"/>
      <c r="S44" s="5"/>
      <c r="U44" s="45" t="s">
        <v>44</v>
      </c>
    </row>
    <row r="45" spans="1:77" ht="39.950000000000003" customHeight="1">
      <c r="A45" s="11" t="s">
        <v>87</v>
      </c>
      <c r="B45" s="5" t="s">
        <v>24</v>
      </c>
      <c r="C45" s="49" t="s">
        <v>25</v>
      </c>
      <c r="D45" s="7">
        <v>4</v>
      </c>
      <c r="E45" s="7">
        <v>9</v>
      </c>
      <c r="F45" s="7">
        <v>10</v>
      </c>
      <c r="G45" s="7">
        <v>0</v>
      </c>
      <c r="H45" s="7">
        <v>0</v>
      </c>
      <c r="I45" s="7">
        <v>10</v>
      </c>
      <c r="J45" s="7">
        <v>4</v>
      </c>
      <c r="K45" s="7">
        <v>0</v>
      </c>
      <c r="L45" s="7">
        <v>2</v>
      </c>
      <c r="M45" s="7">
        <v>0</v>
      </c>
      <c r="N45" s="29">
        <v>0</v>
      </c>
      <c r="O45" s="29">
        <f>IF(B45=data!$B$2,D45*0.7+E45*0.5+F45*0.2+G45*0.8+H45+I45*0.2+J45+K45*0.3+L45+M45*0.5+N45*0.2,IF(B45=data!$B$3,D45*0.1+E45*0.4+F45*0.3+G45*0.1+H45+J45+K45*0.5+L45+M45*0.4,IF(B45=data!$B$4,D45*0.6+E45*0.8+F45*0.7+G45+H45+J45+L45+N45,IF(B45=data!$B$5,D45*0.7+E45*0.8+F45+I45*0.7+J45+L45,"zvolte typ stavby"))))</f>
        <v>33</v>
      </c>
      <c r="P45" s="8">
        <f>IF(B45=data!$B$2,(O45*10)/6.4,IF(B45=data!$B$3,(O45*10)/4.8,IF(B45=data!$B$4,(O45*10)/7.1,IF(B45=data!$B$5,(O45*10)/5.2,"zvolte typ stavby"))))</f>
        <v>63.46153846153846</v>
      </c>
      <c r="Q45" s="30">
        <v>127050000</v>
      </c>
      <c r="R45" s="59"/>
      <c r="S45" s="5"/>
      <c r="T45" s="64"/>
      <c r="U45" s="45"/>
    </row>
    <row r="46" spans="1:77" ht="39.950000000000003" customHeight="1">
      <c r="A46" s="11" t="s">
        <v>88</v>
      </c>
      <c r="B46" s="5" t="s">
        <v>89</v>
      </c>
      <c r="C46" s="49" t="s">
        <v>25</v>
      </c>
      <c r="D46" s="7">
        <v>5</v>
      </c>
      <c r="E46" s="7">
        <v>10</v>
      </c>
      <c r="F46" s="7">
        <v>10</v>
      </c>
      <c r="G46" s="7">
        <v>6</v>
      </c>
      <c r="H46" s="7">
        <v>6</v>
      </c>
      <c r="I46" s="7">
        <v>0</v>
      </c>
      <c r="J46" s="7">
        <v>10</v>
      </c>
      <c r="K46" s="7">
        <v>0</v>
      </c>
      <c r="L46" s="7">
        <v>5</v>
      </c>
      <c r="M46" s="7">
        <v>0</v>
      </c>
      <c r="N46" s="29">
        <v>2</v>
      </c>
      <c r="O46" s="29">
        <f>IF(B46=data!$B$2,D46*0.7+E46*0.5+F46*0.2+G46*0.8+H46+I46*0.2+J46+K46*0.3+L46+M46*0.5+N46*0.2,IF(B46=data!$B$3,D46*0.1+E46*0.4+F46*0.3+G46*0.1+H46+J46+K46*0.5+L46+M46*0.4,IF(B46=data!$B$4,D46*0.6+E46*0.8+F46*0.7+G46+H46+J46+L46+N46,IF(B46=data!$B$5,D46*0.7+E46*0.8+F46+I46*0.7+J46+L46,"zvolte typ stavby"))))</f>
        <v>47</v>
      </c>
      <c r="P46" s="8">
        <f>IF(B46=data!$B$2,(O46*10)/6.4,IF(B46=data!$B$3,(O46*10)/4.8,IF(B46=data!$B$4,(O46*10)/7.1,IF(B46=data!$B$5,(O46*10)/5.2,"zvolte typ stavby"))))</f>
        <v>66.197183098591552</v>
      </c>
      <c r="Q46" s="30">
        <v>125939745</v>
      </c>
      <c r="R46" s="59"/>
      <c r="S46" s="5"/>
      <c r="U46" s="45"/>
    </row>
    <row r="47" spans="1:77" ht="39.950000000000003" customHeight="1">
      <c r="A47" s="11" t="s">
        <v>90</v>
      </c>
      <c r="B47" s="5" t="s">
        <v>24</v>
      </c>
      <c r="C47" s="49" t="s">
        <v>25</v>
      </c>
      <c r="D47" s="7">
        <v>3</v>
      </c>
      <c r="E47" s="7">
        <v>10</v>
      </c>
      <c r="F47" s="7">
        <v>10</v>
      </c>
      <c r="G47" s="7">
        <v>0</v>
      </c>
      <c r="H47" s="7">
        <v>0</v>
      </c>
      <c r="I47" s="7">
        <v>10</v>
      </c>
      <c r="J47" s="7">
        <v>4</v>
      </c>
      <c r="K47" s="7">
        <v>0</v>
      </c>
      <c r="L47" s="7">
        <v>2</v>
      </c>
      <c r="M47" s="7">
        <v>0</v>
      </c>
      <c r="N47" s="29">
        <v>0</v>
      </c>
      <c r="O47" s="29">
        <f>IF(B47=data!$B$2,D47*0.7+E47*0.5+F47*0.2+G47*0.8+H47+I47*0.2+J47+K47*0.3+L47+M47*0.5+N47*0.2,IF(B47=data!$B$3,D47*0.1+E47*0.4+F47*0.3+G47*0.1+H47+J47+K47*0.5+L47+M47*0.4,IF(B47=data!$B$4,D47*0.6+E47*0.8+F47*0.7+G47+H47+J47+L47+N47,IF(B47=data!$B$5,D47*0.7+E47*0.8+F47+I47*0.7+J47+L47,"zvolte typ stavby"))))</f>
        <v>33.1</v>
      </c>
      <c r="P47" s="8">
        <f>IF(B47=data!$B$2,(O47*10)/6.4,IF(B47=data!$B$3,(O47*10)/4.8,IF(B47=data!$B$4,(O47*10)/7.1,IF(B47=data!$B$5,(O47*10)/5.2,"zvolte typ stavby"))))</f>
        <v>63.653846153846153</v>
      </c>
      <c r="Q47" s="30">
        <v>119185000</v>
      </c>
      <c r="R47" s="59"/>
      <c r="S47" s="5"/>
      <c r="U47" s="45"/>
    </row>
    <row r="48" spans="1:77" ht="39.950000000000003" customHeight="1">
      <c r="A48" s="11" t="s">
        <v>91</v>
      </c>
      <c r="B48" s="5" t="s">
        <v>21</v>
      </c>
      <c r="C48" s="49" t="s">
        <v>22</v>
      </c>
      <c r="D48" s="7">
        <v>3</v>
      </c>
      <c r="E48" s="7">
        <v>10</v>
      </c>
      <c r="F48" s="7">
        <v>6</v>
      </c>
      <c r="G48" s="7">
        <v>6</v>
      </c>
      <c r="H48" s="7">
        <v>6</v>
      </c>
      <c r="I48" s="7">
        <v>10</v>
      </c>
      <c r="J48" s="7">
        <v>4</v>
      </c>
      <c r="K48" s="7">
        <v>0</v>
      </c>
      <c r="L48" s="7">
        <v>10</v>
      </c>
      <c r="M48" s="7">
        <v>10</v>
      </c>
      <c r="N48" s="29">
        <v>10</v>
      </c>
      <c r="O48" s="29">
        <f>IF(B48=data!$B$2,D48*0.7+E48*0.5+F48*0.2+G48*0.8+H48+I48*0.2+J48+K48*0.3+L48+M48*0.5+N48*0.2,IF(B48=data!$B$3,D48*0.1+E48*0.4+F48*0.3+G48*0.1+H48+J48+K48*0.5+L48+M48*0.4,IF(B48=data!$B$4,D48*0.6+E48*0.8+F48*0.7+G48+H48+J48+L48+N48,IF(B48=data!$B$5,D48*0.7+E48*0.8+F48+I48*0.7+J48+L48,"zvolte typ stavby"))))</f>
        <v>42.1</v>
      </c>
      <c r="P48" s="8">
        <f>IF(B48=data!$B$2,(O48*10)/6.4,IF(B48=data!$B$3,(O48*10)/4.8,IF(B48=data!$B$4,(O48*10)/7.1,IF(B48=data!$B$5,(O48*10)/5.2,"zvolte typ stavby"))))</f>
        <v>65.78125</v>
      </c>
      <c r="Q48" s="30">
        <v>115148550</v>
      </c>
      <c r="R48" s="59"/>
      <c r="S48" s="5"/>
      <c r="U48" s="45"/>
    </row>
    <row r="49" spans="1:77" ht="39.950000000000003" customHeight="1">
      <c r="A49" s="11" t="s">
        <v>92</v>
      </c>
      <c r="B49" s="61" t="s">
        <v>24</v>
      </c>
      <c r="C49" s="49" t="s">
        <v>25</v>
      </c>
      <c r="D49" s="7">
        <v>5</v>
      </c>
      <c r="E49" s="7">
        <v>10</v>
      </c>
      <c r="F49" s="7">
        <v>7</v>
      </c>
      <c r="G49" s="7">
        <v>0</v>
      </c>
      <c r="H49" s="7">
        <v>0</v>
      </c>
      <c r="I49" s="43">
        <v>10</v>
      </c>
      <c r="J49" s="7">
        <v>10</v>
      </c>
      <c r="K49" s="7">
        <v>0</v>
      </c>
      <c r="L49" s="43">
        <v>5</v>
      </c>
      <c r="M49" s="7">
        <v>0</v>
      </c>
      <c r="N49" s="29">
        <v>0</v>
      </c>
      <c r="O49" s="29">
        <f>IF(B49=data!$B$2,D49*0.7+E49*0.5+F49*0.2+G49*0.8+H49+I49*0.2+J49+K49*0.3+L49+M49*0.5+N49*0.2,IF(B49=data!$B$3,D49*0.1+E49*0.4+F49*0.3+G49*0.1+H49+J49+K49*0.5+L49+M49*0.4,IF(B49=data!$B$4,D49*0.6+E49*0.8+F49*0.7+G49+H49+J49+L49+N49,IF(B49=data!$B$5,D49*0.7+E49*0.8+F49+I49*0.7+J49+L49,"zvolte typ stavby"))))</f>
        <v>40.5</v>
      </c>
      <c r="P49" s="8">
        <f>IF(B49=data!$B$2,(O49*10)/6.4,IF(B49=data!$B$3,(O49*10)/4.8,IF(B49=data!$B$4,(O49*10)/7.1,IF(B49=data!$B$5,(O49*10)/5.2,"zvolte typ stavby"))))</f>
        <v>77.884615384615387</v>
      </c>
      <c r="Q49" s="30">
        <v>150000000</v>
      </c>
      <c r="R49" s="59"/>
      <c r="S49" s="5"/>
      <c r="U49" s="45" t="s">
        <v>59</v>
      </c>
    </row>
    <row r="50" spans="1:77" ht="39.950000000000003" customHeight="1">
      <c r="A50" s="11" t="s">
        <v>93</v>
      </c>
      <c r="B50" s="5" t="s">
        <v>21</v>
      </c>
      <c r="C50" s="49" t="s">
        <v>22</v>
      </c>
      <c r="D50" s="7">
        <v>3</v>
      </c>
      <c r="E50" s="7">
        <v>10</v>
      </c>
      <c r="F50" s="7">
        <v>10</v>
      </c>
      <c r="G50" s="7">
        <v>3</v>
      </c>
      <c r="H50" s="7">
        <v>2</v>
      </c>
      <c r="I50" s="7">
        <v>10</v>
      </c>
      <c r="J50" s="7">
        <v>4</v>
      </c>
      <c r="K50" s="7">
        <v>0</v>
      </c>
      <c r="L50" s="7">
        <v>10</v>
      </c>
      <c r="M50" s="7">
        <v>10</v>
      </c>
      <c r="N50" s="29">
        <v>0</v>
      </c>
      <c r="O50" s="29">
        <f>IF(B50=data!$B$2,D50*0.7+E50*0.5+F50*0.2+G50*0.8+H50+I50*0.2+J50+K50*0.3+L50+M50*0.5+N50*0.2,IF(B50=data!$B$3,D50*0.1+E50*0.4+F50*0.3+G50*0.1+H50+J50+K50*0.5+L50+M50*0.4,IF(B50=data!$B$4,D50*0.6+E50*0.8+F50*0.7+G50+H50+J50+L50+N50,IF(B50=data!$B$5,D50*0.7+E50*0.8+F50+I50*0.7+J50+L50,"zvolte typ stavby"))))</f>
        <v>34.5</v>
      </c>
      <c r="P50" s="8">
        <f>IF(B50=data!$B$2,(O50*10)/6.4,IF(B50=data!$B$3,(O50*10)/4.8,IF(B50=data!$B$4,(O50*10)/7.1,IF(B50=data!$B$5,(O50*10)/5.2,"zvolte typ stavby"))))</f>
        <v>53.90625</v>
      </c>
      <c r="Q50" s="30">
        <v>110476228.06999999</v>
      </c>
      <c r="R50" s="59"/>
      <c r="S50" s="5"/>
      <c r="U50" s="45"/>
    </row>
    <row r="51" spans="1:77" s="62" customFormat="1" ht="39.950000000000003" customHeight="1">
      <c r="A51" s="11" t="s">
        <v>94</v>
      </c>
      <c r="B51" s="5" t="s">
        <v>75</v>
      </c>
      <c r="C51" s="49" t="s">
        <v>76</v>
      </c>
      <c r="D51" s="7">
        <v>4</v>
      </c>
      <c r="E51" s="7">
        <v>0</v>
      </c>
      <c r="F51" s="7">
        <v>5</v>
      </c>
      <c r="G51" s="7">
        <v>6</v>
      </c>
      <c r="H51" s="7">
        <v>6</v>
      </c>
      <c r="I51" s="7">
        <v>0</v>
      </c>
      <c r="J51" s="7">
        <v>10</v>
      </c>
      <c r="K51" s="7">
        <v>0</v>
      </c>
      <c r="L51" s="7">
        <v>5</v>
      </c>
      <c r="M51" s="7">
        <v>10</v>
      </c>
      <c r="N51" s="29">
        <v>0</v>
      </c>
      <c r="O51" s="29">
        <f>IF(B51=data!$B$2,D51*0.7+E51*0.5+F51*0.2+G51*0.8+H51+I51*0.2+J51+K51*0.3+L51+M51*0.5+N51*0.2,IF(B51=data!$B$3,D51*0.1+E51*0.4+F51*0.3+G51*0.1+H51+J51+K51*0.5+L51+M51*0.4,IF(B51=data!$B$4,D51*0.6+E51*0.8+F51*0.7+G51+H51+J51+L51+N51,IF(B51=data!$B$5,D51*0.7+E51*0.8+F51+I51*0.7+J51+L51,"zvolte typ stavby"))))</f>
        <v>27.5</v>
      </c>
      <c r="P51" s="8">
        <f>IF(B51=data!$B$2,(O51*10)/6.4,IF(B51=data!$B$3,(O51*10)/4.8,IF(B51=data!$B$4,(O51*10)/7.1,IF(B51=data!$B$5,(O51*10)/5.2,"zvolte typ stavby"))))</f>
        <v>57.291666666666671</v>
      </c>
      <c r="Q51" s="30">
        <v>110000000</v>
      </c>
      <c r="R51" s="59"/>
      <c r="S51" s="5" t="s">
        <v>95</v>
      </c>
      <c r="T51" s="56"/>
      <c r="U51" s="45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</row>
    <row r="52" spans="1:77" s="62" customFormat="1" ht="39.950000000000003" customHeight="1">
      <c r="A52" s="11" t="s">
        <v>96</v>
      </c>
      <c r="B52" s="5" t="s">
        <v>21</v>
      </c>
      <c r="C52" s="49" t="s">
        <v>22</v>
      </c>
      <c r="D52" s="7">
        <v>3</v>
      </c>
      <c r="E52" s="7">
        <v>10</v>
      </c>
      <c r="F52" s="7">
        <v>7</v>
      </c>
      <c r="G52" s="7">
        <v>6</v>
      </c>
      <c r="H52" s="7">
        <v>6</v>
      </c>
      <c r="I52" s="7">
        <v>10</v>
      </c>
      <c r="J52" s="7">
        <v>7</v>
      </c>
      <c r="K52" s="7">
        <v>10</v>
      </c>
      <c r="L52" s="7">
        <v>10</v>
      </c>
      <c r="M52" s="7">
        <v>10</v>
      </c>
      <c r="N52" s="29">
        <v>4</v>
      </c>
      <c r="O52" s="29">
        <f>IF(B52=data!$B$2,D52*0.7+E52*0.5+F52*0.2+G52*0.8+H52+I52*0.2+J52+K52*0.3+L52+M52*0.5+N52*0.2,IF(B52=data!$B$3,D52*0.1+E52*0.4+F52*0.3+G52*0.1+H52+J52+K52*0.5+L52+M52*0.4,IF(B52=data!$B$4,D52*0.6+E52*0.8+F52*0.7+G52+H52+J52+L52+N52,IF(B52=data!$B$5,D52*0.7+E52*0.8+F52+I52*0.7+J52+L52,"zvolte typ stavby"))))</f>
        <v>47.099999999999994</v>
      </c>
      <c r="P52" s="8">
        <f>IF(B52=data!$B$2,(O52*10)/6.4,IF(B52=data!$B$3,(O52*10)/4.8,IF(B52=data!$B$4,(O52*10)/7.1,IF(B52=data!$B$5,(O52*10)/5.2,"zvolte typ stavby"))))</f>
        <v>73.593749999999986</v>
      </c>
      <c r="Q52" s="30">
        <v>108207751.86</v>
      </c>
      <c r="R52" s="59"/>
      <c r="S52" s="5"/>
      <c r="T52" s="56"/>
      <c r="U52" s="45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</row>
    <row r="53" spans="1:77" ht="39.950000000000003" customHeight="1">
      <c r="A53" s="11" t="s">
        <v>97</v>
      </c>
      <c r="B53" s="5" t="s">
        <v>21</v>
      </c>
      <c r="C53" s="49" t="s">
        <v>22</v>
      </c>
      <c r="D53" s="7">
        <v>4</v>
      </c>
      <c r="E53" s="7">
        <v>10</v>
      </c>
      <c r="F53" s="7">
        <v>5</v>
      </c>
      <c r="G53" s="7">
        <v>3</v>
      </c>
      <c r="H53" s="7">
        <v>6</v>
      </c>
      <c r="I53" s="7">
        <v>1</v>
      </c>
      <c r="J53" s="7">
        <v>4</v>
      </c>
      <c r="K53" s="7">
        <v>0</v>
      </c>
      <c r="L53" s="7">
        <v>2</v>
      </c>
      <c r="M53" s="7">
        <v>10</v>
      </c>
      <c r="N53" s="29">
        <v>7</v>
      </c>
      <c r="O53" s="29">
        <f>IF(B53=data!$B$2,D53*0.7+E53*0.5+F53*0.2+G53*0.8+H53+I53*0.2+J53+K53*0.3+L53+M53*0.5+N53*0.2,IF(B53=data!$B$3,D53*0.1+E53*0.4+F53*0.3+G53*0.1+H53+J53+K53*0.5+L53+M53*0.4,IF(B53=data!$B$4,D53*0.6+E53*0.8+F53*0.7+G53+H53+J53+L53+N53,IF(B53=data!$B$5,D53*0.7+E53*0.8+F53+I53*0.7+J53+L53,"zvolte typ stavby"))))</f>
        <v>29.8</v>
      </c>
      <c r="P53" s="8">
        <f>IF(B53=data!$B$2,(O53*10)/6.4,IF(B53=data!$B$3,(O53*10)/4.8,IF(B53=data!$B$4,(O53*10)/7.1,IF(B53=data!$B$5,(O53*10)/5.2,"zvolte typ stavby"))))</f>
        <v>46.5625</v>
      </c>
      <c r="Q53" s="30">
        <v>106071780</v>
      </c>
      <c r="R53" s="59"/>
      <c r="S53" s="5"/>
      <c r="U53" s="45"/>
    </row>
    <row r="54" spans="1:77" ht="39.950000000000003" customHeight="1">
      <c r="A54" s="11" t="s">
        <v>98</v>
      </c>
      <c r="B54" s="5" t="s">
        <v>24</v>
      </c>
      <c r="C54" s="49" t="s">
        <v>25</v>
      </c>
      <c r="D54" s="7">
        <v>4</v>
      </c>
      <c r="E54" s="7">
        <v>10</v>
      </c>
      <c r="F54" s="7">
        <v>10</v>
      </c>
      <c r="G54" s="7">
        <v>0</v>
      </c>
      <c r="H54" s="7">
        <v>0</v>
      </c>
      <c r="I54" s="7">
        <v>10</v>
      </c>
      <c r="J54" s="7">
        <v>4</v>
      </c>
      <c r="K54" s="7">
        <v>0</v>
      </c>
      <c r="L54" s="7">
        <v>2</v>
      </c>
      <c r="M54" s="7">
        <v>0</v>
      </c>
      <c r="N54" s="29">
        <v>0</v>
      </c>
      <c r="O54" s="29">
        <f>IF(B54=data!$B$2,D54*0.7+E54*0.5+F54*0.2+G54*0.8+H54+I54*0.2+J54+K54*0.3+L54+M54*0.5+N54*0.2,IF(B54=data!$B$3,D54*0.1+E54*0.4+F54*0.3+G54*0.1+H54+J54+K54*0.5+L54+M54*0.4,IF(B54=data!$B$4,D54*0.6+E54*0.8+F54*0.7+G54+H54+J54+L54+N54,IF(B54=data!$B$5,D54*0.7+E54*0.8+F54+I54*0.7+J54+L54,"zvolte typ stavby"))))</f>
        <v>33.799999999999997</v>
      </c>
      <c r="P54" s="8">
        <f>IF(B54=data!$B$2,(O54*10)/6.4,IF(B54=data!$B$3,(O54*10)/4.8,IF(B54=data!$B$4,(O54*10)/7.1,IF(B54=data!$B$5,(O54*10)/5.2,"zvolte typ stavby"))))</f>
        <v>65</v>
      </c>
      <c r="Q54" s="30">
        <v>105000000</v>
      </c>
      <c r="R54" s="59"/>
      <c r="S54" s="5"/>
      <c r="U54" s="45"/>
    </row>
    <row r="55" spans="1:77" ht="39.950000000000003" customHeight="1">
      <c r="A55" s="11" t="s">
        <v>99</v>
      </c>
      <c r="B55" s="5" t="s">
        <v>24</v>
      </c>
      <c r="C55" s="49" t="s">
        <v>25</v>
      </c>
      <c r="D55" s="7">
        <v>6</v>
      </c>
      <c r="E55" s="7">
        <v>10</v>
      </c>
      <c r="F55" s="7">
        <v>10</v>
      </c>
      <c r="G55" s="7">
        <v>0</v>
      </c>
      <c r="H55" s="7">
        <v>0</v>
      </c>
      <c r="I55" s="7">
        <v>10</v>
      </c>
      <c r="J55" s="7">
        <v>7</v>
      </c>
      <c r="K55" s="7">
        <v>0</v>
      </c>
      <c r="L55" s="7">
        <v>2</v>
      </c>
      <c r="M55" s="7">
        <v>0</v>
      </c>
      <c r="N55" s="29">
        <v>0</v>
      </c>
      <c r="O55" s="29">
        <f>IF(B55=data!$B$2,D55*0.7+E55*0.5+F55*0.2+G55*0.8+H55+I55*0.2+J55+K55*0.3+L55+M55*0.5+N55*0.2,IF(B55=data!$B$3,D55*0.1+E55*0.4+F55*0.3+G55*0.1+H55+J55+K55*0.5+L55+M55*0.4,IF(B55=data!$B$4,D55*0.6+E55*0.8+F55*0.7+G55+H55+J55+L55+N55,IF(B55=data!$B$5,D55*0.7+E55*0.8+F55+I55*0.7+J55+L55,"zvolte typ stavby"))))</f>
        <v>38.200000000000003</v>
      </c>
      <c r="P55" s="8">
        <f>IF(B55=data!$B$2,(O55*10)/6.4,IF(B55=data!$B$3,(O55*10)/4.8,IF(B55=data!$B$4,(O55*10)/7.1,IF(B55=data!$B$5,(O55*10)/5.2,"zvolte typ stavby"))))</f>
        <v>73.461538461538453</v>
      </c>
      <c r="Q55" s="30">
        <v>104153412</v>
      </c>
      <c r="R55" s="59"/>
      <c r="S55" s="5"/>
      <c r="U55" s="45"/>
    </row>
    <row r="56" spans="1:77" ht="39.950000000000003" customHeight="1">
      <c r="A56" s="11" t="s">
        <v>100</v>
      </c>
      <c r="B56" s="5" t="s">
        <v>21</v>
      </c>
      <c r="C56" s="49" t="s">
        <v>22</v>
      </c>
      <c r="D56" s="7">
        <v>6</v>
      </c>
      <c r="E56" s="7">
        <v>10</v>
      </c>
      <c r="F56" s="7">
        <v>10</v>
      </c>
      <c r="G56" s="7">
        <v>6</v>
      </c>
      <c r="H56" s="7">
        <v>6</v>
      </c>
      <c r="I56" s="7">
        <v>10</v>
      </c>
      <c r="J56" s="7">
        <v>10</v>
      </c>
      <c r="K56" s="7">
        <v>0</v>
      </c>
      <c r="L56" s="7">
        <v>10</v>
      </c>
      <c r="M56" s="7">
        <v>10</v>
      </c>
      <c r="N56" s="29">
        <v>10</v>
      </c>
      <c r="O56" s="29">
        <f>IF(B56=data!$B$2,D56*0.7+E56*0.5+F56*0.2+G56*0.8+H56+I56*0.2+J56+K56*0.3+L56+M56*0.5+N56*0.2,IF(B56=data!$B$3,D56*0.1+E56*0.4+F56*0.3+G56*0.1+H56+J56+K56*0.5+L56+M56*0.4,IF(B56=data!$B$4,D56*0.6+E56*0.8+F56*0.7+G56+H56+J56+L56+N56,IF(B56=data!$B$5,D56*0.7+E56*0.8+F56+I56*0.7+J56+L56,"zvolte typ stavby"))))</f>
        <v>51</v>
      </c>
      <c r="P56" s="8">
        <f>IF(B56=data!$B$2,(O56*10)/6.4,IF(B56=data!$B$3,(O56*10)/4.8,IF(B56=data!$B$4,(O56*10)/7.1,IF(B56=data!$B$5,(O56*10)/5.2,"zvolte typ stavby"))))</f>
        <v>79.6875</v>
      </c>
      <c r="Q56" s="30">
        <v>415000000</v>
      </c>
      <c r="R56" s="59"/>
      <c r="S56" s="5" t="s">
        <v>101</v>
      </c>
      <c r="U56" s="45" t="s">
        <v>31</v>
      </c>
    </row>
    <row r="57" spans="1:77" ht="39.950000000000003" customHeight="1">
      <c r="A57" s="11" t="s">
        <v>102</v>
      </c>
      <c r="B57" s="5" t="s">
        <v>21</v>
      </c>
      <c r="C57" s="49" t="s">
        <v>22</v>
      </c>
      <c r="D57" s="7">
        <v>4</v>
      </c>
      <c r="E57" s="7">
        <v>10</v>
      </c>
      <c r="F57" s="7">
        <v>10</v>
      </c>
      <c r="G57" s="7">
        <v>6</v>
      </c>
      <c r="H57" s="7">
        <v>10</v>
      </c>
      <c r="I57" s="7">
        <v>10</v>
      </c>
      <c r="J57" s="7">
        <v>10</v>
      </c>
      <c r="K57" s="7">
        <v>0</v>
      </c>
      <c r="L57" s="7">
        <v>0</v>
      </c>
      <c r="M57" s="7">
        <v>10</v>
      </c>
      <c r="N57" s="29">
        <v>10</v>
      </c>
      <c r="O57" s="29">
        <f>IF(B57=data!$B$2,D57*0.7+E57*0.5+F57*0.2+G57*0.8+H57+I57*0.2+J57+K57*0.3+L57+M57*0.5+N57*0.2,IF(B57=data!$B$3,D57*0.1+E57*0.4+F57*0.3+G57*0.1+H57+J57+K57*0.5+L57+M57*0.4,IF(B57=data!$B$4,D57*0.6+E57*0.8+F57*0.7+G57+H57+J57+L57+N57,IF(B57=data!$B$5,D57*0.7+E57*0.8+F57+I57*0.7+J57+L57,"zvolte typ stavby"))))</f>
        <v>43.6</v>
      </c>
      <c r="P57" s="8">
        <f>IF(B57=data!$B$2,(O57*10)/6.4,IF(B57=data!$B$3,(O57*10)/4.8,IF(B57=data!$B$4,(O57*10)/7.1,IF(B57=data!$B$5,(O57*10)/5.2,"zvolte typ stavby"))))</f>
        <v>68.125</v>
      </c>
      <c r="Q57" s="30">
        <v>100000000</v>
      </c>
      <c r="R57" s="59"/>
      <c r="S57" s="5"/>
      <c r="U57" s="45"/>
    </row>
    <row r="58" spans="1:77" ht="39.950000000000003" customHeight="1">
      <c r="A58" s="11" t="s">
        <v>103</v>
      </c>
      <c r="B58" s="5" t="s">
        <v>21</v>
      </c>
      <c r="C58" s="49" t="s">
        <v>22</v>
      </c>
      <c r="D58" s="7">
        <v>4</v>
      </c>
      <c r="E58" s="7">
        <v>10</v>
      </c>
      <c r="F58" s="7">
        <v>10</v>
      </c>
      <c r="G58" s="7">
        <v>6</v>
      </c>
      <c r="H58" s="7">
        <v>10</v>
      </c>
      <c r="I58" s="7">
        <v>10</v>
      </c>
      <c r="J58" s="7">
        <v>10</v>
      </c>
      <c r="K58" s="7">
        <v>0</v>
      </c>
      <c r="L58" s="7">
        <v>5</v>
      </c>
      <c r="M58" s="7">
        <v>10</v>
      </c>
      <c r="N58" s="29">
        <v>10</v>
      </c>
      <c r="O58" s="29">
        <f>IF(B58=data!$B$2,D58*0.7+E58*0.5+F58*0.2+G58*0.8+H58+I58*0.2+J58+K58*0.3+L58+M58*0.5+N58*0.2,IF(B58=data!$B$3,D58*0.1+E58*0.4+F58*0.3+G58*0.1+H58+J58+K58*0.5+L58+M58*0.4,IF(B58=data!$B$4,D58*0.6+E58*0.8+F58*0.7+G58+H58+J58+L58+N58,IF(B58=data!$B$5,D58*0.7+E58*0.8+F58+I58*0.7+J58+L58,"zvolte typ stavby"))))</f>
        <v>48.6</v>
      </c>
      <c r="P58" s="8">
        <f>IF(B58=data!$B$2,(O58*10)/6.4,IF(B58=data!$B$3,(O58*10)/4.8,IF(B58=data!$B$4,(O58*10)/7.1,IF(B58=data!$B$5,(O58*10)/5.2,"zvolte typ stavby"))))</f>
        <v>75.9375</v>
      </c>
      <c r="Q58" s="30">
        <v>100000000</v>
      </c>
      <c r="R58" s="59"/>
      <c r="S58" s="5"/>
      <c r="U58" s="45"/>
    </row>
    <row r="59" spans="1:77" ht="39.950000000000003" customHeight="1">
      <c r="A59" s="11" t="s">
        <v>104</v>
      </c>
      <c r="B59" s="5" t="s">
        <v>21</v>
      </c>
      <c r="C59" s="49" t="s">
        <v>22</v>
      </c>
      <c r="D59" s="7">
        <v>4</v>
      </c>
      <c r="E59" s="7">
        <v>10</v>
      </c>
      <c r="F59" s="7">
        <v>10</v>
      </c>
      <c r="G59" s="7">
        <v>3</v>
      </c>
      <c r="H59" s="7">
        <v>10</v>
      </c>
      <c r="I59" s="7">
        <v>1</v>
      </c>
      <c r="J59" s="7">
        <v>2</v>
      </c>
      <c r="K59" s="7">
        <v>10</v>
      </c>
      <c r="L59" s="7">
        <v>2</v>
      </c>
      <c r="M59" s="7">
        <v>0</v>
      </c>
      <c r="N59" s="29">
        <v>2</v>
      </c>
      <c r="O59" s="29">
        <f>IF(B59=data!$B$2,D59*0.7+E59*0.5+F59*0.2+G59*0.8+H59+I59*0.2+J59+K59*0.3+L59+M59*0.5+N59*0.2,IF(B59=data!$B$3,D59*0.1+E59*0.4+F59*0.3+G59*0.1+H59+J59+K59*0.5+L59+M59*0.4,IF(B59=data!$B$4,D59*0.6+E59*0.8+F59*0.7+G59+H59+J59+L59+N59,IF(B59=data!$B$5,D59*0.7+E59*0.8+F59+I59*0.7+J59+L59,"zvolte typ stavby"))))</f>
        <v>29.8</v>
      </c>
      <c r="P59" s="8">
        <f>IF(B59=data!$B$2,(O59*10)/6.4,IF(B59=data!$B$3,(O59*10)/4.8,IF(B59=data!$B$4,(O59*10)/7.1,IF(B59=data!$B$5,(O59*10)/5.2,"zvolte typ stavby"))))</f>
        <v>46.5625</v>
      </c>
      <c r="Q59" s="30">
        <v>95000000</v>
      </c>
      <c r="R59" s="59" t="s">
        <v>25</v>
      </c>
      <c r="S59" s="5"/>
      <c r="U59" s="45"/>
    </row>
    <row r="60" spans="1:77" ht="39.950000000000003" customHeight="1">
      <c r="A60" s="11" t="s">
        <v>105</v>
      </c>
      <c r="B60" s="5" t="s">
        <v>24</v>
      </c>
      <c r="C60" s="49" t="s">
        <v>25</v>
      </c>
      <c r="D60" s="7">
        <v>3</v>
      </c>
      <c r="E60" s="7">
        <v>9</v>
      </c>
      <c r="F60" s="7">
        <v>8</v>
      </c>
      <c r="G60" s="7">
        <v>0</v>
      </c>
      <c r="H60" s="7">
        <v>0</v>
      </c>
      <c r="I60" s="7">
        <v>10</v>
      </c>
      <c r="J60" s="7">
        <v>4</v>
      </c>
      <c r="K60" s="7">
        <v>0</v>
      </c>
      <c r="L60" s="7">
        <v>5</v>
      </c>
      <c r="M60" s="7">
        <v>0</v>
      </c>
      <c r="N60" s="29">
        <v>0</v>
      </c>
      <c r="O60" s="29">
        <f>IF(B60=data!$B$2,D60*0.7+E60*0.5+F60*0.2+G60*0.8+H60+I60*0.2+J60+K60*0.3+L60+M60*0.5+N60*0.2,IF(B60=data!$B$3,D60*0.1+E60*0.4+F60*0.3+G60*0.1+H60+J60+K60*0.5+L60+M60*0.4,IF(B60=data!$B$4,D60*0.6+E60*0.8+F60*0.7+G60+H60+J60+L60+N60,IF(B60=data!$B$5,D60*0.7+E60*0.8+F60+I60*0.7+J60+L60,"zvolte typ stavby"))))</f>
        <v>33.299999999999997</v>
      </c>
      <c r="P60" s="8">
        <f>IF(B60=data!$B$2,(O60*10)/6.4,IF(B60=data!$B$3,(O60*10)/4.8,IF(B60=data!$B$4,(O60*10)/7.1,IF(B60=data!$B$5,(O60*10)/5.2,"zvolte typ stavby"))))</f>
        <v>64.038461538461533</v>
      </c>
      <c r="Q60" s="30">
        <v>90000000</v>
      </c>
      <c r="R60" s="59" t="s">
        <v>25</v>
      </c>
      <c r="S60" s="5"/>
      <c r="U60" s="45"/>
    </row>
    <row r="61" spans="1:77" ht="39.950000000000003" customHeight="1">
      <c r="A61" s="11" t="s">
        <v>106</v>
      </c>
      <c r="B61" s="5" t="s">
        <v>21</v>
      </c>
      <c r="C61" s="49" t="s">
        <v>22</v>
      </c>
      <c r="D61" s="7">
        <v>2</v>
      </c>
      <c r="E61" s="7">
        <v>10</v>
      </c>
      <c r="F61" s="7">
        <v>10</v>
      </c>
      <c r="G61" s="7">
        <v>6</v>
      </c>
      <c r="H61" s="7">
        <v>10</v>
      </c>
      <c r="I61" s="7">
        <v>10</v>
      </c>
      <c r="J61" s="7">
        <v>2</v>
      </c>
      <c r="K61" s="7">
        <v>0</v>
      </c>
      <c r="L61" s="7">
        <v>5</v>
      </c>
      <c r="M61" s="7">
        <v>10</v>
      </c>
      <c r="N61" s="29">
        <v>2</v>
      </c>
      <c r="O61" s="29">
        <f>IF(B61=data!$B$2,D61*0.7+E61*0.5+F61*0.2+G61*0.8+H61+I61*0.2+J61+K61*0.3+L61+M61*0.5+N61*0.2,IF(B61=data!$B$3,D61*0.1+E61*0.4+F61*0.3+G61*0.1+H61+J61+K61*0.5+L61+M61*0.4,IF(B61=data!$B$4,D61*0.6+E61*0.8+F61*0.7+G61+H61+J61+L61+N61,IF(B61=data!$B$5,D61*0.7+E61*0.8+F61+I61*0.7+J61+L61,"zvolte typ stavby"))))</f>
        <v>37.6</v>
      </c>
      <c r="P61" s="8">
        <f>IF(B61=data!$B$2,(O61*10)/6.4,IF(B61=data!$B$3,(O61*10)/4.8,IF(B61=data!$B$4,(O61*10)/7.1,IF(B61=data!$B$5,(O61*10)/5.2,"zvolte typ stavby"))))</f>
        <v>58.75</v>
      </c>
      <c r="Q61" s="30">
        <v>100000000</v>
      </c>
      <c r="R61" s="59"/>
      <c r="S61" s="5"/>
      <c r="U61" s="45"/>
    </row>
    <row r="62" spans="1:77" ht="39.950000000000003" customHeight="1">
      <c r="A62" s="11" t="s">
        <v>107</v>
      </c>
      <c r="B62" s="5" t="s">
        <v>21</v>
      </c>
      <c r="C62" s="49" t="s">
        <v>22</v>
      </c>
      <c r="D62" s="7">
        <v>7</v>
      </c>
      <c r="E62" s="7">
        <v>10</v>
      </c>
      <c r="F62" s="7">
        <v>6</v>
      </c>
      <c r="G62" s="7">
        <v>6</v>
      </c>
      <c r="H62" s="7">
        <v>6</v>
      </c>
      <c r="I62" s="7">
        <v>10</v>
      </c>
      <c r="J62" s="7">
        <v>7</v>
      </c>
      <c r="K62" s="7">
        <v>0</v>
      </c>
      <c r="L62" s="7">
        <v>8</v>
      </c>
      <c r="M62" s="7">
        <v>10</v>
      </c>
      <c r="N62" s="29">
        <v>2</v>
      </c>
      <c r="O62" s="29">
        <f>IF(B62=data!$B$2,D62*0.7+E62*0.5+F62*0.2+G62*0.8+H62+I62*0.2+J62+K62*0.3+L62+M62*0.5+N62*0.2,IF(B62=data!$B$3,D62*0.1+E62*0.4+F62*0.3+G62*0.1+H62+J62+K62*0.5+L62+M62*0.4,IF(B62=data!$B$4,D62*0.6+E62*0.8+F62*0.7+G62+H62+J62+L62+N62,IF(B62=data!$B$5,D62*0.7+E62*0.8+F62+I62*0.7+J62+L62,"zvolte typ stavby"))))</f>
        <v>44.3</v>
      </c>
      <c r="P62" s="8">
        <f>IF(B62=data!$B$2,(O62*10)/6.4,IF(B62=data!$B$3,(O62*10)/4.8,IF(B62=data!$B$4,(O62*10)/7.1,IF(B62=data!$B$5,(O62*10)/5.2,"zvolte typ stavby"))))</f>
        <v>69.21875</v>
      </c>
      <c r="Q62" s="30">
        <v>88680900</v>
      </c>
      <c r="R62" s="59"/>
      <c r="S62" s="5"/>
      <c r="U62" s="45"/>
    </row>
    <row r="63" spans="1:77" ht="39.950000000000003" customHeight="1">
      <c r="A63" s="11" t="s">
        <v>108</v>
      </c>
      <c r="B63" s="5" t="s">
        <v>89</v>
      </c>
      <c r="C63" s="49" t="s">
        <v>25</v>
      </c>
      <c r="D63" s="7">
        <v>4</v>
      </c>
      <c r="E63" s="7">
        <v>10</v>
      </c>
      <c r="F63" s="7">
        <v>5</v>
      </c>
      <c r="G63" s="7">
        <v>10</v>
      </c>
      <c r="H63" s="7">
        <v>10</v>
      </c>
      <c r="I63" s="7">
        <v>0</v>
      </c>
      <c r="J63" s="7">
        <v>4</v>
      </c>
      <c r="K63" s="7">
        <v>0</v>
      </c>
      <c r="L63" s="7">
        <v>8</v>
      </c>
      <c r="M63" s="7">
        <v>0</v>
      </c>
      <c r="N63" s="29">
        <v>2</v>
      </c>
      <c r="O63" s="29">
        <f>IF(B63=data!$B$2,D63*0.7+E63*0.5+F63*0.2+G63*0.8+H63+I63*0.2+J63+K63*0.3+L63+M63*0.5+N63*0.2,IF(B63=data!$B$3,D63*0.1+E63*0.4+F63*0.3+G63*0.1+H63+J63+K63*0.5+L63+M63*0.4,IF(B63=data!$B$4,D63*0.6+E63*0.8+F63*0.7+G63+H63+J63+L63+N63,IF(B63=data!$B$5,D63*0.7+E63*0.8+F63+I63*0.7+J63+L63,"zvolte typ stavby"))))</f>
        <v>47.9</v>
      </c>
      <c r="P63" s="8">
        <f>IF(B63=data!$B$2,(O63*10)/6.4,IF(B63=data!$B$3,(O63*10)/4.8,IF(B63=data!$B$4,(O63*10)/7.1,IF(B63=data!$B$5,(O63*10)/5.2,"zvolte typ stavby"))))</f>
        <v>67.464788732394368</v>
      </c>
      <c r="Q63" s="30">
        <v>88509773</v>
      </c>
      <c r="R63" s="59"/>
      <c r="S63" s="5" t="s">
        <v>109</v>
      </c>
      <c r="U63" s="45"/>
    </row>
    <row r="64" spans="1:77" ht="39.950000000000003" customHeight="1">
      <c r="A64" s="11" t="s">
        <v>110</v>
      </c>
      <c r="B64" s="5" t="s">
        <v>21</v>
      </c>
      <c r="C64" s="49" t="s">
        <v>22</v>
      </c>
      <c r="D64" s="7">
        <v>6</v>
      </c>
      <c r="E64" s="7">
        <v>0</v>
      </c>
      <c r="F64" s="7">
        <v>10</v>
      </c>
      <c r="G64" s="7">
        <v>6</v>
      </c>
      <c r="H64" s="7">
        <v>10</v>
      </c>
      <c r="I64" s="7">
        <v>10</v>
      </c>
      <c r="J64" s="7">
        <v>10</v>
      </c>
      <c r="K64" s="7">
        <v>0</v>
      </c>
      <c r="L64" s="7">
        <v>2</v>
      </c>
      <c r="M64" s="7">
        <v>10</v>
      </c>
      <c r="N64" s="29">
        <v>10</v>
      </c>
      <c r="O64" s="29">
        <f>IF(B64=data!$B$2,D64*0.7+E64*0.5+F64*0.2+G64*0.8+H64+I64*0.2+J64+K64*0.3+L64+M64*0.5+N64*0.2,IF(B64=data!$B$3,D64*0.1+E64*0.4+F64*0.3+G64*0.1+H64+J64+K64*0.5+L64+M64*0.4,IF(B64=data!$B$4,D64*0.6+E64*0.8+F64*0.7+G64+H64+J64+L64+N64,IF(B64=data!$B$5,D64*0.7+E64*0.8+F64+I64*0.7+J64+L64,"zvolte typ stavby"))))</f>
        <v>42</v>
      </c>
      <c r="P64" s="8">
        <f>IF(B64=data!$B$2,(O64*10)/6.4,IF(B64=data!$B$3,(O64*10)/4.8,IF(B64=data!$B$4,(O64*10)/7.1,IF(B64=data!$B$5,(O64*10)/5.2,"zvolte typ stavby"))))</f>
        <v>65.625</v>
      </c>
      <c r="Q64" s="30">
        <v>80000000</v>
      </c>
      <c r="R64" s="59"/>
      <c r="S64" s="5"/>
      <c r="U64" s="45"/>
    </row>
    <row r="65" spans="1:77" s="56" customFormat="1" ht="39.950000000000003" customHeight="1">
      <c r="A65" s="103" t="s">
        <v>111</v>
      </c>
      <c r="B65" s="61" t="s">
        <v>21</v>
      </c>
      <c r="C65" s="104" t="s">
        <v>22</v>
      </c>
      <c r="D65" s="43">
        <v>3</v>
      </c>
      <c r="E65" s="43">
        <v>10</v>
      </c>
      <c r="F65" s="43">
        <v>10</v>
      </c>
      <c r="G65" s="43">
        <v>6</v>
      </c>
      <c r="H65" s="43">
        <v>6</v>
      </c>
      <c r="I65" s="43">
        <v>10</v>
      </c>
      <c r="J65" s="43">
        <v>10</v>
      </c>
      <c r="K65" s="43">
        <v>0</v>
      </c>
      <c r="L65" s="43">
        <v>10</v>
      </c>
      <c r="M65" s="43">
        <v>10</v>
      </c>
      <c r="N65" s="40">
        <v>7</v>
      </c>
      <c r="O65" s="40">
        <f>IF(B65=data!$B$2,D65*0.7+E65*0.5+F65*0.2+G65*0.8+H65+I65*0.2+J65+K65*0.3+L65+M65*0.5+N65*0.2,IF(B65=data!$B$3,D65*0.1+E65*0.4+F65*0.3+G65*0.1+H65+J65+K65*0.5+L65+M65*0.4,IF(B65=data!$B$4,D65*0.6+E65*0.8+F65*0.7+G65+H65+J65+L65+N65,IF(B65=data!$B$5,D65*0.7+E65*0.8+F65+I65*0.7+J65+L65,"zvolte typ stavby"))))</f>
        <v>48.3</v>
      </c>
      <c r="P65" s="41">
        <f>IF(B65=data!$B$2,(O65*10)/6.4,IF(B65=data!$B$3,(O65*10)/4.8,IF(B65=data!$B$4,(O65*10)/7.1,IF(B65=data!$B$5,(O65*10)/5.2,"zvolte typ stavby"))))</f>
        <v>75.46875</v>
      </c>
      <c r="Q65" s="105">
        <v>54000000</v>
      </c>
      <c r="R65" s="106"/>
      <c r="S65" s="61" t="s">
        <v>112</v>
      </c>
      <c r="U65" s="57"/>
    </row>
    <row r="66" spans="1:77" ht="39.950000000000003" customHeight="1">
      <c r="A66" s="11" t="s">
        <v>113</v>
      </c>
      <c r="B66" s="5" t="s">
        <v>75</v>
      </c>
      <c r="C66" s="49" t="s">
        <v>76</v>
      </c>
      <c r="D66" s="7">
        <v>6</v>
      </c>
      <c r="E66" s="7">
        <v>0</v>
      </c>
      <c r="F66" s="7">
        <v>7</v>
      </c>
      <c r="G66" s="7">
        <v>6</v>
      </c>
      <c r="H66" s="7">
        <v>6</v>
      </c>
      <c r="I66" s="7">
        <v>0</v>
      </c>
      <c r="J66" s="7">
        <v>10</v>
      </c>
      <c r="K66" s="7">
        <v>0</v>
      </c>
      <c r="L66" s="7">
        <v>10</v>
      </c>
      <c r="M66" s="7">
        <v>10</v>
      </c>
      <c r="N66" s="29">
        <v>0</v>
      </c>
      <c r="O66" s="29">
        <f>IF(B66=data!$B$2,D66*0.7+E66*0.5+F66*0.2+G66*0.8+H66+I66*0.2+J66+K66*0.3+L66+M66*0.5+N66*0.2,IF(B66=data!$B$3,D66*0.1+E66*0.4+F66*0.3+G66*0.1+H66+J66+K66*0.5+L66+M66*0.4,IF(B66=data!$B$4,D66*0.6+E66*0.8+F66*0.7+G66+H66+J66+L66+N66,IF(B66=data!$B$5,D66*0.7+E66*0.8+F66+I66*0.7+J66+L66,"zvolte typ stavby"))))</f>
        <v>33.299999999999997</v>
      </c>
      <c r="P66" s="8">
        <f>IF(B66=data!$B$2,(O66*10)/6.4,IF(B66=data!$B$3,(O66*10)/4.8,IF(B66=data!$B$4,(O66*10)/7.1,IF(B66=data!$B$5,(O66*10)/5.2,"zvolte typ stavby"))))</f>
        <v>69.375</v>
      </c>
      <c r="Q66" s="30">
        <v>70000000</v>
      </c>
      <c r="R66" s="59"/>
      <c r="S66" s="5"/>
      <c r="U66" s="45"/>
    </row>
    <row r="67" spans="1:77" ht="39.950000000000003" customHeight="1">
      <c r="A67" s="11" t="s">
        <v>114</v>
      </c>
      <c r="B67" s="5" t="s">
        <v>75</v>
      </c>
      <c r="C67" s="49" t="s">
        <v>76</v>
      </c>
      <c r="D67" s="7">
        <v>6</v>
      </c>
      <c r="E67" s="7">
        <v>0</v>
      </c>
      <c r="F67" s="7">
        <v>10</v>
      </c>
      <c r="G67" s="7">
        <v>6</v>
      </c>
      <c r="H67" s="7">
        <v>6</v>
      </c>
      <c r="I67" s="7">
        <v>0</v>
      </c>
      <c r="J67" s="7">
        <v>10</v>
      </c>
      <c r="K67" s="7">
        <v>0</v>
      </c>
      <c r="L67" s="7">
        <v>8</v>
      </c>
      <c r="M67" s="7">
        <v>10</v>
      </c>
      <c r="N67" s="29">
        <v>0</v>
      </c>
      <c r="O67" s="29">
        <f>IF(B67=data!$B$2,D67*0.7+E67*0.5+F67*0.2+G67*0.8+H67+I67*0.2+J67+K67*0.3+L67+M67*0.5+N67*0.2,IF(B67=data!$B$3,D67*0.1+E67*0.4+F67*0.3+G67*0.1+H67+J67+K67*0.5+L67+M67*0.4,IF(B67=data!$B$4,D67*0.6+E67*0.8+F67*0.7+G67+H67+J67+L67+N67,IF(B67=data!$B$5,D67*0.7+E67*0.8+F67+I67*0.7+J67+L67,"zvolte typ stavby"))))</f>
        <v>32.200000000000003</v>
      </c>
      <c r="P67" s="8">
        <f>IF(B67=data!$B$2,(O67*10)/6.4,IF(B67=data!$B$3,(O67*10)/4.8,IF(B67=data!$B$4,(O67*10)/7.1,IF(B67=data!$B$5,(O67*10)/5.2,"zvolte typ stavby"))))</f>
        <v>67.083333333333343</v>
      </c>
      <c r="Q67" s="30">
        <v>80000000</v>
      </c>
      <c r="R67" s="59"/>
      <c r="S67" s="5" t="s">
        <v>115</v>
      </c>
      <c r="U67" s="45"/>
    </row>
    <row r="68" spans="1:77" ht="39.950000000000003" customHeight="1">
      <c r="A68" s="6" t="s">
        <v>116</v>
      </c>
      <c r="B68" s="5" t="s">
        <v>21</v>
      </c>
      <c r="C68" s="49" t="s">
        <v>22</v>
      </c>
      <c r="D68" s="7">
        <v>7</v>
      </c>
      <c r="E68" s="7">
        <v>10</v>
      </c>
      <c r="F68" s="7">
        <v>10</v>
      </c>
      <c r="G68" s="7">
        <v>6</v>
      </c>
      <c r="H68" s="7">
        <v>10</v>
      </c>
      <c r="I68" s="7">
        <v>10</v>
      </c>
      <c r="J68" s="7">
        <v>7</v>
      </c>
      <c r="K68" s="7">
        <v>0</v>
      </c>
      <c r="L68" s="7">
        <v>8</v>
      </c>
      <c r="M68" s="7">
        <v>10</v>
      </c>
      <c r="N68" s="29">
        <v>10</v>
      </c>
      <c r="O68" s="29">
        <f>IF(B68=data!$B$2,D68*0.7+E68*0.5+F68*0.2+G68*0.8+H68+I68*0.2+J68+K68*0.3+L68+M68*0.5+N68*0.2,IF(B68=data!$B$3,D68*0.1+E68*0.4+F68*0.3+G68*0.1+H68+J68+K68*0.5+L68+M68*0.4,IF(B68=data!$B$4,D68*0.6+E68*0.8+F68*0.7+G68+H68+J68+L68+N68,IF(B68=data!$B$5,D68*0.7+E68*0.8+F68+I68*0.7+J68+L68,"zvolte typ stavby"))))</f>
        <v>50.7</v>
      </c>
      <c r="P68" s="8">
        <f>IF(B68=data!$B$2,(O68*10)/6.4,IF(B68=data!$B$3,(O68*10)/4.8,IF(B68=data!$B$4,(O68*10)/7.1,IF(B68=data!$B$5,(O68*10)/5.2,"zvolte typ stavby"))))</f>
        <v>79.21875</v>
      </c>
      <c r="Q68" s="30">
        <v>120000000</v>
      </c>
      <c r="R68" s="59"/>
      <c r="S68" s="5"/>
      <c r="T68" s="2"/>
      <c r="U68" s="45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1:77" ht="39.950000000000003" customHeight="1">
      <c r="A69" s="11" t="s">
        <v>117</v>
      </c>
      <c r="B69" s="5" t="s">
        <v>21</v>
      </c>
      <c r="C69" s="49" t="s">
        <v>22</v>
      </c>
      <c r="D69" s="7">
        <v>3</v>
      </c>
      <c r="E69" s="7">
        <v>10</v>
      </c>
      <c r="F69" s="7">
        <v>10</v>
      </c>
      <c r="G69" s="7">
        <v>3</v>
      </c>
      <c r="H69" s="7">
        <v>6</v>
      </c>
      <c r="I69" s="7">
        <v>10</v>
      </c>
      <c r="J69" s="7">
        <v>4</v>
      </c>
      <c r="K69" s="7">
        <v>0</v>
      </c>
      <c r="L69" s="7">
        <v>2</v>
      </c>
      <c r="M69" s="7">
        <v>10</v>
      </c>
      <c r="N69" s="29">
        <v>0</v>
      </c>
      <c r="O69" s="29">
        <f>IF(B69=data!$B$2,D69*0.7+E69*0.5+F69*0.2+G69*0.8+H69+I69*0.2+J69+K69*0.3+L69+M69*0.5+N69*0.2,IF(B69=data!$B$3,D69*0.1+E69*0.4+F69*0.3+G69*0.1+H69+J69+K69*0.5+L69+M69*0.4,IF(B69=data!$B$4,D69*0.6+E69*0.8+F69*0.7+G69+H69+J69+L69+N69,IF(B69=data!$B$5,D69*0.7+E69*0.8+F69+I69*0.7+J69+L69,"zvolte typ stavby"))))</f>
        <v>30.5</v>
      </c>
      <c r="P69" s="8">
        <f>IF(B69=data!$B$2,(O69*10)/6.4,IF(B69=data!$B$3,(O69*10)/4.8,IF(B69=data!$B$4,(O69*10)/7.1,IF(B69=data!$B$5,(O69*10)/5.2,"zvolte typ stavby"))))</f>
        <v>47.65625</v>
      </c>
      <c r="Q69" s="30">
        <v>78650000</v>
      </c>
      <c r="R69" s="59"/>
      <c r="S69" s="5"/>
      <c r="U69" s="45"/>
    </row>
    <row r="70" spans="1:77" ht="39.950000000000003" customHeight="1">
      <c r="A70" s="11" t="s">
        <v>118</v>
      </c>
      <c r="B70" s="5" t="s">
        <v>24</v>
      </c>
      <c r="C70" s="49" t="s">
        <v>25</v>
      </c>
      <c r="D70" s="7">
        <v>5</v>
      </c>
      <c r="E70" s="7">
        <v>10</v>
      </c>
      <c r="F70" s="7">
        <v>10</v>
      </c>
      <c r="G70" s="7">
        <v>0</v>
      </c>
      <c r="H70" s="7">
        <v>0</v>
      </c>
      <c r="I70" s="7">
        <v>1</v>
      </c>
      <c r="J70" s="7">
        <v>2</v>
      </c>
      <c r="K70" s="7">
        <v>0</v>
      </c>
      <c r="L70" s="7">
        <v>2</v>
      </c>
      <c r="M70" s="7">
        <v>0</v>
      </c>
      <c r="N70" s="29">
        <v>0</v>
      </c>
      <c r="O70" s="29">
        <f>IF(B70=data!$B$2,D70*0.7+E70*0.5+F70*0.2+G70*0.8+H70+I70*0.2+J70+K70*0.3+L70+M70*0.5+N70*0.2,IF(B70=data!$B$3,D70*0.1+E70*0.4+F70*0.3+G70*0.1+H70+J70+K70*0.5+L70+M70*0.4,IF(B70=data!$B$4,D70*0.6+E70*0.8+F70*0.7+G70+H70+J70+L70+N70,IF(B70=data!$B$5,D70*0.7+E70*0.8+F70+I70*0.7+J70+L70,"zvolte typ stavby"))))</f>
        <v>26.2</v>
      </c>
      <c r="P70" s="8">
        <f>IF(B70=data!$B$2,(O70*10)/6.4,IF(B70=data!$B$3,(O70*10)/4.8,IF(B70=data!$B$4,(O70*10)/7.1,IF(B70=data!$B$5,(O70*10)/5.2,"zvolte typ stavby"))))</f>
        <v>50.38461538461538</v>
      </c>
      <c r="Q70" s="30">
        <v>78512000</v>
      </c>
      <c r="R70" s="59"/>
      <c r="S70" s="5"/>
      <c r="U70" s="45"/>
    </row>
    <row r="71" spans="1:77" ht="39.950000000000003" customHeight="1">
      <c r="A71" s="6" t="s">
        <v>119</v>
      </c>
      <c r="B71" s="5" t="s">
        <v>21</v>
      </c>
      <c r="C71" s="49"/>
      <c r="D71" s="7">
        <v>1</v>
      </c>
      <c r="E71" s="7">
        <v>10</v>
      </c>
      <c r="F71" s="7">
        <v>9</v>
      </c>
      <c r="G71" s="7">
        <v>6</v>
      </c>
      <c r="H71" s="7">
        <v>6</v>
      </c>
      <c r="I71" s="7">
        <v>1</v>
      </c>
      <c r="J71" s="7">
        <v>7</v>
      </c>
      <c r="K71" s="7">
        <v>0</v>
      </c>
      <c r="L71" s="7">
        <v>10</v>
      </c>
      <c r="M71" s="7">
        <v>10</v>
      </c>
      <c r="N71" s="29">
        <v>4</v>
      </c>
      <c r="O71" s="29">
        <f>IF(B71=data!$B$2,D71*0.7+E71*0.5+F71*0.2+G71*0.8+H71+I71*0.2+J71+K71*0.3+L71+M71*0.5+N71*0.2,IF(B71=data!$B$3,D71*0.1+E71*0.4+F71*0.3+G71*0.1+H71+J71+K71*0.5+L71+M71*0.4,IF(B71=data!$B$4,D71*0.6+E71*0.8+F71*0.7+G71+H71+J71+L71+N71,IF(B71=data!$B$5,D71*0.7+E71*0.8+F71+I71*0.7+J71+L71,"zvolte typ stavby"))))</f>
        <v>41.3</v>
      </c>
      <c r="P71" s="8">
        <f>IF(B71=data!$B$2,(O71*10)/6.4,IF(B71=data!$B$3,(O71*10)/4.8,IF(B71=data!$B$4,(O71*10)/7.1,IF(B71=data!$B$5,(O71*10)/5.2,"zvolte typ stavby"))))</f>
        <v>64.53125</v>
      </c>
      <c r="Q71" s="30">
        <v>77882889.349999994</v>
      </c>
      <c r="R71" s="59"/>
      <c r="S71" s="5"/>
      <c r="U71" s="45"/>
    </row>
    <row r="72" spans="1:77" ht="39.950000000000003" customHeight="1">
      <c r="A72" s="11" t="s">
        <v>120</v>
      </c>
      <c r="B72" s="5" t="s">
        <v>21</v>
      </c>
      <c r="C72" s="49" t="s">
        <v>22</v>
      </c>
      <c r="D72" s="7">
        <v>4</v>
      </c>
      <c r="E72" s="7">
        <v>10</v>
      </c>
      <c r="F72" s="7">
        <v>10</v>
      </c>
      <c r="G72" s="7">
        <v>6</v>
      </c>
      <c r="H72" s="7">
        <v>10</v>
      </c>
      <c r="I72" s="7">
        <v>10</v>
      </c>
      <c r="J72" s="7">
        <v>4</v>
      </c>
      <c r="K72" s="7">
        <v>0</v>
      </c>
      <c r="L72" s="7">
        <v>2</v>
      </c>
      <c r="M72" s="7">
        <v>10</v>
      </c>
      <c r="N72" s="29">
        <v>4</v>
      </c>
      <c r="O72" s="29">
        <f>IF(B72=data!$B$2,D72*0.7+E72*0.5+F72*0.2+G72*0.8+H72+I72*0.2+J72+K72*0.3+L72+M72*0.5+N72*0.2,IF(B72=data!$B$3,D72*0.1+E72*0.4+F72*0.3+G72*0.1+H72+J72+K72*0.5+L72+M72*0.4,IF(B72=data!$B$4,D72*0.6+E72*0.8+F72*0.7+G72+H72+J72+L72+N72,IF(B72=data!$B$5,D72*0.7+E72*0.8+F72+I72*0.7+J72+L72,"zvolte typ stavby"))))</f>
        <v>38.4</v>
      </c>
      <c r="P72" s="8">
        <f>IF(B72=data!$B$2,(O72*10)/6.4,IF(B72=data!$B$3,(O72*10)/4.8,IF(B72=data!$B$4,(O72*10)/7.1,IF(B72=data!$B$5,(O72*10)/5.2,"zvolte typ stavby"))))</f>
        <v>60</v>
      </c>
      <c r="Q72" s="30">
        <v>72850000</v>
      </c>
      <c r="R72" s="59"/>
      <c r="S72" s="5"/>
      <c r="U72" s="45"/>
    </row>
    <row r="73" spans="1:77" ht="39.950000000000003" customHeight="1">
      <c r="A73" s="11" t="s">
        <v>121</v>
      </c>
      <c r="B73" s="5" t="s">
        <v>24</v>
      </c>
      <c r="C73" s="49" t="s">
        <v>25</v>
      </c>
      <c r="D73" s="7">
        <v>3</v>
      </c>
      <c r="E73" s="7">
        <v>10</v>
      </c>
      <c r="F73" s="7">
        <v>10</v>
      </c>
      <c r="G73" s="7">
        <v>0</v>
      </c>
      <c r="H73" s="7">
        <v>0</v>
      </c>
      <c r="I73" s="7">
        <v>10</v>
      </c>
      <c r="J73" s="7">
        <v>4</v>
      </c>
      <c r="K73" s="7">
        <v>0</v>
      </c>
      <c r="L73" s="7">
        <v>5</v>
      </c>
      <c r="M73" s="7">
        <v>0</v>
      </c>
      <c r="N73" s="29">
        <v>0</v>
      </c>
      <c r="O73" s="29">
        <f>IF(B73=data!$B$2,D73*0.7+E73*0.5+F73*0.2+G73*0.8+H73+I73*0.2+J73+K73*0.3+L73+M73*0.5+N73*0.2,IF(B73=data!$B$3,D73*0.1+E73*0.4+F73*0.3+G73*0.1+H73+J73+K73*0.5+L73+M73*0.4,IF(B73=data!$B$4,D73*0.6+E73*0.8+F73*0.7+G73+H73+J73+L73+N73,IF(B73=data!$B$5,D73*0.7+E73*0.8+F73+I73*0.7+J73+L73,"zvolte typ stavby"))))</f>
        <v>36.1</v>
      </c>
      <c r="P73" s="8">
        <f>IF(B73=data!$B$2,(O73*10)/6.4,IF(B73=data!$B$3,(O73*10)/4.8,IF(B73=data!$B$4,(O73*10)/7.1,IF(B73=data!$B$5,(O73*10)/5.2,"zvolte typ stavby"))))</f>
        <v>69.42307692307692</v>
      </c>
      <c r="Q73" s="30">
        <v>71750000</v>
      </c>
      <c r="R73" s="59"/>
      <c r="S73" s="5"/>
      <c r="U73" s="45"/>
    </row>
    <row r="74" spans="1:77" ht="39.950000000000003" customHeight="1">
      <c r="A74" s="25" t="s">
        <v>122</v>
      </c>
      <c r="B74" s="5" t="s">
        <v>21</v>
      </c>
      <c r="C74" s="49" t="s">
        <v>22</v>
      </c>
      <c r="D74" s="7">
        <v>3</v>
      </c>
      <c r="E74" s="7">
        <v>0</v>
      </c>
      <c r="F74" s="7">
        <v>10</v>
      </c>
      <c r="G74" s="7">
        <v>10</v>
      </c>
      <c r="H74" s="7">
        <v>10</v>
      </c>
      <c r="I74" s="7">
        <v>10</v>
      </c>
      <c r="J74" s="7">
        <v>7</v>
      </c>
      <c r="K74" s="7">
        <v>0</v>
      </c>
      <c r="L74" s="7">
        <v>2</v>
      </c>
      <c r="M74" s="7">
        <v>10</v>
      </c>
      <c r="N74" s="29">
        <v>10</v>
      </c>
      <c r="O74" s="29">
        <f>IF(B74=data!$B$2,D74*0.7+E74*0.5+F74*0.2+G74*0.8+H74+I74*0.2+J74+K74*0.3+L74+M74*0.5+N74*0.2,IF(B74=data!$B$3,D74*0.1+E74*0.4+F74*0.3+G74*0.1+H74+J74+K74*0.5+L74+M74*0.4,IF(B74=data!$B$4,D74*0.6+E74*0.8+F74*0.7+G74+H74+J74+L74+N74,IF(B74=data!$B$5,D74*0.7+E74*0.8+F74+I74*0.7+J74+L74,"zvolte typ stavby"))))</f>
        <v>40.1</v>
      </c>
      <c r="P74" s="8">
        <f>IF(B74=data!$B$2,(O74*10)/6.4,IF(B74=data!$B$3,(O74*10)/4.8,IF(B74=data!$B$4,(O74*10)/7.1,IF(B74=data!$B$5,(O74*10)/5.2,"zvolte typ stavby"))))</f>
        <v>62.65625</v>
      </c>
      <c r="Q74" s="30">
        <v>70000000</v>
      </c>
      <c r="R74" s="59"/>
      <c r="S74" s="5"/>
      <c r="U74" s="45"/>
    </row>
    <row r="75" spans="1:77" ht="39.950000000000003" customHeight="1">
      <c r="A75" s="11" t="s">
        <v>123</v>
      </c>
      <c r="B75" s="5" t="s">
        <v>21</v>
      </c>
      <c r="C75" s="49" t="s">
        <v>22</v>
      </c>
      <c r="D75" s="7">
        <v>4</v>
      </c>
      <c r="E75" s="7">
        <v>10</v>
      </c>
      <c r="F75" s="7">
        <v>10</v>
      </c>
      <c r="G75" s="7">
        <v>6</v>
      </c>
      <c r="H75" s="7">
        <v>10</v>
      </c>
      <c r="I75" s="7">
        <v>10</v>
      </c>
      <c r="J75" s="7">
        <v>10</v>
      </c>
      <c r="K75" s="7">
        <v>0</v>
      </c>
      <c r="L75" s="7">
        <v>5</v>
      </c>
      <c r="M75" s="7">
        <v>10</v>
      </c>
      <c r="N75" s="29">
        <v>10</v>
      </c>
      <c r="O75" s="29">
        <f>IF(B75=data!$B$2,D75*0.7+E75*0.5+F75*0.2+G75*0.8+H75+I75*0.2+J75+K75*0.3+L75+M75*0.5+N75*0.2,IF(B75=data!$B$3,D75*0.1+E75*0.4+F75*0.3+G75*0.1+H75+J75+K75*0.5+L75+M75*0.4,IF(B75=data!$B$4,D75*0.6+E75*0.8+F75*0.7+G75+H75+J75+L75+N75,IF(B75=data!$B$5,D75*0.7+E75*0.8+F75+I75*0.7+J75+L75,"zvolte typ stavby"))))</f>
        <v>48.6</v>
      </c>
      <c r="P75" s="8">
        <f>IF(B75=data!$B$2,(O75*10)/6.4,IF(B75=data!$B$3,(O75*10)/4.8,IF(B75=data!$B$4,(O75*10)/7.1,IF(B75=data!$B$5,(O75*10)/5.2,"zvolte typ stavby"))))</f>
        <v>75.9375</v>
      </c>
      <c r="Q75" s="30">
        <v>70000000</v>
      </c>
      <c r="R75" s="59"/>
      <c r="S75" s="5"/>
      <c r="U75" s="45"/>
    </row>
    <row r="76" spans="1:77" ht="39.950000000000003" customHeight="1">
      <c r="A76" s="6" t="s">
        <v>124</v>
      </c>
      <c r="B76" s="5" t="s">
        <v>21</v>
      </c>
      <c r="C76" s="49" t="s">
        <v>22</v>
      </c>
      <c r="D76" s="7">
        <v>3</v>
      </c>
      <c r="E76" s="7">
        <v>10</v>
      </c>
      <c r="F76" s="7">
        <v>10</v>
      </c>
      <c r="G76" s="7">
        <v>6</v>
      </c>
      <c r="H76" s="7">
        <v>6</v>
      </c>
      <c r="I76" s="7">
        <v>10</v>
      </c>
      <c r="J76" s="7">
        <v>7</v>
      </c>
      <c r="K76" s="7">
        <v>0</v>
      </c>
      <c r="L76" s="7">
        <v>5</v>
      </c>
      <c r="M76" s="7">
        <v>10</v>
      </c>
      <c r="N76" s="29">
        <v>4</v>
      </c>
      <c r="O76" s="29">
        <f>IF(B76=data!$B$2,D76*0.7+E76*0.5+F76*0.2+G76*0.8+H76+I76*0.2+J76+K76*0.3+L76+M76*0.5+N76*0.2,IF(B76=data!$B$3,D76*0.1+E76*0.4+F76*0.3+G76*0.1+H76+J76+K76*0.5+L76+M76*0.4,IF(B76=data!$B$4,D76*0.6+E76*0.8+F76*0.7+G76+H76+J76+L76+N76,IF(B76=data!$B$5,D76*0.7+E76*0.8+F76+I76*0.7+J76+L76,"zvolte typ stavby"))))</f>
        <v>39.699999999999996</v>
      </c>
      <c r="P76" s="8">
        <f>IF(B76=data!$B$2,(O76*10)/6.4,IF(B76=data!$B$3,(O76*10)/4.8,IF(B76=data!$B$4,(O76*10)/7.1,IF(B76=data!$B$5,(O76*10)/5.2,"zvolte typ stavby"))))</f>
        <v>62.031249999999986</v>
      </c>
      <c r="Q76" s="30">
        <v>69000000</v>
      </c>
      <c r="R76" s="59"/>
      <c r="S76" s="5"/>
      <c r="T76" s="2"/>
      <c r="U76" s="45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</row>
    <row r="77" spans="1:77" ht="39.950000000000003" customHeight="1">
      <c r="A77" s="11" t="s">
        <v>125</v>
      </c>
      <c r="B77" s="5" t="s">
        <v>75</v>
      </c>
      <c r="C77" s="49" t="s">
        <v>76</v>
      </c>
      <c r="D77" s="7">
        <v>3</v>
      </c>
      <c r="E77" s="7">
        <v>0</v>
      </c>
      <c r="F77" s="7">
        <v>10</v>
      </c>
      <c r="G77" s="7">
        <v>6</v>
      </c>
      <c r="H77" s="7">
        <v>6</v>
      </c>
      <c r="I77" s="7">
        <v>0</v>
      </c>
      <c r="J77" s="7">
        <v>7</v>
      </c>
      <c r="K77" s="7">
        <v>0</v>
      </c>
      <c r="L77" s="7">
        <v>5</v>
      </c>
      <c r="M77" s="7">
        <v>10</v>
      </c>
      <c r="N77" s="29">
        <v>0</v>
      </c>
      <c r="O77" s="29">
        <f>IF(B77=data!$B$2,D77*0.7+E77*0.5+F77*0.2+G77*0.8+H77+I77*0.2+J77+K77*0.3+L77+M77*0.5+N77*0.2,IF(B77=data!$B$3,D77*0.1+E77*0.4+F77*0.3+G77*0.1+H77+J77+K77*0.5+L77+M77*0.4,IF(B77=data!$B$4,D77*0.6+E77*0.8+F77*0.7+G77+H77+J77+L77+N77,IF(B77=data!$B$5,D77*0.7+E77*0.8+F77+I77*0.7+J77+L77,"zvolte typ stavby"))))</f>
        <v>25.9</v>
      </c>
      <c r="P77" s="8">
        <f>IF(B77=data!$B$2,(O77*10)/6.4,IF(B77=data!$B$3,(O77*10)/4.8,IF(B77=data!$B$4,(O77*10)/7.1,IF(B77=data!$B$5,(O77*10)/5.2,"zvolte typ stavby"))))</f>
        <v>53.958333333333336</v>
      </c>
      <c r="Q77" s="30">
        <v>68546000</v>
      </c>
      <c r="R77" s="59"/>
      <c r="S77" s="5" t="s">
        <v>126</v>
      </c>
      <c r="U77" s="45"/>
    </row>
    <row r="78" spans="1:77" ht="39.950000000000003" customHeight="1">
      <c r="A78" s="11" t="s">
        <v>127</v>
      </c>
      <c r="B78" s="5" t="s">
        <v>21</v>
      </c>
      <c r="C78" s="49" t="s">
        <v>22</v>
      </c>
      <c r="D78" s="7">
        <v>4</v>
      </c>
      <c r="E78" s="7">
        <v>10</v>
      </c>
      <c r="F78" s="7">
        <v>6</v>
      </c>
      <c r="G78" s="7">
        <v>6</v>
      </c>
      <c r="H78" s="7">
        <v>6</v>
      </c>
      <c r="I78" s="7">
        <v>10</v>
      </c>
      <c r="J78" s="7">
        <v>7</v>
      </c>
      <c r="K78" s="7">
        <v>0</v>
      </c>
      <c r="L78" s="7">
        <v>10</v>
      </c>
      <c r="M78" s="7">
        <v>10</v>
      </c>
      <c r="N78" s="29">
        <v>4</v>
      </c>
      <c r="O78" s="29">
        <f>IF(B78=data!$B$2,D78*0.7+E78*0.5+F78*0.2+G78*0.8+H78+I78*0.2+J78+K78*0.3+L78+M78*0.5+N78*0.2,IF(B78=data!$B$3,D78*0.1+E78*0.4+F78*0.3+G78*0.1+H78+J78+K78*0.5+L78+M78*0.4,IF(B78=data!$B$4,D78*0.6+E78*0.8+F78*0.7+G78+H78+J78+L78+N78,IF(B78=data!$B$5,D78*0.7+E78*0.8+F78+I78*0.7+J78+L78,"zvolte typ stavby"))))</f>
        <v>44.599999999999994</v>
      </c>
      <c r="P78" s="8">
        <f>IF(B78=data!$B$2,(O78*10)/6.4,IF(B78=data!$B$3,(O78*10)/4.8,IF(B78=data!$B$4,(O78*10)/7.1,IF(B78=data!$B$5,(O78*10)/5.2,"zvolte typ stavby"))))</f>
        <v>69.687499999999986</v>
      </c>
      <c r="Q78" s="30">
        <v>20000000</v>
      </c>
      <c r="R78" s="59"/>
      <c r="S78" s="5"/>
      <c r="U78" s="66"/>
    </row>
    <row r="79" spans="1:77" ht="39.950000000000003" customHeight="1">
      <c r="A79" s="11" t="s">
        <v>128</v>
      </c>
      <c r="B79" s="5" t="s">
        <v>21</v>
      </c>
      <c r="C79" s="49" t="s">
        <v>22</v>
      </c>
      <c r="D79" s="7">
        <v>6</v>
      </c>
      <c r="E79" s="7">
        <v>10</v>
      </c>
      <c r="F79" s="7">
        <v>10</v>
      </c>
      <c r="G79" s="7">
        <v>3</v>
      </c>
      <c r="H79" s="7">
        <v>6</v>
      </c>
      <c r="I79" s="7">
        <v>1</v>
      </c>
      <c r="J79" s="7">
        <v>10</v>
      </c>
      <c r="K79" s="7">
        <v>0</v>
      </c>
      <c r="L79" s="7">
        <v>2</v>
      </c>
      <c r="M79" s="7">
        <v>10</v>
      </c>
      <c r="N79" s="29">
        <v>7</v>
      </c>
      <c r="O79" s="29">
        <f>IF(B79=data!$B$2,D79*0.7+E79*0.5+F79*0.2+G79*0.8+H79+I79*0.2+J79+K79*0.3+L79+M79*0.5+N79*0.2,IF(B79=data!$B$3,D79*0.1+E79*0.4+F79*0.3+G79*0.1+H79+J79+K79*0.5+L79+M79*0.4,IF(B79=data!$B$4,D79*0.6+E79*0.8+F79*0.7+G79+H79+J79+L79+N79,IF(B79=data!$B$5,D79*0.7+E79*0.8+F79+I79*0.7+J79+L79,"zvolte typ stavby"))))</f>
        <v>38.199999999999996</v>
      </c>
      <c r="P79" s="8">
        <f>IF(B79=data!$B$2,(O79*10)/6.4,IF(B79=data!$B$3,(O79*10)/4.8,IF(B79=data!$B$4,(O79*10)/7.1,IF(B79=data!$B$5,(O79*10)/5.2,"zvolte typ stavby"))))</f>
        <v>59.687499999999986</v>
      </c>
      <c r="Q79" s="30">
        <v>66754000</v>
      </c>
      <c r="R79" s="59"/>
      <c r="S79" s="31"/>
      <c r="U79" s="67"/>
    </row>
    <row r="80" spans="1:77" ht="39.950000000000003" customHeight="1">
      <c r="A80" s="11" t="s">
        <v>129</v>
      </c>
      <c r="B80" s="5" t="s">
        <v>21</v>
      </c>
      <c r="C80" s="49" t="s">
        <v>22</v>
      </c>
      <c r="D80" s="7">
        <v>3</v>
      </c>
      <c r="E80" s="7">
        <v>10</v>
      </c>
      <c r="F80" s="7">
        <v>6</v>
      </c>
      <c r="G80" s="7">
        <v>6</v>
      </c>
      <c r="H80" s="7">
        <v>10</v>
      </c>
      <c r="I80" s="7">
        <v>10</v>
      </c>
      <c r="J80" s="7">
        <v>7</v>
      </c>
      <c r="K80" s="7">
        <v>0</v>
      </c>
      <c r="L80" s="7">
        <v>10</v>
      </c>
      <c r="M80" s="7">
        <v>10</v>
      </c>
      <c r="N80" s="29">
        <v>2</v>
      </c>
      <c r="O80" s="29">
        <f>IF(B80=data!$B$2,D80*0.7+E80*0.5+F80*0.2+G80*0.8+H80+I80*0.2+J80+K80*0.3+L80+M80*0.5+N80*0.2,IF(B80=data!$B$3,D80*0.1+E80*0.4+F80*0.3+G80*0.1+H80+J80+K80*0.5+L80+M80*0.4,IF(B80=data!$B$4,D80*0.6+E80*0.8+F80*0.7+G80+H80+J80+L80+N80,IF(B80=data!$B$5,D80*0.7+E80*0.8+F80+I80*0.7+J80+L80,"zvolte typ stavby"))))</f>
        <v>47.5</v>
      </c>
      <c r="P80" s="8">
        <f>IF(B80=data!$B$2,(O80*10)/6.4,IF(B80=data!$B$3,(O80*10)/4.8,IF(B80=data!$B$4,(O80*10)/7.1,IF(B80=data!$B$5,(O80*10)/5.2,"zvolte typ stavby"))))</f>
        <v>74.21875</v>
      </c>
      <c r="Q80" s="30">
        <v>160000000</v>
      </c>
      <c r="R80" s="59"/>
      <c r="S80" s="5"/>
      <c r="U80" s="45" t="s">
        <v>29</v>
      </c>
      <c r="V80" s="64"/>
      <c r="W80" s="64"/>
      <c r="X80" s="64"/>
      <c r="Y80" s="64"/>
      <c r="Z80" s="64"/>
      <c r="AA80" s="64"/>
      <c r="AB80" s="64"/>
      <c r="AC80" s="64"/>
    </row>
    <row r="81" spans="1:77" ht="39.950000000000003" customHeight="1">
      <c r="A81" s="11" t="s">
        <v>130</v>
      </c>
      <c r="B81" s="5" t="s">
        <v>75</v>
      </c>
      <c r="C81" s="49" t="s">
        <v>76</v>
      </c>
      <c r="D81" s="7">
        <v>2</v>
      </c>
      <c r="E81" s="7">
        <v>0</v>
      </c>
      <c r="F81" s="7">
        <v>5</v>
      </c>
      <c r="G81" s="7">
        <v>6</v>
      </c>
      <c r="H81" s="7">
        <v>6</v>
      </c>
      <c r="I81" s="7">
        <v>0</v>
      </c>
      <c r="J81" s="7">
        <v>4</v>
      </c>
      <c r="K81" s="7">
        <v>0</v>
      </c>
      <c r="L81" s="7">
        <v>5</v>
      </c>
      <c r="M81" s="7">
        <v>10</v>
      </c>
      <c r="N81" s="29">
        <v>0</v>
      </c>
      <c r="O81" s="29">
        <f>IF(B81=data!$B$2,D81*0.7+E81*0.5+F81*0.2+G81*0.8+H81+I81*0.2+J81+K81*0.3+L81+M81*0.5+N81*0.2,IF(B81=data!$B$3,D81*0.1+E81*0.4+F81*0.3+G81*0.1+H81+J81+K81*0.5+L81+M81*0.4,IF(B81=data!$B$4,D81*0.6+E81*0.8+F81*0.7+G81+H81+J81+L81+N81,IF(B81=data!$B$5,D81*0.7+E81*0.8+F81+I81*0.7+J81+L81,"zvolte typ stavby"))))</f>
        <v>21.3</v>
      </c>
      <c r="P81" s="8">
        <f>IF(B81=data!$B$2,(O81*10)/6.4,IF(B81=data!$B$3,(O81*10)/4.8,IF(B81=data!$B$4,(O81*10)/7.1,IF(B81=data!$B$5,(O81*10)/5.2,"zvolte typ stavby"))))</f>
        <v>44.375</v>
      </c>
      <c r="Q81" s="30">
        <v>65000000</v>
      </c>
      <c r="R81" s="59"/>
      <c r="S81" s="5" t="s">
        <v>131</v>
      </c>
      <c r="U81" s="45" t="s">
        <v>29</v>
      </c>
    </row>
    <row r="82" spans="1:77" ht="39.950000000000003" customHeight="1">
      <c r="A82" s="6" t="s">
        <v>132</v>
      </c>
      <c r="B82" s="5" t="s">
        <v>21</v>
      </c>
      <c r="C82" s="49" t="s">
        <v>22</v>
      </c>
      <c r="D82" s="7">
        <v>4</v>
      </c>
      <c r="E82" s="7">
        <v>10</v>
      </c>
      <c r="F82" s="7">
        <v>10</v>
      </c>
      <c r="G82" s="7">
        <v>6</v>
      </c>
      <c r="H82" s="7">
        <v>6</v>
      </c>
      <c r="I82" s="7">
        <v>10</v>
      </c>
      <c r="J82" s="7">
        <v>7</v>
      </c>
      <c r="K82" s="7">
        <v>0</v>
      </c>
      <c r="L82" s="7">
        <v>10</v>
      </c>
      <c r="M82" s="7">
        <v>10</v>
      </c>
      <c r="N82" s="29">
        <v>7</v>
      </c>
      <c r="O82" s="29">
        <f>IF(B82=data!$B$2,D82*0.7+E82*0.5+F82*0.2+G82*0.8+H82+I82*0.2+J82+K82*0.3+L82+M82*0.5+N82*0.2,IF(B82=data!$B$3,D82*0.1+E82*0.4+F82*0.3+G82*0.1+H82+J82+K82*0.5+L82+M82*0.4,IF(B82=data!$B$4,D82*0.6+E82*0.8+F82*0.7+G82+H82+J82+L82+N82,IF(B82=data!$B$5,D82*0.7+E82*0.8+F82+I82*0.7+J82+L82,"zvolte typ stavby"))))</f>
        <v>46</v>
      </c>
      <c r="P82" s="8">
        <f>IF(B82=data!$B$2,(O82*10)/6.4,IF(B82=data!$B$3,(O82*10)/4.8,IF(B82=data!$B$4,(O82*10)/7.1,IF(B82=data!$B$5,(O82*10)/5.2,"zvolte typ stavby"))))</f>
        <v>71.875</v>
      </c>
      <c r="Q82" s="30">
        <v>159500000</v>
      </c>
      <c r="R82" s="59"/>
      <c r="S82" s="5" t="s">
        <v>109</v>
      </c>
      <c r="T82" s="2"/>
      <c r="U82" s="45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</row>
    <row r="83" spans="1:77" ht="39.950000000000003" customHeight="1">
      <c r="A83" s="6" t="s">
        <v>133</v>
      </c>
      <c r="B83" s="5" t="s">
        <v>21</v>
      </c>
      <c r="C83" s="49" t="s">
        <v>22</v>
      </c>
      <c r="D83" s="7">
        <v>1</v>
      </c>
      <c r="E83" s="7">
        <v>10</v>
      </c>
      <c r="F83" s="7">
        <v>5</v>
      </c>
      <c r="G83" s="7">
        <v>6</v>
      </c>
      <c r="H83" s="7">
        <v>6</v>
      </c>
      <c r="I83" s="7">
        <v>0</v>
      </c>
      <c r="J83" s="7">
        <v>2</v>
      </c>
      <c r="K83" s="7">
        <v>10</v>
      </c>
      <c r="L83" s="7">
        <v>5</v>
      </c>
      <c r="M83" s="7">
        <v>10</v>
      </c>
      <c r="N83" s="29">
        <v>2</v>
      </c>
      <c r="O83" s="29">
        <f>IF(B83=data!$B$2,D83*0.7+E83*0.5+F83*0.2+G83*0.8+H83+I83*0.2+J83+K83*0.3+L83+M83*0.5+N83*0.2,IF(B83=data!$B$3,D83*0.1+E83*0.4+F83*0.3+G83*0.1+H83+J83+K83*0.5+L83+M83*0.4,IF(B83=data!$B$4,D83*0.6+E83*0.8+F83*0.7+G83+H83+J83+L83+N83,IF(B83=data!$B$5,D83*0.7+E83*0.8+F83+I83*0.7+J83+L83,"zvolte typ stavby"))))</f>
        <v>32.9</v>
      </c>
      <c r="P83" s="8">
        <f>IF(B83=data!$B$2,(O83*10)/6.4,IF(B83=data!$B$3,(O83*10)/4.8,IF(B83=data!$B$4,(O83*10)/7.1,IF(B83=data!$B$5,(O83*10)/5.2,"zvolte typ stavby"))))</f>
        <v>51.40625</v>
      </c>
      <c r="Q83" s="30">
        <v>65000000</v>
      </c>
      <c r="R83" s="59"/>
      <c r="S83" s="5"/>
      <c r="U83" s="45"/>
    </row>
    <row r="84" spans="1:77" ht="39.950000000000003" customHeight="1">
      <c r="A84" s="11" t="s">
        <v>134</v>
      </c>
      <c r="B84" s="5" t="s">
        <v>89</v>
      </c>
      <c r="C84" s="49" t="s">
        <v>25</v>
      </c>
      <c r="D84" s="7">
        <v>4</v>
      </c>
      <c r="E84" s="7">
        <v>10</v>
      </c>
      <c r="F84" s="7">
        <v>10</v>
      </c>
      <c r="G84" s="7">
        <v>10</v>
      </c>
      <c r="H84" s="7">
        <v>10</v>
      </c>
      <c r="I84" s="7">
        <v>0</v>
      </c>
      <c r="J84" s="7">
        <v>2</v>
      </c>
      <c r="K84" s="7">
        <v>0</v>
      </c>
      <c r="L84" s="7">
        <v>2</v>
      </c>
      <c r="M84" s="7">
        <v>0</v>
      </c>
      <c r="N84" s="29">
        <v>4</v>
      </c>
      <c r="O84" s="29">
        <f>IF(B84=data!$B$2,D84*0.7+E84*0.5+F84*0.2+G84*0.8+H84+I84*0.2+J84+K84*0.3+L84+M84*0.5+N84*0.2,IF(B84=data!$B$3,D84*0.1+E84*0.4+F84*0.3+G84*0.1+H84+J84+K84*0.5+L84+M84*0.4,IF(B84=data!$B$4,D84*0.6+E84*0.8+F84*0.7+G84+H84+J84+L84+N84,IF(B84=data!$B$5,D84*0.7+E84*0.8+F84+I84*0.7+J84+L84,"zvolte typ stavby"))))</f>
        <v>45.4</v>
      </c>
      <c r="P84" s="8">
        <f>IF(B84=data!$B$2,(O84*10)/6.4,IF(B84=data!$B$3,(O84*10)/4.8,IF(B84=data!$B$4,(O84*10)/7.1,IF(B84=data!$B$5,(O84*10)/5.2,"zvolte typ stavby"))))</f>
        <v>63.943661971830991</v>
      </c>
      <c r="Q84" s="30">
        <v>64130000</v>
      </c>
      <c r="R84" s="59"/>
      <c r="S84" s="5"/>
      <c r="T84" s="64"/>
      <c r="U84" s="45" t="s">
        <v>29</v>
      </c>
    </row>
    <row r="85" spans="1:77" ht="39.950000000000003" customHeight="1">
      <c r="A85" s="11" t="s">
        <v>135</v>
      </c>
      <c r="B85" s="5" t="s">
        <v>21</v>
      </c>
      <c r="C85" s="49" t="s">
        <v>22</v>
      </c>
      <c r="D85" s="7">
        <v>3</v>
      </c>
      <c r="E85" s="7">
        <v>10</v>
      </c>
      <c r="F85" s="7">
        <v>10</v>
      </c>
      <c r="G85" s="7">
        <v>3</v>
      </c>
      <c r="H85" s="7">
        <v>6</v>
      </c>
      <c r="I85" s="7">
        <v>1</v>
      </c>
      <c r="J85" s="7">
        <v>4</v>
      </c>
      <c r="K85" s="7">
        <v>10</v>
      </c>
      <c r="L85" s="7">
        <v>2</v>
      </c>
      <c r="M85" s="7">
        <v>0</v>
      </c>
      <c r="N85" s="29">
        <v>0</v>
      </c>
      <c r="O85" s="29">
        <f>IF(B85=data!$B$2,D85*0.7+E85*0.5+F85*0.2+G85*0.8+H85+I85*0.2+J85+K85*0.3+L85+M85*0.5+N85*0.2,IF(B85=data!$B$3,D85*0.1+E85*0.4+F85*0.3+G85*0.1+H85+J85+K85*0.5+L85+M85*0.4,IF(B85=data!$B$4,D85*0.6+E85*0.8+F85*0.7+G85+H85+J85+L85+N85,IF(B85=data!$B$5,D85*0.7+E85*0.8+F85+I85*0.7+J85+L85,"zvolte typ stavby"))))</f>
        <v>26.7</v>
      </c>
      <c r="P85" s="8">
        <f>IF(B85=data!$B$2,(O85*10)/6.4,IF(B85=data!$B$3,(O85*10)/4.8,IF(B85=data!$B$4,(O85*10)/7.1,IF(B85=data!$B$5,(O85*10)/5.2,"zvolte typ stavby"))))</f>
        <v>41.71875</v>
      </c>
      <c r="Q85" s="30">
        <v>85305000</v>
      </c>
      <c r="R85" s="59"/>
      <c r="S85" s="5" t="s">
        <v>136</v>
      </c>
      <c r="U85" s="45" t="s">
        <v>29</v>
      </c>
    </row>
    <row r="86" spans="1:77" s="68" customFormat="1" ht="39.950000000000003" customHeight="1">
      <c r="A86" s="6" t="s">
        <v>137</v>
      </c>
      <c r="B86" s="5" t="s">
        <v>21</v>
      </c>
      <c r="C86" s="49" t="s">
        <v>22</v>
      </c>
      <c r="D86" s="7">
        <v>2</v>
      </c>
      <c r="E86" s="7">
        <v>10</v>
      </c>
      <c r="F86" s="7">
        <v>10</v>
      </c>
      <c r="G86" s="7">
        <v>3</v>
      </c>
      <c r="H86" s="7">
        <v>6</v>
      </c>
      <c r="I86" s="7">
        <v>10</v>
      </c>
      <c r="J86" s="7">
        <v>4</v>
      </c>
      <c r="K86" s="7">
        <v>0</v>
      </c>
      <c r="L86" s="7">
        <v>10</v>
      </c>
      <c r="M86" s="7">
        <v>10</v>
      </c>
      <c r="N86" s="29">
        <v>4</v>
      </c>
      <c r="O86" s="29">
        <f>IF(B86=data!$B$2,D86*0.7+E86*0.5+F86*0.2+G86*0.8+H86+I86*0.2+J86+K86*0.3+L86+M86*0.5+N86*0.2,IF(B86=data!$B$3,D86*0.1+E86*0.4+F86*0.3+G86*0.1+H86+J86+K86*0.5+L86+M86*0.4,IF(B86=data!$B$4,D86*0.6+E86*0.8+F86*0.7+G86+H86+J86+L86+N86,IF(B86=data!$B$5,D86*0.7+E86*0.8+F86+I86*0.7+J86+L86,"zvolte typ stavby"))))</f>
        <v>38.599999999999994</v>
      </c>
      <c r="P86" s="8">
        <f>IF(B86=data!$B$2,(O86*10)/6.4,IF(B86=data!$B$3,(O86*10)/4.8,IF(B86=data!$B$4,(O86*10)/7.1,IF(B86=data!$B$5,(O86*10)/5.2,"zvolte typ stavby"))))</f>
        <v>60.312499999999986</v>
      </c>
      <c r="Q86" s="30">
        <v>60000000</v>
      </c>
      <c r="R86" s="59"/>
      <c r="S86" s="5"/>
      <c r="T86" s="2"/>
      <c r="U86" s="45"/>
      <c r="V86" s="2"/>
      <c r="W86" s="2"/>
      <c r="X86" s="2"/>
      <c r="Y86" s="2"/>
      <c r="Z86" s="2"/>
      <c r="AA86" s="2"/>
      <c r="AB86" s="2"/>
      <c r="AC86" s="2"/>
    </row>
    <row r="87" spans="1:77" s="68" customFormat="1" ht="39.950000000000003" customHeight="1">
      <c r="A87" s="25" t="s">
        <v>138</v>
      </c>
      <c r="B87" s="5" t="s">
        <v>21</v>
      </c>
      <c r="C87" s="49" t="s">
        <v>22</v>
      </c>
      <c r="D87" s="7">
        <v>1</v>
      </c>
      <c r="E87" s="7">
        <v>0</v>
      </c>
      <c r="F87" s="7">
        <v>5</v>
      </c>
      <c r="G87" s="7">
        <v>10</v>
      </c>
      <c r="H87" s="7">
        <v>10</v>
      </c>
      <c r="I87" s="7">
        <v>10</v>
      </c>
      <c r="J87" s="7">
        <v>7</v>
      </c>
      <c r="K87" s="7">
        <v>0</v>
      </c>
      <c r="L87" s="7">
        <v>10</v>
      </c>
      <c r="M87" s="7">
        <v>10</v>
      </c>
      <c r="N87" s="29">
        <v>4</v>
      </c>
      <c r="O87" s="29">
        <f>IF(B87=data!$B$2,D87*0.7+E87*0.5+F87*0.2+G87*0.8+H87+I87*0.2+J87+K87*0.3+L87+M87*0.5+N87*0.2,IF(B87=data!$B$3,D87*0.1+E87*0.4+F87*0.3+G87*0.1+H87+J87+K87*0.5+L87+M87*0.4,IF(B87=data!$B$4,D87*0.6+E87*0.8+F87*0.7+G87+H87+J87+L87+N87,IF(B87=data!$B$5,D87*0.7+E87*0.8+F87+I87*0.7+J87+L87,"zvolte typ stavby"))))</f>
        <v>44.5</v>
      </c>
      <c r="P87" s="8">
        <f>IF(B87=data!$B$2,(O87*10)/6.4,IF(B87=data!$B$3,(O87*10)/4.8,IF(B87=data!$B$4,(O87*10)/7.1,IF(B87=data!$B$5,(O87*10)/5.2,"zvolte typ stavby"))))</f>
        <v>69.53125</v>
      </c>
      <c r="Q87" s="30">
        <v>60000000</v>
      </c>
      <c r="R87" s="59"/>
      <c r="S87" s="69"/>
      <c r="T87" s="56"/>
      <c r="U87" s="45" t="s">
        <v>29</v>
      </c>
      <c r="V87" s="56"/>
      <c r="W87" s="56"/>
      <c r="X87" s="56"/>
      <c r="Y87" s="56"/>
      <c r="Z87" s="56"/>
      <c r="AA87" s="56"/>
      <c r="AB87" s="56"/>
      <c r="AC87" s="56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</row>
    <row r="88" spans="1:77" s="68" customFormat="1" ht="39.950000000000003" customHeight="1">
      <c r="A88" s="11" t="s">
        <v>139</v>
      </c>
      <c r="B88" s="5" t="s">
        <v>75</v>
      </c>
      <c r="C88" s="49" t="s">
        <v>76</v>
      </c>
      <c r="D88" s="7">
        <v>4</v>
      </c>
      <c r="E88" s="7">
        <v>0</v>
      </c>
      <c r="F88" s="7">
        <v>10</v>
      </c>
      <c r="G88" s="7">
        <v>6</v>
      </c>
      <c r="H88" s="7">
        <v>6</v>
      </c>
      <c r="I88" s="7">
        <v>0</v>
      </c>
      <c r="J88" s="7">
        <v>10</v>
      </c>
      <c r="K88" s="7">
        <v>0</v>
      </c>
      <c r="L88" s="7">
        <v>5</v>
      </c>
      <c r="M88" s="7">
        <v>10</v>
      </c>
      <c r="N88" s="29">
        <v>0</v>
      </c>
      <c r="O88" s="29">
        <f>IF(B88=data!$B$2,D88*0.7+E88*0.5+F88*0.2+G88*0.8+H88+I88*0.2+J88+K88*0.3+L88+M88*0.5+N88*0.2,IF(B88=data!$B$3,D88*0.1+E88*0.4+F88*0.3+G88*0.1+H88+J88+K88*0.5+L88+M88*0.4,IF(B88=data!$B$4,D88*0.6+E88*0.8+F88*0.7+G88+H88+J88+L88+N88,IF(B88=data!$B$5,D88*0.7+E88*0.8+F88+I88*0.7+J88+L88,"zvolte typ stavby"))))</f>
        <v>29</v>
      </c>
      <c r="P88" s="8">
        <f>IF(B88=data!$B$2,(O88*10)/6.4,IF(B88=data!$B$3,(O88*10)/4.8,IF(B88=data!$B$4,(O88*10)/7.1,IF(B88=data!$B$5,(O88*10)/5.2,"zvolte typ stavby"))))</f>
        <v>60.416666666666671</v>
      </c>
      <c r="Q88" s="30">
        <v>59800000</v>
      </c>
      <c r="R88" s="59"/>
      <c r="S88" s="5" t="s">
        <v>140</v>
      </c>
      <c r="T88" s="56"/>
      <c r="U88" s="45"/>
      <c r="V88" s="56"/>
      <c r="W88" s="56"/>
      <c r="X88" s="56"/>
      <c r="Y88" s="56"/>
      <c r="Z88" s="56"/>
      <c r="AA88" s="56"/>
      <c r="AB88" s="56"/>
      <c r="AC88" s="56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</row>
    <row r="89" spans="1:77" s="68" customFormat="1" ht="39.950000000000003" customHeight="1">
      <c r="A89" s="11" t="s">
        <v>141</v>
      </c>
      <c r="B89" s="5" t="s">
        <v>21</v>
      </c>
      <c r="C89" s="49" t="s">
        <v>22</v>
      </c>
      <c r="D89" s="7">
        <v>3</v>
      </c>
      <c r="E89" s="7">
        <v>10</v>
      </c>
      <c r="F89" s="7">
        <v>5</v>
      </c>
      <c r="G89" s="7">
        <v>6</v>
      </c>
      <c r="H89" s="7">
        <v>6</v>
      </c>
      <c r="I89" s="7">
        <v>10</v>
      </c>
      <c r="J89" s="7">
        <v>4</v>
      </c>
      <c r="K89" s="7">
        <v>0</v>
      </c>
      <c r="L89" s="7">
        <v>10</v>
      </c>
      <c r="M89" s="7">
        <v>10</v>
      </c>
      <c r="N89" s="29">
        <v>2</v>
      </c>
      <c r="O89" s="29">
        <f>IF(B89=data!$B$2,D89*0.7+E89*0.5+F89*0.2+G89*0.8+H89+I89*0.2+J89+K89*0.3+L89+M89*0.5+N89*0.2,IF(B89=data!$B$3,D89*0.1+E89*0.4+F89*0.3+G89*0.1+H89+J89+K89*0.5+L89+M89*0.4,IF(B89=data!$B$4,D89*0.6+E89*0.8+F89*0.7+G89+H89+J89+L89+N89,IF(B89=data!$B$5,D89*0.7+E89*0.8+F89+I89*0.7+J89+L89,"zvolte typ stavby"))))</f>
        <v>40.299999999999997</v>
      </c>
      <c r="P89" s="8">
        <f>IF(B89=data!$B$2,(O89*10)/6.4,IF(B89=data!$B$3,(O89*10)/4.8,IF(B89=data!$B$4,(O89*10)/7.1,IF(B89=data!$B$5,(O89*10)/5.2,"zvolte typ stavby"))))</f>
        <v>62.96875</v>
      </c>
      <c r="Q89" s="30">
        <v>56466520</v>
      </c>
      <c r="R89" s="59"/>
      <c r="S89" s="69"/>
      <c r="T89" s="56"/>
      <c r="U89" s="45"/>
      <c r="V89" s="56"/>
      <c r="W89" s="56"/>
      <c r="X89" s="56"/>
      <c r="Y89" s="56"/>
      <c r="Z89" s="56"/>
      <c r="AA89" s="56"/>
      <c r="AB89" s="56"/>
      <c r="AC89" s="56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</row>
    <row r="90" spans="1:77" s="68" customFormat="1" ht="39.950000000000003" customHeight="1">
      <c r="A90" s="60" t="s">
        <v>142</v>
      </c>
      <c r="B90" s="5" t="s">
        <v>21</v>
      </c>
      <c r="C90" s="49" t="s">
        <v>22</v>
      </c>
      <c r="D90" s="7">
        <v>7</v>
      </c>
      <c r="E90" s="7">
        <v>10</v>
      </c>
      <c r="F90" s="7">
        <v>10</v>
      </c>
      <c r="G90" s="7">
        <v>6</v>
      </c>
      <c r="H90" s="7">
        <v>10</v>
      </c>
      <c r="I90" s="7">
        <v>10</v>
      </c>
      <c r="J90" s="7">
        <v>10</v>
      </c>
      <c r="K90" s="7">
        <v>0</v>
      </c>
      <c r="L90" s="7">
        <v>8</v>
      </c>
      <c r="M90" s="7">
        <v>10</v>
      </c>
      <c r="N90" s="29">
        <v>10</v>
      </c>
      <c r="O90" s="29">
        <f>IF(B90=data!$B$2,D90*0.7+E90*0.5+F90*0.2+G90*0.8+H90+I90*0.2+J90+K90*0.3+L90+M90*0.5+N90*0.2,IF(B90=data!$B$3,D90*0.1+E90*0.4+F90*0.3+G90*0.1+H90+J90+K90*0.5+L90+M90*0.4,IF(B90=data!$B$4,D90*0.6+E90*0.8+F90*0.7+G90+H90+J90+L90+N90,IF(B90=data!$B$5,D90*0.7+E90*0.8+F90+I90*0.7+J90+L90,"zvolte typ stavby"))))</f>
        <v>53.7</v>
      </c>
      <c r="P90" s="8">
        <f>IF(B90=data!$B$2,(O90*10)/6.4,IF(B90=data!$B$3,(O90*10)/4.8,IF(B90=data!$B$4,(O90*10)/7.1,IF(B90=data!$B$5,(O90*10)/5.2,"zvolte typ stavby"))))</f>
        <v>83.90625</v>
      </c>
      <c r="Q90" s="30">
        <v>54999999.450000003</v>
      </c>
      <c r="R90" s="59"/>
      <c r="S90" s="5"/>
      <c r="T90" s="56"/>
      <c r="U90" s="45"/>
      <c r="V90" s="56"/>
      <c r="W90" s="56"/>
      <c r="X90" s="56"/>
      <c r="Y90" s="56"/>
      <c r="Z90" s="56"/>
      <c r="AA90" s="56"/>
      <c r="AB90" s="56"/>
      <c r="AC90" s="56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</row>
    <row r="91" spans="1:77" s="68" customFormat="1" ht="39.950000000000003" customHeight="1">
      <c r="A91" s="23" t="s">
        <v>143</v>
      </c>
      <c r="B91" s="5" t="s">
        <v>75</v>
      </c>
      <c r="C91" s="49" t="s">
        <v>76</v>
      </c>
      <c r="D91" s="7">
        <v>2</v>
      </c>
      <c r="E91" s="7">
        <v>0</v>
      </c>
      <c r="F91" s="7">
        <v>5</v>
      </c>
      <c r="G91" s="7">
        <v>6</v>
      </c>
      <c r="H91" s="7">
        <v>6</v>
      </c>
      <c r="I91" s="7">
        <v>0</v>
      </c>
      <c r="J91" s="7">
        <v>7</v>
      </c>
      <c r="K91" s="7">
        <v>10</v>
      </c>
      <c r="L91" s="7">
        <v>5</v>
      </c>
      <c r="M91" s="7">
        <v>10</v>
      </c>
      <c r="N91" s="29">
        <v>0</v>
      </c>
      <c r="O91" s="29">
        <f>IF(B91=data!$B$2,D91*0.7+E91*0.5+F91*0.2+G91*0.8+H91+I91*0.2+J91+K91*0.3+L91+M91*0.5+N91*0.2,IF(B91=data!$B$3,D91*0.1+E91*0.4+F91*0.3+G91*0.1+H91+J91+K91*0.5+L91+M91*0.4,IF(B91=data!$B$4,D91*0.6+E91*0.8+F91*0.7+G91+H91+J91+L91+N91,IF(B91=data!$B$5,D91*0.7+E91*0.8+F91+I91*0.7+J91+L91,"zvolte typ stavby"))))</f>
        <v>29.3</v>
      </c>
      <c r="P91" s="8">
        <f>IF(B91=data!$B$2,(O91*10)/6.4,IF(B91=data!$B$3,(O91*10)/4.8,IF(B91=data!$B$4,(O91*10)/7.1,IF(B91=data!$B$5,(O91*10)/5.2,"zvolte typ stavby"))))</f>
        <v>61.041666666666671</v>
      </c>
      <c r="Q91" s="30">
        <v>54269000</v>
      </c>
      <c r="R91" s="59"/>
      <c r="S91" s="5" t="s">
        <v>131</v>
      </c>
      <c r="T91" s="56"/>
      <c r="U91" s="45" t="s">
        <v>29</v>
      </c>
      <c r="V91" s="56"/>
      <c r="W91" s="56"/>
      <c r="X91" s="56"/>
      <c r="Y91" s="56"/>
      <c r="Z91" s="56"/>
      <c r="AA91" s="56"/>
      <c r="AB91" s="56"/>
      <c r="AC91" s="56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</row>
    <row r="92" spans="1:77" s="68" customFormat="1" ht="39.950000000000003" customHeight="1">
      <c r="A92" s="25" t="s">
        <v>144</v>
      </c>
      <c r="B92" s="5" t="s">
        <v>21</v>
      </c>
      <c r="C92" s="49" t="s">
        <v>22</v>
      </c>
      <c r="D92" s="7">
        <v>2</v>
      </c>
      <c r="E92" s="7">
        <v>0</v>
      </c>
      <c r="F92" s="7">
        <v>10</v>
      </c>
      <c r="G92" s="7">
        <v>6</v>
      </c>
      <c r="H92" s="7">
        <v>6</v>
      </c>
      <c r="I92" s="7">
        <v>10</v>
      </c>
      <c r="J92" s="7">
        <v>7</v>
      </c>
      <c r="K92" s="7">
        <v>0</v>
      </c>
      <c r="L92" s="7">
        <v>2</v>
      </c>
      <c r="M92" s="7">
        <v>10</v>
      </c>
      <c r="N92" s="29">
        <v>2</v>
      </c>
      <c r="O92" s="29">
        <f>IF(B92=data!$B$2,D92*0.7+E92*0.5+F92*0.2+G92*0.8+H92+I92*0.2+J92+K92*0.3+L92+M92*0.5+N92*0.2,IF(B92=data!$B$3,D92*0.1+E92*0.4+F92*0.3+G92*0.1+H92+J92+K92*0.5+L92+M92*0.4,IF(B92=data!$B$4,D92*0.6+E92*0.8+F92*0.7+G92+H92+J92+L92+N92,IF(B92=data!$B$5,D92*0.7+E92*0.8+F92+I92*0.7+J92+L92,"zvolte typ stavby"))))</f>
        <v>30.6</v>
      </c>
      <c r="P92" s="8">
        <f>IF(B92=data!$B$2,(O92*10)/6.4,IF(B92=data!$B$3,(O92*10)/4.8,IF(B92=data!$B$4,(O92*10)/7.1,IF(B92=data!$B$5,(O92*10)/5.2,"zvolte typ stavby"))))</f>
        <v>47.8125</v>
      </c>
      <c r="Q92" s="30">
        <v>52000000</v>
      </c>
      <c r="R92" s="59"/>
      <c r="S92" s="5"/>
      <c r="T92" s="56"/>
      <c r="U92" s="45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</row>
    <row r="93" spans="1:77" s="68" customFormat="1" ht="39.950000000000003" customHeight="1">
      <c r="A93" s="11" t="s">
        <v>145</v>
      </c>
      <c r="B93" s="5" t="s">
        <v>21</v>
      </c>
      <c r="C93" s="49" t="s">
        <v>22</v>
      </c>
      <c r="D93" s="7">
        <v>5</v>
      </c>
      <c r="E93" s="7">
        <v>10</v>
      </c>
      <c r="F93" s="7">
        <v>10</v>
      </c>
      <c r="G93" s="7">
        <v>3</v>
      </c>
      <c r="H93" s="7">
        <v>10</v>
      </c>
      <c r="I93" s="7">
        <v>1</v>
      </c>
      <c r="J93" s="7">
        <v>4</v>
      </c>
      <c r="K93" s="7">
        <v>0</v>
      </c>
      <c r="L93" s="7">
        <v>8</v>
      </c>
      <c r="M93" s="7">
        <v>10</v>
      </c>
      <c r="N93" s="29">
        <v>2</v>
      </c>
      <c r="O93" s="29">
        <f>IF(B93=data!$B$2,D93*0.7+E93*0.5+F93*0.2+G93*0.8+H93+I93*0.2+J93+K93*0.3+L93+M93*0.5+N93*0.2,IF(B93=data!$B$3,D93*0.1+E93*0.4+F93*0.3+G93*0.1+H93+J93+K93*0.5+L93+M93*0.4,IF(B93=data!$B$4,D93*0.6+E93*0.8+F93*0.7+G93+H93+J93+L93+N93,IF(B93=data!$B$5,D93*0.7+E93*0.8+F93+I93*0.7+J93+L93,"zvolte typ stavby"))))</f>
        <v>40.499999999999993</v>
      </c>
      <c r="P93" s="8">
        <f>IF(B93=data!$B$2,(O93*10)/6.4,IF(B93=data!$B$3,(O93*10)/4.8,IF(B93=data!$B$4,(O93*10)/7.1,IF(B93=data!$B$5,(O93*10)/5.2,"zvolte typ stavby"))))</f>
        <v>63.281249999999986</v>
      </c>
      <c r="Q93" s="30">
        <v>50000000</v>
      </c>
      <c r="R93" s="59" t="s">
        <v>25</v>
      </c>
      <c r="S93" s="5"/>
      <c r="T93" s="64"/>
      <c r="U93" s="45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</row>
    <row r="94" spans="1:77" s="68" customFormat="1" ht="39.950000000000003" customHeight="1">
      <c r="A94" s="11" t="s">
        <v>146</v>
      </c>
      <c r="B94" s="5" t="s">
        <v>21</v>
      </c>
      <c r="C94" s="49" t="s">
        <v>22</v>
      </c>
      <c r="D94" s="7">
        <v>2</v>
      </c>
      <c r="E94" s="7">
        <v>10</v>
      </c>
      <c r="F94" s="7">
        <v>4</v>
      </c>
      <c r="G94" s="7">
        <v>6</v>
      </c>
      <c r="H94" s="7">
        <v>6</v>
      </c>
      <c r="I94" s="7">
        <v>10</v>
      </c>
      <c r="J94" s="7">
        <v>4</v>
      </c>
      <c r="K94" s="7">
        <v>0</v>
      </c>
      <c r="L94" s="7">
        <v>5</v>
      </c>
      <c r="M94" s="7">
        <v>0</v>
      </c>
      <c r="N94" s="29">
        <v>0</v>
      </c>
      <c r="O94" s="29">
        <f>IF(B94=data!$B$2,D94*0.7+E94*0.5+F94*0.2+G94*0.8+H94+I94*0.2+J94+K94*0.3+L94+M94*0.5+N94*0.2,IF(B94=data!$B$3,D94*0.1+E94*0.4+F94*0.3+G94*0.1+H94+J94+K94*0.5+L94+M94*0.4,IF(B94=data!$B$4,D94*0.6+E94*0.8+F94*0.7+G94+H94+J94+L94+N94,IF(B94=data!$B$5,D94*0.7+E94*0.8+F94+I94*0.7+J94+L94,"zvolte typ stavby"))))</f>
        <v>29</v>
      </c>
      <c r="P94" s="8">
        <f>IF(B94=data!$B$2,(O94*10)/6.4,IF(B94=data!$B$3,(O94*10)/4.8,IF(B94=data!$B$4,(O94*10)/7.1,IF(B94=data!$B$5,(O94*10)/5.2,"zvolte typ stavby"))))</f>
        <v>45.3125</v>
      </c>
      <c r="Q94" s="30">
        <v>54650795</v>
      </c>
      <c r="R94" s="59"/>
      <c r="S94" s="69"/>
      <c r="T94" s="64"/>
      <c r="U94" s="45"/>
      <c r="V94" s="56"/>
      <c r="W94" s="56"/>
      <c r="X94" s="56"/>
      <c r="Y94" s="56"/>
      <c r="Z94" s="56"/>
      <c r="AA94" s="56"/>
      <c r="AB94" s="56"/>
      <c r="AC94" s="56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</row>
    <row r="95" spans="1:77" s="68" customFormat="1" ht="39.950000000000003" customHeight="1">
      <c r="A95" s="11" t="s">
        <v>147</v>
      </c>
      <c r="B95" s="61" t="s">
        <v>21</v>
      </c>
      <c r="C95" s="49" t="s">
        <v>22</v>
      </c>
      <c r="D95" s="7">
        <v>2</v>
      </c>
      <c r="E95" s="7">
        <v>10</v>
      </c>
      <c r="F95" s="7">
        <v>10</v>
      </c>
      <c r="G95" s="7">
        <v>3</v>
      </c>
      <c r="H95" s="7">
        <v>3</v>
      </c>
      <c r="I95" s="43">
        <v>10</v>
      </c>
      <c r="J95" s="7">
        <v>4</v>
      </c>
      <c r="K95" s="7">
        <v>0</v>
      </c>
      <c r="L95" s="43">
        <v>8</v>
      </c>
      <c r="M95" s="7">
        <v>10</v>
      </c>
      <c r="N95" s="29">
        <v>4</v>
      </c>
      <c r="O95" s="29">
        <f>IF(B95=data!$B$2,D95*0.7+E95*0.5+F95*0.2+G95*0.8+H95+I95*0.2+J95+K95*0.3+L95+M95*0.5+N95*0.2,IF(B95=data!$B$3,D95*0.1+E95*0.4+F95*0.3+G95*0.1+H95+J95+K95*0.5+L95+M95*0.4,IF(B95=data!$B$4,D95*0.6+E95*0.8+F95*0.7+G95+H95+J95+L95+N95,IF(B95=data!$B$5,D95*0.7+E95*0.8+F95+I95*0.7+J95+L95,"zvolte typ stavby"))))</f>
        <v>33.599999999999994</v>
      </c>
      <c r="P95" s="8">
        <f>IF(B95=data!$B$2,(O95*10)/6.4,IF(B95=data!$B$3,(O95*10)/4.8,IF(B95=data!$B$4,(O95*10)/7.1,IF(B95=data!$B$5,(O95*10)/5.2,"zvolte typ stavby"))))</f>
        <v>52.499999999999986</v>
      </c>
      <c r="Q95" s="30">
        <v>96000000</v>
      </c>
      <c r="R95" s="59"/>
      <c r="S95" s="5"/>
      <c r="T95" s="64"/>
      <c r="U95" s="45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</row>
    <row r="96" spans="1:77" s="68" customFormat="1" ht="39.950000000000003" customHeight="1">
      <c r="A96" s="11" t="s">
        <v>148</v>
      </c>
      <c r="B96" s="5" t="s">
        <v>21</v>
      </c>
      <c r="C96" s="49" t="s">
        <v>22</v>
      </c>
      <c r="D96" s="7">
        <v>5</v>
      </c>
      <c r="E96" s="7">
        <v>10</v>
      </c>
      <c r="F96" s="7">
        <v>10</v>
      </c>
      <c r="G96" s="7">
        <v>6</v>
      </c>
      <c r="H96" s="7">
        <v>6</v>
      </c>
      <c r="I96" s="7">
        <v>10</v>
      </c>
      <c r="J96" s="7">
        <v>7</v>
      </c>
      <c r="K96" s="7">
        <v>0</v>
      </c>
      <c r="L96" s="7">
        <v>5</v>
      </c>
      <c r="M96" s="7">
        <v>10</v>
      </c>
      <c r="N96" s="29">
        <v>0</v>
      </c>
      <c r="O96" s="29">
        <f>IF(B96=data!$B$2,D96*0.7+E96*0.5+F96*0.2+G96*0.8+H96+I96*0.2+J96+K96*0.3+L96+M96*0.5+N96*0.2,IF(B96=data!$B$3,D96*0.1+E96*0.4+F96*0.3+G96*0.1+H96+J96+K96*0.5+L96+M96*0.4,IF(B96=data!$B$4,D96*0.6+E96*0.8+F96*0.7+G96+H96+J96+L96+N96,IF(B96=data!$B$5,D96*0.7+E96*0.8+F96+I96*0.7+J96+L96,"zvolte typ stavby"))))</f>
        <v>40.299999999999997</v>
      </c>
      <c r="P96" s="8">
        <f>IF(B96=data!$B$2,(O96*10)/6.4,IF(B96=data!$B$3,(O96*10)/4.8,IF(B96=data!$B$4,(O96*10)/7.1,IF(B96=data!$B$5,(O96*10)/5.2,"zvolte typ stavby"))))</f>
        <v>62.96875</v>
      </c>
      <c r="Q96" s="30">
        <v>50000000</v>
      </c>
      <c r="R96" s="59"/>
      <c r="S96" s="69"/>
      <c r="T96" s="64"/>
      <c r="U96" s="45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</row>
    <row r="97" spans="1:77" s="68" customFormat="1" ht="39.950000000000003" customHeight="1">
      <c r="A97" s="11" t="s">
        <v>149</v>
      </c>
      <c r="B97" s="5" t="s">
        <v>21</v>
      </c>
      <c r="C97" s="49" t="s">
        <v>22</v>
      </c>
      <c r="D97" s="7">
        <v>3</v>
      </c>
      <c r="E97" s="7">
        <v>10</v>
      </c>
      <c r="F97" s="7">
        <v>9</v>
      </c>
      <c r="G97" s="7">
        <v>3</v>
      </c>
      <c r="H97" s="7">
        <v>10</v>
      </c>
      <c r="I97" s="7">
        <v>1</v>
      </c>
      <c r="J97" s="7">
        <v>4</v>
      </c>
      <c r="K97" s="7">
        <v>0</v>
      </c>
      <c r="L97" s="7">
        <v>10</v>
      </c>
      <c r="M97" s="7">
        <v>10</v>
      </c>
      <c r="N97" s="29">
        <v>0</v>
      </c>
      <c r="O97" s="29">
        <f>IF(B97=data!$B$2,D97*0.7+E97*0.5+F97*0.2+G97*0.8+H97+I97*0.2+J97+K97*0.3+L97+M97*0.5+N97*0.2,IF(B97=data!$B$3,D97*0.1+E97*0.4+F97*0.3+G97*0.1+H97+J97+K97*0.5+L97+M97*0.4,IF(B97=data!$B$4,D97*0.6+E97*0.8+F97*0.7+G97+H97+J97+L97+N97,IF(B97=data!$B$5,D97*0.7+E97*0.8+F97+I97*0.7+J97+L97,"zvolte typ stavby"))))</f>
        <v>40.5</v>
      </c>
      <c r="P97" s="8">
        <f>IF(B97=data!$B$2,(O97*10)/6.4,IF(B97=data!$B$3,(O97*10)/4.8,IF(B97=data!$B$4,(O97*10)/7.1,IF(B97=data!$B$5,(O97*10)/5.2,"zvolte typ stavby"))))</f>
        <v>63.28125</v>
      </c>
      <c r="Q97" s="30">
        <v>50000000</v>
      </c>
      <c r="R97" s="59" t="s">
        <v>25</v>
      </c>
      <c r="S97" s="69"/>
      <c r="T97" s="56"/>
      <c r="U97" s="45"/>
      <c r="V97" s="56"/>
      <c r="W97" s="56"/>
      <c r="X97" s="56"/>
      <c r="Y97" s="56"/>
      <c r="Z97" s="56"/>
      <c r="AA97" s="56"/>
      <c r="AB97" s="56"/>
      <c r="AC97" s="56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</row>
    <row r="98" spans="1:77" s="68" customFormat="1" ht="39.950000000000003" customHeight="1">
      <c r="A98" s="11" t="s">
        <v>150</v>
      </c>
      <c r="B98" s="5" t="s">
        <v>21</v>
      </c>
      <c r="C98" s="49" t="s">
        <v>22</v>
      </c>
      <c r="D98" s="7">
        <v>4</v>
      </c>
      <c r="E98" s="7">
        <v>10</v>
      </c>
      <c r="F98" s="7">
        <v>7</v>
      </c>
      <c r="G98" s="7">
        <v>10</v>
      </c>
      <c r="H98" s="7">
        <v>10</v>
      </c>
      <c r="I98" s="7">
        <v>10</v>
      </c>
      <c r="J98" s="7">
        <v>4</v>
      </c>
      <c r="K98" s="7">
        <v>0</v>
      </c>
      <c r="L98" s="7">
        <v>10</v>
      </c>
      <c r="M98" s="7">
        <v>10</v>
      </c>
      <c r="N98" s="29">
        <v>10</v>
      </c>
      <c r="O98" s="29">
        <f>IF(B98=data!$B$2,D98*0.7+E98*0.5+F98*0.2+G98*0.8+H98+I98*0.2+J98+K98*0.3+L98+M98*0.5+N98*0.2,IF(B98=data!$B$3,D98*0.1+E98*0.4+F98*0.3+G98*0.1+H98+J98+K98*0.5+L98+M98*0.4,IF(B98=data!$B$4,D98*0.6+E98*0.8+F98*0.7+G98+H98+J98+L98+N98,IF(B98=data!$B$5,D98*0.7+E98*0.8+F98+I98*0.7+J98+L98,"zvolte typ stavby"))))</f>
        <v>50.2</v>
      </c>
      <c r="P98" s="8">
        <f>IF(B98=data!$B$2,(O98*10)/6.4,IF(B98=data!$B$3,(O98*10)/4.8,IF(B98=data!$B$4,(O98*10)/7.1,IF(B98=data!$B$5,(O98*10)/5.2,"zvolte typ stavby"))))</f>
        <v>78.4375</v>
      </c>
      <c r="Q98" s="30">
        <v>113991000</v>
      </c>
      <c r="R98" s="59"/>
      <c r="S98" s="69"/>
      <c r="T98" s="64"/>
      <c r="U98" s="45"/>
      <c r="V98" s="56"/>
      <c r="W98" s="56"/>
      <c r="X98" s="56"/>
      <c r="Y98" s="56"/>
      <c r="Z98" s="56"/>
      <c r="AA98" s="56"/>
      <c r="AB98" s="56"/>
      <c r="AC98" s="56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</row>
    <row r="99" spans="1:77" s="68" customFormat="1" ht="39.950000000000003" customHeight="1">
      <c r="A99" s="11" t="s">
        <v>151</v>
      </c>
      <c r="B99" s="5" t="s">
        <v>21</v>
      </c>
      <c r="C99" s="49" t="s">
        <v>22</v>
      </c>
      <c r="D99" s="7">
        <v>4</v>
      </c>
      <c r="E99" s="7">
        <v>10</v>
      </c>
      <c r="F99" s="7">
        <v>10</v>
      </c>
      <c r="G99" s="7">
        <v>6</v>
      </c>
      <c r="H99" s="7">
        <v>10</v>
      </c>
      <c r="I99" s="7">
        <v>10</v>
      </c>
      <c r="J99" s="7">
        <v>7</v>
      </c>
      <c r="K99" s="7">
        <v>0</v>
      </c>
      <c r="L99" s="7">
        <v>10</v>
      </c>
      <c r="M99" s="7">
        <v>10</v>
      </c>
      <c r="N99" s="29">
        <v>10</v>
      </c>
      <c r="O99" s="29">
        <f>IF(B99=data!$B$2,D99*0.7+E99*0.5+F99*0.2+G99*0.8+H99+I99*0.2+J99+K99*0.3+L99+M99*0.5+N99*0.2,IF(B99=data!$B$3,D99*0.1+E99*0.4+F99*0.3+G99*0.1+H99+J99+K99*0.5+L99+M99*0.4,IF(B99=data!$B$4,D99*0.6+E99*0.8+F99*0.7+G99+H99+J99+L99+N99,IF(B99=data!$B$5,D99*0.7+E99*0.8+F99+I99*0.7+J99+L99,"zvolte typ stavby"))))</f>
        <v>50.6</v>
      </c>
      <c r="P99" s="8">
        <f>IF(B99=data!$B$2,(O99*10)/6.4,IF(B99=data!$B$3,(O99*10)/4.8,IF(B99=data!$B$4,(O99*10)/7.1,IF(B99=data!$B$5,(O99*10)/5.2,"zvolte typ stavby"))))</f>
        <v>79.0625</v>
      </c>
      <c r="Q99" s="30">
        <v>49355053</v>
      </c>
      <c r="R99" s="59"/>
      <c r="S99" s="69"/>
      <c r="T99" s="56"/>
      <c r="U99" s="45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</row>
    <row r="100" spans="1:77" s="68" customFormat="1" ht="39.950000000000003" customHeight="1">
      <c r="A100" s="11" t="s">
        <v>152</v>
      </c>
      <c r="B100" s="5" t="s">
        <v>21</v>
      </c>
      <c r="C100" s="49" t="s">
        <v>22</v>
      </c>
      <c r="D100" s="7">
        <v>3</v>
      </c>
      <c r="E100" s="7">
        <v>10</v>
      </c>
      <c r="F100" s="7">
        <v>9</v>
      </c>
      <c r="G100" s="7">
        <v>3</v>
      </c>
      <c r="H100" s="7">
        <v>10</v>
      </c>
      <c r="I100" s="7">
        <v>10</v>
      </c>
      <c r="J100" s="7">
        <v>4</v>
      </c>
      <c r="K100" s="7">
        <v>0</v>
      </c>
      <c r="L100" s="7">
        <v>10</v>
      </c>
      <c r="M100" s="7">
        <v>10</v>
      </c>
      <c r="N100" s="29">
        <v>4</v>
      </c>
      <c r="O100" s="29">
        <f>IF(B100=data!$B$2,D100*0.7+E100*0.5+F100*0.2+G100*0.8+H100+I100*0.2+J100+K100*0.3+L100+M100*0.5+N100*0.2,IF(B100=data!$B$3,D100*0.1+E100*0.4+F100*0.3+G100*0.1+H100+J100+K100*0.5+L100+M100*0.4,IF(B100=data!$B$4,D100*0.6+E100*0.8+F100*0.7+G100+H100+J100+L100+N100,IF(B100=data!$B$5,D100*0.7+E100*0.8+F100+I100*0.7+J100+L100,"zvolte typ stavby"))))</f>
        <v>43.099999999999994</v>
      </c>
      <c r="P100" s="8">
        <f>IF(B100=data!$B$2,(O100*10)/6.4,IF(B100=data!$B$3,(O100*10)/4.8,IF(B100=data!$B$4,(O100*10)/7.1,IF(B100=data!$B$5,(O100*10)/5.2,"zvolte typ stavby"))))</f>
        <v>67.343749999999986</v>
      </c>
      <c r="Q100" s="30">
        <v>50000000</v>
      </c>
      <c r="R100" s="59"/>
      <c r="S100" s="69"/>
      <c r="T100" s="64"/>
      <c r="U100" s="45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</row>
    <row r="101" spans="1:77" s="68" customFormat="1" ht="39.950000000000003" customHeight="1">
      <c r="A101" s="6" t="s">
        <v>153</v>
      </c>
      <c r="B101" s="5" t="s">
        <v>75</v>
      </c>
      <c r="C101" s="49" t="s">
        <v>76</v>
      </c>
      <c r="D101" s="7">
        <v>3</v>
      </c>
      <c r="E101" s="7">
        <v>10</v>
      </c>
      <c r="F101" s="7">
        <v>5</v>
      </c>
      <c r="G101" s="7">
        <v>6</v>
      </c>
      <c r="H101" s="7">
        <v>6</v>
      </c>
      <c r="I101" s="7">
        <v>0</v>
      </c>
      <c r="J101" s="7">
        <v>4</v>
      </c>
      <c r="K101" s="7">
        <v>0</v>
      </c>
      <c r="L101" s="7">
        <v>10</v>
      </c>
      <c r="M101" s="7">
        <v>0</v>
      </c>
      <c r="N101" s="29">
        <v>0</v>
      </c>
      <c r="O101" s="29">
        <f>IF(B101=data!$B$2,D101*0.7+E101*0.5+F101*0.2+G101*0.8+H101+I101*0.2+J101+K101*0.3+L101+M101*0.5+N101*0.2,IF(B101=data!$B$3,D101*0.1+E101*0.4+F101*0.3+G101*0.1+H101+J101+K101*0.5+L101+M101*0.4,IF(B101=data!$B$4,D101*0.6+E101*0.8+F101*0.7+G101+H101+J101+L101+N101,IF(B101=data!$B$5,D101*0.7+E101*0.8+F101+I101*0.7+J101+L101,"zvolte typ stavby"))))</f>
        <v>26.4</v>
      </c>
      <c r="P101" s="8">
        <f>IF(B101=data!$B$2,(O101*10)/6.4,IF(B101=data!$B$3,(O101*10)/4.8,IF(B101=data!$B$4,(O101*10)/7.1,IF(B101=data!$B$5,(O101*10)/5.2,"zvolte typ stavby"))))</f>
        <v>55</v>
      </c>
      <c r="Q101" s="30">
        <v>91000000</v>
      </c>
      <c r="R101" s="59"/>
      <c r="S101" s="5" t="s">
        <v>109</v>
      </c>
      <c r="T101" s="2"/>
      <c r="U101" s="45" t="s">
        <v>41</v>
      </c>
      <c r="V101" s="2"/>
      <c r="W101" s="2"/>
      <c r="X101" s="2"/>
      <c r="Y101" s="2"/>
      <c r="Z101" s="2"/>
      <c r="AA101" s="2"/>
      <c r="AB101" s="2"/>
      <c r="AC101" s="2"/>
    </row>
    <row r="102" spans="1:77" s="68" customFormat="1" ht="39.950000000000003" customHeight="1">
      <c r="A102" s="11" t="s">
        <v>154</v>
      </c>
      <c r="B102" s="5" t="s">
        <v>21</v>
      </c>
      <c r="C102" s="49" t="s">
        <v>22</v>
      </c>
      <c r="D102" s="7">
        <v>2</v>
      </c>
      <c r="E102" s="7">
        <v>10</v>
      </c>
      <c r="F102" s="7">
        <v>9</v>
      </c>
      <c r="G102" s="7">
        <v>3</v>
      </c>
      <c r="H102" s="7">
        <v>10</v>
      </c>
      <c r="I102" s="7">
        <v>10</v>
      </c>
      <c r="J102" s="7">
        <v>2</v>
      </c>
      <c r="K102" s="7">
        <v>0</v>
      </c>
      <c r="L102" s="7">
        <v>10</v>
      </c>
      <c r="M102" s="7">
        <v>10</v>
      </c>
      <c r="N102" s="29">
        <v>0</v>
      </c>
      <c r="O102" s="29">
        <f>IF(B102=data!$B$2,D102*0.7+E102*0.5+F102*0.2+G102*0.8+H102+I102*0.2+J102+K102*0.3+L102+M102*0.5+N102*0.2,IF(B102=data!$B$3,D102*0.1+E102*0.4+F102*0.3+G102*0.1+H102+J102+K102*0.5+L102+M102*0.4,IF(B102=data!$B$4,D102*0.6+E102*0.8+F102*0.7+G102+H102+J102+L102+N102,IF(B102=data!$B$5,D102*0.7+E102*0.8+F102+I102*0.7+J102+L102,"zvolte typ stavby"))))</f>
        <v>39.6</v>
      </c>
      <c r="P102" s="8">
        <f>IF(B102=data!$B$2,(O102*10)/6.4,IF(B102=data!$B$3,(O102*10)/4.8,IF(B102=data!$B$4,(O102*10)/7.1,IF(B102=data!$B$5,(O102*10)/5.2,"zvolte typ stavby"))))</f>
        <v>61.875</v>
      </c>
      <c r="Q102" s="30">
        <v>104400000</v>
      </c>
      <c r="R102" s="59"/>
      <c r="S102" s="69"/>
      <c r="T102" s="56"/>
      <c r="U102" s="45"/>
      <c r="V102" s="56"/>
      <c r="W102" s="56"/>
      <c r="X102" s="56"/>
      <c r="Y102" s="56"/>
      <c r="Z102" s="56"/>
      <c r="AA102" s="56"/>
      <c r="AB102" s="56"/>
      <c r="AC102" s="56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</row>
    <row r="103" spans="1:77" s="68" customFormat="1" ht="39.950000000000003" customHeight="1">
      <c r="A103" s="11" t="s">
        <v>155</v>
      </c>
      <c r="B103" s="5" t="s">
        <v>21</v>
      </c>
      <c r="C103" s="49" t="s">
        <v>22</v>
      </c>
      <c r="D103" s="7">
        <v>10</v>
      </c>
      <c r="E103" s="7">
        <v>10</v>
      </c>
      <c r="F103" s="7">
        <v>9</v>
      </c>
      <c r="G103" s="7">
        <v>10</v>
      </c>
      <c r="H103" s="7">
        <v>3</v>
      </c>
      <c r="I103" s="7">
        <v>10</v>
      </c>
      <c r="J103" s="7">
        <v>10</v>
      </c>
      <c r="K103" s="7">
        <v>0</v>
      </c>
      <c r="L103" s="7">
        <v>2</v>
      </c>
      <c r="M103" s="7">
        <v>10</v>
      </c>
      <c r="N103" s="29">
        <v>2</v>
      </c>
      <c r="O103" s="29">
        <f>IF(B103=data!$B$2,D103*0.7+E103*0.5+F103*0.2+G103*0.8+H103+I103*0.2+J103+K103*0.3+L103+M103*0.5+N103*0.2,IF(B103=data!$B$3,D103*0.1+E103*0.4+F103*0.3+G103*0.1+H103+J103+K103*0.5+L103+M103*0.4,IF(B103=data!$B$4,D103*0.6+E103*0.8+F103*0.7+G103+H103+J103+L103+N103,IF(B103=data!$B$5,D103*0.7+E103*0.8+F103+I103*0.7+J103+L103,"zvolte typ stavby"))))</f>
        <v>44.199999999999996</v>
      </c>
      <c r="P103" s="8">
        <f>IF(B103=data!$B$2,(O103*10)/6.4,IF(B103=data!$B$3,(O103*10)/4.8,IF(B103=data!$B$4,(O103*10)/7.1,IF(B103=data!$B$5,(O103*10)/5.2,"zvolte typ stavby"))))</f>
        <v>69.062499999999986</v>
      </c>
      <c r="Q103" s="30">
        <v>25000000</v>
      </c>
      <c r="R103" s="59"/>
      <c r="S103" s="69"/>
      <c r="T103" s="56"/>
      <c r="U103" s="45"/>
      <c r="V103" s="56"/>
      <c r="W103" s="56"/>
      <c r="X103" s="56"/>
      <c r="Y103" s="56"/>
      <c r="Z103" s="56"/>
      <c r="AA103" s="56"/>
      <c r="AB103" s="56"/>
      <c r="AC103" s="56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</row>
    <row r="104" spans="1:77" s="68" customFormat="1" ht="39.950000000000003" customHeight="1">
      <c r="A104" s="11" t="s">
        <v>156</v>
      </c>
      <c r="B104" s="5" t="s">
        <v>21</v>
      </c>
      <c r="C104" s="49" t="s">
        <v>22</v>
      </c>
      <c r="D104" s="7">
        <v>2</v>
      </c>
      <c r="E104" s="7">
        <v>10</v>
      </c>
      <c r="F104" s="7">
        <v>4</v>
      </c>
      <c r="G104" s="7">
        <v>10</v>
      </c>
      <c r="H104" s="7">
        <v>10</v>
      </c>
      <c r="I104" s="7">
        <v>10</v>
      </c>
      <c r="J104" s="7">
        <v>2</v>
      </c>
      <c r="K104" s="7">
        <v>0</v>
      </c>
      <c r="L104" s="7">
        <v>0</v>
      </c>
      <c r="M104" s="7">
        <v>10</v>
      </c>
      <c r="N104" s="29">
        <v>2</v>
      </c>
      <c r="O104" s="29">
        <f>IF(B104=data!$B$2,D104*0.7+E104*0.5+F104*0.2+G104*0.8+H104+I104*0.2+J104+K104*0.3+L104+M104*0.5+N104*0.2,IF(B104=data!$B$3,D104*0.1+E104*0.4+F104*0.3+G104*0.1+H104+J104+K104*0.5+L104+M104*0.4,IF(B104=data!$B$4,D104*0.6+E104*0.8+F104*0.7+G104+H104+J104+L104+N104,IF(B104=data!$B$5,D104*0.7+E104*0.8+F104+I104*0.7+J104+L104,"zvolte typ stavby"))))</f>
        <v>34.6</v>
      </c>
      <c r="P104" s="8">
        <f>IF(B104=data!$B$2,(O104*10)/6.4,IF(B104=data!$B$3,(O104*10)/4.8,IF(B104=data!$B$4,(O104*10)/7.1,IF(B104=data!$B$5,(O104*10)/5.2,"zvolte typ stavby"))))</f>
        <v>54.0625</v>
      </c>
      <c r="Q104" s="30">
        <v>60000000</v>
      </c>
      <c r="R104" s="59"/>
      <c r="S104" s="69"/>
      <c r="T104" s="56"/>
      <c r="U104" s="45"/>
      <c r="V104" s="56"/>
      <c r="W104" s="56"/>
      <c r="X104" s="56"/>
      <c r="Y104" s="56"/>
      <c r="Z104" s="56"/>
      <c r="AA104" s="56"/>
      <c r="AB104" s="56"/>
      <c r="AC104" s="56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</row>
    <row r="105" spans="1:77" s="68" customFormat="1" ht="39.950000000000003" customHeight="1">
      <c r="A105" s="6" t="s">
        <v>157</v>
      </c>
      <c r="B105" s="5" t="s">
        <v>21</v>
      </c>
      <c r="C105" s="49" t="s">
        <v>22</v>
      </c>
      <c r="D105" s="7">
        <v>5</v>
      </c>
      <c r="E105" s="7">
        <v>10</v>
      </c>
      <c r="F105" s="7">
        <v>5</v>
      </c>
      <c r="G105" s="7">
        <v>6</v>
      </c>
      <c r="H105" s="7">
        <v>10</v>
      </c>
      <c r="I105" s="7">
        <v>1</v>
      </c>
      <c r="J105" s="7">
        <v>7</v>
      </c>
      <c r="K105" s="7">
        <v>0</v>
      </c>
      <c r="L105" s="7">
        <v>5</v>
      </c>
      <c r="M105" s="7">
        <v>10</v>
      </c>
      <c r="N105" s="29">
        <v>2</v>
      </c>
      <c r="O105" s="29">
        <f>IF(B105=data!$B$2,D105*0.7+E105*0.5+F105*0.2+G105*0.8+H105+I105*0.2+J105+K105*0.3+L105+M105*0.5+N105*0.2,IF(B105=data!$B$3,D105*0.1+E105*0.4+F105*0.3+G105*0.1+H105+J105+K105*0.5+L105+M105*0.4,IF(B105=data!$B$4,D105*0.6+E105*0.8+F105*0.7+G105+H105+J105+L105+N105,IF(B105=data!$B$5,D105*0.7+E105*0.8+F105+I105*0.7+J105+L105,"zvolte typ stavby"))))</f>
        <v>41.9</v>
      </c>
      <c r="P105" s="8">
        <f>IF(B105=data!$B$2,(O105*10)/6.4,IF(B105=data!$B$3,(O105*10)/4.8,IF(B105=data!$B$4,(O105*10)/7.1,IF(B105=data!$B$5,(O105*10)/5.2,"zvolte typ stavby"))))</f>
        <v>65.46875</v>
      </c>
      <c r="Q105" s="30">
        <v>31744000</v>
      </c>
      <c r="R105" s="59"/>
      <c r="S105" s="69"/>
      <c r="T105" s="56"/>
      <c r="U105" s="45"/>
      <c r="V105" s="56"/>
      <c r="W105" s="56"/>
      <c r="X105" s="56"/>
      <c r="Y105" s="56"/>
      <c r="Z105" s="56"/>
      <c r="AA105" s="56"/>
      <c r="AB105" s="56"/>
      <c r="AC105" s="56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</row>
    <row r="106" spans="1:77" s="68" customFormat="1" ht="39.950000000000003" customHeight="1">
      <c r="A106" s="11" t="s">
        <v>158</v>
      </c>
      <c r="B106" s="5" t="s">
        <v>75</v>
      </c>
      <c r="C106" s="49" t="s">
        <v>76</v>
      </c>
      <c r="D106" s="7">
        <v>3</v>
      </c>
      <c r="E106" s="7">
        <v>10</v>
      </c>
      <c r="F106" s="7">
        <v>5</v>
      </c>
      <c r="G106" s="7">
        <v>6</v>
      </c>
      <c r="H106" s="7">
        <v>6</v>
      </c>
      <c r="I106" s="7">
        <v>0</v>
      </c>
      <c r="J106" s="7">
        <v>4</v>
      </c>
      <c r="K106" s="7">
        <v>0</v>
      </c>
      <c r="L106" s="7">
        <v>5</v>
      </c>
      <c r="M106" s="7">
        <v>10</v>
      </c>
      <c r="N106" s="29">
        <v>0</v>
      </c>
      <c r="O106" s="29">
        <f>IF(B106=data!$B$2,D106*0.7+E106*0.5+F106*0.2+G106*0.8+H106+I106*0.2+J106+K106*0.3+L106+M106*0.5+N106*0.2,IF(B106=data!$B$3,D106*0.1+E106*0.4+F106*0.3+G106*0.1+H106+J106+K106*0.5+L106+M106*0.4,IF(B106=data!$B$4,D106*0.6+E106*0.8+F106*0.7+G106+H106+J106+L106+N106,IF(B106=data!$B$5,D106*0.7+E106*0.8+F106+I106*0.7+J106+L106,"zvolte typ stavby"))))</f>
        <v>25.4</v>
      </c>
      <c r="P106" s="8">
        <f>IF(B106=data!$B$2,(O106*10)/6.4,IF(B106=data!$B$3,(O106*10)/4.8,IF(B106=data!$B$4,(O106*10)/7.1,IF(B106=data!$B$5,(O106*10)/5.2,"zvolte typ stavby"))))</f>
        <v>52.916666666666671</v>
      </c>
      <c r="Q106" s="30">
        <v>48000000</v>
      </c>
      <c r="R106" s="59"/>
      <c r="S106" s="69"/>
      <c r="T106" s="56"/>
      <c r="U106" s="45"/>
      <c r="V106" s="56"/>
      <c r="W106" s="56"/>
      <c r="X106" s="56"/>
      <c r="Y106" s="56"/>
      <c r="Z106" s="56"/>
      <c r="AA106" s="56"/>
      <c r="AB106" s="56"/>
      <c r="AC106" s="56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</row>
    <row r="107" spans="1:77" s="68" customFormat="1" ht="39.950000000000003" customHeight="1">
      <c r="A107" s="11" t="s">
        <v>159</v>
      </c>
      <c r="B107" s="5" t="s">
        <v>75</v>
      </c>
      <c r="C107" s="49" t="s">
        <v>76</v>
      </c>
      <c r="D107" s="7">
        <v>7</v>
      </c>
      <c r="E107" s="7">
        <v>10</v>
      </c>
      <c r="F107" s="7">
        <v>8</v>
      </c>
      <c r="G107" s="7">
        <v>10</v>
      </c>
      <c r="H107" s="7">
        <v>10</v>
      </c>
      <c r="I107" s="7">
        <v>0</v>
      </c>
      <c r="J107" s="7">
        <v>7</v>
      </c>
      <c r="K107" s="7">
        <v>0</v>
      </c>
      <c r="L107" s="7">
        <v>10</v>
      </c>
      <c r="M107" s="7">
        <v>10</v>
      </c>
      <c r="N107" s="29">
        <v>0</v>
      </c>
      <c r="O107" s="29">
        <f>IF(B107=data!$B$2,D107*0.7+E107*0.5+F107*0.2+G107*0.8+H107+I107*0.2+J107+K107*0.3+L107+M107*0.5+N107*0.2,IF(B107=data!$B$3,D107*0.1+E107*0.4+F107*0.3+G107*0.1+H107+J107+K107*0.5+L107+M107*0.4,IF(B107=data!$B$4,D107*0.6+E107*0.8+F107*0.7+G107+H107+J107+L107+N107,IF(B107=data!$B$5,D107*0.7+E107*0.8+F107+I107*0.7+J107+L107,"zvolte typ stavby"))))</f>
        <v>39.1</v>
      </c>
      <c r="P107" s="8">
        <f>IF(B107=data!$B$2,(O107*10)/6.4,IF(B107=data!$B$3,(O107*10)/4.8,IF(B107=data!$B$4,(O107*10)/7.1,IF(B107=data!$B$5,(O107*10)/5.2,"zvolte typ stavby"))))</f>
        <v>81.458333333333343</v>
      </c>
      <c r="Q107" s="30">
        <v>13000000</v>
      </c>
      <c r="R107" s="59"/>
      <c r="S107" s="69"/>
      <c r="T107" s="56"/>
      <c r="U107" s="45"/>
      <c r="V107" s="56"/>
      <c r="W107" s="56"/>
      <c r="X107" s="56"/>
      <c r="Y107" s="56"/>
      <c r="Z107" s="56"/>
      <c r="AA107" s="56"/>
      <c r="AB107" s="56"/>
      <c r="AC107" s="56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</row>
    <row r="108" spans="1:77" s="68" customFormat="1" ht="39.950000000000003" customHeight="1">
      <c r="A108" s="11" t="s">
        <v>160</v>
      </c>
      <c r="B108" s="5" t="s">
        <v>21</v>
      </c>
      <c r="C108" s="49" t="s">
        <v>22</v>
      </c>
      <c r="D108" s="7">
        <v>3</v>
      </c>
      <c r="E108" s="7">
        <v>0</v>
      </c>
      <c r="F108" s="7">
        <v>10</v>
      </c>
      <c r="G108" s="7">
        <v>10</v>
      </c>
      <c r="H108" s="7">
        <v>10</v>
      </c>
      <c r="I108" s="7">
        <v>10</v>
      </c>
      <c r="J108" s="7">
        <v>7</v>
      </c>
      <c r="K108" s="7">
        <v>0</v>
      </c>
      <c r="L108" s="7">
        <v>2</v>
      </c>
      <c r="M108" s="7">
        <v>10</v>
      </c>
      <c r="N108" s="29">
        <v>4</v>
      </c>
      <c r="O108" s="29">
        <f>IF(B108=data!$B$2,D108*0.7+E108*0.5+F108*0.2+G108*0.8+H108+I108*0.2+J108+K108*0.3+L108+M108*0.5+N108*0.2,IF(B108=data!$B$3,D108*0.1+E108*0.4+F108*0.3+G108*0.1+H108+J108+K108*0.5+L108+M108*0.4,IF(B108=data!$B$4,D108*0.6+E108*0.8+F108*0.7+G108+H108+J108+L108+N108,IF(B108=data!$B$5,D108*0.7+E108*0.8+F108+I108*0.7+J108+L108,"zvolte typ stavby"))))</f>
        <v>38.9</v>
      </c>
      <c r="P108" s="8">
        <f>IF(B108=data!$B$2,(O108*10)/6.4,IF(B108=data!$B$3,(O108*10)/4.8,IF(B108=data!$B$4,(O108*10)/7.1,IF(B108=data!$B$5,(O108*10)/5.2,"zvolte typ stavby"))))</f>
        <v>60.78125</v>
      </c>
      <c r="Q108" s="30">
        <v>48000000</v>
      </c>
      <c r="R108" s="59"/>
      <c r="S108" s="69"/>
      <c r="T108" s="56"/>
      <c r="U108" s="45"/>
      <c r="V108" s="56"/>
      <c r="W108" s="56"/>
      <c r="X108" s="56"/>
      <c r="Y108" s="56"/>
      <c r="Z108" s="56"/>
      <c r="AA108" s="56"/>
      <c r="AB108" s="56"/>
      <c r="AC108" s="56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</row>
    <row r="109" spans="1:77" s="68" customFormat="1" ht="39.950000000000003" customHeight="1">
      <c r="A109" s="6" t="s">
        <v>161</v>
      </c>
      <c r="B109" s="5" t="s">
        <v>21</v>
      </c>
      <c r="C109" s="49" t="s">
        <v>22</v>
      </c>
      <c r="D109" s="7">
        <v>3</v>
      </c>
      <c r="E109" s="7">
        <v>10</v>
      </c>
      <c r="F109" s="7">
        <v>5</v>
      </c>
      <c r="G109" s="7">
        <v>6</v>
      </c>
      <c r="H109" s="7">
        <v>6</v>
      </c>
      <c r="I109" s="7">
        <v>0</v>
      </c>
      <c r="J109" s="7">
        <v>7</v>
      </c>
      <c r="K109" s="7">
        <v>0</v>
      </c>
      <c r="L109" s="7">
        <v>8</v>
      </c>
      <c r="M109" s="7">
        <v>10</v>
      </c>
      <c r="N109" s="29">
        <v>2</v>
      </c>
      <c r="O109" s="29">
        <f>IF(B109=data!$B$2,D109*0.7+E109*0.5+F109*0.2+G109*0.8+H109+I109*0.2+J109+K109*0.3+L109+M109*0.5+N109*0.2,IF(B109=data!$B$3,D109*0.1+E109*0.4+F109*0.3+G109*0.1+H109+J109+K109*0.5+L109+M109*0.4,IF(B109=data!$B$4,D109*0.6+E109*0.8+F109*0.7+G109+H109+J109+L109+N109,IF(B109=data!$B$5,D109*0.7+E109*0.8+F109+I109*0.7+J109+L109,"zvolte typ stavby"))))</f>
        <v>39.299999999999997</v>
      </c>
      <c r="P109" s="8">
        <f>IF(B109=data!$B$2,(O109*10)/6.4,IF(B109=data!$B$3,(O109*10)/4.8,IF(B109=data!$B$4,(O109*10)/7.1,IF(B109=data!$B$5,(O109*10)/5.2,"zvolte typ stavby"))))</f>
        <v>61.40625</v>
      </c>
      <c r="Q109" s="30">
        <v>46217234</v>
      </c>
      <c r="R109" s="59"/>
      <c r="S109" s="5" t="s">
        <v>109</v>
      </c>
      <c r="T109" s="56"/>
      <c r="U109" s="45"/>
      <c r="V109" s="56"/>
      <c r="W109" s="56"/>
      <c r="X109" s="56"/>
      <c r="Y109" s="56"/>
      <c r="Z109" s="56"/>
      <c r="AA109" s="56"/>
      <c r="AB109" s="56"/>
      <c r="AC109" s="56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</row>
    <row r="110" spans="1:77" s="68" customFormat="1" ht="39.950000000000003" customHeight="1">
      <c r="A110" s="25" t="s">
        <v>162</v>
      </c>
      <c r="B110" s="5" t="s">
        <v>21</v>
      </c>
      <c r="C110" s="49" t="s">
        <v>22</v>
      </c>
      <c r="D110" s="7">
        <v>3</v>
      </c>
      <c r="E110" s="7">
        <v>10</v>
      </c>
      <c r="F110" s="7">
        <v>5</v>
      </c>
      <c r="G110" s="7">
        <v>3</v>
      </c>
      <c r="H110" s="7">
        <v>6</v>
      </c>
      <c r="I110" s="7">
        <v>10</v>
      </c>
      <c r="J110" s="7">
        <v>4</v>
      </c>
      <c r="K110" s="7">
        <v>0</v>
      </c>
      <c r="L110" s="7">
        <v>5</v>
      </c>
      <c r="M110" s="7">
        <v>10</v>
      </c>
      <c r="N110" s="29">
        <v>4</v>
      </c>
      <c r="O110" s="29">
        <f>IF(B110=data!$B$2,D110*0.7+E110*0.5+F110*0.2+G110*0.8+H110+I110*0.2+J110+K110*0.3+L110+M110*0.5+N110*0.2,IF(B110=data!$B$3,D110*0.1+E110*0.4+F110*0.3+G110*0.1+H110+J110+K110*0.5+L110+M110*0.4,IF(B110=data!$B$4,D110*0.6+E110*0.8+F110*0.7+G110+H110+J110+L110+N110,IF(B110=data!$B$5,D110*0.7+E110*0.8+F110+I110*0.7+J110+L110,"zvolte typ stavby"))))</f>
        <v>33.299999999999997</v>
      </c>
      <c r="P110" s="8">
        <f>IF(B110=data!$B$2,(O110*10)/6.4,IF(B110=data!$B$3,(O110*10)/4.8,IF(B110=data!$B$4,(O110*10)/7.1,IF(B110=data!$B$5,(O110*10)/5.2,"zvolte typ stavby"))))</f>
        <v>52.03125</v>
      </c>
      <c r="Q110" s="30">
        <v>45000000</v>
      </c>
      <c r="R110" s="59"/>
      <c r="S110" s="69"/>
      <c r="T110" s="56"/>
      <c r="U110" s="45"/>
      <c r="V110" s="56"/>
      <c r="W110" s="56"/>
      <c r="X110" s="56"/>
      <c r="Y110" s="56"/>
      <c r="Z110" s="56"/>
      <c r="AA110" s="56"/>
      <c r="AB110" s="56"/>
      <c r="AC110" s="56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</row>
    <row r="111" spans="1:77" s="68" customFormat="1" ht="39.950000000000003" customHeight="1">
      <c r="A111" s="11" t="s">
        <v>163</v>
      </c>
      <c r="B111" s="5" t="s">
        <v>21</v>
      </c>
      <c r="C111" s="49" t="s">
        <v>22</v>
      </c>
      <c r="D111" s="7">
        <v>5</v>
      </c>
      <c r="E111" s="7">
        <v>0</v>
      </c>
      <c r="F111" s="7">
        <v>5</v>
      </c>
      <c r="G111" s="7">
        <v>10</v>
      </c>
      <c r="H111" s="7">
        <v>10</v>
      </c>
      <c r="I111" s="7">
        <v>1</v>
      </c>
      <c r="J111" s="7">
        <v>7</v>
      </c>
      <c r="K111" s="7">
        <v>0</v>
      </c>
      <c r="L111" s="7">
        <v>2</v>
      </c>
      <c r="M111" s="7">
        <v>10</v>
      </c>
      <c r="N111" s="29">
        <v>2</v>
      </c>
      <c r="O111" s="29">
        <f>IF(B111=data!$B$2,D111*0.7+E111*0.5+F111*0.2+G111*0.8+H111+I111*0.2+J111+K111*0.3+L111+M111*0.5+N111*0.2,IF(B111=data!$B$3,D111*0.1+E111*0.4+F111*0.3+G111*0.1+H111+J111+K111*0.5+L111+M111*0.4,IF(B111=data!$B$4,D111*0.6+E111*0.8+F111*0.7+G111+H111+J111+L111+N111,IF(B111=data!$B$5,D111*0.7+E111*0.8+F111+I111*0.7+J111+L111,"zvolte typ stavby"))))</f>
        <v>37.1</v>
      </c>
      <c r="P111" s="8">
        <f>IF(B111=data!$B$2,(O111*10)/6.4,IF(B111=data!$B$3,(O111*10)/4.8,IF(B111=data!$B$4,(O111*10)/7.1,IF(B111=data!$B$5,(O111*10)/5.2,"zvolte typ stavby"))))</f>
        <v>57.96875</v>
      </c>
      <c r="Q111" s="30">
        <v>45000000</v>
      </c>
      <c r="R111" s="59"/>
      <c r="S111" s="69"/>
      <c r="T111" s="56"/>
      <c r="U111" s="45"/>
      <c r="V111" s="56"/>
      <c r="W111" s="56"/>
      <c r="X111" s="56"/>
      <c r="Y111" s="56"/>
      <c r="Z111" s="56"/>
      <c r="AA111" s="56"/>
      <c r="AB111" s="56"/>
      <c r="AC111" s="56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</row>
    <row r="112" spans="1:77" s="68" customFormat="1" ht="39.950000000000003" customHeight="1">
      <c r="A112" s="25" t="s">
        <v>164</v>
      </c>
      <c r="B112" s="5" t="s">
        <v>21</v>
      </c>
      <c r="C112" s="49" t="s">
        <v>22</v>
      </c>
      <c r="D112" s="7">
        <v>3</v>
      </c>
      <c r="E112" s="7">
        <v>0</v>
      </c>
      <c r="F112" s="7">
        <v>10</v>
      </c>
      <c r="G112" s="7">
        <v>6</v>
      </c>
      <c r="H112" s="7">
        <v>6</v>
      </c>
      <c r="I112" s="7">
        <v>10</v>
      </c>
      <c r="J112" s="7">
        <v>10</v>
      </c>
      <c r="K112" s="7">
        <v>0</v>
      </c>
      <c r="L112" s="7">
        <v>5</v>
      </c>
      <c r="M112" s="7">
        <v>10</v>
      </c>
      <c r="N112" s="29">
        <v>4</v>
      </c>
      <c r="O112" s="29">
        <f>IF(B112=data!$B$2,D112*0.7+E112*0.5+F112*0.2+G112*0.8+H112+I112*0.2+J112+K112*0.3+L112+M112*0.5+N112*0.2,IF(B112=data!$B$3,D112*0.1+E112*0.4+F112*0.3+G112*0.1+H112+J112+K112*0.5+L112+M112*0.4,IF(B112=data!$B$4,D112*0.6+E112*0.8+F112*0.7+G112+H112+J112+L112+N112,IF(B112=data!$B$5,D112*0.7+E112*0.8+F112+I112*0.7+J112+L112,"zvolte typ stavby"))))</f>
        <v>37.699999999999996</v>
      </c>
      <c r="P112" s="8">
        <f>IF(B112=data!$B$2,(O112*10)/6.4,IF(B112=data!$B$3,(O112*10)/4.8,IF(B112=data!$B$4,(O112*10)/7.1,IF(B112=data!$B$5,(O112*10)/5.2,"zvolte typ stavby"))))</f>
        <v>58.906249999999986</v>
      </c>
      <c r="Q112" s="30">
        <v>45000000</v>
      </c>
      <c r="R112" s="59"/>
      <c r="S112" s="5" t="s">
        <v>109</v>
      </c>
      <c r="T112" s="64"/>
      <c r="U112" s="45" t="s">
        <v>41</v>
      </c>
      <c r="V112" s="56"/>
      <c r="W112" s="56"/>
      <c r="X112" s="56"/>
      <c r="Y112" s="56"/>
      <c r="Z112" s="56"/>
      <c r="AA112" s="56"/>
      <c r="AB112" s="56"/>
      <c r="AC112" s="56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</row>
    <row r="113" spans="1:77" s="68" customFormat="1" ht="39.950000000000003" customHeight="1">
      <c r="A113" s="6" t="s">
        <v>165</v>
      </c>
      <c r="B113" s="5" t="s">
        <v>21</v>
      </c>
      <c r="C113" s="49" t="s">
        <v>22</v>
      </c>
      <c r="D113" s="7">
        <v>3</v>
      </c>
      <c r="E113" s="7">
        <v>8</v>
      </c>
      <c r="F113" s="7">
        <v>10</v>
      </c>
      <c r="G113" s="7">
        <v>6</v>
      </c>
      <c r="H113" s="7">
        <v>6</v>
      </c>
      <c r="I113" s="7">
        <v>10</v>
      </c>
      <c r="J113" s="7">
        <v>7</v>
      </c>
      <c r="K113" s="7">
        <v>0</v>
      </c>
      <c r="L113" s="7">
        <v>10</v>
      </c>
      <c r="M113" s="7">
        <v>10</v>
      </c>
      <c r="N113" s="29">
        <v>4</v>
      </c>
      <c r="O113" s="29">
        <f>IF(B113=data!$B$2,D113*0.7+E113*0.5+F113*0.2+G113*0.8+H113+I113*0.2+J113+K113*0.3+L113+M113*0.5+N113*0.2,IF(B113=data!$B$3,D113*0.1+E113*0.4+F113*0.3+G113*0.1+H113+J113+K113*0.5+L113+M113*0.4,IF(B113=data!$B$4,D113*0.6+E113*0.8+F113*0.7+G113+H113+J113+L113+N113,IF(B113=data!$B$5,D113*0.7+E113*0.8+F113+I113*0.7+J113+L113,"zvolte typ stavby"))))</f>
        <v>43.699999999999996</v>
      </c>
      <c r="P113" s="8">
        <f>IF(B113=data!$B$2,(O113*10)/6.4,IF(B113=data!$B$3,(O113*10)/4.8,IF(B113=data!$B$4,(O113*10)/7.1,IF(B113=data!$B$5,(O113*10)/5.2,"zvolte typ stavby"))))</f>
        <v>68.281249999999986</v>
      </c>
      <c r="Q113" s="30">
        <v>65000000</v>
      </c>
      <c r="R113" s="59"/>
      <c r="S113" s="5"/>
      <c r="T113" s="2"/>
      <c r="U113" s="45" t="s">
        <v>166</v>
      </c>
      <c r="V113" s="2"/>
      <c r="W113" s="2"/>
      <c r="X113" s="2"/>
      <c r="Y113" s="2"/>
      <c r="Z113" s="2"/>
      <c r="AA113" s="2"/>
      <c r="AB113" s="2"/>
      <c r="AC113" s="2"/>
    </row>
    <row r="114" spans="1:77" s="68" customFormat="1" ht="39.950000000000003" customHeight="1">
      <c r="A114" s="6" t="s">
        <v>167</v>
      </c>
      <c r="B114" s="5" t="s">
        <v>21</v>
      </c>
      <c r="C114" s="49" t="s">
        <v>22</v>
      </c>
      <c r="D114" s="7">
        <v>1</v>
      </c>
      <c r="E114" s="7">
        <v>10</v>
      </c>
      <c r="F114" s="7">
        <v>5</v>
      </c>
      <c r="G114" s="7">
        <v>6</v>
      </c>
      <c r="H114" s="7">
        <v>3</v>
      </c>
      <c r="I114" s="7">
        <v>0</v>
      </c>
      <c r="J114" s="7">
        <v>4</v>
      </c>
      <c r="K114" s="7">
        <v>0</v>
      </c>
      <c r="L114" s="7">
        <v>5</v>
      </c>
      <c r="M114" s="7">
        <v>0</v>
      </c>
      <c r="N114" s="29">
        <v>10</v>
      </c>
      <c r="O114" s="29">
        <f>IF(B114=data!$B$2,D114*0.7+E114*0.5+F114*0.2+G114*0.8+H114+I114*0.2+J114+K114*0.3+L114+M114*0.5+N114*0.2,IF(B114=data!$B$3,D114*0.1+E114*0.4+F114*0.3+G114*0.1+H114+J114+K114*0.5+L114+M114*0.4,IF(B114=data!$B$4,D114*0.6+E114*0.8+F114*0.7+G114+H114+J114+L114+N114,IF(B114=data!$B$5,D114*0.7+E114*0.8+F114+I114*0.7+J114+L114,"zvolte typ stavby"))))</f>
        <v>25.5</v>
      </c>
      <c r="P114" s="8">
        <f>IF(B114=data!$B$2,(O114*10)/6.4,IF(B114=data!$B$3,(O114*10)/4.8,IF(B114=data!$B$4,(O114*10)/7.1,IF(B114=data!$B$5,(O114*10)/5.2,"zvolte typ stavby"))))</f>
        <v>39.84375</v>
      </c>
      <c r="Q114" s="30">
        <v>40000000</v>
      </c>
      <c r="R114" s="59"/>
      <c r="S114" s="69"/>
      <c r="T114" s="56"/>
      <c r="U114" s="45"/>
      <c r="V114" s="56"/>
      <c r="W114" s="56"/>
      <c r="X114" s="56"/>
      <c r="Y114" s="56"/>
      <c r="Z114" s="56"/>
      <c r="AA114" s="56"/>
      <c r="AB114" s="56"/>
      <c r="AC114" s="56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</row>
    <row r="115" spans="1:77" s="68" customFormat="1" ht="39.950000000000003" customHeight="1">
      <c r="A115" s="11" t="s">
        <v>168</v>
      </c>
      <c r="B115" s="5" t="s">
        <v>21</v>
      </c>
      <c r="C115" s="49" t="s">
        <v>22</v>
      </c>
      <c r="D115" s="7">
        <v>7</v>
      </c>
      <c r="E115" s="7">
        <v>9</v>
      </c>
      <c r="F115" s="7">
        <v>10</v>
      </c>
      <c r="G115" s="85"/>
      <c r="H115" s="7">
        <v>6</v>
      </c>
      <c r="I115" s="7">
        <v>1</v>
      </c>
      <c r="J115" s="7">
        <v>4</v>
      </c>
      <c r="K115" s="7">
        <v>0</v>
      </c>
      <c r="L115" s="7">
        <v>5</v>
      </c>
      <c r="M115" s="7">
        <v>10</v>
      </c>
      <c r="N115" s="29">
        <v>10</v>
      </c>
      <c r="O115" s="29">
        <f>IF(B115=data!$B$2,D115*0.7+E115*0.5+F115*0.2+G115*0.8+H115+I115*0.2+J115+K115*0.3+L115+M115*0.5+N115*0.2,IF(B115=data!$B$3,D115*0.1+E115*0.4+F115*0.3+G115*0.1+H115+J115+K115*0.5+L115+M115*0.4,IF(B115=data!$B$4,D115*0.6+E115*0.8+F115*0.7+G115+H115+J115+L115+N115,IF(B115=data!$B$5,D115*0.7+E115*0.8+F115+I115*0.7+J115+L115,"zvolte typ stavby"))))</f>
        <v>33.599999999999994</v>
      </c>
      <c r="P115" s="8">
        <f>IF(B115=data!$B$2,(O115*10)/6.4,IF(B115=data!$B$3,(O115*10)/4.8,IF(B115=data!$B$4,(O115*10)/7.1,IF(B115=data!$B$5,(O115*10)/5.2,"zvolte typ stavby"))))</f>
        <v>52.499999999999986</v>
      </c>
      <c r="Q115" s="30">
        <v>40000000</v>
      </c>
      <c r="R115" s="59" t="s">
        <v>25</v>
      </c>
      <c r="S115" s="5"/>
      <c r="T115" s="64"/>
      <c r="U115" s="45"/>
      <c r="V115" s="56"/>
      <c r="W115" s="56"/>
      <c r="X115" s="56"/>
      <c r="Y115" s="56"/>
      <c r="Z115" s="56"/>
      <c r="AA115" s="56"/>
      <c r="AB115" s="56"/>
      <c r="AC115" s="56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</row>
    <row r="116" spans="1:77" s="68" customFormat="1" ht="45.75" customHeight="1">
      <c r="A116" s="13" t="s">
        <v>169</v>
      </c>
      <c r="B116" s="5" t="s">
        <v>21</v>
      </c>
      <c r="C116" s="49" t="s">
        <v>22</v>
      </c>
      <c r="D116" s="7">
        <v>3</v>
      </c>
      <c r="E116" s="7">
        <v>10</v>
      </c>
      <c r="F116" s="7">
        <v>10</v>
      </c>
      <c r="G116" s="7">
        <v>6</v>
      </c>
      <c r="H116" s="7">
        <v>6</v>
      </c>
      <c r="I116" s="7">
        <v>10</v>
      </c>
      <c r="J116" s="7">
        <v>7</v>
      </c>
      <c r="K116" s="7">
        <v>0</v>
      </c>
      <c r="L116" s="7">
        <v>8</v>
      </c>
      <c r="M116" s="7">
        <v>10</v>
      </c>
      <c r="N116" s="29">
        <v>4</v>
      </c>
      <c r="O116" s="29">
        <f>IF(B116=data!$B$2,D116*0.7+E116*0.5+F116*0.2+G116*0.8+H116+I116*0.2+J116+K116*0.3+L116+M116*0.5+N116*0.2,IF(B116=data!$B$3,D116*0.1+E116*0.4+F116*0.3+G116*0.1+H116+J116+K116*0.5+L116+M116*0.4,IF(B116=data!$B$4,D116*0.6+E116*0.8+F116*0.7+G116+H116+J116+L116+N116,IF(B116=data!$B$5,D116*0.7+E116*0.8+F116+I116*0.7+J116+L116,"zvolte typ stavby"))))</f>
        <v>42.699999999999996</v>
      </c>
      <c r="P116" s="8">
        <f>IF(B116=data!$B$2,(O116*10)/6.4,IF(B116=data!$B$3,(O116*10)/4.8,IF(B116=data!$B$4,(O116*10)/7.1,IF(B116=data!$B$5,(O116*10)/5.2,"zvolte typ stavby"))))</f>
        <v>66.718749999999986</v>
      </c>
      <c r="Q116" s="30">
        <v>72000000</v>
      </c>
      <c r="R116" s="59"/>
      <c r="S116" s="5"/>
      <c r="T116" s="56"/>
      <c r="U116" s="45" t="s">
        <v>67</v>
      </c>
      <c r="V116" s="56"/>
      <c r="W116" s="56"/>
      <c r="X116" s="56"/>
      <c r="Y116" s="56"/>
      <c r="Z116" s="56"/>
      <c r="AA116" s="56"/>
      <c r="AB116" s="56"/>
      <c r="AC116" s="56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</row>
    <row r="117" spans="1:77" s="68" customFormat="1" ht="46.5" customHeight="1">
      <c r="A117" s="11" t="s">
        <v>170</v>
      </c>
      <c r="B117" s="5" t="s">
        <v>24</v>
      </c>
      <c r="C117" s="49" t="s">
        <v>25</v>
      </c>
      <c r="D117" s="7">
        <v>3</v>
      </c>
      <c r="E117" s="7">
        <v>9</v>
      </c>
      <c r="F117" s="7">
        <v>9</v>
      </c>
      <c r="G117" s="7">
        <v>0</v>
      </c>
      <c r="H117" s="7">
        <v>0</v>
      </c>
      <c r="I117" s="7">
        <v>10</v>
      </c>
      <c r="J117" s="7">
        <v>4</v>
      </c>
      <c r="K117" s="7">
        <v>0</v>
      </c>
      <c r="L117" s="7">
        <v>2</v>
      </c>
      <c r="M117" s="7">
        <v>0</v>
      </c>
      <c r="N117" s="29">
        <v>0</v>
      </c>
      <c r="O117" s="29">
        <f>IF(B117=data!$B$2,D117*0.7+E117*0.5+F117*0.2+G117*0.8+H117+I117*0.2+J117+K117*0.3+L117+M117*0.5+N117*0.2,IF(B117=data!$B$3,D117*0.1+E117*0.4+F117*0.3+G117*0.1+H117+J117+K117*0.5+L117+M117*0.4,IF(B117=data!$B$4,D117*0.6+E117*0.8+F117*0.7+G117+H117+J117+L117+N117,IF(B117=data!$B$5,D117*0.7+E117*0.8+F117+I117*0.7+J117+L117,"zvolte typ stavby"))))</f>
        <v>31.3</v>
      </c>
      <c r="P117" s="8">
        <f>IF(B117=data!$B$2,(O117*10)/6.4,IF(B117=data!$B$3,(O117*10)/4.8,IF(B117=data!$B$4,(O117*10)/7.1,IF(B117=data!$B$5,(O117*10)/5.2,"zvolte typ stavby"))))</f>
        <v>60.192307692307693</v>
      </c>
      <c r="Q117" s="30">
        <v>40000000</v>
      </c>
      <c r="R117" s="59" t="s">
        <v>25</v>
      </c>
      <c r="S117" s="5"/>
      <c r="T117" s="56"/>
      <c r="U117" s="45" t="s">
        <v>67</v>
      </c>
      <c r="V117" s="56"/>
      <c r="W117" s="56"/>
      <c r="X117" s="56"/>
      <c r="Y117" s="56"/>
      <c r="Z117" s="56"/>
      <c r="AA117" s="56"/>
      <c r="AB117" s="56"/>
      <c r="AC117" s="56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</row>
    <row r="118" spans="1:77" s="68" customFormat="1" ht="39.950000000000003" customHeight="1">
      <c r="A118" s="25" t="s">
        <v>171</v>
      </c>
      <c r="B118" s="5" t="s">
        <v>21</v>
      </c>
      <c r="C118" s="49" t="s">
        <v>22</v>
      </c>
      <c r="D118" s="7">
        <v>2</v>
      </c>
      <c r="E118" s="7">
        <v>10</v>
      </c>
      <c r="F118" s="7">
        <v>6</v>
      </c>
      <c r="G118" s="7">
        <v>6</v>
      </c>
      <c r="H118" s="7">
        <v>6</v>
      </c>
      <c r="I118" s="7">
        <v>10</v>
      </c>
      <c r="J118" s="7">
        <v>4</v>
      </c>
      <c r="K118" s="7">
        <v>0</v>
      </c>
      <c r="L118" s="7">
        <v>5</v>
      </c>
      <c r="M118" s="7">
        <v>10</v>
      </c>
      <c r="N118" s="29">
        <v>0</v>
      </c>
      <c r="O118" s="29">
        <f>IF(B118=data!$B$2,D118*0.7+E118*0.5+F118*0.2+G118*0.8+H118+I118*0.2+J118+K118*0.3+L118+M118*0.5+N118*0.2,IF(B118=data!$B$3,D118*0.1+E118*0.4+F118*0.3+G118*0.1+H118+J118+K118*0.5+L118+M118*0.4,IF(B118=data!$B$4,D118*0.6+E118*0.8+F118*0.7+G118+H118+J118+L118+N118,IF(B118=data!$B$5,D118*0.7+E118*0.8+F118+I118*0.7+J118+L118,"zvolte typ stavby"))))</f>
        <v>34.400000000000006</v>
      </c>
      <c r="P118" s="8">
        <f>IF(B118=data!$B$2,(O118*10)/6.4,IF(B118=data!$B$3,(O118*10)/4.8,IF(B118=data!$B$4,(O118*10)/7.1,IF(B118=data!$B$5,(O118*10)/5.2,"zvolte typ stavby"))))</f>
        <v>53.750000000000007</v>
      </c>
      <c r="Q118" s="30">
        <v>38000000</v>
      </c>
      <c r="R118" s="59"/>
      <c r="S118" s="5"/>
      <c r="T118" s="56"/>
      <c r="U118" s="45" t="s">
        <v>67</v>
      </c>
      <c r="V118" s="56"/>
      <c r="W118" s="56"/>
      <c r="X118" s="56"/>
      <c r="Y118" s="56"/>
      <c r="Z118" s="56"/>
      <c r="AA118" s="56"/>
      <c r="AB118" s="56"/>
      <c r="AC118" s="56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</row>
    <row r="119" spans="1:77" s="68" customFormat="1" ht="39.950000000000003" customHeight="1">
      <c r="A119" s="11" t="s">
        <v>172</v>
      </c>
      <c r="B119" s="5" t="s">
        <v>75</v>
      </c>
      <c r="C119" s="49" t="s">
        <v>76</v>
      </c>
      <c r="D119" s="7">
        <v>3</v>
      </c>
      <c r="E119" s="7">
        <v>10</v>
      </c>
      <c r="F119" s="7">
        <v>5</v>
      </c>
      <c r="G119" s="7">
        <v>6</v>
      </c>
      <c r="H119" s="7">
        <v>10</v>
      </c>
      <c r="I119" s="7">
        <v>0</v>
      </c>
      <c r="J119" s="7">
        <v>4</v>
      </c>
      <c r="K119" s="7">
        <v>0</v>
      </c>
      <c r="L119" s="7">
        <v>5</v>
      </c>
      <c r="M119" s="7">
        <v>10</v>
      </c>
      <c r="N119" s="29">
        <v>0</v>
      </c>
      <c r="O119" s="29">
        <f>IF(B119=data!$B$2,D119*0.7+E119*0.5+F119*0.2+G119*0.8+H119+I119*0.2+J119+K119*0.3+L119+M119*0.5+N119*0.2,IF(B119=data!$B$3,D119*0.1+E119*0.4+F119*0.3+G119*0.1+H119+J119+K119*0.5+L119+M119*0.4,IF(B119=data!$B$4,D119*0.6+E119*0.8+F119*0.7+G119+H119+J119+L119+N119,IF(B119=data!$B$5,D119*0.7+E119*0.8+F119+I119*0.7+J119+L119,"zvolte typ stavby"))))</f>
        <v>29.4</v>
      </c>
      <c r="P119" s="8">
        <f>IF(B119=data!$B$2,(O119*10)/6.4,IF(B119=data!$B$3,(O119*10)/4.8,IF(B119=data!$B$4,(O119*10)/7.1,IF(B119=data!$B$5,(O119*10)/5.2,"zvolte typ stavby"))))</f>
        <v>61.25</v>
      </c>
      <c r="Q119" s="30">
        <v>37000000</v>
      </c>
      <c r="R119" s="59"/>
      <c r="S119" s="69"/>
      <c r="T119" s="56"/>
      <c r="U119" s="45"/>
      <c r="V119" s="56"/>
      <c r="W119" s="56"/>
      <c r="X119" s="56"/>
      <c r="Y119" s="56"/>
      <c r="Z119" s="56"/>
      <c r="AA119" s="56"/>
      <c r="AB119" s="56"/>
      <c r="AC119" s="56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</row>
    <row r="120" spans="1:77" s="68" customFormat="1" ht="39.950000000000003" customHeight="1">
      <c r="A120" s="11" t="s">
        <v>173</v>
      </c>
      <c r="B120" s="5" t="s">
        <v>24</v>
      </c>
      <c r="C120" s="49" t="s">
        <v>25</v>
      </c>
      <c r="D120" s="7">
        <v>5</v>
      </c>
      <c r="E120" s="7">
        <v>10</v>
      </c>
      <c r="F120" s="7">
        <v>10</v>
      </c>
      <c r="G120" s="7">
        <v>0</v>
      </c>
      <c r="H120" s="7">
        <v>0</v>
      </c>
      <c r="I120" s="7">
        <v>10</v>
      </c>
      <c r="J120" s="7">
        <v>7</v>
      </c>
      <c r="K120" s="7">
        <v>0</v>
      </c>
      <c r="L120" s="7">
        <v>5</v>
      </c>
      <c r="M120" s="7">
        <v>0</v>
      </c>
      <c r="N120" s="29">
        <v>0</v>
      </c>
      <c r="O120" s="29">
        <f>IF(B120=data!$B$2,D120*0.7+E120*0.5+F120*0.2+G120*0.8+H120+I120*0.2+J120+K120*0.3+L120+M120*0.5+N120*0.2,IF(B120=data!$B$3,D120*0.1+E120*0.4+F120*0.3+G120*0.1+H120+J120+K120*0.5+L120+M120*0.4,IF(B120=data!$B$4,D120*0.6+E120*0.8+F120*0.7+G120+H120+J120+L120+N120,IF(B120=data!$B$5,D120*0.7+E120*0.8+F120+I120*0.7+J120+L120,"zvolte typ stavby"))))</f>
        <v>40.5</v>
      </c>
      <c r="P120" s="8">
        <f>IF(B120=data!$B$2,(O120*10)/6.4,IF(B120=data!$B$3,(O120*10)/4.8,IF(B120=data!$B$4,(O120*10)/7.1,IF(B120=data!$B$5,(O120*10)/5.2,"zvolte typ stavby"))))</f>
        <v>77.884615384615387</v>
      </c>
      <c r="Q120" s="30">
        <v>35695000</v>
      </c>
      <c r="R120" s="59"/>
      <c r="S120" s="69"/>
      <c r="T120" s="56"/>
      <c r="U120" s="45"/>
      <c r="V120" s="56"/>
      <c r="W120" s="56"/>
      <c r="X120" s="56"/>
      <c r="Y120" s="56"/>
      <c r="Z120" s="56"/>
      <c r="AA120" s="56"/>
      <c r="AB120" s="56"/>
      <c r="AC120" s="56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</row>
    <row r="121" spans="1:77" s="68" customFormat="1" ht="39.950000000000003" customHeight="1">
      <c r="A121" s="11" t="s">
        <v>174</v>
      </c>
      <c r="B121" s="5" t="s">
        <v>21</v>
      </c>
      <c r="C121" s="49" t="s">
        <v>22</v>
      </c>
      <c r="D121" s="7">
        <v>5</v>
      </c>
      <c r="E121" s="7">
        <v>0</v>
      </c>
      <c r="F121" s="7">
        <v>5</v>
      </c>
      <c r="G121" s="7">
        <v>10</v>
      </c>
      <c r="H121" s="7">
        <v>10</v>
      </c>
      <c r="I121" s="7">
        <v>1</v>
      </c>
      <c r="J121" s="7">
        <v>7</v>
      </c>
      <c r="K121" s="7">
        <v>0</v>
      </c>
      <c r="L121" s="7">
        <v>2</v>
      </c>
      <c r="M121" s="7">
        <v>10</v>
      </c>
      <c r="N121" s="29">
        <v>2</v>
      </c>
      <c r="O121" s="29">
        <f>IF(B121=data!$B$2,D121*0.7+E121*0.5+F121*0.2+G121*0.8+H121+I121*0.2+J121+K121*0.3+L121+M121*0.5+N121*0.2,IF(B121=data!$B$3,D121*0.1+E121*0.4+F121*0.3+G121*0.1+H121+J121+K121*0.5+L121+M121*0.4,IF(B121=data!$B$4,D121*0.6+E121*0.8+F121*0.7+G121+H121+J121+L121+N121,IF(B121=data!$B$5,D121*0.7+E121*0.8+F121+I121*0.7+J121+L121,"zvolte typ stavby"))))</f>
        <v>37.1</v>
      </c>
      <c r="P121" s="8">
        <f>IF(B121=data!$B$2,(O121*10)/6.4,IF(B121=data!$B$3,(O121*10)/4.8,IF(B121=data!$B$4,(O121*10)/7.1,IF(B121=data!$B$5,(O121*10)/5.2,"zvolte typ stavby"))))</f>
        <v>57.96875</v>
      </c>
      <c r="Q121" s="30">
        <v>35000000</v>
      </c>
      <c r="R121" s="59"/>
      <c r="S121" s="69"/>
      <c r="T121" s="56"/>
      <c r="U121" s="45"/>
      <c r="V121" s="56"/>
      <c r="W121" s="56"/>
      <c r="X121" s="56"/>
      <c r="Y121" s="56"/>
      <c r="Z121" s="56"/>
      <c r="AA121" s="56"/>
      <c r="AB121" s="56"/>
      <c r="AC121" s="56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</row>
    <row r="122" spans="1:77" s="68" customFormat="1" ht="39.950000000000003" customHeight="1">
      <c r="A122" s="6" t="s">
        <v>175</v>
      </c>
      <c r="B122" s="5" t="s">
        <v>21</v>
      </c>
      <c r="C122" s="49" t="s">
        <v>22</v>
      </c>
      <c r="D122" s="7">
        <v>2</v>
      </c>
      <c r="E122" s="7">
        <v>10</v>
      </c>
      <c r="F122" s="7">
        <v>10</v>
      </c>
      <c r="G122" s="7">
        <v>6</v>
      </c>
      <c r="H122" s="7">
        <v>6</v>
      </c>
      <c r="I122" s="7">
        <v>10</v>
      </c>
      <c r="J122" s="7">
        <v>7</v>
      </c>
      <c r="K122" s="7">
        <v>0</v>
      </c>
      <c r="L122" s="7">
        <v>5</v>
      </c>
      <c r="M122" s="7">
        <v>10</v>
      </c>
      <c r="N122" s="29">
        <v>4</v>
      </c>
      <c r="O122" s="29">
        <f>IF(B122=data!$B$2,D122*0.7+E122*0.5+F122*0.2+G122*0.8+H122+I122*0.2+J122+K122*0.3+L122+M122*0.5+N122*0.2,IF(B122=data!$B$3,D122*0.1+E122*0.4+F122*0.3+G122*0.1+H122+J122+K122*0.5+L122+M122*0.4,IF(B122=data!$B$4,D122*0.6+E122*0.8+F122*0.7+G122+H122+J122+L122+N122,IF(B122=data!$B$5,D122*0.7+E122*0.8+F122+I122*0.7+J122+L122,"zvolte typ stavby"))))</f>
        <v>39</v>
      </c>
      <c r="P122" s="8">
        <f>IF(B122=data!$B$2,(O122*10)/6.4,IF(B122=data!$B$3,(O122*10)/4.8,IF(B122=data!$B$4,(O122*10)/7.1,IF(B122=data!$B$5,(O122*10)/5.2,"zvolte typ stavby"))))</f>
        <v>60.9375</v>
      </c>
      <c r="Q122" s="30">
        <v>35000000</v>
      </c>
      <c r="R122" s="59"/>
      <c r="S122" s="69"/>
      <c r="T122" s="2"/>
      <c r="U122" s="45"/>
      <c r="V122" s="2"/>
      <c r="W122" s="2"/>
      <c r="X122" s="2"/>
      <c r="Y122" s="2"/>
      <c r="Z122" s="2"/>
      <c r="AA122" s="2"/>
      <c r="AB122" s="2"/>
      <c r="AC122" s="2"/>
    </row>
    <row r="123" spans="1:77" s="68" customFormat="1" ht="39.950000000000003" customHeight="1">
      <c r="A123" s="11" t="s">
        <v>176</v>
      </c>
      <c r="B123" s="5" t="s">
        <v>21</v>
      </c>
      <c r="C123" s="49" t="s">
        <v>22</v>
      </c>
      <c r="D123" s="7">
        <v>4</v>
      </c>
      <c r="E123" s="7">
        <v>10</v>
      </c>
      <c r="F123" s="7">
        <v>10</v>
      </c>
      <c r="G123" s="7">
        <v>6</v>
      </c>
      <c r="H123" s="7">
        <v>10</v>
      </c>
      <c r="I123" s="7">
        <v>10</v>
      </c>
      <c r="J123" s="7">
        <v>10</v>
      </c>
      <c r="K123" s="7">
        <v>0</v>
      </c>
      <c r="L123" s="7">
        <v>2</v>
      </c>
      <c r="M123" s="7">
        <v>10</v>
      </c>
      <c r="N123" s="29">
        <v>10</v>
      </c>
      <c r="O123" s="29">
        <f>IF(B123=data!$B$2,D123*0.7+E123*0.5+F123*0.2+G123*0.8+H123+I123*0.2+J123+K123*0.3+L123+M123*0.5+N123*0.2,IF(B123=data!$B$3,D123*0.1+E123*0.4+F123*0.3+G123*0.1+H123+J123+K123*0.5+L123+M123*0.4,IF(B123=data!$B$4,D123*0.6+E123*0.8+F123*0.7+G123+H123+J123+L123+N123,IF(B123=data!$B$5,D123*0.7+E123*0.8+F123+I123*0.7+J123+L123,"zvolte typ stavby"))))</f>
        <v>45.6</v>
      </c>
      <c r="P123" s="8">
        <f>IF(B123=data!$B$2,(O123*10)/6.4,IF(B123=data!$B$3,(O123*10)/4.8,IF(B123=data!$B$4,(O123*10)/7.1,IF(B123=data!$B$5,(O123*10)/5.2,"zvolte typ stavby"))))</f>
        <v>71.25</v>
      </c>
      <c r="Q123" s="30">
        <v>35000000</v>
      </c>
      <c r="R123" s="59"/>
      <c r="S123" s="69"/>
      <c r="T123" s="56"/>
      <c r="U123" s="45" t="s">
        <v>29</v>
      </c>
      <c r="V123" s="56"/>
      <c r="W123" s="56"/>
      <c r="X123" s="56"/>
      <c r="Y123" s="56"/>
      <c r="Z123" s="56"/>
      <c r="AA123" s="56"/>
      <c r="AB123" s="56"/>
      <c r="AC123" s="56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</row>
    <row r="124" spans="1:77" ht="39.950000000000003" customHeight="1">
      <c r="A124" s="11" t="s">
        <v>177</v>
      </c>
      <c r="B124" s="5" t="s">
        <v>24</v>
      </c>
      <c r="C124" s="49" t="s">
        <v>25</v>
      </c>
      <c r="D124" s="7">
        <v>3</v>
      </c>
      <c r="E124" s="7">
        <v>9</v>
      </c>
      <c r="F124" s="7">
        <v>9</v>
      </c>
      <c r="G124" s="7">
        <v>0</v>
      </c>
      <c r="H124" s="7">
        <v>0</v>
      </c>
      <c r="I124" s="7">
        <v>1</v>
      </c>
      <c r="J124" s="7">
        <v>2</v>
      </c>
      <c r="K124" s="7">
        <v>0</v>
      </c>
      <c r="L124" s="7">
        <v>0</v>
      </c>
      <c r="M124" s="7">
        <v>0</v>
      </c>
      <c r="N124" s="29">
        <v>0</v>
      </c>
      <c r="O124" s="29">
        <f>IF(B124=data!$B$2,D124*0.7+E124*0.5+F124*0.2+G124*0.8+H124+I124*0.2+J124+K124*0.3+L124+M124*0.5+N124*0.2,IF(B124=data!$B$3,D124*0.1+E124*0.4+F124*0.3+G124*0.1+H124+J124+K124*0.5+L124+M124*0.4,IF(B124=data!$B$4,D124*0.6+E124*0.8+F124*0.7+G124+H124+J124+L124+N124,IF(B124=data!$B$5,D124*0.7+E124*0.8+F124+I124*0.7+J124+L124,"zvolte typ stavby"))))</f>
        <v>21</v>
      </c>
      <c r="P124" s="8">
        <f>IF(B124=data!$B$2,(O124*10)/6.4,IF(B124=data!$B$3,(O124*10)/4.8,IF(B124=data!$B$4,(O124*10)/7.1,IF(B124=data!$B$5,(O124*10)/5.2,"zvolte typ stavby"))))</f>
        <v>40.38461538461538</v>
      </c>
      <c r="Q124" s="30">
        <v>33000000</v>
      </c>
      <c r="R124" s="59" t="s">
        <v>25</v>
      </c>
      <c r="S124" s="5"/>
      <c r="U124" s="45" t="s">
        <v>29</v>
      </c>
    </row>
    <row r="125" spans="1:77" ht="39.950000000000003" customHeight="1">
      <c r="A125" s="6" t="s">
        <v>178</v>
      </c>
      <c r="B125" s="5" t="s">
        <v>89</v>
      </c>
      <c r="C125" s="49" t="s">
        <v>25</v>
      </c>
      <c r="D125" s="7">
        <v>1</v>
      </c>
      <c r="E125" s="7">
        <v>10</v>
      </c>
      <c r="F125" s="7">
        <v>9</v>
      </c>
      <c r="G125" s="7">
        <v>6</v>
      </c>
      <c r="H125" s="7">
        <v>6</v>
      </c>
      <c r="I125" s="7">
        <v>0</v>
      </c>
      <c r="J125" s="7">
        <v>4</v>
      </c>
      <c r="K125" s="7">
        <v>0</v>
      </c>
      <c r="L125" s="7">
        <v>5</v>
      </c>
      <c r="M125" s="7">
        <v>10</v>
      </c>
      <c r="N125" s="29">
        <v>0</v>
      </c>
      <c r="O125" s="29">
        <f>IF(B125=data!$B$2,D125*0.7+E125*0.5+F125*0.2+G125*0.8+H125+I125*0.2+J125+K125*0.3+L125+M125*0.5+N125*0.2,IF(B125=data!$B$3,D125*0.1+E125*0.4+F125*0.3+G125*0.1+H125+J125+K125*0.5+L125+M125*0.4,IF(B125=data!$B$4,D125*0.6+E125*0.8+F125*0.7+G125+H125+J125+L125+N125,IF(B125=data!$B$5,D125*0.7+E125*0.8+F125+I125*0.7+J125+L125,"zvolte typ stavby"))))</f>
        <v>35.9</v>
      </c>
      <c r="P125" s="8">
        <f>IF(B125=data!$B$2,(O125*10)/6.4,IF(B125=data!$B$3,(O125*10)/4.8,IF(B125=data!$B$4,(O125*10)/7.1,IF(B125=data!$B$5,(O125*10)/5.2,"zvolte typ stavby"))))</f>
        <v>50.563380281690144</v>
      </c>
      <c r="Q125" s="30">
        <v>33000000</v>
      </c>
      <c r="R125" s="59"/>
      <c r="S125" s="5"/>
      <c r="U125" s="45"/>
    </row>
    <row r="126" spans="1:77" ht="39.950000000000003" customHeight="1">
      <c r="A126" s="11" t="s">
        <v>179</v>
      </c>
      <c r="B126" s="5" t="s">
        <v>89</v>
      </c>
      <c r="C126" s="49"/>
      <c r="D126" s="7">
        <v>3</v>
      </c>
      <c r="E126" s="7">
        <v>10</v>
      </c>
      <c r="F126" s="7">
        <v>5</v>
      </c>
      <c r="G126" s="7">
        <v>10</v>
      </c>
      <c r="H126" s="7">
        <v>3</v>
      </c>
      <c r="I126" s="7">
        <v>0</v>
      </c>
      <c r="J126" s="7">
        <v>4</v>
      </c>
      <c r="K126" s="7">
        <v>0</v>
      </c>
      <c r="L126" s="7">
        <v>10</v>
      </c>
      <c r="M126" s="7">
        <v>10</v>
      </c>
      <c r="N126" s="29">
        <v>4</v>
      </c>
      <c r="O126" s="29">
        <f>IF(B126=data!$B$2,D126*0.7+E126*0.5+F126*0.2+G126*0.8+H126+I126*0.2+J126+K126*0.3+L126+M126*0.5+N126*0.2,IF(B126=data!$B$3,D126*0.1+E126*0.4+F126*0.3+G126*0.1+H126+J126+K126*0.5+L126+M126*0.4,IF(B126=data!$B$4,D126*0.6+E126*0.8+F126*0.7+G126+H126+J126+L126+N126,IF(B126=data!$B$5,D126*0.7+E126*0.8+F126+I126*0.7+J126+L126,"zvolte typ stavby"))))</f>
        <v>44.3</v>
      </c>
      <c r="P126" s="8">
        <f>IF(B126=data!$B$2,(O126*10)/6.4,IF(B126=data!$B$3,(O126*10)/4.8,IF(B126=data!$B$4,(O126*10)/7.1,IF(B126=data!$B$5,(O126*10)/5.2,"zvolte typ stavby"))))</f>
        <v>62.394366197183103</v>
      </c>
      <c r="Q126" s="30">
        <v>30250000</v>
      </c>
      <c r="R126" s="59"/>
      <c r="S126" s="69"/>
      <c r="U126" s="45"/>
    </row>
    <row r="127" spans="1:77" s="62" customFormat="1" ht="39.950000000000003" customHeight="1">
      <c r="A127" s="11" t="s">
        <v>180</v>
      </c>
      <c r="B127" s="5" t="s">
        <v>21</v>
      </c>
      <c r="C127" s="49" t="s">
        <v>22</v>
      </c>
      <c r="D127" s="7">
        <v>3</v>
      </c>
      <c r="E127" s="7">
        <v>10</v>
      </c>
      <c r="F127" s="7">
        <v>10</v>
      </c>
      <c r="G127" s="7">
        <v>6</v>
      </c>
      <c r="H127" s="7">
        <v>6</v>
      </c>
      <c r="I127" s="7">
        <v>10</v>
      </c>
      <c r="J127" s="7">
        <v>4</v>
      </c>
      <c r="K127" s="7">
        <v>0</v>
      </c>
      <c r="L127" s="7">
        <v>0</v>
      </c>
      <c r="M127" s="7">
        <v>0</v>
      </c>
      <c r="N127" s="29">
        <v>2</v>
      </c>
      <c r="O127" s="29">
        <f>IF(B127=data!$B$2,D127*0.7+E127*0.5+F127*0.2+G127*0.8+H127+I127*0.2+J127+K127*0.3+L127+M127*0.5+N127*0.2,IF(B127=data!$B$3,D127*0.1+E127*0.4+F127*0.3+G127*0.1+H127+J127+K127*0.5+L127+M127*0.4,IF(B127=data!$B$4,D127*0.6+E127*0.8+F127*0.7+G127+H127+J127+L127+N127,IF(B127=data!$B$5,D127*0.7+E127*0.8+F127+I127*0.7+J127+L127,"zvolte typ stavby"))))</f>
        <v>26.299999999999997</v>
      </c>
      <c r="P127" s="8">
        <f>IF(B127=data!$B$2,(O127*10)/6.4,IF(B127=data!$B$3,(O127*10)/4.8,IF(B127=data!$B$4,(O127*10)/7.1,IF(B127=data!$B$5,(O127*10)/5.2,"zvolte typ stavby"))))</f>
        <v>41.09375</v>
      </c>
      <c r="Q127" s="30">
        <v>30000000</v>
      </c>
      <c r="R127" s="59"/>
      <c r="S127" s="69"/>
      <c r="T127" s="56"/>
      <c r="U127" s="45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</row>
    <row r="128" spans="1:77" ht="39.950000000000003" customHeight="1">
      <c r="A128" s="6" t="s">
        <v>181</v>
      </c>
      <c r="B128" s="5" t="s">
        <v>75</v>
      </c>
      <c r="C128" s="49" t="s">
        <v>76</v>
      </c>
      <c r="D128" s="7">
        <v>7</v>
      </c>
      <c r="E128" s="7">
        <v>8</v>
      </c>
      <c r="F128" s="7">
        <v>10</v>
      </c>
      <c r="G128" s="7">
        <v>6</v>
      </c>
      <c r="H128" s="7">
        <v>6</v>
      </c>
      <c r="I128" s="7">
        <v>0</v>
      </c>
      <c r="J128" s="7">
        <v>7</v>
      </c>
      <c r="K128" s="7">
        <v>0</v>
      </c>
      <c r="L128" s="7">
        <v>0</v>
      </c>
      <c r="M128" s="7">
        <v>0</v>
      </c>
      <c r="N128" s="29">
        <v>0</v>
      </c>
      <c r="O128" s="29">
        <f>IF(B128=data!$B$2,D128*0.7+E128*0.5+F128*0.2+G128*0.8+H128+I128*0.2+J128+K128*0.3+L128+M128*0.5+N128*0.2,IF(B128=data!$B$3,D128*0.1+E128*0.4+F128*0.3+G128*0.1+H128+J128+K128*0.5+L128+M128*0.4,IF(B128=data!$B$4,D128*0.6+E128*0.8+F128*0.7+G128+H128+J128+L128+N128,IF(B128=data!$B$5,D128*0.7+E128*0.8+F128+I128*0.7+J128+L128,"zvolte typ stavby"))))</f>
        <v>20.5</v>
      </c>
      <c r="P128" s="8">
        <f>IF(B128=data!$B$2,(O128*10)/6.4,IF(B128=data!$B$3,(O128*10)/4.8,IF(B128=data!$B$4,(O128*10)/7.1,IF(B128=data!$B$5,(O128*10)/5.2,"zvolte typ stavby"))))</f>
        <v>42.708333333333336</v>
      </c>
      <c r="Q128" s="30">
        <v>30000000</v>
      </c>
      <c r="R128" s="59"/>
      <c r="S128" s="69"/>
      <c r="U128" s="45"/>
    </row>
    <row r="129" spans="1:29" ht="39.950000000000003" customHeight="1">
      <c r="A129" s="11" t="s">
        <v>182</v>
      </c>
      <c r="B129" s="61" t="s">
        <v>21</v>
      </c>
      <c r="C129" s="49" t="s">
        <v>22</v>
      </c>
      <c r="D129" s="7">
        <v>4</v>
      </c>
      <c r="E129" s="7">
        <v>8</v>
      </c>
      <c r="F129" s="7">
        <v>7</v>
      </c>
      <c r="G129" s="7">
        <v>6</v>
      </c>
      <c r="H129" s="7">
        <v>6</v>
      </c>
      <c r="I129" s="43">
        <v>10</v>
      </c>
      <c r="J129" s="7">
        <v>4</v>
      </c>
      <c r="K129" s="7">
        <v>0</v>
      </c>
      <c r="L129" s="43">
        <v>5</v>
      </c>
      <c r="M129" s="7">
        <v>10</v>
      </c>
      <c r="N129" s="29">
        <v>2</v>
      </c>
      <c r="O129" s="29">
        <f>IF(B129=data!$B$2,D129*0.7+E129*0.5+F129*0.2+G129*0.8+H129+I129*0.2+J129+K129*0.3+L129+M129*0.5+N129*0.2,IF(B129=data!$B$3,D129*0.1+E129*0.4+F129*0.3+G129*0.1+H129+J129+K129*0.5+L129+M129*0.4,IF(B129=data!$B$4,D129*0.6+E129*0.8+F129*0.7+G129+H129+J129+L129+N129,IF(B129=data!$B$5,D129*0.7+E129*0.8+F129+I129*0.7+J129+L129,"zvolte typ stavby"))))</f>
        <v>35.4</v>
      </c>
      <c r="P129" s="8">
        <f>IF(B129=data!$B$2,(O129*10)/6.4,IF(B129=data!$B$3,(O129*10)/4.8,IF(B129=data!$B$4,(O129*10)/7.1,IF(B129=data!$B$5,(O129*10)/5.2,"zvolte typ stavby"))))</f>
        <v>55.3125</v>
      </c>
      <c r="Q129" s="30">
        <v>57000000</v>
      </c>
      <c r="R129" s="59"/>
      <c r="S129" s="5"/>
      <c r="U129" s="45"/>
    </row>
    <row r="130" spans="1:29" ht="39.950000000000003" customHeight="1">
      <c r="A130" s="11" t="s">
        <v>183</v>
      </c>
      <c r="B130" s="5" t="s">
        <v>21</v>
      </c>
      <c r="C130" s="49" t="s">
        <v>22</v>
      </c>
      <c r="D130" s="7">
        <v>3</v>
      </c>
      <c r="E130" s="7">
        <v>10</v>
      </c>
      <c r="F130" s="7">
        <v>10</v>
      </c>
      <c r="G130" s="7">
        <v>6</v>
      </c>
      <c r="H130" s="7">
        <v>3</v>
      </c>
      <c r="I130" s="7">
        <v>10</v>
      </c>
      <c r="J130" s="7">
        <v>7</v>
      </c>
      <c r="K130" s="7">
        <v>0</v>
      </c>
      <c r="L130" s="7">
        <v>10</v>
      </c>
      <c r="M130" s="7">
        <v>10</v>
      </c>
      <c r="N130" s="29">
        <v>2</v>
      </c>
      <c r="O130" s="29">
        <f>IF(B130=data!$B$2,D130*0.7+E130*0.5+F130*0.2+G130*0.8+H130+I130*0.2+J130+K130*0.3+L130+M130*0.5+N130*0.2,IF(B130=data!$B$3,D130*0.1+E130*0.4+F130*0.3+G130*0.1+H130+J130+K130*0.5+L130+M130*0.4,IF(B130=data!$B$4,D130*0.6+E130*0.8+F130*0.7+G130+H130+J130+L130+N130,IF(B130=data!$B$5,D130*0.7+E130*0.8+F130+I130*0.7+J130+L130,"zvolte typ stavby"))))</f>
        <v>41.3</v>
      </c>
      <c r="P130" s="8">
        <f>IF(B130=data!$B$2,(O130*10)/6.4,IF(B130=data!$B$3,(O130*10)/4.8,IF(B130=data!$B$4,(O130*10)/7.1,IF(B130=data!$B$5,(O130*10)/5.2,"zvolte typ stavby"))))</f>
        <v>64.53125</v>
      </c>
      <c r="Q130" s="30">
        <v>30000000</v>
      </c>
      <c r="R130" s="59"/>
      <c r="S130" s="5"/>
      <c r="U130" s="45" t="s">
        <v>29</v>
      </c>
    </row>
    <row r="131" spans="1:29" ht="39.950000000000003" customHeight="1">
      <c r="A131" s="6" t="s">
        <v>184</v>
      </c>
      <c r="B131" s="5" t="s">
        <v>89</v>
      </c>
      <c r="C131" s="49" t="s">
        <v>25</v>
      </c>
      <c r="D131" s="7">
        <v>8</v>
      </c>
      <c r="E131" s="7">
        <v>8</v>
      </c>
      <c r="F131" s="7">
        <v>10</v>
      </c>
      <c r="G131" s="7">
        <v>6</v>
      </c>
      <c r="H131" s="7">
        <v>3</v>
      </c>
      <c r="I131" s="7">
        <v>0</v>
      </c>
      <c r="J131" s="7">
        <v>2</v>
      </c>
      <c r="K131" s="7">
        <v>0</v>
      </c>
      <c r="L131" s="7">
        <v>0</v>
      </c>
      <c r="M131" s="7">
        <v>10</v>
      </c>
      <c r="N131" s="29">
        <v>7</v>
      </c>
      <c r="O131" s="29">
        <f>IF(B131=data!$B$2,D131*0.7+E131*0.5+F131*0.2+G131*0.8+H131+I131*0.2+J131+K131*0.3+L131+M131*0.5+N131*0.2,IF(B131=data!$B$3,D131*0.1+E131*0.4+F131*0.3+G131*0.1+H131+J131+K131*0.5+L131+M131*0.4,IF(B131=data!$B$4,D131*0.6+E131*0.8+F131*0.7+G131+H131+J131+L131+N131,IF(B131=data!$B$5,D131*0.7+E131*0.8+F131+I131*0.7+J131+L131,"zvolte typ stavby"))))</f>
        <v>36.200000000000003</v>
      </c>
      <c r="P131" s="8">
        <f>IF(B131=data!$B$2,(O131*10)/6.4,IF(B131=data!$B$3,(O131*10)/4.8,IF(B131=data!$B$4,(O131*10)/7.1,IF(B131=data!$B$5,(O131*10)/5.2,"zvolte typ stavby"))))</f>
        <v>50.985915492957751</v>
      </c>
      <c r="Q131" s="30">
        <v>30000000</v>
      </c>
      <c r="R131" s="59" t="s">
        <v>25</v>
      </c>
      <c r="S131" s="5"/>
      <c r="U131" s="45" t="s">
        <v>185</v>
      </c>
    </row>
    <row r="132" spans="1:29" ht="39.950000000000003" customHeight="1">
      <c r="A132" s="11" t="s">
        <v>186</v>
      </c>
      <c r="B132" s="5" t="s">
        <v>21</v>
      </c>
      <c r="C132" s="49" t="s">
        <v>22</v>
      </c>
      <c r="D132" s="7">
        <v>3</v>
      </c>
      <c r="E132" s="7">
        <v>10</v>
      </c>
      <c r="F132" s="7">
        <v>10</v>
      </c>
      <c r="G132" s="7">
        <v>3</v>
      </c>
      <c r="H132" s="7">
        <v>10</v>
      </c>
      <c r="I132" s="7">
        <v>10</v>
      </c>
      <c r="J132" s="7">
        <v>4</v>
      </c>
      <c r="K132" s="7">
        <v>0</v>
      </c>
      <c r="L132" s="7">
        <v>5</v>
      </c>
      <c r="M132" s="7">
        <v>10</v>
      </c>
      <c r="N132" s="29">
        <v>0</v>
      </c>
      <c r="O132" s="29">
        <f>IF(B132=data!$B$2,D132*0.7+E132*0.5+F132*0.2+G132*0.8+H132+I132*0.2+J132+K132*0.3+L132+M132*0.5+N132*0.2,IF(B132=data!$B$3,D132*0.1+E132*0.4+F132*0.3+G132*0.1+H132+J132+K132*0.5+L132+M132*0.4,IF(B132=data!$B$4,D132*0.6+E132*0.8+F132*0.7+G132+H132+J132+L132+N132,IF(B132=data!$B$5,D132*0.7+E132*0.8+F132+I132*0.7+J132+L132,"zvolte typ stavby"))))</f>
        <v>37.5</v>
      </c>
      <c r="P132" s="8">
        <f>IF(B132=data!$B$2,(O132*10)/6.4,IF(B132=data!$B$3,(O132*10)/4.8,IF(B132=data!$B$4,(O132*10)/7.1,IF(B132=data!$B$5,(O132*10)/5.2,"zvolte typ stavby"))))</f>
        <v>58.59375</v>
      </c>
      <c r="Q132" s="30">
        <v>30000000</v>
      </c>
      <c r="R132" s="59"/>
      <c r="S132" s="5"/>
      <c r="U132" s="45" t="s">
        <v>187</v>
      </c>
    </row>
    <row r="133" spans="1:29" ht="39.950000000000003" customHeight="1">
      <c r="A133" s="60" t="s">
        <v>188</v>
      </c>
      <c r="B133" s="5" t="s">
        <v>89</v>
      </c>
      <c r="C133" s="49" t="s">
        <v>25</v>
      </c>
      <c r="D133" s="7">
        <v>6</v>
      </c>
      <c r="E133" s="7">
        <v>10</v>
      </c>
      <c r="F133" s="7">
        <v>10</v>
      </c>
      <c r="G133" s="7">
        <v>6</v>
      </c>
      <c r="H133" s="7">
        <v>10</v>
      </c>
      <c r="I133" s="7">
        <v>10</v>
      </c>
      <c r="J133" s="7">
        <v>7</v>
      </c>
      <c r="K133" s="7">
        <v>0</v>
      </c>
      <c r="L133" s="7">
        <v>8</v>
      </c>
      <c r="M133" s="7">
        <v>10</v>
      </c>
      <c r="N133" s="29">
        <v>10</v>
      </c>
      <c r="O133" s="29">
        <f>IF(B133=data!$B$2,D133*0.7+E133*0.5+F133*0.2+G133*0.8+H133+I133*0.2+J133+K133*0.3+L133+M133*0.5+N133*0.2,IF(B133=data!$B$3,D133*0.1+E133*0.4+F133*0.3+G133*0.1+H133+J133+K133*0.5+L133+M133*0.4,IF(B133=data!$B$4,D133*0.6+E133*0.8+F133*0.7+G133+H133+J133+L133+N133,IF(B133=data!$B$5,D133*0.7+E133*0.8+F133+I133*0.7+J133+L133,"zvolte typ stavby"))))</f>
        <v>59.6</v>
      </c>
      <c r="P133" s="8">
        <f>IF(B133=data!$B$2,(O133*10)/6.4,IF(B133=data!$B$3,(O133*10)/4.8,IF(B133=data!$B$4,(O133*10)/7.1,IF(B133=data!$B$5,(O133*10)/5.2,"zvolte typ stavby"))))</f>
        <v>83.943661971830991</v>
      </c>
      <c r="Q133" s="30">
        <v>30000000</v>
      </c>
      <c r="R133" s="59" t="s">
        <v>29</v>
      </c>
      <c r="S133" s="69"/>
      <c r="U133" s="45"/>
    </row>
    <row r="134" spans="1:29" ht="39.950000000000003" customHeight="1">
      <c r="A134" s="11" t="s">
        <v>189</v>
      </c>
      <c r="B134" s="5" t="s">
        <v>21</v>
      </c>
      <c r="C134" s="49" t="s">
        <v>22</v>
      </c>
      <c r="D134" s="7">
        <v>1</v>
      </c>
      <c r="E134" s="7">
        <v>10</v>
      </c>
      <c r="F134" s="7">
        <v>5</v>
      </c>
      <c r="G134" s="7">
        <v>3</v>
      </c>
      <c r="H134" s="7">
        <v>10</v>
      </c>
      <c r="I134" s="7">
        <v>10</v>
      </c>
      <c r="J134" s="7">
        <v>2</v>
      </c>
      <c r="K134" s="7">
        <v>0</v>
      </c>
      <c r="L134" s="7">
        <v>0</v>
      </c>
      <c r="M134" s="7">
        <v>10</v>
      </c>
      <c r="N134" s="29">
        <v>7</v>
      </c>
      <c r="O134" s="29">
        <f>IF(B134=data!$B$2,D134*0.7+E134*0.5+F134*0.2+G134*0.8+H134+I134*0.2+J134+K134*0.3+L134+M134*0.5+N134*0.2,IF(B134=data!$B$3,D134*0.1+E134*0.4+F134*0.3+G134*0.1+H134+J134+K134*0.5+L134+M134*0.4,IF(B134=data!$B$4,D134*0.6+E134*0.8+F134*0.7+G134+H134+J134+L134+N134,IF(B134=data!$B$5,D134*0.7+E134*0.8+F134+I134*0.7+J134+L134,"zvolte typ stavby"))))</f>
        <v>29.5</v>
      </c>
      <c r="P134" s="8">
        <f>IF(B134=data!$B$2,(O134*10)/6.4,IF(B134=data!$B$3,(O134*10)/4.8,IF(B134=data!$B$4,(O134*10)/7.1,IF(B134=data!$B$5,(O134*10)/5.2,"zvolte typ stavby"))))</f>
        <v>46.09375</v>
      </c>
      <c r="Q134" s="30">
        <v>29782739.140000001</v>
      </c>
      <c r="R134" s="59"/>
      <c r="S134" s="69" t="s">
        <v>190</v>
      </c>
      <c r="U134" s="45"/>
    </row>
    <row r="135" spans="1:29" ht="39.950000000000003" customHeight="1">
      <c r="A135" s="11" t="s">
        <v>191</v>
      </c>
      <c r="B135" s="5" t="s">
        <v>21</v>
      </c>
      <c r="C135" s="49" t="s">
        <v>22</v>
      </c>
      <c r="D135" s="7">
        <v>4</v>
      </c>
      <c r="E135" s="7">
        <v>10</v>
      </c>
      <c r="F135" s="7">
        <v>10</v>
      </c>
      <c r="G135" s="7">
        <v>3</v>
      </c>
      <c r="H135" s="7">
        <v>10</v>
      </c>
      <c r="I135" s="7">
        <v>10</v>
      </c>
      <c r="J135" s="7">
        <v>7</v>
      </c>
      <c r="K135" s="7">
        <v>0</v>
      </c>
      <c r="L135" s="7">
        <v>8</v>
      </c>
      <c r="M135" s="7">
        <v>10</v>
      </c>
      <c r="N135" s="29">
        <v>0</v>
      </c>
      <c r="O135" s="29">
        <f>IF(B135=data!$B$2,D135*0.7+E135*0.5+F135*0.2+G135*0.8+H135+I135*0.2+J135+K135*0.3+L135+M135*0.5+N135*0.2,IF(B135=data!$B$3,D135*0.1+E135*0.4+F135*0.3+G135*0.1+H135+J135+K135*0.5+L135+M135*0.4,IF(B135=data!$B$4,D135*0.6+E135*0.8+F135*0.7+G135+H135+J135+L135+N135,IF(B135=data!$B$5,D135*0.7+E135*0.8+F135+I135*0.7+J135+L135,"zvolte typ stavby"))))</f>
        <v>44.2</v>
      </c>
      <c r="P135" s="8">
        <f>IF(B135=data!$B$2,(O135*10)/6.4,IF(B135=data!$B$3,(O135*10)/4.8,IF(B135=data!$B$4,(O135*10)/7.1,IF(B135=data!$B$5,(O135*10)/5.2,"zvolte typ stavby"))))</f>
        <v>69.0625</v>
      </c>
      <c r="Q135" s="30">
        <v>29491361.41</v>
      </c>
      <c r="R135" s="59"/>
      <c r="S135" s="5"/>
      <c r="U135" s="45" t="s">
        <v>29</v>
      </c>
    </row>
    <row r="136" spans="1:29" ht="39.950000000000003" customHeight="1">
      <c r="A136" s="60" t="s">
        <v>192</v>
      </c>
      <c r="B136" s="61" t="s">
        <v>75</v>
      </c>
      <c r="C136" s="49" t="s">
        <v>76</v>
      </c>
      <c r="D136" s="7">
        <v>5</v>
      </c>
      <c r="E136" s="7">
        <v>10</v>
      </c>
      <c r="F136" s="7">
        <v>10</v>
      </c>
      <c r="G136" s="7">
        <v>10</v>
      </c>
      <c r="H136" s="7">
        <v>10</v>
      </c>
      <c r="I136" s="43">
        <v>0</v>
      </c>
      <c r="J136" s="7">
        <v>10</v>
      </c>
      <c r="K136" s="7">
        <v>0</v>
      </c>
      <c r="L136" s="43">
        <v>10</v>
      </c>
      <c r="M136" s="7">
        <v>10</v>
      </c>
      <c r="N136" s="29">
        <v>0</v>
      </c>
      <c r="O136" s="29">
        <f>IF(B136=data!$B$2,D136*0.7+E136*0.5+F136*0.2+G136*0.8+H136+I136*0.2+J136+K136*0.3+L136+M136*0.5+N136*0.2,IF(B136=data!$B$3,D136*0.1+E136*0.4+F136*0.3+G136*0.1+H136+J136+K136*0.5+L136+M136*0.4,IF(B136=data!$B$4,D136*0.6+E136*0.8+F136*0.7+G136+H136+J136+L136+N136,IF(B136=data!$B$5,D136*0.7+E136*0.8+F136+I136*0.7+J136+L136,"zvolte typ stavby"))))</f>
        <v>42.5</v>
      </c>
      <c r="P136" s="8">
        <f>IF(B136=data!$B$2,(O136*10)/6.4,IF(B136=data!$B$3,(O136*10)/4.8,IF(B136=data!$B$4,(O136*10)/7.1,IF(B136=data!$B$5,(O136*10)/5.2,"zvolte typ stavby"))))</f>
        <v>88.541666666666671</v>
      </c>
      <c r="Q136" s="30">
        <v>36000000</v>
      </c>
      <c r="R136" s="59"/>
      <c r="S136" s="5"/>
      <c r="U136" s="45"/>
    </row>
    <row r="137" spans="1:29" ht="39.950000000000003" customHeight="1">
      <c r="A137" s="6" t="s">
        <v>193</v>
      </c>
      <c r="B137" s="5" t="s">
        <v>21</v>
      </c>
      <c r="C137" s="49" t="s">
        <v>22</v>
      </c>
      <c r="D137" s="7">
        <v>5</v>
      </c>
      <c r="E137" s="7">
        <v>10</v>
      </c>
      <c r="F137" s="7">
        <v>5</v>
      </c>
      <c r="G137" s="7">
        <v>6</v>
      </c>
      <c r="H137" s="7">
        <v>10</v>
      </c>
      <c r="I137" s="7">
        <v>1</v>
      </c>
      <c r="J137" s="7">
        <v>7</v>
      </c>
      <c r="K137" s="7">
        <v>0</v>
      </c>
      <c r="L137" s="7">
        <v>5</v>
      </c>
      <c r="M137" s="7">
        <v>10</v>
      </c>
      <c r="N137" s="29">
        <v>2</v>
      </c>
      <c r="O137" s="29">
        <f>IF(B137=data!$B$2,D137*0.7+E137*0.5+F137*0.2+G137*0.8+H137+I137*0.2+J137+K137*0.3+L137+M137*0.5+N137*0.2,IF(B137=data!$B$3,D137*0.1+E137*0.4+F137*0.3+G137*0.1+H137+J137+K137*0.5+L137+M137*0.4,IF(B137=data!$B$4,D137*0.6+E137*0.8+F137*0.7+G137+H137+J137+L137+N137,IF(B137=data!$B$5,D137*0.7+E137*0.8+F137+I137*0.7+J137+L137,"zvolte typ stavby"))))</f>
        <v>41.9</v>
      </c>
      <c r="P137" s="8">
        <f>IF(B137=data!$B$2,(O137*10)/6.4,IF(B137=data!$B$3,(O137*10)/4.8,IF(B137=data!$B$4,(O137*10)/7.1,IF(B137=data!$B$5,(O137*10)/5.2,"zvolte typ stavby"))))</f>
        <v>65.46875</v>
      </c>
      <c r="Q137" s="30">
        <v>48400000</v>
      </c>
      <c r="R137" s="59"/>
      <c r="S137" s="5"/>
      <c r="U137" s="45" t="s">
        <v>29</v>
      </c>
    </row>
    <row r="138" spans="1:29" ht="39.950000000000003" customHeight="1">
      <c r="A138" s="74" t="s">
        <v>194</v>
      </c>
      <c r="B138" s="5" t="s">
        <v>21</v>
      </c>
      <c r="C138" s="49" t="s">
        <v>195</v>
      </c>
      <c r="D138" s="7">
        <v>2</v>
      </c>
      <c r="E138" s="7">
        <v>0</v>
      </c>
      <c r="F138" s="7">
        <v>5</v>
      </c>
      <c r="G138" s="7">
        <v>6</v>
      </c>
      <c r="H138" s="7">
        <v>10</v>
      </c>
      <c r="I138" s="7">
        <v>1</v>
      </c>
      <c r="J138" s="7">
        <v>4</v>
      </c>
      <c r="K138" s="7">
        <v>0</v>
      </c>
      <c r="L138" s="7">
        <v>10</v>
      </c>
      <c r="M138" s="7">
        <v>10</v>
      </c>
      <c r="N138" s="29">
        <v>10</v>
      </c>
      <c r="O138" s="29">
        <f>IF(B138=data!$B$2,D138*0.7+E138*0.5+F138*0.2+G138*0.8+H138+I138*0.2+J138+K138*0.3+L138+M138*0.5+N138*0.2,IF(B138=data!$B$3,D138*0.1+E138*0.4+F138*0.3+G138*0.1+H138+J138+K138*0.5+L138+M138*0.4,IF(B138=data!$B$4,D138*0.6+E138*0.8+F138*0.7+G138+H138+J138+L138+N138,IF(B138=data!$B$5,D138*0.7+E138*0.8+F138+I138*0.7+J138+L138,"zvolte typ stavby"))))</f>
        <v>38.400000000000006</v>
      </c>
      <c r="P138" s="8">
        <f>IF(B138=data!$B$2,(O138*10)/6.4,IF(B138=data!$B$3,(O138*10)/4.8,IF(B138=data!$B$4,(O138*10)/7.1,IF(B138=data!$B$5,(O138*10)/5.2,"zvolte typ stavby"))))</f>
        <v>60.000000000000007</v>
      </c>
      <c r="Q138" s="76">
        <v>29500000</v>
      </c>
      <c r="R138" s="59"/>
      <c r="S138" s="5" t="s">
        <v>196</v>
      </c>
      <c r="U138" s="45" t="s">
        <v>67</v>
      </c>
    </row>
    <row r="139" spans="1:29" ht="39.950000000000003" customHeight="1">
      <c r="A139" s="11" t="s">
        <v>197</v>
      </c>
      <c r="B139" s="5" t="s">
        <v>89</v>
      </c>
      <c r="C139" s="49" t="s">
        <v>25</v>
      </c>
      <c r="D139" s="7">
        <v>4</v>
      </c>
      <c r="E139" s="7">
        <v>10</v>
      </c>
      <c r="F139" s="7">
        <v>10</v>
      </c>
      <c r="G139" s="7">
        <v>10</v>
      </c>
      <c r="H139" s="7">
        <v>10</v>
      </c>
      <c r="I139" s="7">
        <v>0</v>
      </c>
      <c r="J139" s="7">
        <v>4</v>
      </c>
      <c r="K139" s="7">
        <v>0</v>
      </c>
      <c r="L139" s="7">
        <v>2</v>
      </c>
      <c r="M139" s="7">
        <v>10</v>
      </c>
      <c r="N139" s="29">
        <v>0</v>
      </c>
      <c r="O139" s="29">
        <f>IF(B139=data!$B$2,D139*0.7+E139*0.5+F139*0.2+G139*0.8+H139+I139*0.2+J139+K139*0.3+L139+M139*0.5+N139*0.2,IF(B139=data!$B$3,D139*0.1+E139*0.4+F139*0.3+G139*0.1+H139+J139+K139*0.5+L139+M139*0.4,IF(B139=data!$B$4,D139*0.6+E139*0.8+F139*0.7+G139+H139+J139+L139+N139,IF(B139=data!$B$5,D139*0.7+E139*0.8+F139+I139*0.7+J139+L139,"zvolte typ stavby"))))</f>
        <v>43.4</v>
      </c>
      <c r="P139" s="8">
        <f>IF(B139=data!$B$2,(O139*10)/6.4,IF(B139=data!$B$3,(O139*10)/4.8,IF(B139=data!$B$4,(O139*10)/7.1,IF(B139=data!$B$5,(O139*10)/5.2,"zvolte typ stavby"))))</f>
        <v>61.126760563380287</v>
      </c>
      <c r="Q139" s="30">
        <v>30000000</v>
      </c>
      <c r="R139" s="59"/>
      <c r="S139" s="5"/>
      <c r="U139" s="45" t="s">
        <v>67</v>
      </c>
    </row>
    <row r="140" spans="1:29" ht="39.950000000000003" customHeight="1">
      <c r="A140" s="11" t="s">
        <v>198</v>
      </c>
      <c r="B140" s="5" t="s">
        <v>89</v>
      </c>
      <c r="C140" s="49" t="s">
        <v>25</v>
      </c>
      <c r="D140" s="7">
        <v>5</v>
      </c>
      <c r="E140" s="7">
        <v>10</v>
      </c>
      <c r="F140" s="7">
        <v>10</v>
      </c>
      <c r="G140" s="7">
        <v>10</v>
      </c>
      <c r="H140" s="7">
        <v>10</v>
      </c>
      <c r="I140" s="7">
        <v>0</v>
      </c>
      <c r="J140" s="7">
        <v>10</v>
      </c>
      <c r="K140" s="7">
        <v>0</v>
      </c>
      <c r="L140" s="7">
        <v>8</v>
      </c>
      <c r="M140" s="7">
        <v>0</v>
      </c>
      <c r="N140" s="29">
        <v>7</v>
      </c>
      <c r="O140" s="29">
        <f>IF(B140=data!$B$2,D140*0.7+E140*0.5+F140*0.2+G140*0.8+H140+I140*0.2+J140+K140*0.3+L140+M140*0.5+N140*0.2,IF(B140=data!$B$3,D140*0.1+E140*0.4+F140*0.3+G140*0.1+H140+J140+K140*0.5+L140+M140*0.4,IF(B140=data!$B$4,D140*0.6+E140*0.8+F140*0.7+G140+H140+J140+L140+N140,IF(B140=data!$B$5,D140*0.7+E140*0.8+F140+I140*0.7+J140+L140,"zvolte typ stavby"))))</f>
        <v>63</v>
      </c>
      <c r="P140" s="8">
        <f>IF(B140=data!$B$2,(O140*10)/6.4,IF(B140=data!$B$3,(O140*10)/4.8,IF(B140=data!$B$4,(O140*10)/7.1,IF(B140=data!$B$5,(O140*10)/5.2,"zvolte typ stavby"))))</f>
        <v>88.732394366197184</v>
      </c>
      <c r="Q140" s="30">
        <v>26341700</v>
      </c>
      <c r="R140" s="59"/>
      <c r="S140" s="5"/>
      <c r="U140" s="45"/>
    </row>
    <row r="141" spans="1:29" ht="39.950000000000003" customHeight="1">
      <c r="A141" s="11" t="s">
        <v>199</v>
      </c>
      <c r="B141" s="5" t="s">
        <v>21</v>
      </c>
      <c r="C141" s="49" t="s">
        <v>22</v>
      </c>
      <c r="D141" s="7">
        <v>4</v>
      </c>
      <c r="E141" s="7">
        <v>10</v>
      </c>
      <c r="F141" s="7">
        <v>10</v>
      </c>
      <c r="G141" s="7">
        <v>3</v>
      </c>
      <c r="H141" s="7">
        <v>10</v>
      </c>
      <c r="I141" s="7">
        <v>10</v>
      </c>
      <c r="J141" s="7">
        <v>7</v>
      </c>
      <c r="K141" s="7">
        <v>0</v>
      </c>
      <c r="L141" s="7">
        <v>8</v>
      </c>
      <c r="M141" s="7">
        <v>10</v>
      </c>
      <c r="N141" s="29">
        <v>0</v>
      </c>
      <c r="O141" s="29">
        <f>IF(B141=data!$B$2,D141*0.7+E141*0.5+F141*0.2+G141*0.8+H141+I141*0.2+J141+K141*0.3+L141+M141*0.5+N141*0.2,IF(B141=data!$B$3,D141*0.1+E141*0.4+F141*0.3+G141*0.1+H141+J141+K141*0.5+L141+M141*0.4,IF(B141=data!$B$4,D141*0.6+E141*0.8+F141*0.7+G141+H141+J141+L141+N141,IF(B141=data!$B$5,D141*0.7+E141*0.8+F141+I141*0.7+J141+L141,"zvolte typ stavby"))))</f>
        <v>44.2</v>
      </c>
      <c r="P141" s="8">
        <f>IF(B141=data!$B$2,(O141*10)/6.4,IF(B141=data!$B$3,(O141*10)/4.8,IF(B141=data!$B$4,(O141*10)/7.1,IF(B141=data!$B$5,(O141*10)/5.2,"zvolte typ stavby"))))</f>
        <v>69.0625</v>
      </c>
      <c r="Q141" s="30">
        <v>26157361.41</v>
      </c>
      <c r="R141" s="59"/>
      <c r="S141" s="5"/>
      <c r="U141" s="45"/>
    </row>
    <row r="142" spans="1:29" ht="39.950000000000003" customHeight="1">
      <c r="A142" s="11" t="s">
        <v>200</v>
      </c>
      <c r="B142" s="5" t="s">
        <v>89</v>
      </c>
      <c r="C142" s="86" t="s">
        <v>201</v>
      </c>
      <c r="D142" s="7">
        <v>3</v>
      </c>
      <c r="E142" s="7">
        <v>10</v>
      </c>
      <c r="F142" s="7">
        <v>10</v>
      </c>
      <c r="G142" s="7">
        <v>6</v>
      </c>
      <c r="H142" s="7">
        <v>6</v>
      </c>
      <c r="I142" s="7">
        <v>0</v>
      </c>
      <c r="J142" s="7">
        <v>2</v>
      </c>
      <c r="K142" s="7">
        <v>0</v>
      </c>
      <c r="L142" s="7">
        <v>2</v>
      </c>
      <c r="M142" s="7">
        <v>0</v>
      </c>
      <c r="N142" s="29">
        <v>0</v>
      </c>
      <c r="O142" s="29">
        <f>IF(B142=data!$B$2,D142*0.7+E142*0.5+F142*0.2+G142*0.8+H142+I142*0.2+J142+K142*0.3+L142+M142*0.5+N142*0.2,IF(B142=data!$B$3,D142*0.1+E142*0.4+F142*0.3+G142*0.1+H142+J142+K142*0.5+L142+M142*0.4,IF(B142=data!$B$4,D142*0.6+E142*0.8+F142*0.7+G142+H142+J142+L142+N142,IF(B142=data!$B$5,D142*0.7+E142*0.8+F142+I142*0.7+J142+L142,"zvolte typ stavby"))))</f>
        <v>32.799999999999997</v>
      </c>
      <c r="P142" s="8">
        <f>IF(B142=data!$B$2,(O142*10)/6.4,IF(B142=data!$B$3,(O142*10)/4.8,IF(B142=data!$B$4,(O142*10)/7.1,IF(B142=data!$B$5,(O142*10)/5.2,"zvolte typ stavby"))))</f>
        <v>46.197183098591552</v>
      </c>
      <c r="Q142" s="30">
        <v>25000000</v>
      </c>
      <c r="R142" s="59"/>
      <c r="S142" s="69"/>
      <c r="U142" s="45" t="s">
        <v>67</v>
      </c>
    </row>
    <row r="143" spans="1:29" ht="39.950000000000003" customHeight="1">
      <c r="A143" s="11" t="s">
        <v>202</v>
      </c>
      <c r="B143" s="5" t="s">
        <v>75</v>
      </c>
      <c r="C143" s="86" t="s">
        <v>203</v>
      </c>
      <c r="D143" s="7">
        <v>2</v>
      </c>
      <c r="E143" s="7">
        <v>0</v>
      </c>
      <c r="F143" s="7">
        <v>7</v>
      </c>
      <c r="G143" s="7">
        <v>10</v>
      </c>
      <c r="H143" s="7">
        <v>6</v>
      </c>
      <c r="I143" s="7">
        <v>10</v>
      </c>
      <c r="J143" s="7">
        <v>10</v>
      </c>
      <c r="K143" s="7">
        <v>0</v>
      </c>
      <c r="L143" s="7">
        <v>10</v>
      </c>
      <c r="M143" s="7">
        <v>10</v>
      </c>
      <c r="N143" s="29">
        <v>4</v>
      </c>
      <c r="O143" s="29">
        <f>IF(B143=data!$B$2,D143*0.7+E143*0.5+F143*0.2+G143*0.8+H143+I143*0.2+J143+K143*0.3+L143+M143*0.5+N143*0.2,IF(B143=data!$B$3,D143*0.1+E143*0.4+F143*0.3+G143*0.1+H143+J143+K143*0.5+L143+M143*0.4,IF(B143=data!$B$4,D143*0.6+E143*0.8+F143*0.7+G143+H143+J143+L143+N143,IF(B143=data!$B$5,D143*0.7+E143*0.8+F143+I143*0.7+J143+L143,"zvolte typ stavby"))))</f>
        <v>33.299999999999997</v>
      </c>
      <c r="P143" s="8">
        <f>IF(B143=data!$B$2,(O143*10)/6.4,IF(B143=data!$B$3,(O143*10)/4.8,IF(B143=data!$B$4,(O143*10)/7.1,IF(B143=data!$B$5,(O143*10)/5.2,"zvolte typ stavby"))))</f>
        <v>69.375</v>
      </c>
      <c r="Q143" s="30">
        <v>25000000</v>
      </c>
      <c r="R143" s="59"/>
      <c r="S143" s="5" t="s">
        <v>131</v>
      </c>
      <c r="U143" s="45"/>
    </row>
    <row r="144" spans="1:29" ht="39.950000000000003" customHeight="1">
      <c r="A144" s="11" t="s">
        <v>204</v>
      </c>
      <c r="B144" s="5" t="s">
        <v>89</v>
      </c>
      <c r="C144" s="86" t="s">
        <v>205</v>
      </c>
      <c r="D144" s="7">
        <v>6</v>
      </c>
      <c r="E144" s="7">
        <v>10</v>
      </c>
      <c r="F144" s="7">
        <v>10</v>
      </c>
      <c r="G144" s="7">
        <v>3</v>
      </c>
      <c r="H144" s="7">
        <v>10</v>
      </c>
      <c r="I144" s="7">
        <v>0</v>
      </c>
      <c r="J144" s="7">
        <v>7</v>
      </c>
      <c r="K144" s="7">
        <v>0</v>
      </c>
      <c r="L144" s="7">
        <v>10</v>
      </c>
      <c r="M144" s="7">
        <v>10</v>
      </c>
      <c r="N144" s="29">
        <v>10</v>
      </c>
      <c r="O144" s="29">
        <f>IF(B144=data!$B$2,D144*0.7+E144*0.5+F144*0.2+G144*0.8+H144+I144*0.2+J144+K144*0.3+L144+M144*0.5+N144*0.2,IF(B144=data!$B$3,D144*0.1+E144*0.4+F144*0.3+G144*0.1+H144+J144+K144*0.5+L144+M144*0.4,IF(B144=data!$B$4,D144*0.6+E144*0.8+F144*0.7+G144+H144+J144+L144+N144,IF(B144=data!$B$5,D144*0.7+E144*0.8+F144+I144*0.7+J144+L144,"zvolte typ stavby"))))</f>
        <v>58.6</v>
      </c>
      <c r="P144" s="8">
        <f>IF(B144=data!$B$2,(O144*10)/6.4,IF(B144=data!$B$3,(O144*10)/4.8,IF(B144=data!$B$4,(O144*10)/7.1,IF(B144=data!$B$5,(O144*10)/5.2,"zvolte typ stavby"))))</f>
        <v>82.535211267605632</v>
      </c>
      <c r="Q144" s="30">
        <v>25000000</v>
      </c>
      <c r="R144" s="59" t="s">
        <v>25</v>
      </c>
      <c r="S144" s="5"/>
      <c r="U144" s="45"/>
      <c r="V144" s="64"/>
      <c r="W144" s="64"/>
      <c r="X144" s="64"/>
      <c r="Y144" s="64"/>
      <c r="Z144" s="64"/>
      <c r="AA144" s="64"/>
      <c r="AB144" s="64"/>
      <c r="AC144" s="64"/>
    </row>
    <row r="145" spans="1:77" ht="39.950000000000003" customHeight="1">
      <c r="A145" s="11" t="s">
        <v>206</v>
      </c>
      <c r="B145" s="5" t="s">
        <v>21</v>
      </c>
      <c r="C145" s="86" t="s">
        <v>207</v>
      </c>
      <c r="D145" s="7">
        <v>5</v>
      </c>
      <c r="E145" s="7">
        <v>10</v>
      </c>
      <c r="F145" s="7">
        <v>10</v>
      </c>
      <c r="G145" s="7">
        <v>10</v>
      </c>
      <c r="H145" s="7">
        <v>10</v>
      </c>
      <c r="I145" s="7">
        <v>10</v>
      </c>
      <c r="J145" s="7">
        <v>7</v>
      </c>
      <c r="K145" s="7">
        <v>0</v>
      </c>
      <c r="L145" s="7">
        <v>2</v>
      </c>
      <c r="M145" s="7">
        <v>10</v>
      </c>
      <c r="N145" s="29">
        <v>4</v>
      </c>
      <c r="O145" s="29">
        <f>IF(B145=data!$B$2,D145*0.7+E145*0.5+F145*0.2+G145*0.8+H145+I145*0.2+J145+K145*0.3+L145+M145*0.5+N145*0.2,IF(B145=data!$B$3,D145*0.1+E145*0.4+F145*0.3+G145*0.1+H145+J145+K145*0.5+L145+M145*0.4,IF(B145=data!$B$4,D145*0.6+E145*0.8+F145*0.7+G145+H145+J145+L145+N145,IF(B145=data!$B$5,D145*0.7+E145*0.8+F145+I145*0.7+J145+L145,"zvolte typ stavby"))))</f>
        <v>45.3</v>
      </c>
      <c r="P145" s="8">
        <f>IF(B145=data!$B$2,(O145*10)/6.4,IF(B145=data!$B$3,(O145*10)/4.8,IF(B145=data!$B$4,(O145*10)/7.1,IF(B145=data!$B$5,(O145*10)/5.2,"zvolte typ stavby"))))</f>
        <v>70.78125</v>
      </c>
      <c r="Q145" s="30">
        <v>24163294</v>
      </c>
      <c r="R145" s="59"/>
      <c r="S145" s="5"/>
      <c r="U145" s="45"/>
    </row>
    <row r="146" spans="1:77" ht="39.950000000000003" customHeight="1">
      <c r="A146" s="11" t="s">
        <v>208</v>
      </c>
      <c r="B146" s="5" t="s">
        <v>75</v>
      </c>
      <c r="C146" s="86" t="s">
        <v>209</v>
      </c>
      <c r="D146" s="7">
        <v>3</v>
      </c>
      <c r="E146" s="7">
        <v>10</v>
      </c>
      <c r="F146" s="7">
        <v>7</v>
      </c>
      <c r="G146" s="7">
        <v>3</v>
      </c>
      <c r="H146" s="7">
        <v>10</v>
      </c>
      <c r="I146" s="7">
        <v>1</v>
      </c>
      <c r="J146" s="7">
        <v>4</v>
      </c>
      <c r="K146" s="7">
        <v>0</v>
      </c>
      <c r="L146" s="7">
        <v>10</v>
      </c>
      <c r="M146" s="7">
        <v>0</v>
      </c>
      <c r="N146" s="29">
        <v>0</v>
      </c>
      <c r="O146" s="29">
        <f>IF(B146=data!$B$2,D146*0.7+E146*0.5+F146*0.2+G146*0.8+H146+I146*0.2+J146+K146*0.3+L146+M146*0.5+N146*0.2,IF(B146=data!$B$3,D146*0.1+E146*0.4+F146*0.3+G146*0.1+H146+J146+K146*0.5+L146+M146*0.4,IF(B146=data!$B$4,D146*0.6+E146*0.8+F146*0.7+G146+H146+J146+L146+N146,IF(B146=data!$B$5,D146*0.7+E146*0.8+F146+I146*0.7+J146+L146,"zvolte typ stavby"))))</f>
        <v>30.7</v>
      </c>
      <c r="P146" s="8">
        <f>IF(B146=data!$B$2,(O146*10)/6.4,IF(B146=data!$B$3,(O146*10)/4.8,IF(B146=data!$B$4,(O146*10)/7.1,IF(B146=data!$B$5,(O146*10)/5.2,"zvolte typ stavby"))))</f>
        <v>63.958333333333336</v>
      </c>
      <c r="Q146" s="30">
        <f>19500000*1.21</f>
        <v>23595000</v>
      </c>
      <c r="R146" s="59" t="s">
        <v>210</v>
      </c>
      <c r="S146" s="5"/>
      <c r="U146" s="45"/>
    </row>
    <row r="147" spans="1:77" ht="39.950000000000003" customHeight="1">
      <c r="A147" s="11" t="s">
        <v>211</v>
      </c>
      <c r="B147" s="5" t="s">
        <v>21</v>
      </c>
      <c r="C147" s="49" t="s">
        <v>22</v>
      </c>
      <c r="D147" s="7">
        <v>5</v>
      </c>
      <c r="E147" s="7">
        <v>10</v>
      </c>
      <c r="F147" s="7">
        <v>7</v>
      </c>
      <c r="G147" s="7">
        <v>10</v>
      </c>
      <c r="H147" s="7">
        <v>6</v>
      </c>
      <c r="I147" s="7">
        <v>10</v>
      </c>
      <c r="J147" s="7">
        <v>7</v>
      </c>
      <c r="K147" s="7">
        <v>0</v>
      </c>
      <c r="L147" s="7">
        <v>10</v>
      </c>
      <c r="M147" s="7">
        <v>10</v>
      </c>
      <c r="N147" s="29">
        <v>4</v>
      </c>
      <c r="O147" s="29">
        <f>IF(B147=data!$B$2,D147*0.7+E147*0.5+F147*0.2+G147*0.8+H147+I147*0.2+J147+K147*0.3+L147+M147*0.5+N147*0.2,IF(B147=data!$B$3,D147*0.1+E147*0.4+F147*0.3+G147*0.1+H147+J147+K147*0.5+L147+M147*0.4,IF(B147=data!$B$4,D147*0.6+E147*0.8+F147*0.7+G147+H147+J147+L147+N147,IF(B147=data!$B$5,D147*0.7+E147*0.8+F147+I147*0.7+J147+L147,"zvolte typ stavby"))))</f>
        <v>48.699999999999996</v>
      </c>
      <c r="P147" s="8">
        <f>IF(B147=data!$B$2,(O147*10)/6.4,IF(B147=data!$B$3,(O147*10)/4.8,IF(B147=data!$B$4,(O147*10)/7.1,IF(B147=data!$B$5,(O147*10)/5.2,"zvolte typ stavby"))))</f>
        <v>76.093749999999986</v>
      </c>
      <c r="Q147" s="30">
        <v>20000000</v>
      </c>
      <c r="R147" s="59"/>
      <c r="S147" s="5"/>
      <c r="T147" s="64"/>
      <c r="U147" s="45"/>
      <c r="V147" s="64"/>
      <c r="W147" s="64"/>
      <c r="X147" s="64"/>
      <c r="Y147" s="64"/>
      <c r="Z147" s="64"/>
      <c r="AA147" s="64"/>
      <c r="AB147" s="64"/>
      <c r="AC147" s="64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</row>
    <row r="148" spans="1:77" ht="39.950000000000003" customHeight="1">
      <c r="A148" s="11" t="s">
        <v>212</v>
      </c>
      <c r="B148" s="5" t="s">
        <v>75</v>
      </c>
      <c r="C148" s="49" t="s">
        <v>76</v>
      </c>
      <c r="D148" s="7">
        <v>3</v>
      </c>
      <c r="E148" s="7">
        <v>0</v>
      </c>
      <c r="F148" s="7">
        <v>5</v>
      </c>
      <c r="G148" s="7">
        <v>6</v>
      </c>
      <c r="H148" s="7">
        <v>6</v>
      </c>
      <c r="I148" s="7">
        <v>0</v>
      </c>
      <c r="J148" s="7">
        <v>4</v>
      </c>
      <c r="K148" s="7">
        <v>0</v>
      </c>
      <c r="L148" s="7">
        <v>8</v>
      </c>
      <c r="M148" s="7">
        <v>10</v>
      </c>
      <c r="N148" s="29">
        <v>0</v>
      </c>
      <c r="O148" s="29">
        <f>IF(B148=data!$B$2,D148*0.7+E148*0.5+F148*0.2+G148*0.8+H148+I148*0.2+J148+K148*0.3+L148+M148*0.5+N148*0.2,IF(B148=data!$B$3,D148*0.1+E148*0.4+F148*0.3+G148*0.1+H148+J148+K148*0.5+L148+M148*0.4,IF(B148=data!$B$4,D148*0.6+E148*0.8+F148*0.7+G148+H148+J148+L148+N148,IF(B148=data!$B$5,D148*0.7+E148*0.8+F148+I148*0.7+J148+L148,"zvolte typ stavby"))))</f>
        <v>24.4</v>
      </c>
      <c r="P148" s="8">
        <f>IF(B148=data!$B$2,(O148*10)/6.4,IF(B148=data!$B$3,(O148*10)/4.8,IF(B148=data!$B$4,(O148*10)/7.1,IF(B148=data!$B$5,(O148*10)/5.2,"zvolte typ stavby"))))</f>
        <v>50.833333333333336</v>
      </c>
      <c r="Q148" s="30">
        <v>20000000</v>
      </c>
      <c r="R148" s="59"/>
      <c r="S148" s="5" t="s">
        <v>213</v>
      </c>
      <c r="T148" s="64"/>
      <c r="U148" s="45"/>
      <c r="V148" s="64"/>
      <c r="W148" s="64"/>
      <c r="X148" s="64"/>
      <c r="Y148" s="64"/>
      <c r="Z148" s="64"/>
      <c r="AA148" s="64"/>
      <c r="AB148" s="64"/>
      <c r="AC148" s="64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</row>
    <row r="149" spans="1:77" ht="39.950000000000003" customHeight="1">
      <c r="A149" s="70" t="s">
        <v>214</v>
      </c>
      <c r="B149" s="5" t="s">
        <v>21</v>
      </c>
      <c r="C149" s="49" t="s">
        <v>22</v>
      </c>
      <c r="D149" s="7">
        <v>3</v>
      </c>
      <c r="E149" s="7">
        <v>10</v>
      </c>
      <c r="F149" s="7">
        <v>6</v>
      </c>
      <c r="G149" s="7">
        <v>6</v>
      </c>
      <c r="H149" s="7">
        <v>6</v>
      </c>
      <c r="I149" s="7">
        <v>10</v>
      </c>
      <c r="J149" s="7">
        <v>10</v>
      </c>
      <c r="K149" s="7">
        <v>0</v>
      </c>
      <c r="L149" s="7">
        <v>10</v>
      </c>
      <c r="M149" s="7">
        <v>10</v>
      </c>
      <c r="N149" s="29">
        <v>4</v>
      </c>
      <c r="O149" s="29">
        <f>IF(B149=data!$B$2,D149*0.7+E149*0.5+F149*0.2+G149*0.8+H149+I149*0.2+J149+K149*0.3+L149+M149*0.5+N149*0.2,IF(B149=data!$B$3,D149*0.1+E149*0.4+F149*0.3+G149*0.1+H149+J149+K149*0.5+L149+M149*0.4,IF(B149=data!$B$4,D149*0.6+E149*0.8+F149*0.7+G149+H149+J149+L149+N149,IF(B149=data!$B$5,D149*0.7+E149*0.8+F149+I149*0.7+J149+L149,"zvolte typ stavby"))))</f>
        <v>46.9</v>
      </c>
      <c r="P149" s="8">
        <f>IF(B149=data!$B$2,(O149*10)/6.4,IF(B149=data!$B$3,(O149*10)/4.8,IF(B149=data!$B$4,(O149*10)/7.1,IF(B149=data!$B$5,(O149*10)/5.2,"zvolte typ stavby"))))</f>
        <v>73.28125</v>
      </c>
      <c r="Q149" s="80">
        <v>39000000</v>
      </c>
      <c r="R149" s="59"/>
      <c r="S149" s="81" t="s">
        <v>215</v>
      </c>
      <c r="U149" s="45" t="s">
        <v>67</v>
      </c>
      <c r="V149" s="64"/>
      <c r="W149" s="64"/>
      <c r="X149" s="64"/>
      <c r="Y149" s="64"/>
      <c r="Z149" s="64"/>
      <c r="AA149" s="64"/>
      <c r="AB149" s="64"/>
      <c r="AC149" s="64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</row>
    <row r="150" spans="1:77" ht="39.950000000000003" customHeight="1">
      <c r="A150" s="11" t="s">
        <v>216</v>
      </c>
      <c r="B150" s="5" t="s">
        <v>21</v>
      </c>
      <c r="C150" s="49" t="s">
        <v>22</v>
      </c>
      <c r="D150" s="7">
        <v>6</v>
      </c>
      <c r="E150" s="7">
        <v>10</v>
      </c>
      <c r="F150" s="7">
        <v>10</v>
      </c>
      <c r="G150" s="7">
        <v>6</v>
      </c>
      <c r="H150" s="7">
        <v>6</v>
      </c>
      <c r="I150" s="7">
        <v>10</v>
      </c>
      <c r="J150" s="7">
        <v>10</v>
      </c>
      <c r="K150" s="7">
        <v>0</v>
      </c>
      <c r="L150" s="7">
        <v>10</v>
      </c>
      <c r="M150" s="7">
        <v>10</v>
      </c>
      <c r="N150" s="29">
        <v>2</v>
      </c>
      <c r="O150" s="29">
        <f>IF(B150=data!$B$2,D150*0.7+E150*0.5+F150*0.2+G150*0.8+H150+I150*0.2+J150+K150*0.3+L150+M150*0.5+N150*0.2,IF(B150=data!$B$3,D150*0.1+E150*0.4+F150*0.3+G150*0.1+H150+J150+K150*0.5+L150+M150*0.4,IF(B150=data!$B$4,D150*0.6+E150*0.8+F150*0.7+G150+H150+J150+L150+N150,IF(B150=data!$B$5,D150*0.7+E150*0.8+F150+I150*0.7+J150+L150,"zvolte typ stavby"))))</f>
        <v>49.4</v>
      </c>
      <c r="P150" s="8">
        <f>IF(B150=data!$B$2,(O150*10)/6.4,IF(B150=data!$B$3,(O150*10)/4.8,IF(B150=data!$B$4,(O150*10)/7.1,IF(B150=data!$B$5,(O150*10)/5.2,"zvolte typ stavby"))))</f>
        <v>77.1875</v>
      </c>
      <c r="Q150" s="30">
        <v>81648427</v>
      </c>
      <c r="R150" s="59"/>
      <c r="S150" s="5"/>
      <c r="U150" s="45"/>
      <c r="V150" s="64"/>
      <c r="W150" s="64"/>
      <c r="X150" s="64"/>
      <c r="Y150" s="64"/>
      <c r="Z150" s="64"/>
      <c r="AA150" s="64"/>
      <c r="AB150" s="64"/>
      <c r="AC150" s="64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</row>
    <row r="151" spans="1:77" ht="39.950000000000003" customHeight="1">
      <c r="A151" s="25" t="s">
        <v>217</v>
      </c>
      <c r="B151" s="5" t="s">
        <v>75</v>
      </c>
      <c r="C151" s="49" t="s">
        <v>76</v>
      </c>
      <c r="D151" s="7">
        <v>2</v>
      </c>
      <c r="E151" s="7">
        <v>0</v>
      </c>
      <c r="F151" s="7">
        <v>10</v>
      </c>
      <c r="G151" s="7">
        <v>10</v>
      </c>
      <c r="H151" s="7">
        <v>10</v>
      </c>
      <c r="I151" s="7">
        <v>10</v>
      </c>
      <c r="J151" s="7">
        <v>7</v>
      </c>
      <c r="K151" s="7">
        <v>0</v>
      </c>
      <c r="L151" s="7">
        <v>5</v>
      </c>
      <c r="M151" s="7">
        <v>10</v>
      </c>
      <c r="N151" s="29">
        <v>2</v>
      </c>
      <c r="O151" s="29">
        <f>IF(B151=data!$B$2,D151*0.7+E151*0.5+F151*0.2+G151*0.8+H151+I151*0.2+J151+K151*0.3+L151+M151*0.5+N151*0.2,IF(B151=data!$B$3,D151*0.1+E151*0.4+F151*0.3+G151*0.1+H151+J151+K151*0.5+L151+M151*0.4,IF(B151=data!$B$4,D151*0.6+E151*0.8+F151*0.7+G151+H151+J151+L151+N151,IF(B151=data!$B$5,D151*0.7+E151*0.8+F151+I151*0.7+J151+L151,"zvolte typ stavby"))))</f>
        <v>30.2</v>
      </c>
      <c r="P151" s="8">
        <f>IF(B151=data!$B$2,(O151*10)/6.4,IF(B151=data!$B$3,(O151*10)/4.8,IF(B151=data!$B$4,(O151*10)/7.1,IF(B151=data!$B$5,(O151*10)/5.2,"zvolte typ stavby"))))</f>
        <v>62.916666666666671</v>
      </c>
      <c r="Q151" s="30">
        <v>20000000</v>
      </c>
      <c r="R151" s="59"/>
      <c r="S151" s="5"/>
      <c r="U151" s="45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</row>
    <row r="152" spans="1:77" ht="39.950000000000003" customHeight="1">
      <c r="A152" s="6" t="s">
        <v>218</v>
      </c>
      <c r="B152" s="5" t="s">
        <v>21</v>
      </c>
      <c r="C152" s="49" t="s">
        <v>195</v>
      </c>
      <c r="D152" s="7">
        <v>2</v>
      </c>
      <c r="E152" s="7">
        <v>10</v>
      </c>
      <c r="F152" s="7">
        <v>8</v>
      </c>
      <c r="G152" s="7">
        <v>10</v>
      </c>
      <c r="H152" s="7">
        <v>10</v>
      </c>
      <c r="I152" s="7">
        <v>0</v>
      </c>
      <c r="J152" s="7">
        <v>7</v>
      </c>
      <c r="K152" s="7">
        <v>0</v>
      </c>
      <c r="L152" s="7">
        <v>10</v>
      </c>
      <c r="M152" s="7">
        <v>10</v>
      </c>
      <c r="N152" s="29">
        <v>10</v>
      </c>
      <c r="O152" s="29">
        <f>IF(B152=data!$B$2,D152*0.7+E152*0.5+F152*0.2+G152*0.8+H152+I152*0.2+J152+K152*0.3+L152+M152*0.5+N152*0.2,IF(B152=data!$B$3,D152*0.1+E152*0.4+F152*0.3+G152*0.1+H152+J152+K152*0.5+L152+M152*0.4,IF(B152=data!$B$4,D152*0.6+E152*0.8+F152*0.7+G152+H152+J152+L152+N152,IF(B152=data!$B$5,D152*0.7+E152*0.8+F152+I152*0.7+J152+L152,"zvolte typ stavby"))))</f>
        <v>50</v>
      </c>
      <c r="P152" s="8">
        <f>IF(B152=data!$B$2,(O152*10)/6.4,IF(B152=data!$B$3,(O152*10)/4.8,IF(B152=data!$B$4,(O152*10)/7.1,IF(B152=data!$B$5,(O152*10)/5.2,"zvolte typ stavby"))))</f>
        <v>78.125</v>
      </c>
      <c r="Q152" s="30">
        <v>19936000</v>
      </c>
      <c r="R152" s="59"/>
      <c r="S152" s="5"/>
      <c r="T152" s="64"/>
      <c r="U152" s="45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</row>
    <row r="153" spans="1:77" ht="39.950000000000003" customHeight="1">
      <c r="A153" s="11" t="s">
        <v>219</v>
      </c>
      <c r="B153" s="5" t="s">
        <v>75</v>
      </c>
      <c r="C153" s="49" t="s">
        <v>76</v>
      </c>
      <c r="D153" s="7">
        <v>3</v>
      </c>
      <c r="E153" s="7">
        <v>10</v>
      </c>
      <c r="F153" s="7">
        <v>7</v>
      </c>
      <c r="G153" s="7">
        <v>10</v>
      </c>
      <c r="H153" s="7">
        <v>10</v>
      </c>
      <c r="I153" s="7">
        <v>10</v>
      </c>
      <c r="J153" s="7">
        <v>10</v>
      </c>
      <c r="K153" s="7">
        <v>0</v>
      </c>
      <c r="L153" s="7">
        <v>10</v>
      </c>
      <c r="M153" s="7">
        <v>10</v>
      </c>
      <c r="N153" s="29">
        <v>2</v>
      </c>
      <c r="O153" s="29">
        <f>IF(B153=data!$B$2,D153*0.7+E153*0.5+F153*0.2+G153*0.8+H153+I153*0.2+J153+K153*0.3+L153+M153*0.5+N153*0.2,IF(B153=data!$B$3,D153*0.1+E153*0.4+F153*0.3+G153*0.1+H153+J153+K153*0.5+L153+M153*0.4,IF(B153=data!$B$4,D153*0.6+E153*0.8+F153*0.7+G153+H153+J153+L153+N153,IF(B153=data!$B$5,D153*0.7+E153*0.8+F153+I153*0.7+J153+L153,"zvolte typ stavby"))))</f>
        <v>41.4</v>
      </c>
      <c r="P153" s="8">
        <f>IF(B153=data!$B$2,(O153*10)/6.4,IF(B153=data!$B$3,(O153*10)/4.8,IF(B153=data!$B$4,(O153*10)/7.1,IF(B153=data!$B$5,(O153*10)/5.2,"zvolte typ stavby"))))</f>
        <v>86.25</v>
      </c>
      <c r="Q153" s="30">
        <v>20673487.469999999</v>
      </c>
      <c r="R153" s="59"/>
      <c r="S153" s="5" t="s">
        <v>220</v>
      </c>
      <c r="U153" s="45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</row>
    <row r="154" spans="1:77" ht="39.950000000000003" customHeight="1">
      <c r="A154" s="74" t="s">
        <v>221</v>
      </c>
      <c r="B154" s="5" t="s">
        <v>21</v>
      </c>
      <c r="C154" s="49" t="s">
        <v>195</v>
      </c>
      <c r="D154" s="7">
        <v>1</v>
      </c>
      <c r="E154" s="7">
        <v>0</v>
      </c>
      <c r="F154" s="7">
        <v>5</v>
      </c>
      <c r="G154" s="7">
        <v>6</v>
      </c>
      <c r="H154" s="7">
        <v>6</v>
      </c>
      <c r="I154" s="7">
        <v>1</v>
      </c>
      <c r="J154" s="7">
        <v>4</v>
      </c>
      <c r="K154" s="7">
        <v>0</v>
      </c>
      <c r="L154" s="7">
        <v>10</v>
      </c>
      <c r="M154" s="7">
        <v>10</v>
      </c>
      <c r="N154" s="29">
        <v>2</v>
      </c>
      <c r="O154" s="29">
        <v>32.1</v>
      </c>
      <c r="P154" s="8">
        <v>50.15625</v>
      </c>
      <c r="Q154" s="76">
        <v>22000000</v>
      </c>
      <c r="S154" s="5"/>
      <c r="U154" s="45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</row>
    <row r="155" spans="1:77" ht="39.950000000000003" customHeight="1">
      <c r="A155" s="70" t="s">
        <v>222</v>
      </c>
      <c r="B155" s="5" t="s">
        <v>21</v>
      </c>
      <c r="C155" s="49" t="s">
        <v>22</v>
      </c>
      <c r="D155" s="7">
        <v>4</v>
      </c>
      <c r="E155" s="7">
        <v>0</v>
      </c>
      <c r="F155" s="7">
        <v>8</v>
      </c>
      <c r="G155" s="7">
        <v>3</v>
      </c>
      <c r="H155" s="7">
        <v>3</v>
      </c>
      <c r="I155" s="7">
        <v>0</v>
      </c>
      <c r="J155" s="7">
        <v>4</v>
      </c>
      <c r="K155" s="7">
        <v>0</v>
      </c>
      <c r="L155" s="7">
        <v>10</v>
      </c>
      <c r="M155" s="7">
        <v>10</v>
      </c>
      <c r="N155" s="29">
        <v>4</v>
      </c>
      <c r="O155" s="29">
        <f>IF(B155=data!$B$2,D155*0.7+E155*0.5+F155*0.2+G155*0.8+H155+I155*0.2+J155+K155*0.3+L155+M155*0.5+N155*0.2,IF(B155=data!$B$3,D155*0.1+E155*0.4+F155*0.3+G155*0.1+H155+J155+K155*0.5+L155+M155*0.4,IF(B155=data!$B$4,D155*0.6+E155*0.8+F155*0.7+G155+H155+J155+L155+N155,IF(B155=data!$B$5,D155*0.7+E155*0.8+F155+I155*0.7+J155+L155,"zvolte typ stavby"))))</f>
        <v>29.6</v>
      </c>
      <c r="P155" s="8">
        <f>IF(B155=data!$B$2,(O155*10)/6.4,IF(B155=data!$B$3,(O155*10)/4.8,IF(B155=data!$B$4,(O155*10)/7.1,IF(B155=data!$B$5,(O155*10)/5.2,"zvolte typ stavby"))))</f>
        <v>46.25</v>
      </c>
      <c r="Q155" s="30">
        <v>18000000</v>
      </c>
      <c r="R155" s="59"/>
      <c r="S155" s="5"/>
      <c r="T155" s="64"/>
      <c r="U155" s="45"/>
      <c r="V155" s="64"/>
      <c r="W155" s="64"/>
      <c r="X155" s="64"/>
      <c r="Y155" s="64"/>
      <c r="Z155" s="64"/>
      <c r="AA155" s="64"/>
      <c r="AB155" s="64"/>
      <c r="AC155" s="64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</row>
    <row r="156" spans="1:77" ht="39.950000000000003" customHeight="1">
      <c r="A156" s="11" t="s">
        <v>223</v>
      </c>
      <c r="B156" s="5" t="s">
        <v>75</v>
      </c>
      <c r="C156" s="49" t="s">
        <v>76</v>
      </c>
      <c r="D156" s="7">
        <v>2</v>
      </c>
      <c r="E156" s="7">
        <v>0</v>
      </c>
      <c r="F156" s="7">
        <v>5</v>
      </c>
      <c r="G156" s="7">
        <v>6</v>
      </c>
      <c r="H156" s="7">
        <v>6</v>
      </c>
      <c r="I156" s="7">
        <v>0</v>
      </c>
      <c r="J156" s="7">
        <v>7</v>
      </c>
      <c r="K156" s="7">
        <v>0</v>
      </c>
      <c r="L156" s="7">
        <v>8</v>
      </c>
      <c r="M156" s="7">
        <v>10</v>
      </c>
      <c r="N156" s="29">
        <v>0</v>
      </c>
      <c r="O156" s="29">
        <f>IF(B156=data!$B$2,D156*0.7+E156*0.5+F156*0.2+G156*0.8+H156+I156*0.2+J156+K156*0.3+L156+M156*0.5+N156*0.2,IF(B156=data!$B$3,D156*0.1+E156*0.4+F156*0.3+G156*0.1+H156+J156+K156*0.5+L156+M156*0.4,IF(B156=data!$B$4,D156*0.6+E156*0.8+F156*0.7+G156+H156+J156+L156+N156,IF(B156=data!$B$5,D156*0.7+E156*0.8+F156+I156*0.7+J156+L156,"zvolte typ stavby"))))</f>
        <v>27.3</v>
      </c>
      <c r="P156" s="8">
        <f>IF(B156=data!$B$2,(O156*10)/6.4,IF(B156=data!$B$3,(O156*10)/4.8,IF(B156=data!$B$4,(O156*10)/7.1,IF(B156=data!$B$5,(O156*10)/5.2,"zvolte typ stavby"))))</f>
        <v>56.875</v>
      </c>
      <c r="Q156" s="30">
        <v>18000000</v>
      </c>
      <c r="R156" s="59"/>
      <c r="S156" s="5" t="s">
        <v>224</v>
      </c>
      <c r="T156" s="64"/>
      <c r="U156" s="45" t="s">
        <v>59</v>
      </c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</row>
    <row r="157" spans="1:77" ht="39.950000000000003" customHeight="1">
      <c r="A157" s="74" t="s">
        <v>225</v>
      </c>
      <c r="B157" s="5" t="s">
        <v>21</v>
      </c>
      <c r="C157" s="49" t="s">
        <v>195</v>
      </c>
      <c r="D157" s="7">
        <v>2</v>
      </c>
      <c r="E157" s="7">
        <v>0</v>
      </c>
      <c r="F157" s="7">
        <v>5</v>
      </c>
      <c r="G157" s="7">
        <v>3</v>
      </c>
      <c r="H157" s="7">
        <v>6</v>
      </c>
      <c r="I157" s="7">
        <v>1</v>
      </c>
      <c r="J157" s="7">
        <v>2</v>
      </c>
      <c r="K157" s="7">
        <v>0</v>
      </c>
      <c r="L157" s="7">
        <v>10</v>
      </c>
      <c r="M157" s="7">
        <v>10</v>
      </c>
      <c r="N157" s="29">
        <v>4</v>
      </c>
      <c r="O157" s="29">
        <v>28.8</v>
      </c>
      <c r="P157" s="8">
        <v>45</v>
      </c>
      <c r="Q157" s="76">
        <v>19000000</v>
      </c>
      <c r="R157" s="59"/>
      <c r="S157" s="5"/>
      <c r="U157" s="45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</row>
    <row r="158" spans="1:77" ht="39.950000000000003" customHeight="1">
      <c r="A158" s="11" t="s">
        <v>226</v>
      </c>
      <c r="B158" s="5" t="s">
        <v>75</v>
      </c>
      <c r="C158" s="49" t="s">
        <v>76</v>
      </c>
      <c r="D158" s="7">
        <v>4</v>
      </c>
      <c r="E158" s="7">
        <v>0</v>
      </c>
      <c r="F158" s="7">
        <v>5</v>
      </c>
      <c r="G158" s="7">
        <v>6</v>
      </c>
      <c r="H158" s="7">
        <v>6</v>
      </c>
      <c r="I158" s="7">
        <v>0</v>
      </c>
      <c r="J158" s="7">
        <v>7</v>
      </c>
      <c r="K158" s="7">
        <v>0</v>
      </c>
      <c r="L158" s="7">
        <v>2</v>
      </c>
      <c r="M158" s="7">
        <v>10</v>
      </c>
      <c r="N158" s="29">
        <v>0</v>
      </c>
      <c r="O158" s="29">
        <f>IF(B158=data!$B$2,D158*0.7+E158*0.5+F158*0.2+G158*0.8+H158+I158*0.2+J158+K158*0.3+L158+M158*0.5+N158*0.2,IF(B158=data!$B$3,D158*0.1+E158*0.4+F158*0.3+G158*0.1+H158+J158+K158*0.5+L158+M158*0.4,IF(B158=data!$B$4,D158*0.6+E158*0.8+F158*0.7+G158+H158+J158+L158+N158,IF(B158=data!$B$5,D158*0.7+E158*0.8+F158+I158*0.7+J158+L158,"zvolte typ stavby"))))</f>
        <v>21.5</v>
      </c>
      <c r="P158" s="8">
        <f>IF(B158=data!$B$2,(O158*10)/6.4,IF(B158=data!$B$3,(O158*10)/4.8,IF(B158=data!$B$4,(O158*10)/7.1,IF(B158=data!$B$5,(O158*10)/5.2,"zvolte typ stavby"))))</f>
        <v>44.791666666666671</v>
      </c>
      <c r="Q158" s="30">
        <v>17000000</v>
      </c>
      <c r="R158" s="59"/>
      <c r="S158" s="5" t="s">
        <v>224</v>
      </c>
      <c r="U158" s="57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77" ht="39.950000000000003" customHeight="1">
      <c r="A159" s="11" t="s">
        <v>227</v>
      </c>
      <c r="B159" s="5" t="s">
        <v>24</v>
      </c>
      <c r="C159" s="49" t="s">
        <v>25</v>
      </c>
      <c r="D159" s="7">
        <v>3</v>
      </c>
      <c r="E159" s="7">
        <v>9</v>
      </c>
      <c r="F159" s="7">
        <v>10</v>
      </c>
      <c r="G159" s="7">
        <v>0</v>
      </c>
      <c r="H159" s="7">
        <v>0</v>
      </c>
      <c r="I159" s="7">
        <v>10</v>
      </c>
      <c r="J159" s="7">
        <v>4</v>
      </c>
      <c r="K159" s="7">
        <v>0</v>
      </c>
      <c r="L159" s="7">
        <v>10</v>
      </c>
      <c r="M159" s="7">
        <v>0</v>
      </c>
      <c r="N159" s="29">
        <v>0</v>
      </c>
      <c r="O159" s="29">
        <f>IF(B159=data!$B$2,D159*0.7+E159*0.5+F159*0.2+G159*0.8+H159+I159*0.2+J159+K159*0.3+L159+M159*0.5+N159*0.2,IF(B159=data!$B$3,D159*0.1+E159*0.4+F159*0.3+G159*0.1+H159+J159+K159*0.5+L159+M159*0.4,IF(B159=data!$B$4,D159*0.6+E159*0.8+F159*0.7+G159+H159+J159+L159+N159,IF(B159=data!$B$5,D159*0.7+E159*0.8+F159+I159*0.7+J159+L159,"zvolte typ stavby"))))</f>
        <v>40.299999999999997</v>
      </c>
      <c r="P159" s="8">
        <f>IF(B159=data!$B$2,(O159*10)/6.4,IF(B159=data!$B$3,(O159*10)/4.8,IF(B159=data!$B$4,(O159*10)/7.1,IF(B159=data!$B$5,(O159*10)/5.2,"zvolte typ stavby"))))</f>
        <v>77.5</v>
      </c>
      <c r="Q159" s="30">
        <v>17000000</v>
      </c>
      <c r="R159" s="59" t="s">
        <v>25</v>
      </c>
      <c r="S159" s="5"/>
      <c r="U159" s="45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</row>
    <row r="160" spans="1:77" ht="39.950000000000003" customHeight="1">
      <c r="A160" s="11" t="s">
        <v>228</v>
      </c>
      <c r="B160" s="5" t="s">
        <v>75</v>
      </c>
      <c r="C160" s="49" t="s">
        <v>76</v>
      </c>
      <c r="D160" s="7">
        <v>3</v>
      </c>
      <c r="E160" s="7">
        <v>10</v>
      </c>
      <c r="F160" s="7">
        <v>10</v>
      </c>
      <c r="G160" s="7">
        <v>10</v>
      </c>
      <c r="H160" s="7">
        <v>6</v>
      </c>
      <c r="I160" s="7">
        <v>10</v>
      </c>
      <c r="J160" s="7">
        <v>10</v>
      </c>
      <c r="K160" s="7">
        <v>0</v>
      </c>
      <c r="L160" s="7">
        <v>10</v>
      </c>
      <c r="M160" s="7">
        <v>10</v>
      </c>
      <c r="N160" s="29">
        <v>2</v>
      </c>
      <c r="O160" s="29">
        <f>IF(B160=data!$B$2,D160*0.7+E160*0.5+F160*0.2+G160*0.8+H160+I160*0.2+J160+K160*0.3+L160+M160*0.5+N160*0.2,IF(B160=data!$B$3,D160*0.1+E160*0.4+F160*0.3+G160*0.1+H160+J160+K160*0.5+L160+M160*0.4,IF(B160=data!$B$4,D160*0.6+E160*0.8+F160*0.7+G160+H160+J160+L160+N160,IF(B160=data!$B$5,D160*0.7+E160*0.8+F160+I160*0.7+J160+L160,"zvolte typ stavby"))))</f>
        <v>38.299999999999997</v>
      </c>
      <c r="P160" s="8">
        <f>IF(B160=data!$B$2,(O160*10)/6.4,IF(B160=data!$B$3,(O160*10)/4.8,IF(B160=data!$B$4,(O160*10)/7.1,IF(B160=data!$B$5,(O160*10)/5.2,"zvolte typ stavby"))))</f>
        <v>79.791666666666671</v>
      </c>
      <c r="Q160" s="30">
        <v>16650291.76</v>
      </c>
      <c r="R160" s="59"/>
      <c r="S160" s="5" t="s">
        <v>224</v>
      </c>
      <c r="T160" s="64"/>
      <c r="U160" s="45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ht="39.950000000000003" customHeight="1">
      <c r="A161" s="6" t="s">
        <v>229</v>
      </c>
      <c r="B161" s="5" t="s">
        <v>21</v>
      </c>
      <c r="C161" s="49" t="s">
        <v>195</v>
      </c>
      <c r="D161" s="7">
        <v>1</v>
      </c>
      <c r="E161" s="7">
        <v>10</v>
      </c>
      <c r="F161" s="7">
        <v>6</v>
      </c>
      <c r="G161" s="7">
        <v>10</v>
      </c>
      <c r="H161" s="7">
        <v>10</v>
      </c>
      <c r="I161" s="7">
        <v>1</v>
      </c>
      <c r="J161" s="7">
        <v>4</v>
      </c>
      <c r="K161" s="7">
        <v>0</v>
      </c>
      <c r="L161" s="7">
        <v>10</v>
      </c>
      <c r="M161" s="7">
        <v>10</v>
      </c>
      <c r="N161" s="29">
        <v>0</v>
      </c>
      <c r="O161" s="29">
        <f>IF(B161=data!$B$2,D161*0.7+E161*0.5+F161*0.2+G161*0.8+H161+I161*0.2+J161+K161*0.3+L161+M161*0.5+N161*0.2,IF(B161=data!$B$3,D161*0.1+E161*0.4+F161*0.3+G161*0.1+H161+J161+K161*0.5+L161+M161*0.4,IF(B161=data!$B$4,D161*0.6+E161*0.8+F161*0.7+G161+H161+J161+L161+N161,IF(B161=data!$B$5,D161*0.7+E161*0.8+F161+I161*0.7+J161+L161,"zvolte typ stavby"))))</f>
        <v>44.099999999999994</v>
      </c>
      <c r="P161" s="8">
        <f>IF(B161=data!$B$2,(O161*10)/6.4,IF(B161=data!$B$3,(O161*10)/4.8,IF(B161=data!$B$4,(O161*10)/7.1,IF(B161=data!$B$5,(O161*10)/5.2,"zvolte typ stavby"))))</f>
        <v>68.906249999999986</v>
      </c>
      <c r="Q161" s="30">
        <v>16418930.439999999</v>
      </c>
      <c r="R161" s="59"/>
      <c r="S161" s="5"/>
      <c r="U161" s="45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s="56" customFormat="1" ht="39.950000000000003" customHeight="1">
      <c r="A162" s="11" t="s">
        <v>230</v>
      </c>
      <c r="B162" s="61" t="s">
        <v>21</v>
      </c>
      <c r="C162" s="104" t="s">
        <v>22</v>
      </c>
      <c r="D162" s="43">
        <v>2</v>
      </c>
      <c r="E162" s="43">
        <v>10</v>
      </c>
      <c r="F162" s="43">
        <v>5</v>
      </c>
      <c r="G162" s="43">
        <v>6</v>
      </c>
      <c r="H162" s="43">
        <v>6</v>
      </c>
      <c r="I162" s="43">
        <v>10</v>
      </c>
      <c r="J162" s="43">
        <v>4</v>
      </c>
      <c r="K162" s="43">
        <v>10</v>
      </c>
      <c r="L162" s="43">
        <v>10</v>
      </c>
      <c r="M162" s="43">
        <v>10</v>
      </c>
      <c r="N162" s="40">
        <v>0</v>
      </c>
      <c r="O162" s="40">
        <f>IF(B162=data!$B$2,D162*0.7+E162*0.5+F162*0.2+G162*0.8+H162+I162*0.2+J162+K162*0.3+L162+M162*0.5+N162*0.2,IF(B162=data!$B$3,D162*0.1+E162*0.4+F162*0.3+G162*0.1+H162+J162+K162*0.5+L162+M162*0.4,IF(B162=data!$B$4,D162*0.6+E162*0.8+F162*0.7+G162+H162+J162+L162+N162,IF(B162=data!$B$5,D162*0.7+E162*0.8+F162+I162*0.7+J162+L162,"zvolte typ stavby"))))</f>
        <v>42.2</v>
      </c>
      <c r="P162" s="41">
        <f>IF(B162=data!$B$2,(O162*10)/6.4,IF(B162=data!$B$3,(O162*10)/4.8,IF(B162=data!$B$4,(O162*10)/7.1,IF(B162=data!$B$5,(O162*10)/5.2,"zvolte typ stavby"))))</f>
        <v>65.9375</v>
      </c>
      <c r="Q162" s="107">
        <v>16284426.689999999</v>
      </c>
      <c r="R162" s="106"/>
      <c r="S162" s="61"/>
      <c r="U162" s="57"/>
    </row>
    <row r="163" spans="1:77" ht="39.950000000000003" customHeight="1">
      <c r="A163" s="6" t="s">
        <v>231</v>
      </c>
      <c r="B163" s="5" t="s">
        <v>89</v>
      </c>
      <c r="C163" s="49" t="s">
        <v>25</v>
      </c>
      <c r="D163" s="7">
        <v>2</v>
      </c>
      <c r="E163" s="7">
        <v>7</v>
      </c>
      <c r="F163" s="7">
        <v>8</v>
      </c>
      <c r="G163" s="7">
        <v>10</v>
      </c>
      <c r="H163" s="7">
        <v>10</v>
      </c>
      <c r="I163" s="7">
        <v>0</v>
      </c>
      <c r="J163" s="7">
        <v>4</v>
      </c>
      <c r="K163" s="7">
        <v>0</v>
      </c>
      <c r="L163" s="7">
        <v>2</v>
      </c>
      <c r="M163" s="7">
        <v>0</v>
      </c>
      <c r="N163" s="29">
        <v>0</v>
      </c>
      <c r="O163" s="29">
        <f>IF(B163=data!$B$2,D163*0.7+E163*0.5+F163*0.2+G163*0.8+H163+I163*0.2+J163+K163*0.3+L163+M163*0.5+N163*0.2,IF(B163=data!$B$3,D163*0.1+E163*0.4+F163*0.3+G163*0.1+H163+J163+K163*0.5+L163+M163*0.4,IF(B163=data!$B$4,D163*0.6+E163*0.8+F163*0.7+G163+H163+J163+L163+N163,IF(B163=data!$B$5,D163*0.7+E163*0.8+F163+I163*0.7+J163+L163,"zvolte typ stavby"))))</f>
        <v>38.4</v>
      </c>
      <c r="P163" s="8">
        <f>IF(B163=data!$B$2,(O163*10)/6.4,IF(B163=data!$B$3,(O163*10)/4.8,IF(B163=data!$B$4,(O163*10)/7.1,IF(B163=data!$B$5,(O163*10)/5.2,"zvolte typ stavby"))))</f>
        <v>54.084507042253527</v>
      </c>
      <c r="Q163" s="30">
        <v>15000000</v>
      </c>
      <c r="R163" s="59"/>
      <c r="S163" s="5"/>
      <c r="U163" s="4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ht="39.950000000000003" customHeight="1">
      <c r="A164" s="11" t="s">
        <v>232</v>
      </c>
      <c r="B164" s="5" t="s">
        <v>75</v>
      </c>
      <c r="C164" s="49" t="s">
        <v>76</v>
      </c>
      <c r="D164" s="7">
        <v>2</v>
      </c>
      <c r="E164" s="7">
        <v>0</v>
      </c>
      <c r="F164" s="7">
        <v>5</v>
      </c>
      <c r="G164" s="7">
        <v>6</v>
      </c>
      <c r="H164" s="7">
        <v>6</v>
      </c>
      <c r="I164" s="7">
        <v>0</v>
      </c>
      <c r="J164" s="7">
        <v>10</v>
      </c>
      <c r="K164" s="7">
        <v>0</v>
      </c>
      <c r="L164" s="7">
        <v>5</v>
      </c>
      <c r="M164" s="7">
        <v>10</v>
      </c>
      <c r="N164" s="29">
        <v>0</v>
      </c>
      <c r="O164" s="29">
        <f>IF(B164=data!$B$2,D164*0.7+E164*0.5+F164*0.2+G164*0.8+H164+I164*0.2+J164+K164*0.3+L164+M164*0.5+N164*0.2,IF(B164=data!$B$3,D164*0.1+E164*0.4+F164*0.3+G164*0.1+H164+J164+K164*0.5+L164+M164*0.4,IF(B164=data!$B$4,D164*0.6+E164*0.8+F164*0.7+G164+H164+J164+L164+N164,IF(B164=data!$B$5,D164*0.7+E164*0.8+F164+I164*0.7+J164+L164,"zvolte typ stavby"))))</f>
        <v>27.3</v>
      </c>
      <c r="P164" s="8">
        <f>IF(B164=data!$B$2,(O164*10)/6.4,IF(B164=data!$B$3,(O164*10)/4.8,IF(B164=data!$B$4,(O164*10)/7.1,IF(B164=data!$B$5,(O164*10)/5.2,"zvolte typ stavby"))))</f>
        <v>56.875</v>
      </c>
      <c r="Q164" s="30">
        <v>15000000</v>
      </c>
      <c r="R164" s="59"/>
      <c r="S164" s="5" t="s">
        <v>233</v>
      </c>
      <c r="U164" s="4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1:77" ht="39.950000000000003" customHeight="1">
      <c r="A165" s="24" t="s">
        <v>234</v>
      </c>
      <c r="B165" s="5" t="s">
        <v>75</v>
      </c>
      <c r="C165" s="49" t="s">
        <v>76</v>
      </c>
      <c r="D165" s="7">
        <v>2</v>
      </c>
      <c r="E165" s="7">
        <v>0</v>
      </c>
      <c r="F165" s="7">
        <v>5</v>
      </c>
      <c r="G165" s="7">
        <v>6</v>
      </c>
      <c r="H165" s="7">
        <v>6</v>
      </c>
      <c r="I165" s="7">
        <v>0</v>
      </c>
      <c r="J165" s="7">
        <v>4</v>
      </c>
      <c r="K165" s="7">
        <v>10</v>
      </c>
      <c r="L165" s="7">
        <v>8</v>
      </c>
      <c r="M165" s="7">
        <v>10</v>
      </c>
      <c r="N165" s="29">
        <v>0</v>
      </c>
      <c r="O165" s="29">
        <f>IF(B165=data!$B$2,D165*0.7+E165*0.5+F165*0.2+G165*0.8+H165+I165*0.2+J165+K165*0.3+L165+M165*0.5+N165*0.2,IF(B165=data!$B$3,D165*0.1+E165*0.4+F165*0.3+G165*0.1+H165+J165+K165*0.5+L165+M165*0.4,IF(B165=data!$B$4,D165*0.6+E165*0.8+F165*0.7+G165+H165+J165+L165+N165,IF(B165=data!$B$5,D165*0.7+E165*0.8+F165+I165*0.7+J165+L165,"zvolte typ stavby"))))</f>
        <v>29.3</v>
      </c>
      <c r="P165" s="8">
        <f>IF(B165=data!$B$2,(O165*10)/6.4,IF(B165=data!$B$3,(O165*10)/4.8,IF(B165=data!$B$4,(O165*10)/7.1,IF(B165=data!$B$5,(O165*10)/5.2,"zvolte typ stavby"))))</f>
        <v>61.041666666666671</v>
      </c>
      <c r="Q165" s="30">
        <v>15000000</v>
      </c>
      <c r="R165" s="59"/>
      <c r="S165" s="5" t="s">
        <v>224</v>
      </c>
      <c r="U165" s="4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ht="39.950000000000003" customHeight="1">
      <c r="A166" s="11" t="s">
        <v>235</v>
      </c>
      <c r="B166" s="5" t="s">
        <v>75</v>
      </c>
      <c r="C166" s="49" t="s">
        <v>76</v>
      </c>
      <c r="D166" s="7">
        <v>2</v>
      </c>
      <c r="E166" s="7">
        <v>0</v>
      </c>
      <c r="F166" s="7">
        <v>5</v>
      </c>
      <c r="G166" s="7">
        <v>6</v>
      </c>
      <c r="H166" s="7">
        <v>6</v>
      </c>
      <c r="I166" s="7">
        <v>0</v>
      </c>
      <c r="J166" s="7">
        <v>10</v>
      </c>
      <c r="K166" s="7">
        <v>0</v>
      </c>
      <c r="L166" s="7">
        <v>5</v>
      </c>
      <c r="M166" s="7">
        <v>10</v>
      </c>
      <c r="N166" s="29">
        <v>0</v>
      </c>
      <c r="O166" s="29">
        <f>IF(B166=data!$B$2,D166*0.7+E166*0.5+F166*0.2+G166*0.8+H166+I166*0.2+J166+K166*0.3+L166+M166*0.5+N166*0.2,IF(B166=data!$B$3,D166*0.1+E166*0.4+F166*0.3+G166*0.1+H166+J166+K166*0.5+L166+M166*0.4,IF(B166=data!$B$4,D166*0.6+E166*0.8+F166*0.7+G166+H166+J166+L166+N166,IF(B166=data!$B$5,D166*0.7+E166*0.8+F166+I166*0.7+J166+L166,"zvolte typ stavby"))))</f>
        <v>27.3</v>
      </c>
      <c r="P166" s="8">
        <f>IF(B166=data!$B$2,(O166*10)/6.4,IF(B166=data!$B$3,(O166*10)/4.8,IF(B166=data!$B$4,(O166*10)/7.1,IF(B166=data!$B$5,(O166*10)/5.2,"zvolte typ stavby"))))</f>
        <v>56.875</v>
      </c>
      <c r="Q166" s="30">
        <v>17000000</v>
      </c>
      <c r="R166" s="59"/>
      <c r="S166" s="5" t="s">
        <v>224</v>
      </c>
      <c r="U166" s="4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ht="39.950000000000003" customHeight="1">
      <c r="A167" s="6" t="s">
        <v>236</v>
      </c>
      <c r="B167" s="5" t="s">
        <v>75</v>
      </c>
      <c r="C167" s="49" t="s">
        <v>76</v>
      </c>
      <c r="D167" s="7">
        <v>2</v>
      </c>
      <c r="E167" s="7">
        <v>0</v>
      </c>
      <c r="F167" s="7">
        <v>9</v>
      </c>
      <c r="G167" s="7">
        <v>10</v>
      </c>
      <c r="H167" s="7">
        <v>10</v>
      </c>
      <c r="I167" s="7">
        <v>10</v>
      </c>
      <c r="J167" s="7">
        <v>10</v>
      </c>
      <c r="K167" s="7">
        <v>0</v>
      </c>
      <c r="L167" s="7">
        <v>10</v>
      </c>
      <c r="M167" s="7">
        <v>10</v>
      </c>
      <c r="N167" s="29">
        <v>0</v>
      </c>
      <c r="O167" s="29">
        <f>IF(B167=data!$B$2,D167*0.7+E167*0.5+F167*0.2+G167*0.8+H167+I167*0.2+J167+K167*0.3+L167+M167*0.5+N167*0.2,IF(B167=data!$B$3,D167*0.1+E167*0.4+F167*0.3+G167*0.1+H167+J167+K167*0.5+L167+M167*0.4,IF(B167=data!$B$4,D167*0.6+E167*0.8+F167*0.7+G167+H167+J167+L167+N167,IF(B167=data!$B$5,D167*0.7+E167*0.8+F167+I167*0.7+J167+L167,"zvolte typ stavby"))))</f>
        <v>37.9</v>
      </c>
      <c r="P167" s="8">
        <f>IF(B167=data!$B$2,(O167*10)/6.4,IF(B167=data!$B$3,(O167*10)/4.8,IF(B167=data!$B$4,(O167*10)/7.1,IF(B167=data!$B$5,(O167*10)/5.2,"zvolte typ stavby"))))</f>
        <v>78.958333333333343</v>
      </c>
      <c r="Q167" s="30">
        <v>18000000</v>
      </c>
      <c r="R167" s="59"/>
      <c r="S167" s="5" t="s">
        <v>237</v>
      </c>
      <c r="T167" s="2"/>
      <c r="U167" s="4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ht="39.950000000000003" customHeight="1">
      <c r="A168" s="11" t="s">
        <v>238</v>
      </c>
      <c r="B168" s="5" t="s">
        <v>21</v>
      </c>
      <c r="C168" s="49" t="s">
        <v>195</v>
      </c>
      <c r="D168" s="7">
        <v>1</v>
      </c>
      <c r="E168" s="7">
        <v>0</v>
      </c>
      <c r="F168" s="7">
        <v>5</v>
      </c>
      <c r="G168" s="7">
        <v>3</v>
      </c>
      <c r="H168" s="7">
        <v>6</v>
      </c>
      <c r="I168" s="7">
        <v>10</v>
      </c>
      <c r="J168" s="7">
        <v>2</v>
      </c>
      <c r="K168" s="7">
        <v>0</v>
      </c>
      <c r="L168" s="7">
        <v>8</v>
      </c>
      <c r="M168" s="7">
        <v>10</v>
      </c>
      <c r="N168" s="29">
        <v>2</v>
      </c>
      <c r="O168" s="29">
        <f>IF(B168=data!$B$2,D168*0.7+E168*0.5+F168*0.2+G168*0.8+H168+I168*0.2+J168+K168*0.3+L168+M168*0.5+N168*0.2,IF(B168=data!$B$3,D168*0.1+E168*0.4+F168*0.3+G168*0.1+H168+J168+K168*0.5+L168+M168*0.4,IF(B168=data!$B$4,D168*0.6+E168*0.8+F168*0.7+G168+H168+J168+L168+N168,IF(B168=data!$B$5,D168*0.7+E168*0.8+F168+I168*0.7+J168+L168,"zvolte typ stavby"))))</f>
        <v>27.5</v>
      </c>
      <c r="P168" s="8">
        <f>IF(B168=data!$B$2,(O168*10)/6.4,IF(B168=data!$B$3,(O168*10)/4.8,IF(B168=data!$B$4,(O168*10)/7.1,IF(B168=data!$B$5,(O168*10)/5.2,"zvolte typ stavby"))))</f>
        <v>42.96875</v>
      </c>
      <c r="Q168" s="30">
        <v>13881492.68</v>
      </c>
      <c r="R168" s="59"/>
      <c r="S168" s="5"/>
      <c r="U168" s="4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1:77" ht="39.950000000000003" customHeight="1">
      <c r="A169" s="6" t="s">
        <v>239</v>
      </c>
      <c r="B169" s="5" t="s">
        <v>21</v>
      </c>
      <c r="C169" s="49" t="s">
        <v>195</v>
      </c>
      <c r="D169" s="7">
        <v>4</v>
      </c>
      <c r="E169" s="7">
        <v>0</v>
      </c>
      <c r="F169" s="7">
        <v>4</v>
      </c>
      <c r="G169" s="7">
        <v>3</v>
      </c>
      <c r="H169" s="7">
        <v>3</v>
      </c>
      <c r="I169" s="7">
        <v>0</v>
      </c>
      <c r="J169" s="7">
        <v>4</v>
      </c>
      <c r="K169" s="7">
        <v>0</v>
      </c>
      <c r="L169" s="7">
        <v>10</v>
      </c>
      <c r="M169" s="7">
        <v>0</v>
      </c>
      <c r="N169" s="29">
        <v>2</v>
      </c>
      <c r="O169" s="29">
        <f>IF(B169=data!$B$2,D169*0.7+E169*0.5+F169*0.2+G169*0.8+H169+I169*0.2+J169+K169*0.3+L169+M169*0.5+N169*0.2,IF(B169=data!$B$3,D169*0.1+E169*0.4+F169*0.3+G169*0.1+H169+J169+K169*0.5+L169+M169*0.4,IF(B169=data!$B$4,D169*0.6+E169*0.8+F169*0.7+G169+H169+J169+L169+N169,IF(B169=data!$B$5,D169*0.7+E169*0.8+F169+I169*0.7+J169+L169,"zvolte typ stavby"))))</f>
        <v>23.4</v>
      </c>
      <c r="P169" s="8">
        <f>IF(B169=data!$B$2,(O169*10)/6.4,IF(B169=data!$B$3,(O169*10)/4.8,IF(B169=data!$B$4,(O169*10)/7.1,IF(B169=data!$B$5,(O169*10)/5.2,"zvolte typ stavby"))))</f>
        <v>36.5625</v>
      </c>
      <c r="Q169" s="30">
        <v>13433695.880000001</v>
      </c>
      <c r="R169" s="59"/>
      <c r="S169" s="5"/>
      <c r="U169" s="4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ht="39.950000000000003" customHeight="1">
      <c r="A170" s="11" t="s">
        <v>240</v>
      </c>
      <c r="B170" s="5" t="s">
        <v>21</v>
      </c>
      <c r="C170" s="49" t="s">
        <v>195</v>
      </c>
      <c r="D170" s="7">
        <v>3</v>
      </c>
      <c r="E170" s="7">
        <v>0</v>
      </c>
      <c r="F170" s="7">
        <v>5</v>
      </c>
      <c r="G170" s="7">
        <v>3</v>
      </c>
      <c r="H170" s="7">
        <v>6</v>
      </c>
      <c r="I170" s="7">
        <v>10</v>
      </c>
      <c r="J170" s="7">
        <v>7</v>
      </c>
      <c r="K170" s="7">
        <v>0</v>
      </c>
      <c r="L170" s="7">
        <v>8</v>
      </c>
      <c r="M170" s="7">
        <v>10</v>
      </c>
      <c r="N170" s="29">
        <v>0</v>
      </c>
      <c r="O170" s="29">
        <f>IF(B170=data!$B$2,D170*0.7+E170*0.5+F170*0.2+G170*0.8+H170+I170*0.2+J170+K170*0.3+L170+M170*0.5+N170*0.2,IF(B170=data!$B$3,D170*0.1+E170*0.4+F170*0.3+G170*0.1+H170+J170+K170*0.5+L170+M170*0.4,IF(B170=data!$B$4,D170*0.6+E170*0.8+F170*0.7+G170+H170+J170+L170+N170,IF(B170=data!$B$5,D170*0.7+E170*0.8+F170+I170*0.7+J170+L170,"zvolte typ stavby"))))</f>
        <v>33.5</v>
      </c>
      <c r="P170" s="8">
        <f>IF(B170=data!$B$2,(O170*10)/6.4,IF(B170=data!$B$3,(O170*10)/4.8,IF(B170=data!$B$4,(O170*10)/7.1,IF(B170=data!$B$5,(O170*10)/5.2,"zvolte typ stavby"))))</f>
        <v>52.34375</v>
      </c>
      <c r="Q170" s="30">
        <v>13125259.619999999</v>
      </c>
      <c r="R170" s="59"/>
      <c r="S170" s="5"/>
      <c r="U170" s="4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ht="39.950000000000003" customHeight="1">
      <c r="A171" s="11" t="s">
        <v>241</v>
      </c>
      <c r="B171" s="5" t="s">
        <v>21</v>
      </c>
      <c r="C171" s="49" t="s">
        <v>22</v>
      </c>
      <c r="D171" s="7">
        <v>1</v>
      </c>
      <c r="E171" s="7">
        <v>10</v>
      </c>
      <c r="F171" s="7">
        <v>5</v>
      </c>
      <c r="G171" s="7">
        <v>6</v>
      </c>
      <c r="H171" s="7">
        <v>10</v>
      </c>
      <c r="I171" s="7">
        <v>1</v>
      </c>
      <c r="J171" s="7">
        <v>2</v>
      </c>
      <c r="K171" s="7">
        <v>10</v>
      </c>
      <c r="L171" s="7">
        <v>8</v>
      </c>
      <c r="M171" s="7">
        <v>0</v>
      </c>
      <c r="N171" s="29">
        <v>0</v>
      </c>
      <c r="O171" s="29">
        <f>IF(B171=data!$B$2,D171*0.7+E171*0.5+F171*0.2+G171*0.8+H171+I171*0.2+J171+K171*0.3+L171+M171*0.5+N171*0.2,IF(B171=data!$B$3,D171*0.1+E171*0.4+F171*0.3+G171*0.1+H171+J171+K171*0.5+L171+M171*0.4,IF(B171=data!$B$4,D171*0.6+E171*0.8+F171*0.7+G171+H171+J171+L171+N171,IF(B171=data!$B$5,D171*0.7+E171*0.8+F171+I171*0.7+J171+L171,"zvolte typ stavby"))))</f>
        <v>34.700000000000003</v>
      </c>
      <c r="P171" s="8">
        <f>IF(B171=data!$B$2,(O171*10)/6.4,IF(B171=data!$B$3,(O171*10)/4.8,IF(B171=data!$B$4,(O171*10)/7.1,IF(B171=data!$B$5,(O171*10)/5.2,"zvolte typ stavby"))))</f>
        <v>54.21875</v>
      </c>
      <c r="Q171" s="30">
        <v>13006236</v>
      </c>
      <c r="R171" s="59"/>
      <c r="S171" s="5"/>
      <c r="U171" s="4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ht="39.950000000000003" customHeight="1">
      <c r="A172" s="11" t="s">
        <v>242</v>
      </c>
      <c r="B172" s="5" t="s">
        <v>75</v>
      </c>
      <c r="C172" s="49" t="s">
        <v>76</v>
      </c>
      <c r="D172" s="7">
        <v>3</v>
      </c>
      <c r="E172" s="7">
        <v>0</v>
      </c>
      <c r="F172" s="7">
        <v>5</v>
      </c>
      <c r="G172" s="7">
        <v>6</v>
      </c>
      <c r="H172" s="7">
        <v>6</v>
      </c>
      <c r="I172" s="7">
        <v>0</v>
      </c>
      <c r="J172" s="7">
        <v>2</v>
      </c>
      <c r="K172" s="7">
        <v>0</v>
      </c>
      <c r="L172" s="7">
        <v>2</v>
      </c>
      <c r="M172" s="7">
        <v>0</v>
      </c>
      <c r="N172" s="29">
        <v>0</v>
      </c>
      <c r="O172" s="29">
        <f>IF(B172=data!$B$2,D172*0.7+E172*0.5+F172*0.2+G172*0.8+H172+I172*0.2+J172+K172*0.3+L172+M172*0.5+N172*0.2,IF(B172=data!$B$3,D172*0.1+E172*0.4+F172*0.3+G172*0.1+H172+J172+K172*0.5+L172+M172*0.4,IF(B172=data!$B$4,D172*0.6+E172*0.8+F172*0.7+G172+H172+J172+L172+N172,IF(B172=data!$B$5,D172*0.7+E172*0.8+F172+I172*0.7+J172+L172,"zvolte typ stavby"))))</f>
        <v>12.4</v>
      </c>
      <c r="P172" s="8">
        <f>IF(B172=data!$B$2,(O172*10)/6.4,IF(B172=data!$B$3,(O172*10)/4.8,IF(B172=data!$B$4,(O172*10)/7.1,IF(B172=data!$B$5,(O172*10)/5.2,"zvolte typ stavby"))))</f>
        <v>25.833333333333336</v>
      </c>
      <c r="Q172" s="30">
        <v>12705000</v>
      </c>
      <c r="R172" s="59"/>
      <c r="S172" s="5" t="s">
        <v>243</v>
      </c>
      <c r="U172" s="4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ht="39.950000000000003" customHeight="1">
      <c r="A173" s="11" t="s">
        <v>244</v>
      </c>
      <c r="B173" s="5" t="s">
        <v>89</v>
      </c>
      <c r="C173" s="49" t="s">
        <v>25</v>
      </c>
      <c r="D173" s="7">
        <v>3</v>
      </c>
      <c r="E173" s="7">
        <v>10</v>
      </c>
      <c r="F173" s="7">
        <v>5</v>
      </c>
      <c r="G173" s="7">
        <v>3</v>
      </c>
      <c r="H173" s="7">
        <v>3</v>
      </c>
      <c r="I173" s="7">
        <v>0</v>
      </c>
      <c r="J173" s="7">
        <v>2</v>
      </c>
      <c r="K173" s="7">
        <v>0</v>
      </c>
      <c r="L173" s="7">
        <v>5</v>
      </c>
      <c r="M173" s="7">
        <v>0</v>
      </c>
      <c r="N173" s="29">
        <v>2</v>
      </c>
      <c r="O173" s="29">
        <f>IF(B173=data!$B$2,D173*0.7+E173*0.5+F173*0.2+G173*0.8+H173+I173*0.2+J173+K173*0.3+L173+M173*0.5+N173*0.2,IF(B173=data!$B$3,D173*0.1+E173*0.4+F173*0.3+G173*0.1+H173+J173+K173*0.5+L173+M173*0.4,IF(B173=data!$B$4,D173*0.6+E173*0.8+F173*0.7+G173+H173+J173+L173+N173,IF(B173=data!$B$5,D173*0.7+E173*0.8+F173+I173*0.7+J173+L173,"zvolte typ stavby"))))</f>
        <v>28.3</v>
      </c>
      <c r="P173" s="8">
        <f>IF(B173=data!$B$2,(O173*10)/6.4,IF(B173=data!$B$3,(O173*10)/4.8,IF(B173=data!$B$4,(O173*10)/7.1,IF(B173=data!$B$5,(O173*10)/5.2,"zvolte typ stavby"))))</f>
        <v>39.859154929577464</v>
      </c>
      <c r="Q173" s="30">
        <v>12000000</v>
      </c>
      <c r="R173" s="59"/>
      <c r="S173" s="5" t="s">
        <v>109</v>
      </c>
      <c r="U173" s="45" t="s">
        <v>41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ht="39.950000000000003" customHeight="1">
      <c r="A174" s="11" t="s">
        <v>245</v>
      </c>
      <c r="B174" s="5" t="s">
        <v>21</v>
      </c>
      <c r="C174" s="49" t="s">
        <v>195</v>
      </c>
      <c r="D174" s="7">
        <v>1</v>
      </c>
      <c r="E174" s="7">
        <v>0</v>
      </c>
      <c r="F174" s="7">
        <v>5</v>
      </c>
      <c r="G174" s="7">
        <v>3</v>
      </c>
      <c r="H174" s="7">
        <v>6</v>
      </c>
      <c r="I174" s="7">
        <v>10</v>
      </c>
      <c r="J174" s="7">
        <v>2</v>
      </c>
      <c r="K174" s="7">
        <v>10</v>
      </c>
      <c r="L174" s="7">
        <v>8</v>
      </c>
      <c r="M174" s="7">
        <v>10</v>
      </c>
      <c r="N174" s="29">
        <v>2</v>
      </c>
      <c r="O174" s="29">
        <f>IF(B174=data!$B$2,D174*0.7+E174*0.5+F174*0.2+G174*0.8+H174+I174*0.2+J174+K174*0.3+L174+M174*0.5+N174*0.2,IF(B174=data!$B$3,D174*0.1+E174*0.4+F174*0.3+G174*0.1+H174+J174+K174*0.5+L174+M174*0.4,IF(B174=data!$B$4,D174*0.6+E174*0.8+F174*0.7+G174+H174+J174+L174+N174,IF(B174=data!$B$5,D174*0.7+E174*0.8+F174+I174*0.7+J174+L174,"zvolte typ stavby"))))</f>
        <v>30.5</v>
      </c>
      <c r="P174" s="8">
        <f>IF(B174=data!$B$2,(O174*10)/6.4,IF(B174=data!$B$3,(O174*10)/4.8,IF(B174=data!$B$4,(O174*10)/7.1,IF(B174=data!$B$5,(O174*10)/5.2,"zvolte typ stavby"))))</f>
        <v>47.65625</v>
      </c>
      <c r="Q174" s="30">
        <v>12000000</v>
      </c>
      <c r="R174" s="59"/>
      <c r="S174" s="5"/>
      <c r="U174" s="4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ht="39.950000000000003" customHeight="1">
      <c r="A175" s="6" t="s">
        <v>246</v>
      </c>
      <c r="B175" s="5" t="s">
        <v>75</v>
      </c>
      <c r="C175" s="49" t="s">
        <v>76</v>
      </c>
      <c r="D175" s="7">
        <v>3</v>
      </c>
      <c r="E175" s="7">
        <v>10</v>
      </c>
      <c r="F175" s="7">
        <v>9</v>
      </c>
      <c r="G175" s="7">
        <v>6</v>
      </c>
      <c r="H175" s="7">
        <v>6</v>
      </c>
      <c r="I175" s="7">
        <v>10</v>
      </c>
      <c r="J175" s="7">
        <v>7</v>
      </c>
      <c r="K175" s="7">
        <v>0</v>
      </c>
      <c r="L175" s="7">
        <v>10</v>
      </c>
      <c r="M175" s="7">
        <v>10</v>
      </c>
      <c r="N175" s="29">
        <v>2</v>
      </c>
      <c r="O175" s="29">
        <f>IF(B175=data!$B$2,D175*0.7+E175*0.5+F175*0.2+G175*0.8+H175+I175*0.2+J175+K175*0.3+L175+M175*0.5+N175*0.2,IF(B175=data!$B$3,D175*0.1+E175*0.4+F175*0.3+G175*0.1+H175+J175+K175*0.5+L175+M175*0.4,IF(B175=data!$B$4,D175*0.6+E175*0.8+F175*0.7+G175+H175+J175+L175+N175,IF(B175=data!$B$5,D175*0.7+E175*0.8+F175+I175*0.7+J175+L175,"zvolte typ stavby"))))</f>
        <v>34.6</v>
      </c>
      <c r="P175" s="8">
        <f>IF(B175=data!$B$2,(O175*10)/6.4,IF(B175=data!$B$3,(O175*10)/4.8,IF(B175=data!$B$4,(O175*10)/7.1,IF(B175=data!$B$5,(O175*10)/5.2,"zvolte typ stavby"))))</f>
        <v>72.083333333333343</v>
      </c>
      <c r="Q175" s="30">
        <v>15000000</v>
      </c>
      <c r="R175" s="59"/>
      <c r="S175" s="5" t="s">
        <v>247</v>
      </c>
      <c r="U175" s="4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ht="39.950000000000003" customHeight="1">
      <c r="A176" s="6" t="s">
        <v>248</v>
      </c>
      <c r="B176" s="5" t="s">
        <v>75</v>
      </c>
      <c r="C176" s="49" t="s">
        <v>76</v>
      </c>
      <c r="D176" s="7">
        <v>5</v>
      </c>
      <c r="E176" s="7">
        <v>0</v>
      </c>
      <c r="F176" s="7">
        <v>10</v>
      </c>
      <c r="G176" s="7">
        <v>3</v>
      </c>
      <c r="H176" s="7">
        <v>6</v>
      </c>
      <c r="I176" s="7">
        <v>0</v>
      </c>
      <c r="J176" s="7">
        <v>10</v>
      </c>
      <c r="K176" s="7">
        <v>0</v>
      </c>
      <c r="L176" s="7">
        <v>8</v>
      </c>
      <c r="M176" s="7">
        <v>10</v>
      </c>
      <c r="N176" s="29">
        <v>0</v>
      </c>
      <c r="O176" s="29">
        <f>IF(B176=data!$B$2,D176*0.7+E176*0.5+F176*0.2+G176*0.8+H176+I176*0.2+J176+K176*0.3+L176+M176*0.5+N176*0.2,IF(B176=data!$B$3,D176*0.1+E176*0.4+F176*0.3+G176*0.1+H176+J176+K176*0.5+L176+M176*0.4,IF(B176=data!$B$4,D176*0.6+E176*0.8+F176*0.7+G176+H176+J176+L176+N176,IF(B176=data!$B$5,D176*0.7+E176*0.8+F176+I176*0.7+J176+L176,"zvolte typ stavby"))))</f>
        <v>31.8</v>
      </c>
      <c r="P176" s="8">
        <f>IF(B176=data!$B$2,(O176*10)/6.4,IF(B176=data!$B$3,(O176*10)/4.8,IF(B176=data!$B$4,(O176*10)/7.1,IF(B176=data!$B$5,(O176*10)/5.2,"zvolte typ stavby"))))</f>
        <v>66.25</v>
      </c>
      <c r="Q176" s="30">
        <v>12800000</v>
      </c>
      <c r="R176" s="59"/>
      <c r="S176" s="5" t="s">
        <v>224</v>
      </c>
      <c r="U176" s="4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ht="39.950000000000003" customHeight="1">
      <c r="A177" s="74" t="s">
        <v>249</v>
      </c>
      <c r="B177" s="5" t="s">
        <v>21</v>
      </c>
      <c r="C177" s="49" t="s">
        <v>195</v>
      </c>
      <c r="D177" s="7">
        <v>4</v>
      </c>
      <c r="E177" s="7">
        <v>0</v>
      </c>
      <c r="F177" s="7">
        <v>5</v>
      </c>
      <c r="G177" s="7">
        <v>3</v>
      </c>
      <c r="H177" s="7">
        <v>10</v>
      </c>
      <c r="I177" s="7">
        <v>10</v>
      </c>
      <c r="J177" s="7">
        <v>7</v>
      </c>
      <c r="K177" s="7">
        <v>0</v>
      </c>
      <c r="L177" s="7">
        <v>10</v>
      </c>
      <c r="M177" s="7">
        <v>10</v>
      </c>
      <c r="N177" s="29">
        <v>2</v>
      </c>
      <c r="O177" s="29">
        <f>IF(B177=data!$B$2,D177*0.7+E177*0.5+F177*0.2+G177*0.8+H177+I177*0.2+J177+K177*0.3+L177+M177*0.5+N177*0.2,IF(B177=data!$B$3,D177*0.1+E177*0.4+F177*0.3+G177*0.1+H177+J177+K177*0.5+L177+M177*0.4,IF(B177=data!$B$4,D177*0.6+E177*0.8+F177*0.7+G177+H177+J177+L177+N177,IF(B177=data!$B$5,D177*0.7+E177*0.8+F177+I177*0.7+J177+L177,"zvolte typ stavby"))))</f>
        <v>40.6</v>
      </c>
      <c r="P177" s="8">
        <f>IF(B177=data!$B$2,(O177*10)/6.4,IF(B177=data!$B$3,(O177*10)/4.8,IF(B177=data!$B$4,(O177*10)/7.1,IF(B177=data!$B$5,(O177*10)/5.2,"zvolte typ stavby"))))</f>
        <v>63.4375</v>
      </c>
      <c r="Q177" s="76">
        <v>13000000</v>
      </c>
      <c r="R177" s="59"/>
      <c r="S177" s="5"/>
      <c r="U177" s="4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ht="39.950000000000003" customHeight="1">
      <c r="A178" s="74" t="s">
        <v>250</v>
      </c>
      <c r="B178" s="5" t="s">
        <v>21</v>
      </c>
      <c r="C178" s="49" t="s">
        <v>195</v>
      </c>
      <c r="D178" s="7">
        <v>3</v>
      </c>
      <c r="E178" s="7">
        <v>0</v>
      </c>
      <c r="F178" s="7">
        <v>5</v>
      </c>
      <c r="G178" s="7">
        <v>3</v>
      </c>
      <c r="H178" s="7">
        <v>10</v>
      </c>
      <c r="I178" s="7">
        <v>10</v>
      </c>
      <c r="J178" s="7">
        <v>4</v>
      </c>
      <c r="K178" s="7">
        <v>0</v>
      </c>
      <c r="L178" s="7">
        <v>10</v>
      </c>
      <c r="M178" s="7">
        <v>10</v>
      </c>
      <c r="N178" s="29">
        <v>2</v>
      </c>
      <c r="O178" s="29">
        <v>36.9</v>
      </c>
      <c r="P178" s="8">
        <v>57.65625</v>
      </c>
      <c r="Q178" s="76">
        <v>12000000</v>
      </c>
      <c r="R178" s="59"/>
      <c r="S178" s="5"/>
      <c r="U178" s="4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ht="39.950000000000003" customHeight="1">
      <c r="A179" s="11" t="s">
        <v>251</v>
      </c>
      <c r="B179" s="5" t="s">
        <v>89</v>
      </c>
      <c r="C179" s="49" t="s">
        <v>25</v>
      </c>
      <c r="D179" s="7">
        <v>2</v>
      </c>
      <c r="E179" s="7">
        <v>10</v>
      </c>
      <c r="F179" s="7">
        <v>5</v>
      </c>
      <c r="G179" s="7">
        <v>6</v>
      </c>
      <c r="H179" s="7">
        <v>10</v>
      </c>
      <c r="I179" s="7">
        <v>0</v>
      </c>
      <c r="J179" s="7">
        <v>2</v>
      </c>
      <c r="K179" s="7">
        <v>0</v>
      </c>
      <c r="L179" s="7">
        <v>2</v>
      </c>
      <c r="M179" s="7">
        <v>0</v>
      </c>
      <c r="N179" s="29">
        <v>0</v>
      </c>
      <c r="O179" s="29">
        <f>IF(B179=data!$B$2,D179*0.7+E179*0.5+F179*0.2+G179*0.8+H179+I179*0.2+J179+K179*0.3+L179+M179*0.5+N179*0.2,IF(B179=data!$B$3,D179*0.1+E179*0.4+F179*0.3+G179*0.1+H179+J179+K179*0.5+L179+M179*0.4,IF(B179=data!$B$4,D179*0.6+E179*0.8+F179*0.7+G179+H179+J179+L179+N179,IF(B179=data!$B$5,D179*0.7+E179*0.8+F179+I179*0.7+J179+L179,"zvolte typ stavby"))))</f>
        <v>32.700000000000003</v>
      </c>
      <c r="P179" s="8">
        <f>IF(B179=data!$B$2,(O179*10)/6.4,IF(B179=data!$B$3,(O179*10)/4.8,IF(B179=data!$B$4,(O179*10)/7.1,IF(B179=data!$B$5,(O179*10)/5.2,"zvolte typ stavby"))))</f>
        <v>46.056338028169016</v>
      </c>
      <c r="Q179" s="30">
        <v>10497068</v>
      </c>
      <c r="R179" s="59"/>
      <c r="S179" s="5"/>
      <c r="U179" s="4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ht="39.950000000000003" customHeight="1">
      <c r="A180" s="11" t="s">
        <v>252</v>
      </c>
      <c r="B180" s="5" t="s">
        <v>75</v>
      </c>
      <c r="C180" s="49" t="s">
        <v>76</v>
      </c>
      <c r="D180" s="7">
        <v>3</v>
      </c>
      <c r="E180" s="7">
        <v>10</v>
      </c>
      <c r="F180" s="7">
        <v>7</v>
      </c>
      <c r="G180" s="7">
        <v>10</v>
      </c>
      <c r="H180" s="7">
        <v>6</v>
      </c>
      <c r="I180" s="7">
        <v>10</v>
      </c>
      <c r="J180" s="7">
        <v>10</v>
      </c>
      <c r="K180" s="7">
        <v>10</v>
      </c>
      <c r="L180" s="7">
        <v>8</v>
      </c>
      <c r="M180" s="7">
        <v>10</v>
      </c>
      <c r="N180" s="29">
        <v>2</v>
      </c>
      <c r="O180" s="29">
        <f>IF(B180=data!$B$2,D180*0.7+E180*0.5+F180*0.2+G180*0.8+H180+I180*0.2+J180+K180*0.3+L180+M180*0.5+N180*0.2,IF(B180=data!$B$3,D180*0.1+E180*0.4+F180*0.3+G180*0.1+H180+J180+K180*0.5+L180+M180*0.4,IF(B180=data!$B$4,D180*0.6+E180*0.8+F180*0.7+G180+H180+J180+L180+N180,IF(B180=data!$B$5,D180*0.7+E180*0.8+F180+I180*0.7+J180+L180,"zvolte typ stavby"))))</f>
        <v>40.4</v>
      </c>
      <c r="P180" s="8">
        <f>IF(B180=data!$B$2,(O180*10)/6.4,IF(B180=data!$B$3,(O180*10)/4.8,IF(B180=data!$B$4,(O180*10)/7.1,IF(B180=data!$B$5,(O180*10)/5.2,"zvolte typ stavby"))))</f>
        <v>84.166666666666671</v>
      </c>
      <c r="Q180" s="30">
        <v>6100000</v>
      </c>
      <c r="R180" s="59"/>
      <c r="S180" s="5" t="s">
        <v>224</v>
      </c>
      <c r="U180" s="4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ht="39.950000000000003" customHeight="1">
      <c r="A181" s="11" t="s">
        <v>253</v>
      </c>
      <c r="B181" s="5" t="s">
        <v>21</v>
      </c>
      <c r="C181" s="49" t="s">
        <v>195</v>
      </c>
      <c r="D181" s="7">
        <v>2</v>
      </c>
      <c r="E181" s="7">
        <v>10</v>
      </c>
      <c r="F181" s="7">
        <v>4</v>
      </c>
      <c r="G181" s="7">
        <v>3</v>
      </c>
      <c r="H181" s="7">
        <v>6</v>
      </c>
      <c r="I181" s="7">
        <v>0</v>
      </c>
      <c r="J181" s="7">
        <v>4</v>
      </c>
      <c r="K181" s="7">
        <v>0</v>
      </c>
      <c r="L181" s="7">
        <v>8</v>
      </c>
      <c r="M181" s="7">
        <v>0</v>
      </c>
      <c r="N181" s="29">
        <v>2</v>
      </c>
      <c r="O181" s="29">
        <f>IF(B181=data!$B$2,D181*0.7+E181*0.5+F181*0.2+G181*0.8+H181+I181*0.2+J181+K181*0.3+L181+M181*0.5+N181*0.2,IF(B181=data!$B$3,D181*0.1+E181*0.4+F181*0.3+G181*0.1+H181+J181+K181*0.5+L181+M181*0.4,IF(B181=data!$B$4,D181*0.6+E181*0.8+F181*0.7+G181+H181+J181+L181+N181,IF(B181=data!$B$5,D181*0.7+E181*0.8+F181+I181*0.7+J181+L181,"zvolte typ stavby"))))</f>
        <v>28</v>
      </c>
      <c r="P181" s="8">
        <f>IF(B181=data!$B$2,(O181*10)/6.4,IF(B181=data!$B$3,(O181*10)/4.8,IF(B181=data!$B$4,(O181*10)/7.1,IF(B181=data!$B$5,(O181*10)/5.2,"zvolte typ stavby"))))</f>
        <v>43.75</v>
      </c>
      <c r="Q181" s="30">
        <v>10363480.6</v>
      </c>
      <c r="R181" s="59"/>
      <c r="S181" s="5"/>
      <c r="U181" s="4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ht="39.950000000000003" customHeight="1">
      <c r="A182" s="11" t="s">
        <v>254</v>
      </c>
      <c r="B182" s="5" t="s">
        <v>75</v>
      </c>
      <c r="C182" s="49" t="s">
        <v>76</v>
      </c>
      <c r="D182" s="7">
        <v>3</v>
      </c>
      <c r="E182" s="7">
        <v>10</v>
      </c>
      <c r="F182" s="7">
        <v>7</v>
      </c>
      <c r="G182" s="7">
        <v>10</v>
      </c>
      <c r="H182" s="7">
        <v>10</v>
      </c>
      <c r="I182" s="7">
        <v>10</v>
      </c>
      <c r="J182" s="7">
        <v>10</v>
      </c>
      <c r="K182" s="7">
        <v>0</v>
      </c>
      <c r="L182" s="7">
        <v>8</v>
      </c>
      <c r="M182" s="7">
        <v>10</v>
      </c>
      <c r="N182" s="29">
        <v>2</v>
      </c>
      <c r="O182" s="29">
        <f>IF(B182=data!$B$2,D182*0.7+E182*0.5+F182*0.2+G182*0.8+H182+I182*0.2+J182+K182*0.3+L182+M182*0.5+N182*0.2,IF(B182=data!$B$3,D182*0.1+E182*0.4+F182*0.3+G182*0.1+H182+J182+K182*0.5+L182+M182*0.4,IF(B182=data!$B$4,D182*0.6+E182*0.8+F182*0.7+G182+H182+J182+L182+N182,IF(B182=data!$B$5,D182*0.7+E182*0.8+F182+I182*0.7+J182+L182,"zvolte typ stavby"))))</f>
        <v>39.4</v>
      </c>
      <c r="P182" s="8">
        <f>IF(B182=data!$B$2,(O182*10)/6.4,IF(B182=data!$B$3,(O182*10)/4.8,IF(B182=data!$B$4,(O182*10)/7.1,IF(B182=data!$B$5,(O182*10)/5.2,"zvolte typ stavby"))))</f>
        <v>82.083333333333343</v>
      </c>
      <c r="Q182" s="30">
        <v>8100000</v>
      </c>
      <c r="R182" s="59"/>
      <c r="S182" s="5" t="s">
        <v>255</v>
      </c>
      <c r="U182" s="4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77" ht="39.950000000000003" customHeight="1">
      <c r="A183" s="6" t="s">
        <v>256</v>
      </c>
      <c r="B183" s="5" t="s">
        <v>21</v>
      </c>
      <c r="C183" s="49" t="s">
        <v>195</v>
      </c>
      <c r="D183" s="7">
        <v>1</v>
      </c>
      <c r="E183" s="7">
        <v>10</v>
      </c>
      <c r="F183" s="7">
        <v>6</v>
      </c>
      <c r="G183" s="7">
        <v>3</v>
      </c>
      <c r="H183" s="7">
        <v>6</v>
      </c>
      <c r="I183" s="7">
        <v>0</v>
      </c>
      <c r="J183" s="7">
        <v>4</v>
      </c>
      <c r="K183" s="7">
        <v>0</v>
      </c>
      <c r="L183" s="7">
        <v>10</v>
      </c>
      <c r="M183" s="7">
        <v>0</v>
      </c>
      <c r="N183" s="29">
        <v>0</v>
      </c>
      <c r="O183" s="29">
        <f>IF(B183=data!$B$2,D183*0.7+E183*0.5+F183*0.2+G183*0.8+H183+I183*0.2+J183+K183*0.3+L183+M183*0.5+N183*0.2,IF(B183=data!$B$3,D183*0.1+E183*0.4+F183*0.3+G183*0.1+H183+J183+K183*0.5+L183+M183*0.4,IF(B183=data!$B$4,D183*0.6+E183*0.8+F183*0.7+G183+H183+J183+L183+N183,IF(B183=data!$B$5,D183*0.7+E183*0.8+F183+I183*0.7+J183+L183,"zvolte typ stavby"))))</f>
        <v>29.3</v>
      </c>
      <c r="P183" s="8">
        <f>IF(B183=data!$B$2,(O183*10)/6.4,IF(B183=data!$B$3,(O183*10)/4.8,IF(B183=data!$B$4,(O183*10)/7.1,IF(B183=data!$B$5,(O183*10)/5.2,"zvolte typ stavby"))))</f>
        <v>45.78125</v>
      </c>
      <c r="Q183" s="30">
        <v>10248274.689999999</v>
      </c>
      <c r="R183" s="59"/>
      <c r="S183" s="5"/>
      <c r="U183" s="4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77" ht="39.950000000000003" customHeight="1">
      <c r="A184" s="6" t="s">
        <v>257</v>
      </c>
      <c r="B184" s="5" t="s">
        <v>75</v>
      </c>
      <c r="C184" s="49" t="s">
        <v>76</v>
      </c>
      <c r="D184" s="7">
        <v>3</v>
      </c>
      <c r="E184" s="7">
        <v>8</v>
      </c>
      <c r="F184" s="7">
        <v>8</v>
      </c>
      <c r="G184" s="7">
        <v>3</v>
      </c>
      <c r="H184" s="7">
        <v>10</v>
      </c>
      <c r="I184" s="7">
        <v>0</v>
      </c>
      <c r="J184" s="7">
        <v>2</v>
      </c>
      <c r="K184" s="7">
        <v>0</v>
      </c>
      <c r="L184" s="7">
        <v>0</v>
      </c>
      <c r="M184" s="7">
        <v>0</v>
      </c>
      <c r="N184" s="29">
        <v>0</v>
      </c>
      <c r="O184" s="29">
        <f>IF(B184=data!$B$2,D184*0.7+E184*0.5+F184*0.2+G184*0.8+H184+I184*0.2+J184+K184*0.3+L184+M184*0.5+N184*0.2,IF(B184=data!$B$3,D184*0.1+E184*0.4+F184*0.3+G184*0.1+H184+J184+K184*0.5+L184+M184*0.4,IF(B184=data!$B$4,D184*0.6+E184*0.8+F184*0.7+G184+H184+J184+L184+N184,IF(B184=data!$B$5,D184*0.7+E184*0.8+F184+I184*0.7+J184+L184,"zvolte typ stavby"))))</f>
        <v>18.2</v>
      </c>
      <c r="P184" s="8">
        <f>IF(B184=data!$B$2,(O184*10)/6.4,IF(B184=data!$B$3,(O184*10)/4.8,IF(B184=data!$B$4,(O184*10)/7.1,IF(B184=data!$B$5,(O184*10)/5.2,"zvolte typ stavby"))))</f>
        <v>37.916666666666671</v>
      </c>
      <c r="Q184" s="30">
        <v>10000000</v>
      </c>
      <c r="R184" s="59" t="s">
        <v>25</v>
      </c>
      <c r="S184" s="5"/>
      <c r="U184" s="4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ht="39.950000000000003" customHeight="1">
      <c r="A185" s="11" t="s">
        <v>258</v>
      </c>
      <c r="B185" s="5" t="s">
        <v>21</v>
      </c>
      <c r="C185" s="49" t="s">
        <v>22</v>
      </c>
      <c r="D185" s="7">
        <v>3</v>
      </c>
      <c r="E185" s="7">
        <v>10</v>
      </c>
      <c r="F185" s="7">
        <v>5</v>
      </c>
      <c r="G185" s="7">
        <v>3</v>
      </c>
      <c r="H185" s="7">
        <v>3</v>
      </c>
      <c r="I185" s="7">
        <v>10</v>
      </c>
      <c r="J185" s="7">
        <v>2</v>
      </c>
      <c r="K185" s="7">
        <v>0</v>
      </c>
      <c r="L185" s="7">
        <v>5</v>
      </c>
      <c r="M185" s="7">
        <v>10</v>
      </c>
      <c r="N185" s="29">
        <v>0</v>
      </c>
      <c r="O185" s="29">
        <f>IF(B185=data!$B$2,D185*0.7+E185*0.5+F185*0.2+G185*0.8+H185+I185*0.2+J185+K185*0.3+L185+M185*0.5+N185*0.2,IF(B185=data!$B$3,D185*0.1+E185*0.4+F185*0.3+G185*0.1+H185+J185+K185*0.5+L185+M185*0.4,IF(B185=data!$B$4,D185*0.6+E185*0.8+F185*0.7+G185+H185+J185+L185+N185,IF(B185=data!$B$5,D185*0.7+E185*0.8+F185+I185*0.7+J185+L185,"zvolte typ stavby"))))</f>
        <v>27.5</v>
      </c>
      <c r="P185" s="8">
        <f>IF(B185=data!$B$2,(O185*10)/6.4,IF(B185=data!$B$3,(O185*10)/4.8,IF(B185=data!$B$4,(O185*10)/7.1,IF(B185=data!$B$5,(O185*10)/5.2,"zvolte typ stavby"))))</f>
        <v>42.96875</v>
      </c>
      <c r="Q185" s="30">
        <v>10000000</v>
      </c>
      <c r="R185" s="59"/>
      <c r="S185" s="5"/>
      <c r="U185" s="4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ht="39.950000000000003" customHeight="1">
      <c r="A186" s="11" t="s">
        <v>259</v>
      </c>
      <c r="B186" s="5" t="s">
        <v>21</v>
      </c>
      <c r="C186" s="49" t="s">
        <v>22</v>
      </c>
      <c r="D186" s="7">
        <v>3</v>
      </c>
      <c r="E186" s="7">
        <v>10</v>
      </c>
      <c r="F186" s="7">
        <v>5</v>
      </c>
      <c r="G186" s="7">
        <v>3</v>
      </c>
      <c r="H186" s="7">
        <v>3</v>
      </c>
      <c r="I186" s="7">
        <v>10</v>
      </c>
      <c r="J186" s="7">
        <v>2</v>
      </c>
      <c r="K186" s="7">
        <v>0</v>
      </c>
      <c r="L186" s="7">
        <v>5</v>
      </c>
      <c r="M186" s="7">
        <v>10</v>
      </c>
      <c r="N186" s="29">
        <v>0</v>
      </c>
      <c r="O186" s="29">
        <f>IF(B186=data!$B$2,D186*0.7+E186*0.5+F186*0.2+G186*0.8+H186+I186*0.2+J186+K186*0.3+L186+M186*0.5+N186*0.2,IF(B186=data!$B$3,D186*0.1+E186*0.4+F186*0.3+G186*0.1+H186+J186+K186*0.5+L186+M186*0.4,IF(B186=data!$B$4,D186*0.6+E186*0.8+F186*0.7+G186+H186+J186+L186+N186,IF(B186=data!$B$5,D186*0.7+E186*0.8+F186+I186*0.7+J186+L186,"zvolte typ stavby"))))</f>
        <v>27.5</v>
      </c>
      <c r="P186" s="8">
        <f>IF(B186=data!$B$2,(O186*10)/6.4,IF(B186=data!$B$3,(O186*10)/4.8,IF(B186=data!$B$4,(O186*10)/7.1,IF(B186=data!$B$5,(O186*10)/5.2,"zvolte typ stavby"))))</f>
        <v>42.96875</v>
      </c>
      <c r="Q186" s="30">
        <v>10000000</v>
      </c>
      <c r="R186" s="59"/>
      <c r="S186" s="5"/>
      <c r="U186" s="4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</row>
    <row r="187" spans="1:77" ht="39.950000000000003" customHeight="1">
      <c r="A187" s="11" t="s">
        <v>260</v>
      </c>
      <c r="B187" s="5" t="s">
        <v>21</v>
      </c>
      <c r="C187" s="49" t="s">
        <v>195</v>
      </c>
      <c r="D187" s="7">
        <v>3</v>
      </c>
      <c r="E187" s="7">
        <v>0</v>
      </c>
      <c r="F187" s="7">
        <v>5</v>
      </c>
      <c r="G187" s="7">
        <v>6</v>
      </c>
      <c r="H187" s="7">
        <v>6</v>
      </c>
      <c r="I187" s="7">
        <v>10</v>
      </c>
      <c r="J187" s="7">
        <v>7</v>
      </c>
      <c r="K187" s="7">
        <v>0</v>
      </c>
      <c r="L187" s="7">
        <v>8</v>
      </c>
      <c r="M187" s="7">
        <v>10</v>
      </c>
      <c r="N187" s="29">
        <v>2</v>
      </c>
      <c r="O187" s="29">
        <f>IF(B187=data!$B$2,D187*0.7+E187*0.5+F187*0.2+G187*0.8+H187+I187*0.2+J187+K187*0.3+L187+M187*0.5+N187*0.2,IF(B187=data!$B$3,D187*0.1+E187*0.4+F187*0.3+G187*0.1+H187+J187+K187*0.5+L187+M187*0.4,IF(B187=data!$B$4,D187*0.6+E187*0.8+F187*0.7+G187+H187+J187+L187+N187,IF(B187=data!$B$5,D187*0.7+E187*0.8+F187+I187*0.7+J187+L187,"zvolte typ stavby"))))</f>
        <v>36.299999999999997</v>
      </c>
      <c r="P187" s="8">
        <f>IF(B187=data!$B$2,(O187*10)/6.4,IF(B187=data!$B$3,(O187*10)/4.8,IF(B187=data!$B$4,(O187*10)/7.1,IF(B187=data!$B$5,(O187*10)/5.2,"zvolte typ stavby"))))</f>
        <v>56.71875</v>
      </c>
      <c r="Q187" s="30">
        <v>10000000</v>
      </c>
      <c r="R187" s="59"/>
      <c r="S187" s="5"/>
      <c r="U187" s="4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</row>
    <row r="188" spans="1:77" ht="47.25" customHeight="1">
      <c r="A188" s="11" t="s">
        <v>261</v>
      </c>
      <c r="B188" s="5" t="s">
        <v>75</v>
      </c>
      <c r="C188" s="49" t="s">
        <v>76</v>
      </c>
      <c r="D188" s="7">
        <v>4</v>
      </c>
      <c r="E188" s="7">
        <v>10</v>
      </c>
      <c r="F188" s="7">
        <v>10</v>
      </c>
      <c r="G188" s="7">
        <v>10</v>
      </c>
      <c r="H188" s="7">
        <v>10</v>
      </c>
      <c r="I188" s="7">
        <v>10</v>
      </c>
      <c r="J188" s="7">
        <v>10</v>
      </c>
      <c r="K188" s="7">
        <v>0</v>
      </c>
      <c r="L188" s="7">
        <v>10</v>
      </c>
      <c r="M188" s="7">
        <v>10</v>
      </c>
      <c r="N188" s="29">
        <v>2</v>
      </c>
      <c r="O188" s="29">
        <f>IF(B188=data!$B$2,D188*0.7+E188*0.5+F188*0.2+G188*0.8+H188+I188*0.2+J188+K188*0.3+L188+M188*0.5+N188*0.2,IF(B188=data!$B$3,D188*0.1+E188*0.4+F188*0.3+G188*0.1+H188+J188+K188*0.5+L188+M188*0.4,IF(B188=data!$B$4,D188*0.6+E188*0.8+F188*0.7+G188+H188+J188+L188+N188,IF(B188=data!$B$5,D188*0.7+E188*0.8+F188+I188*0.7+J188+L188,"zvolte typ stavby"))))</f>
        <v>42.4</v>
      </c>
      <c r="P188" s="8">
        <f>IF(B188=data!$B$2,(O188*10)/6.4,IF(B188=data!$B$3,(O188*10)/4.8,IF(B188=data!$B$4,(O188*10)/7.1,IF(B188=data!$B$5,(O188*10)/5.2,"zvolte typ stavby"))))</f>
        <v>88.333333333333343</v>
      </c>
      <c r="Q188" s="30">
        <f>11621604.9+860000</f>
        <v>12481604.9</v>
      </c>
      <c r="R188" s="59"/>
      <c r="S188" s="5" t="s">
        <v>262</v>
      </c>
      <c r="U188" s="4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ht="39.950000000000003" customHeight="1">
      <c r="A189" s="6" t="s">
        <v>263</v>
      </c>
      <c r="B189" s="5" t="s">
        <v>21</v>
      </c>
      <c r="C189" s="49" t="s">
        <v>195</v>
      </c>
      <c r="D189" s="7">
        <v>1</v>
      </c>
      <c r="E189" s="7">
        <v>10</v>
      </c>
      <c r="F189" s="7">
        <v>7</v>
      </c>
      <c r="G189" s="7">
        <v>7</v>
      </c>
      <c r="H189" s="7">
        <v>6</v>
      </c>
      <c r="I189" s="7">
        <v>10</v>
      </c>
      <c r="J189" s="7">
        <v>4</v>
      </c>
      <c r="K189" s="7">
        <v>10</v>
      </c>
      <c r="L189" s="7">
        <v>10</v>
      </c>
      <c r="M189" s="7">
        <v>10</v>
      </c>
      <c r="N189" s="7">
        <v>0</v>
      </c>
      <c r="O189" s="29">
        <f>IF(B189=data!$B$2,D189*0.7+E189*0.5+F189*0.2+G189*0.8+H189+I189*0.2+J189+K189*0.3+L189+M189*0.5+N189*0.2,IF(B189=data!$B$3,D189*0.1+E189*0.4+F189*0.3+G189*0.1+H189+J189+K189*0.5+L189+M189*0.4,IF(B189=data!$B$4,D189*0.6+E189*0.8+F189*0.7+G189+H189+J189+L189+N189,IF(B189=data!$B$5,D189*0.7+E189*0.8+F189+I189*0.7+J189+L189,"zvolte typ stavby"))))</f>
        <v>42.7</v>
      </c>
      <c r="P189" s="8">
        <f>IF(B189=data!$B$2,(O189*10)/6.4,IF(B189=data!$B$3,(O189*10)/4.8,IF(B189=data!$B$4,(O189*10)/7.1,IF(B189=data!$B$5,(O189*10)/5.2,"zvolte typ stavby"))))</f>
        <v>66.71875</v>
      </c>
      <c r="Q189" s="30">
        <v>9176626.3300000001</v>
      </c>
      <c r="R189" s="59"/>
      <c r="S189" s="5"/>
      <c r="U189" s="45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ht="39.950000000000003" customHeight="1">
      <c r="A190" s="74" t="s">
        <v>264</v>
      </c>
      <c r="B190" s="5" t="s">
        <v>21</v>
      </c>
      <c r="C190" s="49" t="s">
        <v>195</v>
      </c>
      <c r="D190" s="7">
        <v>1</v>
      </c>
      <c r="E190" s="7">
        <v>0</v>
      </c>
      <c r="F190" s="7">
        <v>5</v>
      </c>
      <c r="G190" s="7">
        <v>3</v>
      </c>
      <c r="H190" s="7">
        <v>6</v>
      </c>
      <c r="I190" s="7">
        <v>10</v>
      </c>
      <c r="J190" s="7">
        <v>4</v>
      </c>
      <c r="K190" s="7">
        <v>10</v>
      </c>
      <c r="L190" s="7">
        <v>10</v>
      </c>
      <c r="M190" s="7">
        <v>10</v>
      </c>
      <c r="N190" s="29">
        <v>2</v>
      </c>
      <c r="O190" s="29">
        <f>IF(B190=data!$B$2,D190*0.7+E190*0.5+F190*0.2+G190*0.8+H190+I190*0.2+J190+K190*0.3+L190+M190*0.5+N190*0.2,IF(B190=data!$B$3,D190*0.1+E190*0.4+F190*0.3+G190*0.1+H190+J190+K190*0.5+L190+M190*0.4,IF(B190=data!$B$4,D190*0.6+E190*0.8+F190*0.7+G190+H190+J190+L190+N190,IF(B190=data!$B$5,D190*0.7+E190*0.8+F190+I190*0.7+J190+L190,"zvolte typ stavby"))))</f>
        <v>34.5</v>
      </c>
      <c r="P190" s="8">
        <v>53.90625</v>
      </c>
      <c r="Q190" s="76">
        <v>11000000</v>
      </c>
      <c r="R190" s="59"/>
      <c r="S190" s="5"/>
      <c r="U190" s="45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ht="39.950000000000003" customHeight="1">
      <c r="A191" s="6" t="s">
        <v>265</v>
      </c>
      <c r="B191" s="5" t="s">
        <v>21</v>
      </c>
      <c r="C191" s="49" t="s">
        <v>195</v>
      </c>
      <c r="D191" s="7">
        <v>3</v>
      </c>
      <c r="E191" s="7">
        <v>0</v>
      </c>
      <c r="F191" s="7">
        <v>5</v>
      </c>
      <c r="G191" s="7">
        <v>6</v>
      </c>
      <c r="H191" s="7">
        <v>6</v>
      </c>
      <c r="I191" s="7">
        <v>10</v>
      </c>
      <c r="J191" s="7">
        <v>4</v>
      </c>
      <c r="K191" s="7">
        <v>0</v>
      </c>
      <c r="L191" s="7">
        <v>10</v>
      </c>
      <c r="M191" s="7">
        <v>10</v>
      </c>
      <c r="N191" s="29">
        <v>2</v>
      </c>
      <c r="O191" s="29">
        <f>IF(B191=data!$B$2,D191*0.7+E191*0.5+F191*0.2+G191*0.8+H191+I191*0.2+J191+K191*0.3+L191+M191*0.5+N191*0.2,IF(B191=data!$B$3,D191*0.1+E191*0.4+F191*0.3+G191*0.1+H191+J191+K191*0.5+L191+M191*0.4,IF(B191=data!$B$4,D191*0.6+E191*0.8+F191*0.7+G191+H191+J191+L191+N191,IF(B191=data!$B$5,D191*0.7+E191*0.8+F191+I191*0.7+J191+L191,"zvolte typ stavby"))))</f>
        <v>35.299999999999997</v>
      </c>
      <c r="P191" s="8">
        <f>IF(B191=data!$B$2,(O191*10)/6.4,IF(B191=data!$B$3,(O191*10)/4.8,IF(B191=data!$B$4,(O191*10)/7.1,IF(B191=data!$B$5,(O191*10)/5.2,"zvolte typ stavby"))))</f>
        <v>55.15625</v>
      </c>
      <c r="Q191" s="76">
        <v>15000000</v>
      </c>
      <c r="R191" s="59"/>
      <c r="S191" s="88" t="s">
        <v>266</v>
      </c>
      <c r="U191" s="45"/>
      <c r="V191" s="64"/>
      <c r="W191" s="64"/>
      <c r="X191" s="64"/>
      <c r="Y191" s="64"/>
      <c r="Z191" s="64"/>
      <c r="AA191" s="64"/>
      <c r="AB191" s="64"/>
      <c r="AC191" s="64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ht="39.950000000000003" customHeight="1">
      <c r="A192" s="6" t="s">
        <v>267</v>
      </c>
      <c r="B192" s="5" t="s">
        <v>21</v>
      </c>
      <c r="C192" s="49" t="s">
        <v>195</v>
      </c>
      <c r="D192" s="7">
        <v>1</v>
      </c>
      <c r="E192" s="7">
        <v>0</v>
      </c>
      <c r="F192" s="7">
        <v>5</v>
      </c>
      <c r="G192" s="7">
        <v>3</v>
      </c>
      <c r="H192" s="7">
        <v>6</v>
      </c>
      <c r="I192" s="7">
        <v>10</v>
      </c>
      <c r="J192" s="7">
        <v>2</v>
      </c>
      <c r="K192" s="7">
        <v>10</v>
      </c>
      <c r="L192" s="7">
        <v>8</v>
      </c>
      <c r="M192" s="7">
        <v>10</v>
      </c>
      <c r="N192" s="29">
        <v>0</v>
      </c>
      <c r="O192" s="29">
        <f>IF(B192=data!$B$2,D192*0.7+E192*0.5+F192*0.2+G192*0.8+H192+I192*0.2+J192+K192*0.3+L192+M192*0.5+N192*0.2,IF(B192=data!$B$3,D192*0.1+E192*0.4+F192*0.3+G192*0.1+H192+J192+K192*0.5+L192+M192*0.4,IF(B192=data!$B$4,D192*0.6+E192*0.8+F192*0.7+G192+H192+J192+L192+N192,IF(B192=data!$B$5,D192*0.7+E192*0.8+F192+I192*0.7+J192+L192,"zvolte typ stavby"))))</f>
        <v>30.1</v>
      </c>
      <c r="P192" s="8">
        <f>IF(B192=data!$B$2,(O192*10)/6.4,IF(B192=data!$B$3,(O192*10)/4.8,IF(B192=data!$B$4,(O192*10)/7.1,IF(B192=data!$B$5,(O192*10)/5.2,"zvolte typ stavby"))))</f>
        <v>47.03125</v>
      </c>
      <c r="Q192" s="30">
        <v>8500000</v>
      </c>
      <c r="R192" s="59"/>
      <c r="S192" s="5"/>
      <c r="U192" s="45"/>
      <c r="V192" s="64"/>
      <c r="W192" s="64"/>
      <c r="X192" s="64"/>
      <c r="Y192" s="64"/>
      <c r="Z192" s="64"/>
      <c r="AA192" s="64"/>
      <c r="AB192" s="64"/>
      <c r="AC192" s="64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ht="54" customHeight="1">
      <c r="A193" s="89" t="s">
        <v>268</v>
      </c>
      <c r="B193" s="5" t="s">
        <v>21</v>
      </c>
      <c r="C193" s="49" t="s">
        <v>195</v>
      </c>
      <c r="D193" s="7">
        <v>2</v>
      </c>
      <c r="E193" s="7">
        <v>0</v>
      </c>
      <c r="F193" s="7">
        <v>5</v>
      </c>
      <c r="G193" s="7">
        <v>3</v>
      </c>
      <c r="H193" s="7">
        <v>3</v>
      </c>
      <c r="I193" s="7">
        <v>10</v>
      </c>
      <c r="J193" s="7">
        <v>4</v>
      </c>
      <c r="K193" s="7">
        <v>0</v>
      </c>
      <c r="L193" s="7">
        <v>10</v>
      </c>
      <c r="M193" s="7">
        <v>10</v>
      </c>
      <c r="N193" s="29">
        <v>2</v>
      </c>
      <c r="O193" s="29">
        <f>IF(B193=data!$B$2,D193*0.7+E193*0.5+F193*0.2+G193*0.8+H193+I193*0.2+J193+K193*0.3+L193+M193*0.5+N193*0.2,IF(B193=data!$B$3,D193*0.1+E193*0.4+F193*0.3+G193*0.1+H193+J193+K193*0.5+L193+M193*0.4,IF(B193=data!$B$4,D193*0.6+E193*0.8+F193*0.7+G193+H193+J193+L193+N193,IF(B193=data!$B$5,D193*0.7+E193*0.8+F193+I193*0.7+J193+L193,"zvolte typ stavby"))))</f>
        <v>29.2</v>
      </c>
      <c r="P193" s="8">
        <v>45.625</v>
      </c>
      <c r="Q193" s="76">
        <v>10000000</v>
      </c>
      <c r="R193" s="59"/>
      <c r="S193" s="5"/>
      <c r="U193" s="45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ht="39.950000000000003" customHeight="1">
      <c r="A194" s="6" t="s">
        <v>269</v>
      </c>
      <c r="B194" s="5" t="s">
        <v>75</v>
      </c>
      <c r="C194" s="49" t="s">
        <v>76</v>
      </c>
      <c r="D194" s="7">
        <v>3</v>
      </c>
      <c r="E194" s="7">
        <v>10</v>
      </c>
      <c r="F194" s="7">
        <v>7</v>
      </c>
      <c r="G194" s="7">
        <v>10</v>
      </c>
      <c r="H194" s="7">
        <v>10</v>
      </c>
      <c r="I194" s="7">
        <v>10</v>
      </c>
      <c r="J194" s="7">
        <v>10</v>
      </c>
      <c r="K194" s="7">
        <v>0</v>
      </c>
      <c r="L194" s="7">
        <v>10</v>
      </c>
      <c r="M194" s="7">
        <v>10</v>
      </c>
      <c r="N194" s="29">
        <v>2</v>
      </c>
      <c r="O194" s="29">
        <f>IF(B194=data!$B$2,D194*0.7+E194*0.5+F194*0.2+G194*0.8+H194+I194*0.2+J194+K194*0.3+L194+M194*0.5+N194*0.2,IF(B194=data!$B$3,D194*0.1+E194*0.4+F194*0.3+G194*0.1+H194+J194+K194*0.5+L194+M194*0.4,IF(B194=data!$B$4,D194*0.6+E194*0.8+F194*0.7+G194+H194+J194+L194+N194,IF(B194=data!$B$5,D194*0.7+E194*0.8+F194+I194*0.7+J194+L194,"zvolte typ stavby"))))</f>
        <v>41.4</v>
      </c>
      <c r="P194" s="8">
        <f>IF(B194=data!$B$2,(O194*10)/6.4,IF(B194=data!$B$3,(O194*10)/4.8,IF(B194=data!$B$4,(O194*10)/7.1,IF(B194=data!$B$5,(O194*10)/5.2,"zvolte typ stavby"))))</f>
        <v>86.25</v>
      </c>
      <c r="Q194" s="30">
        <v>8000000</v>
      </c>
      <c r="R194" s="59"/>
      <c r="S194" s="5" t="s">
        <v>224</v>
      </c>
      <c r="U194" s="45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ht="39.950000000000003" customHeight="1">
      <c r="A195" s="6" t="s">
        <v>270</v>
      </c>
      <c r="B195" s="5" t="s">
        <v>89</v>
      </c>
      <c r="C195" s="49" t="s">
        <v>25</v>
      </c>
      <c r="D195" s="7">
        <v>5</v>
      </c>
      <c r="E195" s="7">
        <v>10</v>
      </c>
      <c r="F195" s="7">
        <v>10</v>
      </c>
      <c r="G195" s="7">
        <v>10</v>
      </c>
      <c r="H195" s="7">
        <v>2</v>
      </c>
      <c r="I195" s="7">
        <v>10</v>
      </c>
      <c r="J195" s="7">
        <v>2</v>
      </c>
      <c r="K195" s="7">
        <v>0</v>
      </c>
      <c r="L195" s="7">
        <v>10</v>
      </c>
      <c r="M195" s="7">
        <v>10</v>
      </c>
      <c r="N195" s="29">
        <v>10</v>
      </c>
      <c r="O195" s="29">
        <f>IF(B195=data!$B$2,D195*0.7+E195*0.5+F195*0.2+G195*0.8+H195+I195*0.2+J195+K195*0.3+L195+M195*0.5+N195*0.2,IF(B195=data!$B$3,D195*0.1+E195*0.4+F195*0.3+G195*0.1+H195+J195+K195*0.5+L195+M195*0.4,IF(B195=data!$B$4,D195*0.6+E195*0.8+F195*0.7+G195+H195+J195+L195+N195,IF(B195=data!$B$5,D195*0.7+E195*0.8+F195+I195*0.7+J195+L195,"zvolte typ stavby"))))</f>
        <v>52</v>
      </c>
      <c r="P195" s="8">
        <f>IF(B195=data!$B$2,(O195*10)/6.4,IF(B195=data!$B$3,(O195*10)/4.8,IF(B195=data!$B$4,(O195*10)/7.1,IF(B195=data!$B$5,(O195*10)/5.2,"zvolte typ stavby"))))</f>
        <v>73.239436619718319</v>
      </c>
      <c r="Q195" s="30">
        <v>39000000</v>
      </c>
      <c r="R195" s="59"/>
      <c r="S195" s="5"/>
      <c r="U195" s="45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ht="39.950000000000003" customHeight="1">
      <c r="A196" s="74" t="s">
        <v>271</v>
      </c>
      <c r="B196" s="5" t="s">
        <v>21</v>
      </c>
      <c r="C196" s="49" t="s">
        <v>195</v>
      </c>
      <c r="D196" s="7">
        <v>1</v>
      </c>
      <c r="E196" s="7">
        <v>0</v>
      </c>
      <c r="F196" s="7">
        <v>5</v>
      </c>
      <c r="G196" s="7">
        <v>6</v>
      </c>
      <c r="H196" s="7">
        <v>6</v>
      </c>
      <c r="I196" s="7">
        <v>1</v>
      </c>
      <c r="J196" s="7">
        <v>7</v>
      </c>
      <c r="K196" s="7">
        <v>0</v>
      </c>
      <c r="L196" s="7">
        <v>10</v>
      </c>
      <c r="M196" s="7">
        <v>10</v>
      </c>
      <c r="N196" s="29">
        <v>2</v>
      </c>
      <c r="O196" s="29">
        <f>IF(B196=data!$B$2,D196*0.7+E196*0.5+F196*0.2+G196*0.8+H196+I196*0.2+J196+K196*0.3+L196+M196*0.5+N196*0.2,IF(B196=data!$B$3,D196*0.1+E196*0.4+F196*0.3+G196*0.1+H196+J196+K196*0.5+L196+M196*0.4,IF(B196=data!$B$4,D196*0.6+E196*0.8+F196*0.7+G196+H196+J196+L196+N196,IF(B196=data!$B$5,D196*0.7+E196*0.8+F196+I196*0.7+J196+L196,"zvolte typ stavby"))))</f>
        <v>35.1</v>
      </c>
      <c r="P196" s="8">
        <v>54.84375</v>
      </c>
      <c r="Q196" s="76">
        <v>10000000</v>
      </c>
      <c r="R196" s="59"/>
      <c r="S196" s="5"/>
      <c r="U196" s="45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ht="39.950000000000003" customHeight="1">
      <c r="A197" s="26" t="s">
        <v>272</v>
      </c>
      <c r="B197" s="5" t="s">
        <v>75</v>
      </c>
      <c r="C197" s="49" t="s">
        <v>76</v>
      </c>
      <c r="D197" s="7">
        <v>3</v>
      </c>
      <c r="E197" s="7">
        <v>0</v>
      </c>
      <c r="F197" s="7">
        <v>10</v>
      </c>
      <c r="G197" s="7">
        <v>6</v>
      </c>
      <c r="H197" s="7">
        <v>6</v>
      </c>
      <c r="I197" s="7">
        <v>0</v>
      </c>
      <c r="J197" s="7">
        <v>10</v>
      </c>
      <c r="K197" s="7">
        <v>0</v>
      </c>
      <c r="L197" s="7">
        <v>2</v>
      </c>
      <c r="M197" s="7">
        <v>10</v>
      </c>
      <c r="N197" s="29">
        <v>0</v>
      </c>
      <c r="O197" s="29">
        <f>IF(B197=data!$B$2,D197*0.7+E197*0.5+F197*0.2+G197*0.8+H197+I197*0.2+J197+K197*0.3+L197+M197*0.5+N197*0.2,IF(B197=data!$B$3,D197*0.1+E197*0.4+F197*0.3+G197*0.1+H197+J197+K197*0.5+L197+M197*0.4,IF(B197=data!$B$4,D197*0.6+E197*0.8+F197*0.7+G197+H197+J197+L197+N197,IF(B197=data!$B$5,D197*0.7+E197*0.8+F197+I197*0.7+J197+L197,"zvolte typ stavby"))))</f>
        <v>25.9</v>
      </c>
      <c r="P197" s="8">
        <f>IF(B197=data!$B$2,(O197*10)/6.4,IF(B197=data!$B$3,(O197*10)/4.8,IF(B197=data!$B$4,(O197*10)/7.1,IF(B197=data!$B$5,(O197*10)/5.2,"zvolte typ stavby"))))</f>
        <v>53.958333333333336</v>
      </c>
      <c r="Q197" s="30">
        <v>7900000</v>
      </c>
      <c r="R197" s="59"/>
      <c r="S197" s="5" t="s">
        <v>224</v>
      </c>
      <c r="U197" s="45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ht="39.950000000000003" customHeight="1">
      <c r="A198" s="11" t="s">
        <v>273</v>
      </c>
      <c r="B198" s="5" t="s">
        <v>89</v>
      </c>
      <c r="C198" s="49" t="s">
        <v>25</v>
      </c>
      <c r="D198" s="7">
        <v>4</v>
      </c>
      <c r="E198" s="7">
        <v>10</v>
      </c>
      <c r="F198" s="7">
        <v>10</v>
      </c>
      <c r="G198" s="7">
        <v>10</v>
      </c>
      <c r="H198" s="7">
        <v>3</v>
      </c>
      <c r="I198" s="7">
        <v>0</v>
      </c>
      <c r="J198" s="7">
        <v>7</v>
      </c>
      <c r="K198" s="7">
        <v>0</v>
      </c>
      <c r="L198" s="7">
        <v>10</v>
      </c>
      <c r="M198" s="7">
        <v>10</v>
      </c>
      <c r="N198" s="29">
        <v>0</v>
      </c>
      <c r="O198" s="29">
        <f>IF(B198=data!$B$2,D198*0.7+E198*0.5+F198*0.2+G198*0.8+H198+I198*0.2+J198+K198*0.3+L198+M198*0.5+N198*0.2,IF(B198=data!$B$3,D198*0.1+E198*0.4+F198*0.3+G198*0.1+H198+J198+K198*0.5+L198+M198*0.4,IF(B198=data!$B$4,D198*0.6+E198*0.8+F198*0.7+G198+H198+J198+L198+N198,IF(B198=data!$B$5,D198*0.7+E198*0.8+F198+I198*0.7+J198+L198,"zvolte typ stavby"))))</f>
        <v>47.4</v>
      </c>
      <c r="P198" s="8">
        <f>IF(B198=data!$B$2,(O198*10)/6.4,IF(B198=data!$B$3,(O198*10)/4.8,IF(B198=data!$B$4,(O198*10)/7.1,IF(B198=data!$B$5,(O198*10)/5.2,"zvolte typ stavby"))))</f>
        <v>66.760563380281695</v>
      </c>
      <c r="Q198" s="30">
        <v>14000000</v>
      </c>
      <c r="R198" s="59"/>
      <c r="S198" s="5"/>
      <c r="U198" s="45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</row>
    <row r="199" spans="1:77" ht="39.950000000000003" customHeight="1">
      <c r="A199" s="6" t="s">
        <v>274</v>
      </c>
      <c r="B199" s="5" t="s">
        <v>21</v>
      </c>
      <c r="C199" s="49"/>
      <c r="D199" s="7">
        <v>1</v>
      </c>
      <c r="E199" s="7">
        <v>10</v>
      </c>
      <c r="F199" s="7">
        <v>6</v>
      </c>
      <c r="G199" s="7">
        <v>6</v>
      </c>
      <c r="H199" s="7">
        <v>3</v>
      </c>
      <c r="I199" s="7">
        <v>1</v>
      </c>
      <c r="J199" s="7">
        <v>4</v>
      </c>
      <c r="K199" s="7">
        <v>0</v>
      </c>
      <c r="L199" s="7">
        <v>10</v>
      </c>
      <c r="M199" s="7">
        <v>0</v>
      </c>
      <c r="N199" s="29">
        <v>0</v>
      </c>
      <c r="O199" s="29">
        <f>IF(B199=data!$B$2,D199*0.7+E199*0.5+F199*0.2+G199*0.8+H199+I199*0.2+J199+K199*0.3+L199+M199*0.5+N199*0.2,IF(B199=data!$B$3,D199*0.1+E199*0.4+F199*0.3+G199*0.1+H199+J199+K199*0.5+L199+M199*0.4,IF(B199=data!$B$4,D199*0.6+E199*0.8+F199*0.7+G199+H199+J199+L199+N199,IF(B199=data!$B$5,D199*0.7+E199*0.8+F199+I199*0.7+J199+L199,"zvolte typ stavby"))))</f>
        <v>28.9</v>
      </c>
      <c r="P199" s="8">
        <f>IF(B199=data!$B$2,(O199*10)/6.4,IF(B199=data!$B$3,(O199*10)/4.8,IF(B199=data!$B$4,(O199*10)/7.1,IF(B199=data!$B$5,(O199*10)/5.2,"zvolte typ stavby"))))</f>
        <v>45.15625</v>
      </c>
      <c r="Q199" s="30">
        <v>7548087.0899999999</v>
      </c>
      <c r="R199" s="59"/>
      <c r="S199" s="5"/>
      <c r="U199" s="45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ht="39.950000000000003" customHeight="1">
      <c r="A200" s="24" t="s">
        <v>275</v>
      </c>
      <c r="B200" s="5" t="s">
        <v>75</v>
      </c>
      <c r="C200" s="49" t="s">
        <v>76</v>
      </c>
      <c r="D200" s="7">
        <v>2</v>
      </c>
      <c r="E200" s="7">
        <v>0</v>
      </c>
      <c r="F200" s="7">
        <v>5</v>
      </c>
      <c r="G200" s="7">
        <v>6</v>
      </c>
      <c r="H200" s="7">
        <v>6</v>
      </c>
      <c r="I200" s="7">
        <v>0</v>
      </c>
      <c r="J200" s="7">
        <v>4</v>
      </c>
      <c r="K200" s="7">
        <v>0</v>
      </c>
      <c r="L200" s="7">
        <v>8</v>
      </c>
      <c r="M200" s="7">
        <v>10</v>
      </c>
      <c r="N200" s="29">
        <v>0</v>
      </c>
      <c r="O200" s="29">
        <f>IF(B200=data!$B$2,D200*0.7+E200*0.5+F200*0.2+G200*0.8+H200+I200*0.2+J200+K200*0.3+L200+M200*0.5+N200*0.2,IF(B200=data!$B$3,D200*0.1+E200*0.4+F200*0.3+G200*0.1+H200+J200+K200*0.5+L200+M200*0.4,IF(B200=data!$B$4,D200*0.6+E200*0.8+F200*0.7+G200+H200+J200+L200+N200,IF(B200=data!$B$5,D200*0.7+E200*0.8+F200+I200*0.7+J200+L200,"zvolte typ stavby"))))</f>
        <v>24.3</v>
      </c>
      <c r="P200" s="8">
        <f>IF(B200=data!$B$2,(O200*10)/6.4,IF(B200=data!$B$3,(O200*10)/4.8,IF(B200=data!$B$4,(O200*10)/7.1,IF(B200=data!$B$5,(O200*10)/5.2,"zvolte typ stavby"))))</f>
        <v>50.625</v>
      </c>
      <c r="Q200" s="30">
        <v>7511342</v>
      </c>
      <c r="R200" s="59"/>
      <c r="S200" s="5" t="s">
        <v>276</v>
      </c>
      <c r="U200" s="45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ht="39.950000000000003" customHeight="1">
      <c r="A201" s="11" t="s">
        <v>277</v>
      </c>
      <c r="B201" s="5" t="s">
        <v>21</v>
      </c>
      <c r="C201" s="49" t="s">
        <v>22</v>
      </c>
      <c r="D201" s="7">
        <v>2</v>
      </c>
      <c r="E201" s="7">
        <v>0</v>
      </c>
      <c r="F201" s="7">
        <v>10</v>
      </c>
      <c r="G201" s="7">
        <v>3</v>
      </c>
      <c r="H201" s="7">
        <v>6</v>
      </c>
      <c r="I201" s="7">
        <v>10</v>
      </c>
      <c r="J201" s="7">
        <v>7</v>
      </c>
      <c r="K201" s="7">
        <v>0</v>
      </c>
      <c r="L201" s="7">
        <v>8</v>
      </c>
      <c r="M201" s="7">
        <v>10</v>
      </c>
      <c r="N201" s="29">
        <v>4</v>
      </c>
      <c r="O201" s="29">
        <f>IF(B201=data!$B$2,D201*0.7+E201*0.5+F201*0.2+G201*0.8+H201+I201*0.2+J201+K201*0.3+L201+M201*0.5+N201*0.2,IF(B201=data!$B$3,D201*0.1+E201*0.4+F201*0.3+G201*0.1+H201+J201+K201*0.5+L201+M201*0.4,IF(B201=data!$B$4,D201*0.6+E201*0.8+F201*0.7+G201+H201+J201+L201+N201,IF(B201=data!$B$5,D201*0.7+E201*0.8+F201+I201*0.7+J201+L201,"zvolte typ stavby"))))</f>
        <v>34.599999999999994</v>
      </c>
      <c r="P201" s="8">
        <f>IF(B201=data!$B$2,(O201*10)/6.4,IF(B201=data!$B$3,(O201*10)/4.8,IF(B201=data!$B$4,(O201*10)/7.1,IF(B201=data!$B$5,(O201*10)/5.2,"zvolte typ stavby"))))</f>
        <v>54.062499999999986</v>
      </c>
      <c r="Q201" s="30">
        <v>7500000</v>
      </c>
      <c r="R201" s="59"/>
      <c r="S201" s="5"/>
      <c r="U201" s="45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ht="39.950000000000003" customHeight="1">
      <c r="A202" s="74" t="s">
        <v>278</v>
      </c>
      <c r="B202" s="5" t="s">
        <v>21</v>
      </c>
      <c r="C202" s="49" t="s">
        <v>195</v>
      </c>
      <c r="D202" s="7">
        <v>2</v>
      </c>
      <c r="E202" s="7">
        <v>0</v>
      </c>
      <c r="F202" s="7">
        <v>5</v>
      </c>
      <c r="G202" s="7">
        <v>10</v>
      </c>
      <c r="H202" s="7">
        <v>10</v>
      </c>
      <c r="I202" s="7">
        <v>0</v>
      </c>
      <c r="J202" s="7">
        <v>4</v>
      </c>
      <c r="K202" s="7">
        <v>0</v>
      </c>
      <c r="L202" s="7">
        <v>10</v>
      </c>
      <c r="M202" s="7">
        <v>10</v>
      </c>
      <c r="N202" s="29">
        <v>2</v>
      </c>
      <c r="O202" s="29">
        <f>IF(B202=data!$B$2,D202*0.7+E202*0.5+F202*0.2+G202*0.8+H202+I202*0.2+J202+K202*0.3+L202+M202*0.5+N202*0.2,IF(B202=data!$B$3,D202*0.1+E202*0.4+F202*0.3+G202*0.1+H202+J202+K202*0.5+L202+M202*0.4,IF(B202=data!$B$4,D202*0.6+E202*0.8+F202*0.7+G202+H202+J202+L202+N202,IF(B202=data!$B$5,D202*0.7+E202*0.8+F202+I202*0.7+J202+L202,"zvolte typ stavby"))))</f>
        <v>39.799999999999997</v>
      </c>
      <c r="P202" s="8">
        <v>62.1875</v>
      </c>
      <c r="Q202" s="76">
        <v>9000000</v>
      </c>
      <c r="R202" s="59"/>
      <c r="S202" s="5"/>
      <c r="T202" s="64"/>
      <c r="U202" s="45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ht="39.950000000000003" customHeight="1">
      <c r="A203" s="6" t="s">
        <v>279</v>
      </c>
      <c r="B203" s="5" t="s">
        <v>21</v>
      </c>
      <c r="C203" s="49" t="s">
        <v>195</v>
      </c>
      <c r="D203" s="7">
        <v>3</v>
      </c>
      <c r="E203" s="7">
        <v>10</v>
      </c>
      <c r="F203" s="7">
        <v>4</v>
      </c>
      <c r="G203" s="7">
        <v>3</v>
      </c>
      <c r="H203" s="7">
        <v>6</v>
      </c>
      <c r="I203" s="7">
        <v>0</v>
      </c>
      <c r="J203" s="7">
        <v>4</v>
      </c>
      <c r="K203" s="7">
        <v>0</v>
      </c>
      <c r="L203" s="7">
        <v>8</v>
      </c>
      <c r="M203" s="7">
        <v>0</v>
      </c>
      <c r="N203" s="29">
        <v>2</v>
      </c>
      <c r="O203" s="29">
        <f>IF(B203=data!$B$2,D203*0.7+E203*0.5+F203*0.2+G203*0.8+H203+I203*0.2+J203+K203*0.3+L203+M203*0.5+N203*0.2,IF(B203=data!$B$3,D203*0.1+E203*0.4+F203*0.3+G203*0.1+H203+J203+K203*0.5+L203+M203*0.4,IF(B203=data!$B$4,D203*0.6+E203*0.8+F203*0.7+G203+H203+J203+L203+N203,IF(B203=data!$B$5,D203*0.7+E203*0.8+F203+I203*0.7+J203+L203,"zvolte typ stavby"))))</f>
        <v>28.7</v>
      </c>
      <c r="P203" s="8">
        <f>IF(B203=data!$B$2,(O203*10)/6.4,IF(B203=data!$B$3,(O203*10)/4.8,IF(B203=data!$B$4,(O203*10)/7.1,IF(B203=data!$B$5,(O203*10)/5.2,"zvolte typ stavby"))))</f>
        <v>44.84375</v>
      </c>
      <c r="Q203" s="30">
        <v>7054575.8799999999</v>
      </c>
      <c r="R203" s="59"/>
      <c r="S203" s="5"/>
      <c r="T203" s="64"/>
      <c r="U203" s="45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ht="39.950000000000003" customHeight="1">
      <c r="A204" s="74" t="s">
        <v>280</v>
      </c>
      <c r="B204" s="5" t="s">
        <v>21</v>
      </c>
      <c r="C204" s="49" t="s">
        <v>195</v>
      </c>
      <c r="D204" s="7">
        <v>4</v>
      </c>
      <c r="E204" s="7">
        <v>0</v>
      </c>
      <c r="F204" s="7">
        <v>5</v>
      </c>
      <c r="G204" s="7">
        <v>3</v>
      </c>
      <c r="H204" s="7">
        <v>6</v>
      </c>
      <c r="I204" s="7">
        <v>1</v>
      </c>
      <c r="J204" s="7">
        <v>2</v>
      </c>
      <c r="K204" s="7">
        <v>0</v>
      </c>
      <c r="L204" s="7">
        <v>10</v>
      </c>
      <c r="M204" s="7">
        <v>10</v>
      </c>
      <c r="N204" s="29">
        <v>2</v>
      </c>
      <c r="O204" s="29">
        <f>IF(B204=data!$B$2,D204*0.7+E204*0.5+F204*0.2+G204*0.8+H204+I204*0.2+J204+K204*0.3+L204+M204*0.5+N204*0.2,IF(B204=data!$B$3,D204*0.1+E204*0.4+F204*0.3+G204*0.1+H204+J204+K204*0.5+L204+M204*0.4,IF(B204=data!$B$4,D204*0.6+E204*0.8+F204*0.7+G204+H204+J204+L204+N204,IF(B204=data!$B$5,D204*0.7+E204*0.8+F204+I204*0.7+J204+L204,"zvolte typ stavby"))))</f>
        <v>29.799999999999997</v>
      </c>
      <c r="P204" s="8">
        <v>46.5625</v>
      </c>
      <c r="Q204" s="76">
        <v>9000000</v>
      </c>
      <c r="R204" s="59"/>
      <c r="S204" s="5" t="s">
        <v>196</v>
      </c>
      <c r="U204" s="45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ht="39.950000000000003" customHeight="1">
      <c r="A205" s="6" t="s">
        <v>281</v>
      </c>
      <c r="B205" s="5" t="s">
        <v>21</v>
      </c>
      <c r="C205" s="49"/>
      <c r="D205" s="7">
        <v>2</v>
      </c>
      <c r="E205" s="7">
        <v>10</v>
      </c>
      <c r="F205" s="7">
        <v>6</v>
      </c>
      <c r="G205" s="7">
        <v>6</v>
      </c>
      <c r="H205" s="7">
        <v>6</v>
      </c>
      <c r="I205" s="7">
        <v>1</v>
      </c>
      <c r="J205" s="7">
        <v>4</v>
      </c>
      <c r="K205" s="7">
        <v>0</v>
      </c>
      <c r="L205" s="7">
        <v>10</v>
      </c>
      <c r="M205" s="7">
        <v>10</v>
      </c>
      <c r="N205" s="29">
        <v>0</v>
      </c>
      <c r="O205" s="29">
        <f>IF(B205=data!$B$2,D205*0.7+E205*0.5+F205*0.2+G205*0.8+H205+I205*0.2+J205+K205*0.3+L205+M205*0.5+N205*0.2,IF(B205=data!$B$3,D205*0.1+E205*0.4+F205*0.3+G205*0.1+H205+J205+K205*0.5+L205+M205*0.4,IF(B205=data!$B$4,D205*0.6+E205*0.8+F205*0.7+G205+H205+J205+L205+N205,IF(B205=data!$B$5,D205*0.7+E205*0.8+F205+I205*0.7+J205+L205,"zvolte typ stavby"))))</f>
        <v>37.6</v>
      </c>
      <c r="P205" s="8">
        <f>IF(B205=data!$B$2,(O205*10)/6.4,IF(B205=data!$B$3,(O205*10)/4.8,IF(B205=data!$B$4,(O205*10)/7.1,IF(B205=data!$B$5,(O205*10)/5.2,"zvolte typ stavby"))))</f>
        <v>58.75</v>
      </c>
      <c r="Q205" s="30">
        <v>6758104.0999999996</v>
      </c>
      <c r="R205" s="59"/>
      <c r="S205" s="5"/>
      <c r="U205" s="45" t="s">
        <v>67</v>
      </c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ht="39.950000000000003" customHeight="1">
      <c r="A206" s="74" t="s">
        <v>282</v>
      </c>
      <c r="B206" s="5" t="s">
        <v>21</v>
      </c>
      <c r="C206" s="49" t="s">
        <v>195</v>
      </c>
      <c r="D206" s="7">
        <v>1</v>
      </c>
      <c r="E206" s="7">
        <v>0</v>
      </c>
      <c r="F206" s="7">
        <v>5</v>
      </c>
      <c r="G206" s="7">
        <v>6</v>
      </c>
      <c r="H206" s="7">
        <v>6</v>
      </c>
      <c r="I206" s="7">
        <v>1</v>
      </c>
      <c r="J206" s="7">
        <v>4</v>
      </c>
      <c r="K206" s="7">
        <v>0</v>
      </c>
      <c r="L206" s="7">
        <v>8</v>
      </c>
      <c r="M206" s="7">
        <v>10</v>
      </c>
      <c r="N206" s="29">
        <v>2</v>
      </c>
      <c r="O206" s="29">
        <f>IF(B206=data!$B$2,D206*0.7+E206*0.5+F206*0.2+G206*0.8+H206+I206*0.2+J206+K206*0.3+L206+M206*0.5+N206*0.2,IF(B206=data!$B$3,D206*0.1+E206*0.4+F206*0.3+G206*0.1+H206+J206+K206*0.5+L206+M206*0.4,IF(B206=data!$B$4,D206*0.6+E206*0.8+F206*0.7+G206+H206+J206+L206+N206,IF(B206=data!$B$5,D206*0.7+E206*0.8+F206+I206*0.7+J206+L206,"zvolte typ stavby"))))</f>
        <v>30.099999999999998</v>
      </c>
      <c r="P206" s="8">
        <v>47.03125</v>
      </c>
      <c r="Q206" s="76">
        <v>10000000</v>
      </c>
      <c r="R206" s="59"/>
      <c r="S206" s="5" t="s">
        <v>196</v>
      </c>
      <c r="T206" s="64"/>
      <c r="U206" s="45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ht="39.950000000000003" customHeight="1">
      <c r="A207" s="74" t="s">
        <v>283</v>
      </c>
      <c r="B207" s="5" t="s">
        <v>21</v>
      </c>
      <c r="C207" s="49" t="s">
        <v>195</v>
      </c>
      <c r="D207" s="7">
        <v>1</v>
      </c>
      <c r="E207" s="7">
        <v>0</v>
      </c>
      <c r="F207" s="7">
        <v>5</v>
      </c>
      <c r="G207" s="7">
        <v>3</v>
      </c>
      <c r="H207" s="7">
        <v>3</v>
      </c>
      <c r="I207" s="7">
        <v>10</v>
      </c>
      <c r="J207" s="7">
        <v>7</v>
      </c>
      <c r="K207" s="7">
        <v>0</v>
      </c>
      <c r="L207" s="7">
        <v>10</v>
      </c>
      <c r="M207" s="7">
        <v>10</v>
      </c>
      <c r="N207" s="29">
        <v>2</v>
      </c>
      <c r="O207" s="29">
        <f>IF(B207=data!$B$2,D207*0.7+E207*0.5+F207*0.2+G207*0.8+H207+I207*0.2+J207+K207*0.3+L207+M207*0.5+N207*0.2,IF(B207=data!$B$3,D207*0.1+E207*0.4+F207*0.3+G207*0.1+H207+J207+K207*0.5+L207+M207*0.4,IF(B207=data!$B$4,D207*0.6+E207*0.8+F207*0.7+G207+H207+J207+L207+N207,IF(B207=data!$B$5,D207*0.7+E207*0.8+F207+I207*0.7+J207+L207,"zvolte typ stavby"))))</f>
        <v>31.5</v>
      </c>
      <c r="P207" s="8">
        <v>49.21875</v>
      </c>
      <c r="Q207" s="76">
        <v>9000000</v>
      </c>
      <c r="R207" s="59"/>
      <c r="S207" s="5"/>
      <c r="U207" s="45" t="s">
        <v>67</v>
      </c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ht="39.950000000000003" customHeight="1">
      <c r="A208" s="25" t="s">
        <v>284</v>
      </c>
      <c r="B208" s="5" t="s">
        <v>21</v>
      </c>
      <c r="C208" s="49" t="s">
        <v>195</v>
      </c>
      <c r="D208" s="7">
        <v>1</v>
      </c>
      <c r="E208" s="7">
        <v>0</v>
      </c>
      <c r="F208" s="7">
        <v>5</v>
      </c>
      <c r="G208" s="7">
        <v>10</v>
      </c>
      <c r="H208" s="7">
        <v>10</v>
      </c>
      <c r="I208" s="7">
        <v>10</v>
      </c>
      <c r="J208" s="7">
        <v>4</v>
      </c>
      <c r="K208" s="7">
        <v>0</v>
      </c>
      <c r="L208" s="7">
        <v>10</v>
      </c>
      <c r="M208" s="7">
        <v>10</v>
      </c>
      <c r="N208" s="29">
        <v>4</v>
      </c>
      <c r="O208" s="29">
        <f>IF(B208=data!$B$2,D208*0.7+E208*0.5+F208*0.2+G208*0.8+H208+I208*0.2+J208+K208*0.3+L208+M208*0.5+N208*0.2,IF(B208=data!$B$3,D208*0.1+E208*0.4+F208*0.3+G208*0.1+H208+J208+K208*0.5+L208+M208*0.4,IF(B208=data!$B$4,D208*0.6+E208*0.8+F208*0.7+G208+H208+J208+L208+N208,IF(B208=data!$B$5,D208*0.7+E208*0.8+F208+I208*0.7+J208+L208,"zvolte typ stavby"))))</f>
        <v>41.5</v>
      </c>
      <c r="P208" s="8">
        <f>IF(B208=data!$B$2,(O208*10)/6.4,IF(B208=data!$B$3,(O208*10)/4.8,IF(B208=data!$B$4,(O208*10)/7.1,IF(B208=data!$B$5,(O208*10)/5.2,"zvolte typ stavby"))))</f>
        <v>64.84375</v>
      </c>
      <c r="Q208" s="30">
        <v>6356463.3600000003</v>
      </c>
      <c r="R208" s="59"/>
      <c r="S208" s="5"/>
      <c r="U208" s="45" t="s">
        <v>44</v>
      </c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ht="39.950000000000003" customHeight="1">
      <c r="A209" s="25" t="s">
        <v>285</v>
      </c>
      <c r="B209" s="5" t="s">
        <v>21</v>
      </c>
      <c r="C209" s="49" t="s">
        <v>195</v>
      </c>
      <c r="D209" s="7">
        <v>1</v>
      </c>
      <c r="E209" s="7">
        <v>0</v>
      </c>
      <c r="F209" s="7">
        <v>5</v>
      </c>
      <c r="G209" s="7">
        <v>10</v>
      </c>
      <c r="H209" s="7">
        <v>10</v>
      </c>
      <c r="I209" s="7">
        <v>10</v>
      </c>
      <c r="J209" s="7">
        <v>2</v>
      </c>
      <c r="K209" s="7">
        <v>10</v>
      </c>
      <c r="L209" s="7">
        <v>10</v>
      </c>
      <c r="M209" s="7">
        <v>10</v>
      </c>
      <c r="N209" s="29">
        <v>4</v>
      </c>
      <c r="O209" s="29">
        <f>IF(B209=data!$B$2,D209*0.7+E209*0.5+F209*0.2+G209*0.8+H209+I209*0.2+J209+K209*0.3+L209+M209*0.5+N209*0.2,IF(B209=data!$B$3,D209*0.1+E209*0.4+F209*0.3+G209*0.1+H209+J209+K209*0.5+L209+M209*0.4,IF(B209=data!$B$4,D209*0.6+E209*0.8+F209*0.7+G209+H209+J209+L209+N209,IF(B209=data!$B$5,D209*0.7+E209*0.8+F209+I209*0.7+J209+L209,"zvolte typ stavby"))))</f>
        <v>42.5</v>
      </c>
      <c r="P209" s="8">
        <f>IF(B209=data!$B$2,(O209*10)/6.4,IF(B209=data!$B$3,(O209*10)/4.8,IF(B209=data!$B$4,(O209*10)/7.1,IF(B209=data!$B$5,(O209*10)/5.2,"zvolte typ stavby"))))</f>
        <v>66.40625</v>
      </c>
      <c r="Q209" s="30">
        <v>6196083.2999999998</v>
      </c>
      <c r="R209" s="59"/>
      <c r="S209" s="5" t="s">
        <v>109</v>
      </c>
      <c r="U209" s="45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ht="39.950000000000003" customHeight="1">
      <c r="A210" s="28" t="s">
        <v>286</v>
      </c>
      <c r="B210" s="5" t="s">
        <v>21</v>
      </c>
      <c r="C210" s="49" t="s">
        <v>195</v>
      </c>
      <c r="D210" s="7">
        <v>3</v>
      </c>
      <c r="E210" s="7">
        <v>0</v>
      </c>
      <c r="F210" s="7">
        <v>10</v>
      </c>
      <c r="G210" s="7">
        <v>1</v>
      </c>
      <c r="H210" s="7">
        <v>10</v>
      </c>
      <c r="I210" s="7">
        <v>10</v>
      </c>
      <c r="J210" s="7">
        <v>10</v>
      </c>
      <c r="K210" s="7">
        <v>0</v>
      </c>
      <c r="L210" s="7">
        <v>10</v>
      </c>
      <c r="M210" s="7">
        <v>10</v>
      </c>
      <c r="N210" s="29">
        <v>7</v>
      </c>
      <c r="O210" s="29">
        <f>IF(B210=data!$B$2,D210*0.7+E210*0.5+F210*0.2+G210*0.8+H210+I210*0.2+J210+K210*0.3+L210+M210*0.5+N210*0.2,IF(B210=data!$B$3,D210*0.1+E210*0.4+F210*0.3+G210*0.1+H210+J210+K210*0.5+L210+M210*0.4,IF(B210=data!$B$4,D210*0.6+E210*0.8+F210*0.7+G210+H210+J210+L210+N210,IF(B210=data!$B$5,D210*0.7+E210*0.8+F210+I210*0.7+J210+L210,"zvolte typ stavby"))))</f>
        <v>43.3</v>
      </c>
      <c r="P210" s="8">
        <f>IF(B210=data!$B$2,(O210*10)/6.4,IF(B210=data!$B$3,(O210*10)/4.8,IF(B210=data!$B$4,(O210*10)/7.1,IF(B210=data!$B$5,(O210*10)/5.2,"zvolte typ stavby"))))</f>
        <v>67.65625</v>
      </c>
      <c r="Q210" s="30">
        <v>5728226.8200000003</v>
      </c>
      <c r="R210" s="59"/>
      <c r="S210" s="5" t="s">
        <v>287</v>
      </c>
      <c r="U210" s="45" t="s">
        <v>59</v>
      </c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ht="39.950000000000003" customHeight="1">
      <c r="A211" s="6" t="s">
        <v>288</v>
      </c>
      <c r="B211" s="5" t="s">
        <v>89</v>
      </c>
      <c r="C211" s="49"/>
      <c r="D211" s="7">
        <v>7</v>
      </c>
      <c r="E211" s="7">
        <v>0</v>
      </c>
      <c r="F211" s="7">
        <v>10</v>
      </c>
      <c r="G211" s="7">
        <v>6</v>
      </c>
      <c r="H211" s="7">
        <v>2</v>
      </c>
      <c r="I211" s="7">
        <v>0</v>
      </c>
      <c r="J211" s="7">
        <v>10</v>
      </c>
      <c r="K211" s="7">
        <v>0</v>
      </c>
      <c r="L211" s="7">
        <v>8</v>
      </c>
      <c r="M211" s="7">
        <v>10</v>
      </c>
      <c r="N211" s="29">
        <v>4</v>
      </c>
      <c r="O211" s="29">
        <v>41.2</v>
      </c>
      <c r="P211" s="8">
        <v>58.028169014084511</v>
      </c>
      <c r="Q211" s="76">
        <v>7000000</v>
      </c>
      <c r="R211" s="59"/>
      <c r="S211" s="5"/>
      <c r="U211" s="45"/>
      <c r="V211" s="64"/>
      <c r="W211" s="64"/>
      <c r="X211" s="64"/>
      <c r="Y211" s="64"/>
      <c r="Z211" s="64"/>
      <c r="AA211" s="64"/>
      <c r="AB211" s="64"/>
      <c r="AC211" s="64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ht="39.950000000000003" customHeight="1">
      <c r="A212" s="74" t="s">
        <v>289</v>
      </c>
      <c r="B212" s="5" t="s">
        <v>21</v>
      </c>
      <c r="C212" s="49" t="s">
        <v>195</v>
      </c>
      <c r="D212" s="7">
        <v>2</v>
      </c>
      <c r="E212" s="7">
        <v>0</v>
      </c>
      <c r="F212" s="7">
        <v>6</v>
      </c>
      <c r="G212" s="7">
        <v>10</v>
      </c>
      <c r="H212" s="7">
        <v>10</v>
      </c>
      <c r="I212" s="7">
        <v>0</v>
      </c>
      <c r="J212" s="7">
        <v>4</v>
      </c>
      <c r="K212" s="7">
        <v>0</v>
      </c>
      <c r="L212" s="7">
        <v>10</v>
      </c>
      <c r="M212" s="7">
        <v>10</v>
      </c>
      <c r="N212" s="29">
        <v>2</v>
      </c>
      <c r="O212" s="29">
        <f>IF(B212=data!$B$2,D212*0.7+E212*0.5+F212*0.2+G212*0.8+H212+I212*0.2+J212+K212*0.3+L212+M212*0.5+N212*0.2,IF(B212=data!$B$3,D212*0.1+E212*0.4+F212*0.3+G212*0.1+H212+J212+K212*0.5+L212+M212*0.4,IF(B212=data!$B$4,D212*0.6+E212*0.8+F212*0.7+G212+H212+J212+L212+N212,IF(B212=data!$B$5,D212*0.7+E212*0.8+F212+I212*0.7+J212+L212,"zvolte typ stavby"))))</f>
        <v>40</v>
      </c>
      <c r="P212" s="8">
        <v>62.5</v>
      </c>
      <c r="Q212" s="76">
        <v>6000000</v>
      </c>
      <c r="R212" s="59"/>
      <c r="S212" s="5"/>
      <c r="U212" s="45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ht="39.950000000000003" customHeight="1">
      <c r="A213" s="11" t="s">
        <v>290</v>
      </c>
      <c r="B213" s="61" t="s">
        <v>21</v>
      </c>
      <c r="C213" s="49" t="s">
        <v>195</v>
      </c>
      <c r="D213" s="7">
        <v>3</v>
      </c>
      <c r="E213" s="7">
        <v>10</v>
      </c>
      <c r="F213" s="7">
        <v>10</v>
      </c>
      <c r="G213" s="7">
        <v>3</v>
      </c>
      <c r="H213" s="7">
        <v>6</v>
      </c>
      <c r="I213" s="43">
        <v>0</v>
      </c>
      <c r="J213" s="7">
        <v>7</v>
      </c>
      <c r="K213" s="7">
        <v>0</v>
      </c>
      <c r="L213" s="43">
        <v>8</v>
      </c>
      <c r="M213" s="7">
        <v>10</v>
      </c>
      <c r="N213" s="29">
        <v>2</v>
      </c>
      <c r="O213" s="29">
        <f>IF(B213=data!$B$2,D213*0.7+E213*0.5+F213*0.2+G213*0.8+H213+I213*0.2+J213+K213*0.3+L213+M213*0.5+N213*0.2,IF(B213=data!$B$3,D213*0.1+E213*0.4+F213*0.3+G213*0.1+H213+J213+K213*0.5+L213+M213*0.4,IF(B213=data!$B$4,D213*0.6+E213*0.8+F213*0.7+G213+H213+J213+L213+N213,IF(B213=data!$B$5,D213*0.7+E213*0.8+F213+I213*0.7+J213+L213,"zvolte typ stavby"))))</f>
        <v>37.9</v>
      </c>
      <c r="P213" s="8">
        <f>IF(B213=data!$B$2,(O213*10)/6.4,IF(B213=data!$B$3,(O213*10)/4.8,IF(B213=data!$B$4,(O213*10)/7.1,IF(B213=data!$B$5,(O213*10)/5.2,"zvolte typ stavby"))))</f>
        <v>59.21875</v>
      </c>
      <c r="Q213" s="30">
        <v>4267841.82</v>
      </c>
      <c r="R213" s="59"/>
      <c r="S213" s="5"/>
      <c r="U213" s="45"/>
      <c r="V213" s="64"/>
      <c r="W213" s="64"/>
      <c r="X213" s="64"/>
      <c r="Y213" s="64"/>
      <c r="Z213" s="64"/>
      <c r="AA213" s="64"/>
      <c r="AB213" s="64"/>
      <c r="AC213" s="64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ht="39.950000000000003" customHeight="1">
      <c r="A214" s="24" t="s">
        <v>291</v>
      </c>
      <c r="B214" s="5" t="s">
        <v>75</v>
      </c>
      <c r="C214" s="49" t="s">
        <v>76</v>
      </c>
      <c r="D214" s="7">
        <v>3</v>
      </c>
      <c r="E214" s="7">
        <v>0</v>
      </c>
      <c r="F214" s="7">
        <v>5</v>
      </c>
      <c r="G214" s="7">
        <v>6</v>
      </c>
      <c r="H214" s="7">
        <v>6</v>
      </c>
      <c r="I214" s="7">
        <v>0</v>
      </c>
      <c r="J214" s="7">
        <v>4</v>
      </c>
      <c r="K214" s="7">
        <v>0</v>
      </c>
      <c r="L214" s="7">
        <v>8</v>
      </c>
      <c r="M214" s="7">
        <v>0</v>
      </c>
      <c r="N214" s="29">
        <v>0</v>
      </c>
      <c r="O214" s="29">
        <f>IF(B214=data!$B$2,D214*0.7+E214*0.5+F214*0.2+G214*0.8+H214+I214*0.2+J214+K214*0.3+L214+M214*0.5+N214*0.2,IF(B214=data!$B$3,D214*0.1+E214*0.4+F214*0.3+G214*0.1+H214+J214+K214*0.5+L214+M214*0.4,IF(B214=data!$B$4,D214*0.6+E214*0.8+F214*0.7+G214+H214+J214+L214+N214,IF(B214=data!$B$5,D214*0.7+E214*0.8+F214+I214*0.7+J214+L214,"zvolte typ stavby"))))</f>
        <v>20.399999999999999</v>
      </c>
      <c r="P214" s="8">
        <f>IF(B214=data!$B$2,(O214*10)/6.4,IF(B214=data!$B$3,(O214*10)/4.8,IF(B214=data!$B$4,(O214*10)/7.1,IF(B214=data!$B$5,(O214*10)/5.2,"zvolte typ stavby"))))</f>
        <v>42.5</v>
      </c>
      <c r="Q214" s="30">
        <v>3900000</v>
      </c>
      <c r="R214" s="59"/>
      <c r="S214" s="5" t="s">
        <v>224</v>
      </c>
      <c r="T214" s="64"/>
      <c r="U214" s="45"/>
      <c r="V214" s="64"/>
      <c r="W214" s="64"/>
      <c r="X214" s="64"/>
      <c r="Y214" s="64"/>
      <c r="Z214" s="64"/>
      <c r="AA214" s="64"/>
      <c r="AB214" s="64"/>
      <c r="AC214" s="64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ht="39.950000000000003" customHeight="1">
      <c r="A215" s="27" t="s">
        <v>292</v>
      </c>
      <c r="B215" s="5" t="s">
        <v>75</v>
      </c>
      <c r="C215" s="49" t="s">
        <v>76</v>
      </c>
      <c r="D215" s="7">
        <v>4</v>
      </c>
      <c r="E215" s="7">
        <v>0</v>
      </c>
      <c r="F215" s="7">
        <v>5</v>
      </c>
      <c r="G215" s="7">
        <v>6</v>
      </c>
      <c r="H215" s="7">
        <v>6</v>
      </c>
      <c r="I215" s="7">
        <v>0</v>
      </c>
      <c r="J215" s="7">
        <v>0</v>
      </c>
      <c r="K215" s="7">
        <v>0</v>
      </c>
      <c r="L215" s="7">
        <v>2</v>
      </c>
      <c r="M215" s="7">
        <v>0</v>
      </c>
      <c r="N215" s="29">
        <v>0</v>
      </c>
      <c r="O215" s="29">
        <f>IF(B215=data!$B$2,D215*0.7+E215*0.5+F215*0.2+G215*0.8+H215+I215*0.2+J215+K215*0.3+L215+M215*0.5+N215*0.2,IF(B215=data!$B$3,D215*0.1+E215*0.4+F215*0.3+G215*0.1+H215+J215+K215*0.5+L215+M215*0.4,IF(B215=data!$B$4,D215*0.6+E215*0.8+F215*0.7+G215+H215+J215+L215+N215,IF(B215=data!$B$5,D215*0.7+E215*0.8+F215+I215*0.7+J215+L215,"zvolte typ stavby"))))</f>
        <v>10.5</v>
      </c>
      <c r="P215" s="8">
        <f>IF(B215=data!$B$2,(O215*10)/6.4,IF(B215=data!$B$3,(O215*10)/4.8,IF(B215=data!$B$4,(O215*10)/7.1,IF(B215=data!$B$5,(O215*10)/5.2,"zvolte typ stavby"))))</f>
        <v>21.875</v>
      </c>
      <c r="Q215" s="21">
        <v>3630000</v>
      </c>
      <c r="R215" s="59"/>
      <c r="S215" s="44"/>
      <c r="U215" s="45"/>
    </row>
    <row r="216" spans="1:77" ht="39.950000000000003" customHeight="1">
      <c r="A216" s="25" t="s">
        <v>293</v>
      </c>
      <c r="B216" s="5" t="s">
        <v>21</v>
      </c>
      <c r="C216" s="49" t="s">
        <v>195</v>
      </c>
      <c r="D216" s="7">
        <v>1</v>
      </c>
      <c r="E216" s="7">
        <v>0</v>
      </c>
      <c r="F216" s="7">
        <v>5</v>
      </c>
      <c r="G216" s="7">
        <v>10</v>
      </c>
      <c r="H216" s="7">
        <v>10</v>
      </c>
      <c r="I216" s="7">
        <v>10</v>
      </c>
      <c r="J216" s="7">
        <v>7</v>
      </c>
      <c r="K216" s="7">
        <v>0</v>
      </c>
      <c r="L216" s="7">
        <v>10</v>
      </c>
      <c r="M216" s="7">
        <v>10</v>
      </c>
      <c r="N216" s="29">
        <v>4</v>
      </c>
      <c r="O216" s="29">
        <f>IF(B216=data!$B$2,D216*0.7+E216*0.5+F216*0.2+G216*0.8+H216+I216*0.2+J216+K216*0.3+L216+M216*0.5+N216*0.2,IF(B216=data!$B$3,D216*0.1+E216*0.4+F216*0.3+G216*0.1+H216+J216+K216*0.5+L216+M216*0.4,IF(B216=data!$B$4,D216*0.6+E216*0.8+F216*0.7+G216+H216+J216+L216+N216,IF(B216=data!$B$5,D216*0.7+E216*0.8+F216+I216*0.7+J216+L216,"zvolte typ stavby"))))</f>
        <v>44.5</v>
      </c>
      <c r="P216" s="8">
        <f>IF(B216=data!$B$2,(O216*10)/6.4,IF(B216=data!$B$3,(O216*10)/4.8,IF(B216=data!$B$4,(O216*10)/7.1,IF(B216=data!$B$5,(O216*10)/5.2,"zvolte typ stavby"))))</f>
        <v>69.53125</v>
      </c>
      <c r="Q216" s="21">
        <v>3592938.29</v>
      </c>
      <c r="R216" s="59"/>
      <c r="S216" s="44"/>
      <c r="U216" s="45"/>
    </row>
    <row r="217" spans="1:77" ht="39.950000000000003" customHeight="1">
      <c r="A217" s="6" t="s">
        <v>294</v>
      </c>
      <c r="B217" s="5" t="s">
        <v>21</v>
      </c>
      <c r="C217" s="49" t="s">
        <v>195</v>
      </c>
      <c r="D217" s="7">
        <v>1</v>
      </c>
      <c r="E217" s="7">
        <v>10</v>
      </c>
      <c r="F217" s="7">
        <v>6</v>
      </c>
      <c r="G217" s="7">
        <v>3</v>
      </c>
      <c r="H217" s="7">
        <v>6</v>
      </c>
      <c r="I217" s="7">
        <v>0</v>
      </c>
      <c r="J217" s="7">
        <v>4</v>
      </c>
      <c r="K217" s="7">
        <v>0</v>
      </c>
      <c r="L217" s="7">
        <v>10</v>
      </c>
      <c r="M217" s="7">
        <v>0</v>
      </c>
      <c r="N217" s="29">
        <v>0</v>
      </c>
      <c r="O217" s="29">
        <f>IF(B217=data!$B$2,D217*0.7+E217*0.5+F217*0.2+G217*0.8+H217+I217*0.2+J217+K217*0.3+L217+M217*0.5+N217*0.2,IF(B217=data!$B$3,D217*0.1+E217*0.4+F217*0.3+G217*0.1+H217+J217+K217*0.5+L217+M217*0.4,IF(B217=data!$B$4,D217*0.6+E217*0.8+F217*0.7+G217+H217+J217+L217+N217,IF(B217=data!$B$5,D217*0.7+E217*0.8+F217+I217*0.7+J217+L217,"zvolte typ stavby"))))</f>
        <v>29.3</v>
      </c>
      <c r="P217" s="8">
        <f>IF(B217=data!$B$2,(O217*10)/6.4,IF(B217=data!$B$3,(O217*10)/4.8,IF(B217=data!$B$4,(O217*10)/7.1,IF(B217=data!$B$5,(O217*10)/5.2,"zvolte typ stavby"))))</f>
        <v>45.78125</v>
      </c>
      <c r="Q217" s="21">
        <v>3476154.02</v>
      </c>
      <c r="R217" s="59"/>
      <c r="S217" s="44"/>
      <c r="U217" s="45"/>
    </row>
    <row r="218" spans="1:77" ht="39.950000000000003" customHeight="1">
      <c r="A218" s="74" t="s">
        <v>295</v>
      </c>
      <c r="B218" s="5" t="s">
        <v>21</v>
      </c>
      <c r="C218" s="49" t="s">
        <v>195</v>
      </c>
      <c r="D218" s="7">
        <v>4</v>
      </c>
      <c r="E218" s="7">
        <v>0</v>
      </c>
      <c r="F218" s="7">
        <v>10</v>
      </c>
      <c r="G218" s="7">
        <v>3</v>
      </c>
      <c r="H218" s="7">
        <v>6</v>
      </c>
      <c r="I218" s="7">
        <v>1</v>
      </c>
      <c r="J218" s="7">
        <v>2</v>
      </c>
      <c r="K218" s="7">
        <v>0</v>
      </c>
      <c r="L218" s="7">
        <v>10</v>
      </c>
      <c r="M218" s="7">
        <v>10</v>
      </c>
      <c r="N218" s="29">
        <v>2</v>
      </c>
      <c r="O218" s="29">
        <f>IF(B218=data!$B$2,D218*0.7+E218*0.5+F218*0.2+G218*0.8+H218+I218*0.2+J218+K218*0.3+L218+M218*0.5+N218*0.2,IF(B218=data!$B$3,D218*0.1+E218*0.4+F218*0.3+G218*0.1+H218+J218+K218*0.5+L218+M218*0.4,IF(B218=data!$B$4,D218*0.6+E218*0.8+F218*0.7+G218+H218+J218+L218+N218,IF(B218=data!$B$5,D218*0.7+E218*0.8+F218+I218*0.7+J218+L218,"zvolte typ stavby"))))</f>
        <v>30.799999999999997</v>
      </c>
      <c r="P218" s="8">
        <v>48.125</v>
      </c>
      <c r="Q218" s="75">
        <v>6000000</v>
      </c>
      <c r="R218" s="59"/>
      <c r="S218" s="44"/>
      <c r="U218" s="45"/>
    </row>
    <row r="219" spans="1:77" ht="39.950000000000003" customHeight="1">
      <c r="A219" s="6" t="s">
        <v>296</v>
      </c>
      <c r="B219" s="5" t="s">
        <v>89</v>
      </c>
      <c r="C219" s="49" t="s">
        <v>25</v>
      </c>
      <c r="D219" s="7">
        <v>3</v>
      </c>
      <c r="E219" s="7">
        <v>10</v>
      </c>
      <c r="F219" s="7">
        <v>10</v>
      </c>
      <c r="G219" s="7">
        <v>6</v>
      </c>
      <c r="H219" s="7">
        <v>3</v>
      </c>
      <c r="I219" s="7">
        <v>0</v>
      </c>
      <c r="J219" s="7">
        <v>10</v>
      </c>
      <c r="K219" s="7">
        <v>0</v>
      </c>
      <c r="L219" s="7">
        <v>2</v>
      </c>
      <c r="M219" s="7">
        <v>0</v>
      </c>
      <c r="N219" s="29">
        <v>10</v>
      </c>
      <c r="O219" s="29">
        <f>IF(B219=data!$B$2,D219*0.7+E219*0.5+F219*0.2+G219*0.8+H219+I219*0.2+J219+K219*0.3+L219+M219*0.5+N219*0.2,IF(B219=data!$B$3,D219*0.1+E219*0.4+F219*0.3+G219*0.1+H219+J219+K219*0.5+L219+M219*0.4,IF(B219=data!$B$4,D219*0.6+E219*0.8+F219*0.7+G219+H219+J219+L219+N219,IF(B219=data!$B$5,D219*0.7+E219*0.8+F219+I219*0.7+J219+L219,"zvolte typ stavby"))))</f>
        <v>47.8</v>
      </c>
      <c r="P219" s="8">
        <f>IF(B219=data!$B$2,(O219*10)/6.4,IF(B219=data!$B$3,(O219*10)/4.8,IF(B219=data!$B$4,(O219*10)/7.1,IF(B219=data!$B$5,(O219*10)/5.2,"zvolte typ stavby"))))</f>
        <v>67.323943661971839</v>
      </c>
      <c r="Q219" s="21">
        <v>2800000</v>
      </c>
      <c r="R219" s="59"/>
      <c r="S219" s="44"/>
      <c r="U219" s="45"/>
    </row>
    <row r="220" spans="1:77" ht="39.950000000000003" customHeight="1">
      <c r="A220" s="74" t="s">
        <v>297</v>
      </c>
      <c r="B220" s="5" t="s">
        <v>21</v>
      </c>
      <c r="C220" s="49" t="s">
        <v>195</v>
      </c>
      <c r="D220" s="7">
        <v>3</v>
      </c>
      <c r="E220" s="7">
        <v>0</v>
      </c>
      <c r="F220" s="7">
        <v>10</v>
      </c>
      <c r="G220" s="7">
        <v>6</v>
      </c>
      <c r="H220" s="7">
        <v>6</v>
      </c>
      <c r="I220" s="7">
        <v>10</v>
      </c>
      <c r="J220" s="7">
        <v>7</v>
      </c>
      <c r="K220" s="7">
        <v>0</v>
      </c>
      <c r="L220" s="7">
        <v>10</v>
      </c>
      <c r="M220" s="7">
        <v>10</v>
      </c>
      <c r="N220" s="29">
        <v>2</v>
      </c>
      <c r="O220" s="29">
        <f>IF(B220=data!$B$2,D220*0.7+E220*0.5+F220*0.2+G220*0.8+H220+I220*0.2+J220+K220*0.3+L220+M220*0.5+N220*0.2,IF(B220=data!$B$3,D220*0.1+E220*0.4+F220*0.3+G220*0.1+H220+J220+K220*0.5+L220+M220*0.4,IF(B220=data!$B$4,D220*0.6+E220*0.8+F220*0.7+G220+H220+J220+L220+N220,IF(B220=data!$B$5,D220*0.7+E220*0.8+F220+I220*0.7+J220+L220,"zvolte typ stavby"))))</f>
        <v>39.299999999999997</v>
      </c>
      <c r="P220" s="8">
        <v>61.40625</v>
      </c>
      <c r="Q220" s="75">
        <v>4000000</v>
      </c>
      <c r="R220" s="59"/>
      <c r="S220" s="88" t="s">
        <v>266</v>
      </c>
      <c r="U220" s="45"/>
    </row>
    <row r="221" spans="1:77" ht="39.950000000000003" customHeight="1">
      <c r="A221" s="87" t="s">
        <v>298</v>
      </c>
      <c r="B221" s="5" t="s">
        <v>21</v>
      </c>
      <c r="C221" s="49" t="s">
        <v>195</v>
      </c>
      <c r="D221" s="7">
        <v>2</v>
      </c>
      <c r="E221" s="7">
        <v>0</v>
      </c>
      <c r="F221" s="7">
        <v>6</v>
      </c>
      <c r="G221" s="7">
        <v>10</v>
      </c>
      <c r="H221" s="7">
        <v>10</v>
      </c>
      <c r="I221" s="7">
        <v>0</v>
      </c>
      <c r="J221" s="7">
        <v>4</v>
      </c>
      <c r="K221" s="7">
        <v>0</v>
      </c>
      <c r="L221" s="7">
        <v>10</v>
      </c>
      <c r="M221" s="7">
        <v>10</v>
      </c>
      <c r="N221" s="29">
        <v>2</v>
      </c>
      <c r="O221" s="29">
        <f>IF(B221=data!$B$2,D221*0.7+E221*0.5+F221*0.2+G221*0.8+H221+I221*0.2+J221+K221*0.3+L221+M221*0.5+N221*0.2,IF(B221=data!$B$3,D221*0.1+E221*0.4+F221*0.3+G221*0.1+H221+J221+K221*0.5+L221+M221*0.4,IF(B221=data!$B$4,D221*0.6+E221*0.8+F221*0.7+G221+H221+J221+L221+N221,IF(B221=data!$B$5,D221*0.7+E221*0.8+F221+I221*0.7+J221+L221,"zvolte typ stavby"))))</f>
        <v>40</v>
      </c>
      <c r="P221" s="8">
        <v>62.5</v>
      </c>
      <c r="Q221" s="75">
        <v>8000000</v>
      </c>
      <c r="R221" s="59"/>
      <c r="S221" s="44"/>
      <c r="U221" s="45"/>
    </row>
    <row r="222" spans="1:77" ht="39.950000000000003" customHeight="1">
      <c r="A222" s="11" t="s">
        <v>299</v>
      </c>
      <c r="B222" s="5" t="s">
        <v>21</v>
      </c>
      <c r="C222" s="49" t="s">
        <v>195</v>
      </c>
      <c r="D222" s="7">
        <v>3</v>
      </c>
      <c r="E222" s="7">
        <v>10</v>
      </c>
      <c r="F222" s="7">
        <v>5</v>
      </c>
      <c r="G222" s="7">
        <v>3</v>
      </c>
      <c r="H222" s="7">
        <v>6</v>
      </c>
      <c r="I222" s="7">
        <v>0</v>
      </c>
      <c r="J222" s="7">
        <v>4</v>
      </c>
      <c r="K222" s="7">
        <v>0</v>
      </c>
      <c r="L222" s="7">
        <v>8</v>
      </c>
      <c r="M222" s="7">
        <v>0</v>
      </c>
      <c r="N222" s="29">
        <v>2</v>
      </c>
      <c r="O222" s="29">
        <f>IF(B222=data!$B$2,D222*0.7+E222*0.5+F222*0.2+G222*0.8+H222+I222*0.2+J222+K222*0.3+L222+M222*0.5+N222*0.2,IF(B222=data!$B$3,D222*0.1+E222*0.4+F222*0.3+G222*0.1+H222+J222+K222*0.5+L222+M222*0.4,IF(B222=data!$B$4,D222*0.6+E222*0.8+F222*0.7+G222+H222+J222+L222+N222,IF(B222=data!$B$5,D222*0.7+E222*0.8+F222+I222*0.7+J222+L222,"zvolte typ stavby"))))</f>
        <v>28.9</v>
      </c>
      <c r="P222" s="8">
        <f>IF(B222=data!$B$2,(O222*10)/6.4,IF(B222=data!$B$3,(O222*10)/4.8,IF(B222=data!$B$4,(O222*10)/7.1,IF(B222=data!$B$5,(O222*10)/5.2,"zvolte typ stavby"))))</f>
        <v>45.15625</v>
      </c>
      <c r="Q222" s="21">
        <v>1986252.51</v>
      </c>
      <c r="R222" s="59"/>
      <c r="S222" s="44"/>
      <c r="U222" s="45"/>
    </row>
    <row r="223" spans="1:77" ht="39.950000000000003" customHeight="1">
      <c r="A223" s="13" t="s">
        <v>300</v>
      </c>
      <c r="B223" s="61" t="s">
        <v>21</v>
      </c>
      <c r="C223" s="49" t="s">
        <v>195</v>
      </c>
      <c r="D223" s="43">
        <v>1</v>
      </c>
      <c r="E223" s="43">
        <v>0</v>
      </c>
      <c r="F223" s="43">
        <v>5</v>
      </c>
      <c r="G223" s="43">
        <v>6</v>
      </c>
      <c r="H223" s="43">
        <v>10</v>
      </c>
      <c r="I223" s="43">
        <v>10</v>
      </c>
      <c r="J223" s="7">
        <v>7</v>
      </c>
      <c r="K223" s="43">
        <v>0</v>
      </c>
      <c r="L223" s="43">
        <v>10</v>
      </c>
      <c r="M223" s="43">
        <v>10</v>
      </c>
      <c r="N223" s="40">
        <v>2</v>
      </c>
      <c r="O223" s="29">
        <f>IF(B223=data!$B$2,D223*0.7+E223*0.5+F223*0.2+G223*0.8+H223+I223*0.2+J223+K223*0.3+L223+M223*0.5+N223*0.2,IF(B223=data!$B$3,D223*0.1+E223*0.4+F223*0.3+G223*0.1+H223+J223+K223*0.5+L223+M223*0.4,IF(B223=data!$B$4,D223*0.6+E223*0.8+F223*0.7+G223+H223+J223+L223+N223,IF(B223=data!$B$5,D223*0.7+E223*0.8+F223+I223*0.7+J223+L223,"zvolte typ stavby"))))</f>
        <v>40.9</v>
      </c>
      <c r="P223" s="41">
        <f>IF(B223=data!$B$2,(O223*10)/6.4,IF(B223=data!$B$3,(O223*10)/4.8,IF(B223=data!$B$4,(O223*10)/7.1,IF(B223=data!$B$5,(O223*10)/5.2,"zvolte typ stavby"))))</f>
        <v>63.90625</v>
      </c>
      <c r="Q223" s="79">
        <v>1398644.6</v>
      </c>
      <c r="R223" s="59"/>
      <c r="S223" s="44"/>
      <c r="U223" s="45"/>
    </row>
    <row r="224" spans="1:77" ht="39.950000000000003" customHeight="1">
      <c r="A224" s="74" t="s">
        <v>301</v>
      </c>
      <c r="B224" s="5" t="s">
        <v>21</v>
      </c>
      <c r="C224" s="49" t="s">
        <v>195</v>
      </c>
      <c r="D224" s="7">
        <v>2</v>
      </c>
      <c r="E224" s="7">
        <v>0</v>
      </c>
      <c r="F224" s="7">
        <v>5</v>
      </c>
      <c r="G224" s="7">
        <v>3</v>
      </c>
      <c r="H224" s="7">
        <v>10</v>
      </c>
      <c r="I224" s="7">
        <v>10</v>
      </c>
      <c r="J224" s="7">
        <v>2</v>
      </c>
      <c r="K224" s="7">
        <v>0</v>
      </c>
      <c r="L224" s="7">
        <v>10</v>
      </c>
      <c r="M224" s="7">
        <v>10</v>
      </c>
      <c r="N224" s="29">
        <v>2</v>
      </c>
      <c r="O224" s="29">
        <f>IF(B224=data!$B$2,D224*0.7+E224*0.5+F224*0.2+G224*0.8+H224+I224*0.2+J224+K224*0.3+L224+M224*0.5+N224*0.2,IF(B224=data!$B$3,D224*0.1+E224*0.4+F224*0.3+G224*0.1+H224+J224+K224*0.5+L224+M224*0.4,IF(B224=data!$B$4,D224*0.6+E224*0.8+F224*0.7+G224+H224+J224+L224+N224,IF(B224=data!$B$5,D224*0.7+E224*0.8+F224+I224*0.7+J224+L224,"zvolte typ stavby"))))</f>
        <v>34.199999999999996</v>
      </c>
      <c r="P224" s="8">
        <v>53.437499999999986</v>
      </c>
      <c r="Q224" s="75">
        <v>3000000</v>
      </c>
      <c r="R224" s="59"/>
      <c r="S224" s="44"/>
      <c r="U224" s="45"/>
    </row>
    <row r="225" spans="1:21" ht="39.950000000000003" customHeight="1">
      <c r="A225" s="6" t="s">
        <v>302</v>
      </c>
      <c r="B225" s="5" t="s">
        <v>89</v>
      </c>
      <c r="C225" s="49" t="s">
        <v>25</v>
      </c>
      <c r="D225" s="7">
        <v>3</v>
      </c>
      <c r="E225" s="7">
        <v>0</v>
      </c>
      <c r="F225" s="7">
        <v>4</v>
      </c>
      <c r="G225" s="7">
        <v>0</v>
      </c>
      <c r="H225" s="7">
        <v>3</v>
      </c>
      <c r="I225" s="7">
        <v>0</v>
      </c>
      <c r="J225" s="7">
        <v>4</v>
      </c>
      <c r="K225" s="7">
        <v>0</v>
      </c>
      <c r="L225" s="7">
        <v>10</v>
      </c>
      <c r="M225" s="7">
        <v>10</v>
      </c>
      <c r="N225" s="29">
        <v>0</v>
      </c>
      <c r="O225" s="29">
        <f>IF(B225=data!$B$2,D225*0.7+E225*0.5+F225*0.2+G225*0.8+H225+I225*0.2+J225+K225*0.3+L225+M225*0.5+N225*0.2,IF(B225=data!$B$3,D225*0.1+E225*0.4+F225*0.3+G225*0.1+H225+J225+K225*0.5+L225+M225*0.4,IF(B225=data!$B$4,D225*0.6+E225*0.8+F225*0.7+G225+H225+J225+L225+N225,IF(B225=data!$B$5,D225*0.7+E225*0.8+F225+I225*0.7+J225+L225,"zvolte typ stavby"))))</f>
        <v>21.6</v>
      </c>
      <c r="P225" s="8">
        <f>IF(B225=data!$B$2,(O225*10)/6.4,IF(B225=data!$B$3,(O225*10)/4.8,IF(B225=data!$B$4,(O225*10)/7.1,IF(B225=data!$B$5,(O225*10)/5.2,"zvolte typ stavby"))))</f>
        <v>30.422535211267608</v>
      </c>
      <c r="Q225" s="21">
        <v>620459</v>
      </c>
      <c r="R225" s="59"/>
      <c r="S225" s="44"/>
      <c r="U225" s="45"/>
    </row>
    <row r="226" spans="1:21" ht="39.950000000000003" customHeight="1">
      <c r="A226" s="6" t="s">
        <v>303</v>
      </c>
      <c r="B226" s="5" t="s">
        <v>89</v>
      </c>
      <c r="C226" s="49" t="s">
        <v>25</v>
      </c>
      <c r="D226" s="7">
        <v>6</v>
      </c>
      <c r="E226" s="7">
        <v>10</v>
      </c>
      <c r="F226" s="7">
        <v>10</v>
      </c>
      <c r="G226" s="7">
        <v>3</v>
      </c>
      <c r="H226" s="7">
        <v>6</v>
      </c>
      <c r="I226" s="7">
        <v>0</v>
      </c>
      <c r="J226" s="7">
        <v>10</v>
      </c>
      <c r="K226" s="7">
        <v>0</v>
      </c>
      <c r="L226" s="7">
        <v>8</v>
      </c>
      <c r="M226" s="7">
        <v>10</v>
      </c>
      <c r="N226" s="29">
        <v>0</v>
      </c>
      <c r="O226" s="29">
        <f>IF(B226=data!$B$2,D226*0.7+E226*0.5+F226*0.2+G226*0.8+H226+I226*0.2+J226+K226*0.3+L226+M226*0.5+N226*0.2,IF(B226=data!$B$3,D226*0.1+E226*0.4+F226*0.3+G226*0.1+H226+J226+K226*0.5+L226+M226*0.4,IF(B226=data!$B$4,D226*0.6+E226*0.8+F226*0.7+G226+H226+J226+L226+N226,IF(B226=data!$B$5,D226*0.7+E226*0.8+F226+I226*0.7+J226+L226,"zvolte typ stavby"))))</f>
        <v>45.6</v>
      </c>
      <c r="P226" s="8">
        <f>IF(B226=data!$B$2,(O226*10)/6.4,IF(B226=data!$B$3,(O226*10)/4.8,IF(B226=data!$B$4,(O226*10)/7.1,IF(B226=data!$B$5,(O226*10)/5.2,"zvolte typ stavby"))))</f>
        <v>64.225352112676063</v>
      </c>
      <c r="Q226" s="21"/>
      <c r="R226" s="59"/>
      <c r="S226" s="44"/>
      <c r="U226" s="45"/>
    </row>
    <row r="227" spans="1:21" ht="39.950000000000003" customHeight="1">
      <c r="A227" s="6" t="s">
        <v>304</v>
      </c>
      <c r="B227" s="5" t="s">
        <v>21</v>
      </c>
      <c r="C227" s="49"/>
      <c r="D227" s="7">
        <v>1</v>
      </c>
      <c r="E227" s="7">
        <v>10</v>
      </c>
      <c r="F227" s="7">
        <v>4</v>
      </c>
      <c r="G227" s="7">
        <v>6</v>
      </c>
      <c r="H227" s="7">
        <v>6</v>
      </c>
      <c r="I227" s="7">
        <v>1</v>
      </c>
      <c r="J227" s="7">
        <v>4</v>
      </c>
      <c r="K227" s="7">
        <v>0</v>
      </c>
      <c r="L227" s="7">
        <v>10</v>
      </c>
      <c r="M227" s="7">
        <v>10</v>
      </c>
      <c r="N227" s="29">
        <v>2</v>
      </c>
      <c r="O227" s="29">
        <f>IF(B227=data!$B$2,D227*0.7+E227*0.5+F227*0.2+G227*0.8+H227+I227*0.2+J227+K227*0.3+L227+M227*0.5+N227*0.2,IF(B227=data!$B$3,D227*0.1+E227*0.4+F227*0.3+G227*0.1+H227+J227+K227*0.5+L227+M227*0.4,IF(B227=data!$B$4,D227*0.6+E227*0.8+F227*0.7+G227+H227+J227+L227+N227,IF(B227=data!$B$5,D227*0.7+E227*0.8+F227+I227*0.7+J227+L227,"zvolte typ stavby"))))</f>
        <v>36.9</v>
      </c>
      <c r="P227" s="8">
        <f>IF(B227=data!$B$2,(O227*10)/6.4,IF(B227=data!$B$3,(O227*10)/4.8,IF(B227=data!$B$4,(O227*10)/7.1,IF(B227=data!$B$5,(O227*10)/5.2,"zvolte typ stavby"))))</f>
        <v>57.65625</v>
      </c>
      <c r="Q227" s="21">
        <v>9000000</v>
      </c>
      <c r="R227" s="59"/>
      <c r="S227" s="44"/>
      <c r="U227" s="45"/>
    </row>
    <row r="228" spans="1:21" ht="39.950000000000003" customHeight="1">
      <c r="A228" s="6" t="s">
        <v>305</v>
      </c>
      <c r="B228" s="5" t="s">
        <v>21</v>
      </c>
      <c r="C228" s="49"/>
      <c r="D228" s="7">
        <v>1</v>
      </c>
      <c r="E228" s="7">
        <v>10</v>
      </c>
      <c r="F228" s="7">
        <v>6</v>
      </c>
      <c r="G228" s="7">
        <v>6</v>
      </c>
      <c r="H228" s="7">
        <v>6</v>
      </c>
      <c r="I228" s="7">
        <v>1</v>
      </c>
      <c r="J228" s="7">
        <v>4</v>
      </c>
      <c r="K228" s="7">
        <v>0</v>
      </c>
      <c r="L228" s="7">
        <v>10</v>
      </c>
      <c r="M228" s="7">
        <v>10</v>
      </c>
      <c r="N228" s="29">
        <v>0</v>
      </c>
      <c r="O228" s="29">
        <f>IF(B228=data!$B$2,D228*0.7+E228*0.5+F228*0.2+G228*0.8+H228+I228*0.2+J228+K228*0.3+L228+M228*0.5+N228*0.2,IF(B228=data!$B$3,D228*0.1+E228*0.4+F228*0.3+G228*0.1+H228+J228+K228*0.5+L228+M228*0.4,IF(B228=data!$B$4,D228*0.6+E228*0.8+F228*0.7+G228+H228+J228+L228+N228,IF(B228=data!$B$5,D228*0.7+E228*0.8+F228+I228*0.7+J228+L228,"zvolte typ stavby"))))</f>
        <v>36.900000000000006</v>
      </c>
      <c r="P228" s="8">
        <f>IF(B228=data!$B$2,(O228*10)/6.4,IF(B228=data!$B$3,(O228*10)/4.8,IF(B228=data!$B$4,(O228*10)/7.1,IF(B228=data!$B$5,(O228*10)/5.2,"zvolte typ stavby"))))</f>
        <v>57.656250000000007</v>
      </c>
      <c r="Q228" s="21"/>
      <c r="R228" s="59"/>
      <c r="S228" s="44"/>
      <c r="U228" s="45"/>
    </row>
    <row r="229" spans="1:21" ht="39.950000000000003" customHeight="1">
      <c r="A229" s="6" t="s">
        <v>306</v>
      </c>
      <c r="B229" s="5" t="s">
        <v>21</v>
      </c>
      <c r="C229" s="49"/>
      <c r="D229" s="7">
        <v>1</v>
      </c>
      <c r="E229" s="7">
        <v>10</v>
      </c>
      <c r="F229" s="7">
        <v>7</v>
      </c>
      <c r="G229" s="7">
        <v>6</v>
      </c>
      <c r="H229" s="7">
        <v>6</v>
      </c>
      <c r="I229" s="7">
        <v>1</v>
      </c>
      <c r="J229" s="7">
        <v>4</v>
      </c>
      <c r="K229" s="7">
        <v>0</v>
      </c>
      <c r="L229" s="7">
        <v>10</v>
      </c>
      <c r="M229" s="7">
        <v>10</v>
      </c>
      <c r="N229" s="29">
        <v>4</v>
      </c>
      <c r="O229" s="29">
        <f>IF(B229=data!$B$2,D229*0.7+E229*0.5+F229*0.2+G229*0.8+H229+I229*0.2+J229+K229*0.3+L229+M229*0.5+N229*0.2,IF(B229=data!$B$3,D229*0.1+E229*0.4+F229*0.3+G229*0.1+H229+J229+K229*0.5+L229+M229*0.4,IF(B229=data!$B$4,D229*0.6+E229*0.8+F229*0.7+G229+H229+J229+L229+N229,IF(B229=data!$B$5,D229*0.7+E229*0.8+F229+I229*0.7+J229+L229,"zvolte typ stavby"))))</f>
        <v>37.9</v>
      </c>
      <c r="P229" s="8">
        <f>IF(B229=data!$B$2,(O229*10)/6.4,IF(B229=data!$B$3,(O229*10)/4.8,IF(B229=data!$B$4,(O229*10)/7.1,IF(B229=data!$B$5,(O229*10)/5.2,"zvolte typ stavby"))))</f>
        <v>59.21875</v>
      </c>
      <c r="Q229" s="21">
        <v>10000000</v>
      </c>
      <c r="R229" s="59"/>
      <c r="S229" s="44"/>
      <c r="U229" s="45"/>
    </row>
    <row r="230" spans="1:21" ht="39.950000000000003" customHeight="1">
      <c r="A230" s="77" t="s">
        <v>307</v>
      </c>
      <c r="B230" s="5" t="s">
        <v>24</v>
      </c>
      <c r="C230" s="49" t="s">
        <v>25</v>
      </c>
      <c r="D230" s="7">
        <v>4</v>
      </c>
      <c r="E230" s="7">
        <v>10</v>
      </c>
      <c r="F230" s="7">
        <v>10</v>
      </c>
      <c r="G230" s="7">
        <v>0</v>
      </c>
      <c r="H230" s="7">
        <v>0</v>
      </c>
      <c r="I230" s="7">
        <v>10</v>
      </c>
      <c r="J230" s="7">
        <v>4</v>
      </c>
      <c r="K230" s="7">
        <v>0</v>
      </c>
      <c r="L230" s="7">
        <v>2</v>
      </c>
      <c r="M230" s="7">
        <v>10</v>
      </c>
      <c r="N230" s="29">
        <v>0</v>
      </c>
      <c r="O230" s="29">
        <f>IF(B230=data!$B$2,D230*0.7+E230*0.5+F230*0.2+G230*0.8+H230+I230*0.2+J230+K230*0.3+L230+M230*0.5+N230*0.2,IF(B230=data!$B$3,D230*0.1+E230*0.4+F230*0.3+G230*0.1+H230+J230+K230*0.5+L230+M230*0.4,IF(B230=data!$B$4,D230*0.6+E230*0.8+F230*0.7+G230+H230+J230+L230+N230,IF(B230=data!$B$5,D230*0.7+E230*0.8+F230+I230*0.7+J230+L230,"zvolte typ stavby"))))</f>
        <v>33.799999999999997</v>
      </c>
      <c r="P230" s="8">
        <f>IF(B230=data!$B$2,(O230*10)/6.4,IF(B230=data!$B$3,(O230*10)/4.8,IF(B230=data!$B$4,(O230*10)/7.1,IF(B230=data!$B$5,(O230*10)/5.2,"zvolte typ stavby"))))</f>
        <v>65</v>
      </c>
      <c r="Q230" s="21">
        <v>85000000</v>
      </c>
      <c r="R230" s="59"/>
      <c r="S230" s="44"/>
      <c r="U230" s="45"/>
    </row>
    <row r="231" spans="1:21" ht="39.950000000000003" customHeight="1">
      <c r="A231" s="6" t="s">
        <v>308</v>
      </c>
      <c r="B231" s="5" t="s">
        <v>24</v>
      </c>
      <c r="C231" s="49" t="s">
        <v>25</v>
      </c>
      <c r="D231" s="7">
        <v>10</v>
      </c>
      <c r="E231" s="7">
        <v>0</v>
      </c>
      <c r="F231" s="7">
        <v>10</v>
      </c>
      <c r="G231" s="7">
        <v>0</v>
      </c>
      <c r="H231" s="7">
        <v>0</v>
      </c>
      <c r="I231" s="7">
        <v>10</v>
      </c>
      <c r="J231" s="7">
        <v>10</v>
      </c>
      <c r="K231" s="7">
        <v>0</v>
      </c>
      <c r="L231" s="7">
        <v>2</v>
      </c>
      <c r="M231" s="7">
        <v>0</v>
      </c>
      <c r="N231" s="29">
        <v>0</v>
      </c>
      <c r="O231" s="29">
        <f>IF(B231=data!$B$2,D231*0.7+E231*0.5+F231*0.2+G231*0.8+H231+I231*0.2+J231+K231*0.3+L231+M231*0.5+N231*0.2,IF(B231=data!$B$3,D231*0.1+E231*0.4+F231*0.3+G231*0.1+H231+J231+K231*0.5+L231+M231*0.4,IF(B231=data!$B$4,D231*0.6+E231*0.8+F231*0.7+G231+H231+J231+L231+N231,IF(B231=data!$B$5,D231*0.7+E231*0.8+F231+I231*0.7+J231+L231,"zvolte typ stavby"))))</f>
        <v>36</v>
      </c>
      <c r="P231" s="8">
        <f>IF(B231=data!$B$2,(O231*10)/6.4,IF(B231=data!$B$3,(O231*10)/4.8,IF(B231=data!$B$4,(O231*10)/7.1,IF(B231=data!$B$5,(O231*10)/5.2,"zvolte typ stavby"))))</f>
        <v>69.230769230769226</v>
      </c>
      <c r="Q231" s="21"/>
      <c r="R231" s="59"/>
      <c r="S231" s="44"/>
      <c r="U231" s="45"/>
    </row>
    <row r="232" spans="1:21" ht="39.950000000000003" customHeight="1">
      <c r="A232" s="6" t="s">
        <v>309</v>
      </c>
      <c r="B232" s="5" t="s">
        <v>89</v>
      </c>
      <c r="C232" s="49" t="s">
        <v>25</v>
      </c>
      <c r="D232" s="7">
        <v>6</v>
      </c>
      <c r="E232" s="7">
        <v>10</v>
      </c>
      <c r="F232" s="7">
        <v>10</v>
      </c>
      <c r="G232" s="7">
        <v>3</v>
      </c>
      <c r="H232" s="7">
        <v>6</v>
      </c>
      <c r="I232" s="7">
        <v>0</v>
      </c>
      <c r="J232" s="7">
        <v>10</v>
      </c>
      <c r="K232" s="7">
        <v>0</v>
      </c>
      <c r="L232" s="7">
        <v>8</v>
      </c>
      <c r="M232" s="7">
        <v>10</v>
      </c>
      <c r="N232" s="29">
        <v>7</v>
      </c>
      <c r="O232" s="29">
        <f>IF(B232=data!$B$2,D232*0.7+E232*0.5+F232*0.2+G232*0.8+H232+I232*0.2+J232+K232*0.3+L232+M232*0.5+N232*0.2,IF(B232=data!$B$3,D232*0.1+E232*0.4+F232*0.3+G232*0.1+H232+J232+K232*0.5+L232+M232*0.4,IF(B232=data!$B$4,D232*0.6+E232*0.8+F232*0.7+G232+H232+J232+L232+N232,IF(B232=data!$B$5,D232*0.7+E232*0.8+F232+I232*0.7+J232+L232,"zvolte typ stavby"))))</f>
        <v>52.6</v>
      </c>
      <c r="P232" s="8">
        <f>IF(B232=data!$B$2,(O232*10)/6.4,IF(B232=data!$B$3,(O232*10)/4.8,IF(B232=data!$B$4,(O232*10)/7.1,IF(B232=data!$B$5,(O232*10)/5.2,"zvolte typ stavby"))))</f>
        <v>74.08450704225352</v>
      </c>
      <c r="Q232" s="21"/>
      <c r="R232" s="59"/>
      <c r="S232" s="44"/>
      <c r="U232" s="45"/>
    </row>
    <row r="233" spans="1:21" ht="39.950000000000003" customHeight="1">
      <c r="A233" s="6" t="s">
        <v>310</v>
      </c>
      <c r="B233" s="5" t="s">
        <v>21</v>
      </c>
      <c r="C233" s="49" t="s">
        <v>22</v>
      </c>
      <c r="D233" s="7">
        <v>3</v>
      </c>
      <c r="E233" s="7">
        <v>10</v>
      </c>
      <c r="F233" s="7">
        <v>7</v>
      </c>
      <c r="G233" s="7">
        <v>6</v>
      </c>
      <c r="H233" s="7">
        <v>6</v>
      </c>
      <c r="I233" s="7">
        <v>0</v>
      </c>
      <c r="J233" s="7">
        <v>7</v>
      </c>
      <c r="K233" s="7">
        <v>0</v>
      </c>
      <c r="L233" s="7">
        <v>10</v>
      </c>
      <c r="M233" s="7">
        <v>10</v>
      </c>
      <c r="N233" s="29">
        <v>4</v>
      </c>
      <c r="O233" s="29">
        <f>IF(B233=data!$B$2,D233*0.7+E233*0.5+F233*0.2+G233*0.8+H233+I233*0.2+J233+K233*0.3+L233+M233*0.5+N233*0.2,IF(B233=data!$B$3,D233*0.1+E233*0.4+F233*0.3+G233*0.1+H233+J233+K233*0.5+L233+M233*0.4,IF(B233=data!$B$4,D233*0.6+E233*0.8+F233*0.7+G233+H233+J233+L233+N233,IF(B233=data!$B$5,D233*0.7+E233*0.8+F233+I233*0.7+J233+L233,"zvolte typ stavby"))))</f>
        <v>42.099999999999994</v>
      </c>
      <c r="P233" s="8">
        <f>IF(B233=data!$B$2,(O233*10)/6.4,IF(B233=data!$B$3,(O233*10)/4.8,IF(B233=data!$B$4,(O233*10)/7.1,IF(B233=data!$B$5,(O233*10)/5.2,"zvolte typ stavby"))))</f>
        <v>65.781249999999986</v>
      </c>
      <c r="Q233" s="21">
        <v>55802343.420000002</v>
      </c>
      <c r="R233" s="59"/>
      <c r="S233" s="44"/>
      <c r="U233" s="45"/>
    </row>
    <row r="234" spans="1:21" ht="39.950000000000003" customHeight="1">
      <c r="A234" s="6" t="s">
        <v>311</v>
      </c>
      <c r="B234" s="5" t="s">
        <v>21</v>
      </c>
      <c r="C234" s="49" t="s">
        <v>22</v>
      </c>
      <c r="D234" s="7">
        <v>3</v>
      </c>
      <c r="E234" s="7">
        <v>10</v>
      </c>
      <c r="F234" s="7">
        <v>7</v>
      </c>
      <c r="G234" s="7">
        <v>6</v>
      </c>
      <c r="H234" s="7">
        <v>6</v>
      </c>
      <c r="I234" s="7">
        <v>0</v>
      </c>
      <c r="J234" s="7">
        <v>7</v>
      </c>
      <c r="K234" s="7">
        <v>0</v>
      </c>
      <c r="L234" s="7">
        <v>10</v>
      </c>
      <c r="M234" s="7">
        <v>10</v>
      </c>
      <c r="N234" s="29">
        <v>4</v>
      </c>
      <c r="O234" s="29">
        <f>IF(B234=data!$B$2,D234*0.7+E234*0.5+F234*0.2+G234*0.8+H234+I234*0.2+J234+K234*0.3+L234+M234*0.5+N234*0.2,IF(B234=data!$B$3,D234*0.1+E234*0.4+F234*0.3+G234*0.1+H234+J234+K234*0.5+L234+M234*0.4,IF(B234=data!$B$4,D234*0.6+E234*0.8+F234*0.7+G234+H234+J234+L234+N234,IF(B234=data!$B$5,D234*0.7+E234*0.8+F234+I234*0.7+J234+L234,"zvolte typ stavby"))))</f>
        <v>42.099999999999994</v>
      </c>
      <c r="P234" s="8">
        <f>IF(B234=data!$B$2,(O234*10)/6.4,IF(B234=data!$B$3,(O234*10)/4.8,IF(B234=data!$B$4,(O234*10)/7.1,IF(B234=data!$B$5,(O234*10)/5.2,"zvolte typ stavby"))))</f>
        <v>65.781249999999986</v>
      </c>
      <c r="Q234" s="21">
        <v>24093690</v>
      </c>
      <c r="R234" s="59"/>
      <c r="S234" s="44"/>
      <c r="U234" s="45"/>
    </row>
    <row r="235" spans="1:21" ht="39.950000000000003" customHeight="1">
      <c r="A235" s="6" t="s">
        <v>312</v>
      </c>
      <c r="B235" s="5" t="s">
        <v>24</v>
      </c>
      <c r="C235" s="49"/>
      <c r="D235" s="7">
        <v>5</v>
      </c>
      <c r="E235" s="7">
        <v>10</v>
      </c>
      <c r="F235" s="7">
        <v>10</v>
      </c>
      <c r="G235" s="7">
        <v>0</v>
      </c>
      <c r="H235" s="7">
        <v>0</v>
      </c>
      <c r="I235" s="7">
        <v>10</v>
      </c>
      <c r="J235" s="7">
        <v>10</v>
      </c>
      <c r="K235" s="7">
        <v>0</v>
      </c>
      <c r="L235" s="7">
        <v>2</v>
      </c>
      <c r="M235" s="7">
        <v>0</v>
      </c>
      <c r="N235" s="29">
        <v>0</v>
      </c>
      <c r="O235" s="29">
        <f>IF(B235=data!$B$2,D235*0.7+E235*0.5+F235*0.2+G235*0.8+H235+I235*0.2+J235+K235*0.3+L235+M235*0.5+N235*0.2,IF(B235=data!$B$3,D235*0.1+E235*0.4+F235*0.3+G235*0.1+H235+J235+K235*0.5+L235+M235*0.4,IF(B235=data!$B$4,D235*0.6+E235*0.8+F235*0.7+G235+H235+J235+L235+N235,IF(B235=data!$B$5,D235*0.7+E235*0.8+F235+I235*0.7+J235+L235,"zvolte typ stavby"))))</f>
        <v>40.5</v>
      </c>
      <c r="P235" s="8">
        <f>IF(B235=data!$B$2,(O235*10)/6.4,IF(B235=data!$B$3,(O235*10)/4.8,IF(B235=data!$B$4,(O235*10)/7.1,IF(B235=data!$B$5,(O235*10)/5.2,"zvolte typ stavby"))))</f>
        <v>77.884615384615387</v>
      </c>
      <c r="Q235" s="21">
        <v>90000000</v>
      </c>
      <c r="R235" s="59"/>
      <c r="S235" s="44"/>
      <c r="U235" s="45"/>
    </row>
    <row r="236" spans="1:21" ht="39.950000000000003" customHeight="1">
      <c r="A236" s="35" t="s">
        <v>313</v>
      </c>
      <c r="B236" s="31" t="s">
        <v>75</v>
      </c>
      <c r="C236" s="54"/>
      <c r="D236" s="32">
        <v>10</v>
      </c>
      <c r="E236" s="32">
        <v>10</v>
      </c>
      <c r="F236" s="32">
        <v>10</v>
      </c>
      <c r="G236" s="32">
        <v>10</v>
      </c>
      <c r="H236" s="32">
        <v>10</v>
      </c>
      <c r="I236" s="32">
        <v>10</v>
      </c>
      <c r="J236" s="32">
        <v>10</v>
      </c>
      <c r="K236" s="32">
        <v>10</v>
      </c>
      <c r="L236" s="32">
        <v>10</v>
      </c>
      <c r="M236" s="32">
        <v>10</v>
      </c>
      <c r="N236" s="34">
        <v>10</v>
      </c>
      <c r="O236" s="34">
        <f>IF(B236=data!$B$2,D236*0.7+E236*0.5+F236*0.2+G236*0.8+H236+I236*0.2+J236+K236*0.3+L236+M236*0.5+N236*0.2,IF(B236=data!$B$3,D236*0.1+E236*0.4+F236*0.3+G236*0.1+H236+J236+K236*0.5+L236+M236*0.4,IF(B236=data!$B$4,D236*0.6+E236*0.8+F236*0.7+G236+H236+J236+L236+N236,IF(B236=data!$B$5,D236*0.7+E236*0.8+F236+I236*0.7+J236+L236,"zvolte typ stavby"))))</f>
        <v>48</v>
      </c>
      <c r="P236" s="33">
        <f>IF(B236=data!$B$2,(O236*10)/6.4,IF(B236=data!$B$3,(O236*10)/4.8,IF(B236=data!$B$4,(O236*10)/7.1,IF(B236=data!$B$5,(O236*10)/5.2,"zvolte typ stavby"))))</f>
        <v>100</v>
      </c>
      <c r="Q236" s="78"/>
      <c r="R236" s="55"/>
      <c r="S236" s="44"/>
      <c r="U236" s="45"/>
    </row>
    <row r="237" spans="1:21" ht="39.950000000000003" customHeight="1">
      <c r="A237" s="35" t="s">
        <v>313</v>
      </c>
      <c r="B237" s="31" t="s">
        <v>24</v>
      </c>
      <c r="C237" s="49"/>
      <c r="D237" s="32">
        <v>10</v>
      </c>
      <c r="E237" s="32">
        <v>10</v>
      </c>
      <c r="F237" s="32">
        <v>10</v>
      </c>
      <c r="G237" s="32">
        <v>10</v>
      </c>
      <c r="H237" s="32">
        <v>10</v>
      </c>
      <c r="I237" s="32">
        <v>10</v>
      </c>
      <c r="J237" s="7">
        <v>10</v>
      </c>
      <c r="K237" s="32">
        <v>10</v>
      </c>
      <c r="L237" s="32">
        <v>10</v>
      </c>
      <c r="M237" s="32">
        <v>10</v>
      </c>
      <c r="N237" s="34">
        <v>10</v>
      </c>
      <c r="O237" s="34">
        <f>IF(B237=data!$B$2,D237*0.7+E237*0.5+F237*0.2+G237*0.8+H237+I237*0.2+J237+K237*0.3+L237+M237*0.5+N237*0.2,IF(B237=data!$B$3,D237*0.1+E237*0.4+F237*0.3+G237*0.1+H237+J237+K237*0.5+L237+M237*0.4,IF(B237=data!$B$4,D237*0.6+E237*0.8+F237*0.7+G237+H237+J237+L237+N237,IF(B237=data!$B$5,D237*0.7+E237*0.8+F237+I237*0.7+J237+L237,"zvolte typ stavby"))))</f>
        <v>52</v>
      </c>
      <c r="P237" s="33">
        <f>IF(B237=data!$B$2,(O237*10)/6.4,IF(B237=data!$B$3,(O237*10)/4.8,IF(B237=data!$B$4,(O237*10)/7.1,IF(B237=data!$B$5,(O237*10)/5.2,"zvolte typ stavby"))))</f>
        <v>100</v>
      </c>
      <c r="Q237" s="78"/>
      <c r="R237" s="59"/>
      <c r="S237" s="44"/>
      <c r="U237" s="45"/>
    </row>
    <row r="238" spans="1:21" ht="39.950000000000003" customHeight="1">
      <c r="A238" s="35" t="s">
        <v>313</v>
      </c>
      <c r="B238" s="31" t="s">
        <v>21</v>
      </c>
      <c r="C238" s="49"/>
      <c r="D238" s="32">
        <v>10</v>
      </c>
      <c r="E238" s="32">
        <v>10</v>
      </c>
      <c r="F238" s="32">
        <v>10</v>
      </c>
      <c r="G238" s="32">
        <v>10</v>
      </c>
      <c r="H238" s="32">
        <v>10</v>
      </c>
      <c r="I238" s="32">
        <v>10</v>
      </c>
      <c r="J238" s="7">
        <v>10</v>
      </c>
      <c r="K238" s="32">
        <v>10</v>
      </c>
      <c r="L238" s="32">
        <v>10</v>
      </c>
      <c r="M238" s="32">
        <v>10</v>
      </c>
      <c r="N238" s="34">
        <v>10</v>
      </c>
      <c r="O238" s="34">
        <f>IF(B238=data!$B$2,D238*0.7+E238*0.5+F238*0.2+G238*0.8+H238+I238*0.2+J238+K238*0.3+L238+M238*0.5+N238*0.2,IF(B238=data!$B$3,D238*0.1+E238*0.4+F238*0.3+G238*0.1+H238+J238+K238*0.5+L238+M238*0.4,IF(B238=data!$B$4,D238*0.6+E238*0.8+F238*0.7+G238+H238+J238+L238+N238,IF(B238=data!$B$5,D238*0.7+E238*0.8+F238+I238*0.7+J238+L238,"zvolte typ stavby"))))</f>
        <v>64</v>
      </c>
      <c r="P238" s="33">
        <f>IF(B238=data!$B$2,(O238*10)/6.4,IF(B238=data!$B$3,(O238*10)/4.8,IF(B238=data!$B$4,(O238*10)/7.1,IF(B238=data!$B$5,(O238*10)/5.2,"zvolte typ stavby"))))</f>
        <v>100</v>
      </c>
      <c r="Q238" s="78"/>
      <c r="R238" s="59"/>
      <c r="S238" s="44"/>
      <c r="U238" s="45"/>
    </row>
    <row r="239" spans="1:21" ht="39.950000000000003" customHeight="1">
      <c r="A239" s="35" t="s">
        <v>313</v>
      </c>
      <c r="B239" s="31" t="s">
        <v>89</v>
      </c>
      <c r="C239" s="49"/>
      <c r="D239" s="32">
        <v>10</v>
      </c>
      <c r="E239" s="32">
        <v>10</v>
      </c>
      <c r="F239" s="32">
        <v>10</v>
      </c>
      <c r="G239" s="32">
        <v>10</v>
      </c>
      <c r="H239" s="32">
        <v>10</v>
      </c>
      <c r="I239" s="32">
        <v>10</v>
      </c>
      <c r="J239" s="7">
        <v>10</v>
      </c>
      <c r="K239" s="32">
        <v>10</v>
      </c>
      <c r="L239" s="32">
        <v>10</v>
      </c>
      <c r="M239" s="32">
        <v>10</v>
      </c>
      <c r="N239" s="34">
        <v>10</v>
      </c>
      <c r="O239" s="34">
        <f>IF(B239=data!$B$2,D239*0.7+E239*0.5+F239*0.2+G239*0.8+H239+I239*0.2+J239+K239*0.3+L239+M239*0.5+N239*0.2,IF(B239=data!$B$3,D239*0.1+E239*0.4+F239*0.3+G239*0.1+H239+J239+K239*0.5+L239+M239*0.4,IF(B239=data!$B$4,D239*0.6+E239*0.8+F239*0.7+G239+H239+J239+L239+N239,IF(B239=data!$B$5,D239*0.7+E239*0.8+F239+I239*0.7+J239+L239,"zvolte typ stavby"))))</f>
        <v>71</v>
      </c>
      <c r="P239" s="33">
        <f>IF(B239=data!$B$2,(O239*10)/6.4,IF(B239=data!$B$3,(O239*10)/4.8,IF(B239=data!$B$4,(O239*10)/7.1,IF(B239=data!$B$5,(O239*10)/5.2,"zvolte typ stavby"))))</f>
        <v>100</v>
      </c>
      <c r="Q239" s="78"/>
      <c r="R239" s="59"/>
      <c r="S239" s="44"/>
      <c r="U239" s="45"/>
    </row>
    <row r="240" spans="1:21" ht="39.950000000000003" customHeight="1">
      <c r="A240" s="6" t="s">
        <v>314</v>
      </c>
      <c r="B240" s="5" t="s">
        <v>21</v>
      </c>
      <c r="C240" s="49" t="s">
        <v>22</v>
      </c>
      <c r="D240" s="7">
        <v>5</v>
      </c>
      <c r="E240" s="7">
        <v>10</v>
      </c>
      <c r="F240" s="7">
        <v>10</v>
      </c>
      <c r="G240" s="7">
        <v>6</v>
      </c>
      <c r="H240" s="7">
        <v>6</v>
      </c>
      <c r="I240" s="7">
        <v>10</v>
      </c>
      <c r="J240" s="7">
        <v>7</v>
      </c>
      <c r="K240" s="7">
        <v>0</v>
      </c>
      <c r="L240" s="7">
        <v>5</v>
      </c>
      <c r="M240" s="7">
        <v>10</v>
      </c>
      <c r="N240" s="29">
        <v>4</v>
      </c>
      <c r="O240" s="29">
        <f>IF(B240=data!$B$2,D240*0.7+E240*0.5+F240*0.2+G240*0.8+H240+I240*0.2+J240+K240*0.3+L240+M240*0.5+N240*0.2,IF(B240=data!$B$3,D240*0.1+E240*0.4+F240*0.3+G240*0.1+H240+J240+K240*0.5+L240+M240*0.4,IF(B240=data!$B$4,D240*0.6+E240*0.8+F240*0.7+G240+H240+J240+L240+N240,IF(B240=data!$B$5,D240*0.7+E240*0.8+F240+I240*0.7+J240+L240,"zvolte typ stavby"))))</f>
        <v>41.099999999999994</v>
      </c>
      <c r="P240" s="8">
        <f>IF(B240=data!$B$2,(O240*10)/6.4,IF(B240=data!$B$3,(O240*10)/4.8,IF(B240=data!$B$4,(O240*10)/7.1,IF(B240=data!$B$5,(O240*10)/5.2,"zvolte typ stavby"))))</f>
        <v>64.218749999999986</v>
      </c>
      <c r="Q240" s="21">
        <v>68000000</v>
      </c>
      <c r="R240" s="59"/>
      <c r="S240" s="44"/>
      <c r="U240" s="45"/>
    </row>
    <row r="241" spans="1:77" ht="39.950000000000003" customHeight="1">
      <c r="A241" s="6" t="s">
        <v>315</v>
      </c>
      <c r="B241" s="5" t="s">
        <v>21</v>
      </c>
      <c r="C241" s="49" t="s">
        <v>22</v>
      </c>
      <c r="D241" s="7">
        <v>3</v>
      </c>
      <c r="E241" s="7">
        <v>10</v>
      </c>
      <c r="F241" s="7">
        <v>8</v>
      </c>
      <c r="G241" s="7">
        <v>6</v>
      </c>
      <c r="H241" s="7">
        <v>10</v>
      </c>
      <c r="I241" s="7">
        <v>10</v>
      </c>
      <c r="J241" s="7">
        <v>4</v>
      </c>
      <c r="K241" s="7">
        <v>0</v>
      </c>
      <c r="L241" s="7">
        <v>2</v>
      </c>
      <c r="M241" s="7">
        <v>10</v>
      </c>
      <c r="N241" s="29">
        <v>10</v>
      </c>
      <c r="O241" s="29">
        <f>IF(B241=data!$B$2,D241*0.7+E241*0.5+F241*0.2+G241*0.8+H241+I241*0.2+J241+K241*0.3+L241+M241*0.5+N241*0.2,IF(B241=data!$B$3,D241*0.1+E241*0.4+F241*0.3+G241*0.1+H241+J241+K241*0.5+L241+M241*0.4,IF(B241=data!$B$4,D241*0.6+E241*0.8+F241*0.7+G241+H241+J241+L241+N241,IF(B241=data!$B$5,D241*0.7+E241*0.8+F241+I241*0.7+J241+L241,"zvolte typ stavby"))))</f>
        <v>38.5</v>
      </c>
      <c r="P241" s="8">
        <f>IF(B241=data!$B$2,(O241*10)/6.4,IF(B241=data!$B$3,(O241*10)/4.8,IF(B241=data!$B$4,(O241*10)/7.1,IF(B241=data!$B$5,(O241*10)/5.2,"zvolte typ stavby"))))</f>
        <v>60.15625</v>
      </c>
      <c r="Q241" s="30">
        <v>215000000</v>
      </c>
      <c r="R241" s="59"/>
      <c r="S241" s="5"/>
      <c r="U241" s="45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</row>
    <row r="242" spans="1:77" ht="39.950000000000003" customHeight="1">
      <c r="A242" s="6" t="s">
        <v>316</v>
      </c>
      <c r="B242" s="5" t="s">
        <v>75</v>
      </c>
      <c r="C242" s="49" t="s">
        <v>76</v>
      </c>
      <c r="D242" s="7">
        <v>8</v>
      </c>
      <c r="E242" s="7">
        <v>10</v>
      </c>
      <c r="F242" s="7">
        <v>10</v>
      </c>
      <c r="G242" s="7">
        <v>6</v>
      </c>
      <c r="H242" s="7">
        <v>6</v>
      </c>
      <c r="I242" s="7">
        <v>10</v>
      </c>
      <c r="J242" s="7">
        <v>10</v>
      </c>
      <c r="K242" s="7">
        <v>0</v>
      </c>
      <c r="L242" s="7">
        <v>5</v>
      </c>
      <c r="M242" s="7">
        <v>10</v>
      </c>
      <c r="N242" s="29">
        <v>4</v>
      </c>
      <c r="O242" s="29">
        <f>IF(B242=data!$B$2,D242*0.7+E242*0.5+F242*0.2+G242*0.8+H242+I242*0.2+J242+K242*0.3+L242+M242*0.5+N242*0.2,IF(B242=data!$B$3,D242*0.1+E242*0.4+F242*0.3+G242*0.1+H242+J242+K242*0.5+L242+M242*0.4,IF(B242=data!$B$4,D242*0.6+E242*0.8+F242*0.7+G242+H242+J242+L242+N242,IF(B242=data!$B$5,D242*0.7+E242*0.8+F242+I242*0.7+J242+L242,"zvolte typ stavby"))))</f>
        <v>33.4</v>
      </c>
      <c r="P242" s="8">
        <f>IF(B242=data!$B$2,(O242*10)/6.4,IF(B242=data!$B$3,(O242*10)/4.8,IF(B242=data!$B$4,(O242*10)/7.1,IF(B242=data!$B$5,(O242*10)/5.2,"zvolte typ stavby"))))</f>
        <v>69.583333333333343</v>
      </c>
      <c r="Q242" s="30">
        <v>100000000</v>
      </c>
      <c r="R242" s="59"/>
      <c r="S242" s="5"/>
      <c r="U242" s="45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</row>
    <row r="243" spans="1:77" ht="39.950000000000003" customHeight="1">
      <c r="A243" s="6" t="s">
        <v>317</v>
      </c>
      <c r="B243" s="5" t="s">
        <v>89</v>
      </c>
      <c r="C243" s="49"/>
      <c r="D243" s="7">
        <v>1</v>
      </c>
      <c r="E243" s="7">
        <v>10</v>
      </c>
      <c r="F243" s="7">
        <v>9</v>
      </c>
      <c r="G243" s="7">
        <v>10</v>
      </c>
      <c r="H243" s="7">
        <v>10</v>
      </c>
      <c r="I243" s="7">
        <v>0</v>
      </c>
      <c r="J243" s="7">
        <v>4</v>
      </c>
      <c r="K243" s="7">
        <v>0</v>
      </c>
      <c r="L243" s="7">
        <v>10</v>
      </c>
      <c r="M243" s="7">
        <v>0</v>
      </c>
      <c r="N243" s="29">
        <v>2</v>
      </c>
      <c r="O243" s="29">
        <f>IF(B243=data!$B$2,D243*0.7+E243*0.5+F243*0.2+G243*0.8+H243+I243*0.2+J243+K243*0.3+L243+M243*0.5+N243*0.2,IF(B243=data!$B$3,D243*0.1+E243*0.4+F243*0.3+G243*0.1+H243+J243+K243*0.5+L243+M243*0.4,IF(B243=data!$B$4,D243*0.6+E243*0.8+F243*0.7+G243+H243+J243+L243+N243,IF(B243=data!$B$5,D243*0.7+E243*0.8+F243+I243*0.7+J243+L243,"zvolte typ stavby"))))</f>
        <v>50.9</v>
      </c>
      <c r="P243" s="8">
        <f>IF(B243=data!$B$2,(O243*10)/6.4,IF(B243=data!$B$3,(O243*10)/4.8,IF(B243=data!$B$4,(O243*10)/7.1,IF(B243=data!$B$5,(O243*10)/5.2,"zvolte typ stavby"))))</f>
        <v>71.690140845070431</v>
      </c>
      <c r="Q243" s="30">
        <v>1200323.8999999999</v>
      </c>
      <c r="R243" s="59"/>
      <c r="S243" s="5"/>
      <c r="U243" s="4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</row>
    <row r="244" spans="1:77" ht="39.950000000000003" customHeight="1">
      <c r="A244" s="6" t="s">
        <v>318</v>
      </c>
      <c r="B244" s="5" t="s">
        <v>24</v>
      </c>
      <c r="C244" s="49"/>
      <c r="D244" s="7">
        <v>3</v>
      </c>
      <c r="E244" s="7">
        <v>10</v>
      </c>
      <c r="F244" s="7">
        <v>9</v>
      </c>
      <c r="G244" s="7">
        <v>0</v>
      </c>
      <c r="H244" s="7">
        <v>0</v>
      </c>
      <c r="I244" s="7">
        <v>10</v>
      </c>
      <c r="J244" s="7">
        <v>10</v>
      </c>
      <c r="K244" s="7">
        <v>0</v>
      </c>
      <c r="L244" s="7">
        <v>2</v>
      </c>
      <c r="M244" s="7">
        <v>0</v>
      </c>
      <c r="N244" s="29">
        <v>0</v>
      </c>
      <c r="O244" s="29">
        <f>IF(B244=data!$B$2,D244*0.7+E244*0.5+F244*0.2+G244*0.8+H244+I244*0.2+J244+K244*0.3+L244+M244*0.5+N244*0.2,IF(B244=data!$B$3,D244*0.1+E244*0.4+F244*0.3+G244*0.1+H244+J244+K244*0.5+L244+M244*0.4,IF(B244=data!$B$4,D244*0.6+E244*0.8+F244*0.7+G244+H244+J244+L244+N244,IF(B244=data!$B$5,D244*0.7+E244*0.8+F244+I244*0.7+J244+L244,"zvolte typ stavby"))))</f>
        <v>38.1</v>
      </c>
      <c r="P244" s="8">
        <f>IF(B244=data!$B$2,(O244*10)/6.4,IF(B244=data!$B$3,(O244*10)/4.8,IF(B244=data!$B$4,(O244*10)/7.1,IF(B244=data!$B$5,(O244*10)/5.2,"zvolte typ stavby"))))</f>
        <v>73.269230769230774</v>
      </c>
      <c r="Q244" s="30">
        <v>529000000</v>
      </c>
      <c r="R244" s="59"/>
      <c r="S244" s="5"/>
      <c r="U244" s="45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</row>
    <row r="245" spans="1:77" ht="39.950000000000003" customHeight="1">
      <c r="A245" s="6" t="s">
        <v>319</v>
      </c>
      <c r="B245" s="5" t="s">
        <v>24</v>
      </c>
      <c r="C245" s="49"/>
      <c r="D245" s="7">
        <v>3</v>
      </c>
      <c r="E245" s="7">
        <v>10</v>
      </c>
      <c r="F245" s="7">
        <v>9</v>
      </c>
      <c r="G245" s="7">
        <v>0</v>
      </c>
      <c r="H245" s="7">
        <v>0</v>
      </c>
      <c r="I245" s="7">
        <v>10</v>
      </c>
      <c r="J245" s="7">
        <v>10</v>
      </c>
      <c r="K245" s="7">
        <v>0</v>
      </c>
      <c r="L245" s="7">
        <v>2</v>
      </c>
      <c r="M245" s="7">
        <v>0</v>
      </c>
      <c r="N245" s="29">
        <v>0</v>
      </c>
      <c r="O245" s="29">
        <f>IF(B245=data!$B$2,D245*0.7+E245*0.5+F245*0.2+G245*0.8+H245+I245*0.2+J245+K245*0.3+L245+M245*0.5+N245*0.2,IF(B245=data!$B$3,D245*0.1+E245*0.4+F245*0.3+G245*0.1+H245+J245+K245*0.5+L245+M245*0.4,IF(B245=data!$B$4,D245*0.6+E245*0.8+F245*0.7+G245+H245+J245+L245+N245,IF(B245=data!$B$5,D245*0.7+E245*0.8+F245+I245*0.7+J245+L245,"zvolte typ stavby"))))</f>
        <v>38.1</v>
      </c>
      <c r="P245" s="8">
        <f>IF(B245=data!$B$2,(O245*10)/6.4,IF(B245=data!$B$3,(O245*10)/4.8,IF(B245=data!$B$4,(O245*10)/7.1,IF(B245=data!$B$5,(O245*10)/5.2,"zvolte typ stavby"))))</f>
        <v>73.269230769230774</v>
      </c>
      <c r="Q245" s="30">
        <v>512000000</v>
      </c>
      <c r="R245" s="59"/>
      <c r="S245" s="5"/>
      <c r="U245" s="45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</row>
    <row r="246" spans="1:77" ht="39.950000000000003" customHeight="1">
      <c r="A246" s="6" t="s">
        <v>320</v>
      </c>
      <c r="B246" s="5" t="s">
        <v>24</v>
      </c>
      <c r="C246" s="49" t="s">
        <v>25</v>
      </c>
      <c r="D246" s="7">
        <v>4</v>
      </c>
      <c r="E246" s="7">
        <v>10</v>
      </c>
      <c r="F246" s="7">
        <v>9</v>
      </c>
      <c r="G246" s="7">
        <v>0</v>
      </c>
      <c r="H246" s="7">
        <v>0</v>
      </c>
      <c r="I246" s="7">
        <v>10</v>
      </c>
      <c r="J246" s="7">
        <v>10</v>
      </c>
      <c r="K246" s="7">
        <v>0</v>
      </c>
      <c r="L246" s="7">
        <v>2</v>
      </c>
      <c r="M246" s="7">
        <v>0</v>
      </c>
      <c r="N246" s="29">
        <v>0</v>
      </c>
      <c r="O246" s="29">
        <f>IF(B246=data!$B$2,D246*0.7+E246*0.5+F246*0.2+G246*0.8+H246+I246*0.2+J246+K246*0.3+L246+M246*0.5+N246*0.2,IF(B246=data!$B$3,D246*0.1+E246*0.4+F246*0.3+G246*0.1+H246+J246+K246*0.5+L246+M246*0.4,IF(B246=data!$B$4,D246*0.6+E246*0.8+F246*0.7+G246+H246+J246+L246+N246,IF(B246=data!$B$5,D246*0.7+E246*0.8+F246+I246*0.7+J246+L246,"zvolte typ stavby"))))</f>
        <v>38.799999999999997</v>
      </c>
      <c r="P246" s="8">
        <f>IF(B246=data!$B$2,(O246*10)/6.4,IF(B246=data!$B$3,(O246*10)/4.8,IF(B246=data!$B$4,(O246*10)/7.1,IF(B246=data!$B$5,(O246*10)/5.2,"zvolte typ stavby"))))</f>
        <v>74.615384615384613</v>
      </c>
      <c r="Q246" s="30">
        <v>407019000</v>
      </c>
      <c r="R246" s="59"/>
      <c r="S246" s="5"/>
      <c r="U246" s="45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</row>
    <row r="247" spans="1:77" ht="39.950000000000003" customHeight="1">
      <c r="A247" s="6"/>
      <c r="B247" s="5"/>
      <c r="C247" s="49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29"/>
      <c r="O247" s="29"/>
      <c r="P247" s="8"/>
      <c r="Q247" s="30"/>
      <c r="R247" s="59"/>
      <c r="S247" s="5"/>
      <c r="U247" s="45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</row>
    <row r="248" spans="1:77" ht="39.950000000000003" customHeight="1">
      <c r="A248" s="6" t="s">
        <v>321</v>
      </c>
      <c r="B248" s="5" t="s">
        <v>21</v>
      </c>
      <c r="C248" s="49" t="s">
        <v>22</v>
      </c>
      <c r="D248" s="7">
        <v>1</v>
      </c>
      <c r="E248" s="7">
        <v>10</v>
      </c>
      <c r="F248" s="7">
        <v>10</v>
      </c>
      <c r="G248" s="7">
        <v>3</v>
      </c>
      <c r="H248" s="7">
        <v>6</v>
      </c>
      <c r="I248" s="7">
        <v>10</v>
      </c>
      <c r="J248" s="7">
        <v>4</v>
      </c>
      <c r="K248" s="7">
        <v>0</v>
      </c>
      <c r="L248" s="7">
        <v>0</v>
      </c>
      <c r="M248" s="7">
        <v>10</v>
      </c>
      <c r="N248" s="29">
        <v>0</v>
      </c>
      <c r="O248" s="29">
        <f>IF(B248=data!$B$2,D248*0.7+E248*0.5+F248*0.2+G248*0.8+H248+I248*0.2+J248+K248*0.3+L248+M248*0.5+N248*0.2,IF(B248=data!$B$3,D248*0.1+E248*0.4+F248*0.3+G248*0.1+H248+J248+K248*0.5+L248+M248*0.4,IF(B248=data!$B$4,D248*0.6+E248*0.8+F248*0.7+G248+H248+J248+L248+N248,IF(B248=data!$B$5,D248*0.7+E248*0.8+F248+I248*0.7+J248+L248,"zvolte typ stavby"))))</f>
        <v>27.1</v>
      </c>
      <c r="P248" s="8">
        <f>IF(B248=data!$B$2,(O248*10)/6.4,IF(B248=data!$B$3,(O248*10)/4.8,IF(B248=data!$B$4,(O248*10)/7.1,IF(B248=data!$B$5,(O248*10)/5.2,"zvolte typ stavby"))))</f>
        <v>42.34375</v>
      </c>
      <c r="Q248" s="30">
        <v>302500000</v>
      </c>
      <c r="R248" s="59"/>
      <c r="S248" s="5"/>
      <c r="U248" s="45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</row>
    <row r="249" spans="1:77" ht="39.950000000000003" customHeight="1">
      <c r="A249" s="6" t="s">
        <v>322</v>
      </c>
      <c r="B249" s="5" t="s">
        <v>21</v>
      </c>
      <c r="C249" s="49" t="s">
        <v>22</v>
      </c>
      <c r="D249" s="7">
        <v>2</v>
      </c>
      <c r="E249" s="7">
        <v>10</v>
      </c>
      <c r="F249" s="7">
        <v>4</v>
      </c>
      <c r="G249" s="7">
        <v>10</v>
      </c>
      <c r="H249" s="7">
        <v>6</v>
      </c>
      <c r="I249" s="7">
        <v>10</v>
      </c>
      <c r="J249" s="7">
        <v>4</v>
      </c>
      <c r="K249" s="7">
        <v>10</v>
      </c>
      <c r="L249" s="7">
        <v>5</v>
      </c>
      <c r="M249" s="7">
        <v>10</v>
      </c>
      <c r="N249" s="29">
        <v>0</v>
      </c>
      <c r="O249" s="29">
        <f>IF(B249=data!$B$2,D249*0.7+E249*0.5+F249*0.2+G249*0.8+H249+I249*0.2+J249+K249*0.3+L249+M249*0.5+N249*0.2,IF(B249=data!$B$3,D249*0.1+E249*0.4+F249*0.3+G249*0.1+H249+J249+K249*0.5+L249+M249*0.4,IF(B249=data!$B$4,D249*0.6+E249*0.8+F249*0.7+G249+H249+J249+L249+N249,IF(B249=data!$B$5,D249*0.7+E249*0.8+F249+I249*0.7+J249+L249,"zvolte typ stavby"))))</f>
        <v>40.200000000000003</v>
      </c>
      <c r="P249" s="8">
        <f>IF(B249=data!$B$2,(O249*10)/6.4,IF(B249=data!$B$3,(O249*10)/4.8,IF(B249=data!$B$4,(O249*10)/7.1,IF(B249=data!$B$5,(O249*10)/5.2,"zvolte typ stavby"))))</f>
        <v>62.8125</v>
      </c>
      <c r="Q249" s="30">
        <v>7000000</v>
      </c>
      <c r="R249" s="59"/>
      <c r="S249" s="5"/>
      <c r="U249" s="45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</row>
    <row r="250" spans="1:77" ht="39.950000000000003" customHeight="1">
      <c r="A250" s="6" t="s">
        <v>323</v>
      </c>
      <c r="B250" s="5" t="s">
        <v>21</v>
      </c>
      <c r="C250" s="49" t="s">
        <v>195</v>
      </c>
      <c r="D250" s="7">
        <v>6</v>
      </c>
      <c r="E250" s="7">
        <v>10</v>
      </c>
      <c r="F250" s="7">
        <v>10</v>
      </c>
      <c r="G250" s="7">
        <v>3</v>
      </c>
      <c r="H250" s="7">
        <v>6</v>
      </c>
      <c r="I250" s="7">
        <v>10</v>
      </c>
      <c r="J250" s="7">
        <v>10</v>
      </c>
      <c r="K250" s="7">
        <v>0</v>
      </c>
      <c r="L250" s="7">
        <v>10</v>
      </c>
      <c r="M250" s="7">
        <v>10</v>
      </c>
      <c r="N250" s="29">
        <v>4</v>
      </c>
      <c r="O250" s="29">
        <f>IF(B250=data!$B$2,D250*0.7+E250*0.5+F250*0.2+G250*0.8+H250+I250*0.2+J250+K250*0.3+L250+M250*0.5+N250*0.2,IF(B250=data!$B$3,D250*0.1+E250*0.4+F250*0.3+G250*0.1+H250+J250+K250*0.5+L250+M250*0.4,IF(B250=data!$B$4,D250*0.6+E250*0.8+F250*0.7+G250+H250+J250+L250+N250,IF(B250=data!$B$5,D250*0.7+E250*0.8+F250+I250*0.7+J250+L250,"zvolte typ stavby"))))</f>
        <v>47.4</v>
      </c>
      <c r="P250" s="8">
        <f>IF(B250=data!$B$2,(O250*10)/6.4,IF(B250=data!$B$3,(O250*10)/4.8,IF(B250=data!$B$4,(O250*10)/7.1,IF(B250=data!$B$5,(O250*10)/5.2,"zvolte typ stavby"))))</f>
        <v>74.0625</v>
      </c>
      <c r="Q250" s="30">
        <v>22074237.109999999</v>
      </c>
      <c r="R250" s="59"/>
      <c r="S250" s="5"/>
      <c r="U250" s="45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</row>
    <row r="251" spans="1:77" ht="39.950000000000003" customHeight="1">
      <c r="A251" s="6" t="s">
        <v>324</v>
      </c>
      <c r="B251" s="5" t="s">
        <v>21</v>
      </c>
      <c r="C251" s="49" t="s">
        <v>22</v>
      </c>
      <c r="D251" s="7">
        <v>7</v>
      </c>
      <c r="E251" s="7">
        <v>10</v>
      </c>
      <c r="F251" s="7">
        <v>8</v>
      </c>
      <c r="G251" s="7">
        <v>6</v>
      </c>
      <c r="H251" s="7">
        <v>6</v>
      </c>
      <c r="I251" s="7">
        <v>10</v>
      </c>
      <c r="J251" s="7">
        <v>7</v>
      </c>
      <c r="K251" s="7">
        <v>0</v>
      </c>
      <c r="L251" s="7">
        <v>5</v>
      </c>
      <c r="M251" s="7">
        <v>10</v>
      </c>
      <c r="N251" s="29">
        <v>4</v>
      </c>
      <c r="O251" s="29">
        <f>IF(B251=data!$B$2,D251*0.7+E251*0.5+F251*0.2+G251*0.8+H251+I251*0.2+J251+K251*0.3+L251+M251*0.5+N251*0.2,IF(B251=data!$B$3,D251*0.1+E251*0.4+F251*0.3+G251*0.1+H251+J251+K251*0.5+L251+M251*0.4,IF(B251=data!$B$4,D251*0.6+E251*0.8+F251*0.7+G251+H251+J251+L251+N251,IF(B251=data!$B$5,D251*0.7+E251*0.8+F251+I251*0.7+J251+L251,"zvolte typ stavby"))))</f>
        <v>42.099999999999994</v>
      </c>
      <c r="P251" s="8">
        <f>IF(B251=data!$B$2,(O251*10)/6.4,IF(B251=data!$B$3,(O251*10)/4.8,IF(B251=data!$B$4,(O251*10)/7.1,IF(B251=data!$B$5,(O251*10)/5.2,"zvolte typ stavby"))))</f>
        <v>65.781249999999986</v>
      </c>
      <c r="Q251" s="30">
        <v>34500000</v>
      </c>
      <c r="R251" s="59"/>
      <c r="S251" s="5"/>
      <c r="U251" s="45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</row>
    <row r="252" spans="1:77" ht="39.950000000000003" customHeight="1">
      <c r="A252" s="82" t="s">
        <v>325</v>
      </c>
      <c r="B252" s="5" t="s">
        <v>21</v>
      </c>
      <c r="C252" s="49" t="s">
        <v>22</v>
      </c>
      <c r="D252" s="7">
        <v>3</v>
      </c>
      <c r="E252" s="7">
        <v>10</v>
      </c>
      <c r="F252" s="7">
        <v>8</v>
      </c>
      <c r="G252" s="7">
        <v>3</v>
      </c>
      <c r="H252" s="7">
        <v>6</v>
      </c>
      <c r="I252" s="7">
        <v>10</v>
      </c>
      <c r="J252" s="7">
        <v>4</v>
      </c>
      <c r="K252" s="7">
        <v>0</v>
      </c>
      <c r="L252" s="7">
        <v>0</v>
      </c>
      <c r="M252" s="7">
        <v>10</v>
      </c>
      <c r="N252" s="29">
        <v>4</v>
      </c>
      <c r="O252" s="29">
        <f>IF(B252=data!$B$2,D252*0.7+E252*0.5+F252*0.2+G252*0.8+H252+I252*0.2+J252+K252*0.3+L252+M252*0.5+N252*0.2,IF(B252=data!$B$3,D252*0.1+E252*0.4+F252*0.3+G252*0.1+H252+J252+K252*0.5+L252+M252*0.4,IF(B252=data!$B$4,D252*0.6+E252*0.8+F252*0.7+G252+H252+J252+L252+N252,IF(B252=data!$B$5,D252*0.7+E252*0.8+F252+I252*0.7+J252+L252,"zvolte typ stavby"))))</f>
        <v>28.900000000000002</v>
      </c>
      <c r="P252" s="8">
        <f>IF(B252=data!$B$2,(O252*10)/6.4,IF(B252=data!$B$3,(O252*10)/4.8,IF(B252=data!$B$4,(O252*10)/7.1,IF(B252=data!$B$5,(O252*10)/5.2,"zvolte typ stavby"))))</f>
        <v>45.15625</v>
      </c>
      <c r="Q252" s="30">
        <v>96800000</v>
      </c>
      <c r="R252" s="59"/>
      <c r="S252" s="5"/>
      <c r="U252" s="45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</row>
    <row r="253" spans="1:77" ht="39.950000000000003" customHeight="1">
      <c r="A253" s="82" t="s">
        <v>326</v>
      </c>
      <c r="B253" s="5" t="s">
        <v>21</v>
      </c>
      <c r="C253" s="49" t="s">
        <v>22</v>
      </c>
      <c r="D253" s="7">
        <v>3</v>
      </c>
      <c r="E253" s="7">
        <v>10</v>
      </c>
      <c r="F253" s="7">
        <v>8</v>
      </c>
      <c r="G253" s="7">
        <v>3</v>
      </c>
      <c r="H253" s="7">
        <v>6</v>
      </c>
      <c r="I253" s="7">
        <v>10</v>
      </c>
      <c r="J253" s="7">
        <v>4</v>
      </c>
      <c r="K253" s="7">
        <v>0</v>
      </c>
      <c r="L253" s="7">
        <v>0</v>
      </c>
      <c r="M253" s="7">
        <v>10</v>
      </c>
      <c r="N253" s="29">
        <v>10</v>
      </c>
      <c r="O253" s="29">
        <f>IF(B253=data!$B$2,D253*0.7+E253*0.5+F253*0.2+G253*0.8+H253+I253*0.2+J253+K253*0.3+L253+M253*0.5+N253*0.2,IF(B253=data!$B$3,D253*0.1+E253*0.4+F253*0.3+G253*0.1+H253+J253+K253*0.5+L253+M253*0.4,IF(B253=data!$B$4,D253*0.6+E253*0.8+F253*0.7+G253+H253+J253+L253+N253,IF(B253=data!$B$5,D253*0.7+E253*0.8+F253+I253*0.7+J253+L253,"zvolte typ stavby"))))</f>
        <v>30.1</v>
      </c>
      <c r="P253" s="8">
        <f>IF(B253=data!$B$2,(O253*10)/6.4,IF(B253=data!$B$3,(O253*10)/4.8,IF(B253=data!$B$4,(O253*10)/7.1,IF(B253=data!$B$5,(O253*10)/5.2,"zvolte typ stavby"))))</f>
        <v>47.03125</v>
      </c>
      <c r="Q253" s="30">
        <v>114950000</v>
      </c>
      <c r="R253" s="59"/>
      <c r="S253" s="5"/>
      <c r="U253" s="45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</row>
    <row r="254" spans="1:77" ht="39.950000000000003" customHeight="1">
      <c r="A254" s="6" t="s">
        <v>327</v>
      </c>
      <c r="B254" s="5" t="s">
        <v>21</v>
      </c>
      <c r="C254" s="49" t="s">
        <v>22</v>
      </c>
      <c r="D254" s="7">
        <v>3</v>
      </c>
      <c r="E254" s="7">
        <v>10</v>
      </c>
      <c r="F254" s="7">
        <v>5</v>
      </c>
      <c r="G254" s="7">
        <v>3</v>
      </c>
      <c r="H254" s="7">
        <v>3</v>
      </c>
      <c r="I254" s="7">
        <v>10</v>
      </c>
      <c r="J254" s="7">
        <v>4</v>
      </c>
      <c r="K254" s="7">
        <v>0</v>
      </c>
      <c r="L254" s="7">
        <v>2</v>
      </c>
      <c r="M254" s="7">
        <v>10</v>
      </c>
      <c r="N254" s="29">
        <v>2</v>
      </c>
      <c r="O254" s="29">
        <f>IF(B254=data!$B$2,D254*0.7+E254*0.5+F254*0.2+G254*0.8+H254+I254*0.2+J254+K254*0.3+L254+M254*0.5+N254*0.2,IF(B254=data!$B$3,D254*0.1+E254*0.4+F254*0.3+G254*0.1+H254+J254+K254*0.5+L254+M254*0.4,IF(B254=data!$B$4,D254*0.6+E254*0.8+F254*0.7+G254+H254+J254+L254+N254,IF(B254=data!$B$5,D254*0.7+E254*0.8+F254+I254*0.7+J254+L254,"zvolte typ stavby"))))</f>
        <v>26.9</v>
      </c>
      <c r="P254" s="8">
        <f>IF(B254=data!$B$2,(O254*10)/6.4,IF(B254=data!$B$3,(O254*10)/4.8,IF(B254=data!$B$4,(O254*10)/7.1,IF(B254=data!$B$5,(O254*10)/5.2,"zvolte typ stavby"))))</f>
        <v>42.03125</v>
      </c>
      <c r="Q254" s="30">
        <v>28000000</v>
      </c>
      <c r="R254" s="59"/>
      <c r="S254" s="5"/>
      <c r="U254" s="45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</row>
    <row r="255" spans="1:77" ht="39.950000000000003" customHeight="1">
      <c r="A255" s="6" t="s">
        <v>328</v>
      </c>
      <c r="B255" s="5" t="s">
        <v>21</v>
      </c>
      <c r="C255" s="49" t="s">
        <v>22</v>
      </c>
      <c r="D255" s="7">
        <v>1</v>
      </c>
      <c r="E255" s="7">
        <v>0</v>
      </c>
      <c r="F255" s="7">
        <v>1</v>
      </c>
      <c r="G255" s="7">
        <v>6</v>
      </c>
      <c r="H255" s="7">
        <v>6</v>
      </c>
      <c r="I255" s="7">
        <v>10</v>
      </c>
      <c r="J255" s="7">
        <v>2</v>
      </c>
      <c r="K255" s="7">
        <v>0</v>
      </c>
      <c r="L255" s="7">
        <v>2</v>
      </c>
      <c r="M255" s="7">
        <v>10</v>
      </c>
      <c r="N255" s="29">
        <v>0</v>
      </c>
      <c r="O255" s="29">
        <v>22.700000000000003</v>
      </c>
      <c r="P255" s="8">
        <v>35.47</v>
      </c>
      <c r="Q255" s="30">
        <v>45794805</v>
      </c>
      <c r="R255" s="59"/>
      <c r="S255" s="5"/>
      <c r="U255" s="45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</row>
    <row r="256" spans="1:77" ht="39.950000000000003" customHeight="1">
      <c r="A256" s="6" t="s">
        <v>329</v>
      </c>
      <c r="B256" s="5" t="s">
        <v>21</v>
      </c>
      <c r="C256" s="49" t="s">
        <v>22</v>
      </c>
      <c r="D256" s="7">
        <v>3</v>
      </c>
      <c r="E256" s="7">
        <v>0</v>
      </c>
      <c r="F256" s="7">
        <v>9</v>
      </c>
      <c r="G256" s="7">
        <v>6</v>
      </c>
      <c r="H256" s="7">
        <v>6</v>
      </c>
      <c r="I256" s="7">
        <v>10</v>
      </c>
      <c r="J256" s="7">
        <v>7</v>
      </c>
      <c r="K256" s="7">
        <v>0</v>
      </c>
      <c r="L256" s="7">
        <v>2</v>
      </c>
      <c r="M256" s="7">
        <v>10</v>
      </c>
      <c r="N256" s="29">
        <v>10</v>
      </c>
      <c r="O256" s="29">
        <v>32.700000000000003</v>
      </c>
      <c r="P256" s="8">
        <v>51.09375</v>
      </c>
      <c r="Q256" s="84">
        <v>263294790</v>
      </c>
      <c r="R256" s="59"/>
      <c r="S256" s="5"/>
      <c r="U256" s="45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</row>
    <row r="257" spans="1:77" ht="39.950000000000003" customHeight="1">
      <c r="A257" s="6" t="s">
        <v>330</v>
      </c>
      <c r="B257" s="5" t="s">
        <v>75</v>
      </c>
      <c r="C257" s="49" t="s">
        <v>76</v>
      </c>
      <c r="D257" s="7">
        <v>6</v>
      </c>
      <c r="E257" s="7">
        <v>10</v>
      </c>
      <c r="F257" s="7">
        <v>10</v>
      </c>
      <c r="G257" s="7">
        <v>3</v>
      </c>
      <c r="H257" s="7">
        <v>3</v>
      </c>
      <c r="I257" s="7">
        <v>10</v>
      </c>
      <c r="J257" s="7">
        <v>7</v>
      </c>
      <c r="K257" s="7">
        <v>0</v>
      </c>
      <c r="L257" s="7">
        <v>2</v>
      </c>
      <c r="M257" s="7">
        <v>10</v>
      </c>
      <c r="N257" s="29">
        <v>0</v>
      </c>
      <c r="O257" s="29">
        <f>IF(B257=data!$B$2,D257*0.7+E257*0.5+F257*0.2+G257*0.8+H257+I257*0.2+J257+K257*0.3+L257+M257*0.5+N257*0.2,IF(B257=data!$B$3,D257*0.1+E257*0.4+F257*0.3+G257*0.1+H257+J257+K257*0.5+L257+M257*0.4,IF(B257=data!$B$4,D257*0.6+E257*0.8+F257*0.7+G257+H257+J257+L257+N257,IF(B257=data!$B$5,D257*0.7+E257*0.8+F257+I257*0.7+J257+L257,"zvolte typ stavby"))))</f>
        <v>23.9</v>
      </c>
      <c r="P257" s="8">
        <f>IF(B257=data!$B$2,(O257*10)/6.4,IF(B257=data!$B$3,(O257*10)/4.8,IF(B257=data!$B$4,(O257*10)/7.1,IF(B257=data!$B$5,(O257*10)/5.2,"zvolte typ stavby"))))</f>
        <v>49.791666666666671</v>
      </c>
      <c r="Q257" s="30">
        <v>10890000</v>
      </c>
      <c r="R257" s="59"/>
      <c r="S257" s="5"/>
      <c r="U257" s="45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</row>
    <row r="258" spans="1:77" ht="39.950000000000003" customHeight="1">
      <c r="A258" s="6" t="s">
        <v>331</v>
      </c>
      <c r="B258" s="5" t="s">
        <v>75</v>
      </c>
      <c r="C258" s="49" t="s">
        <v>76</v>
      </c>
      <c r="D258" s="7">
        <v>5</v>
      </c>
      <c r="E258" s="7">
        <v>10</v>
      </c>
      <c r="F258" s="7">
        <v>10</v>
      </c>
      <c r="G258" s="7">
        <v>3</v>
      </c>
      <c r="H258" s="7">
        <v>3</v>
      </c>
      <c r="I258" s="7">
        <v>10</v>
      </c>
      <c r="J258" s="7">
        <v>7</v>
      </c>
      <c r="K258" s="7">
        <v>0</v>
      </c>
      <c r="L258" s="7">
        <v>2</v>
      </c>
      <c r="M258" s="7">
        <v>10</v>
      </c>
      <c r="N258" s="29">
        <v>0</v>
      </c>
      <c r="O258" s="29">
        <f>IF(B258=data!$B$2,D258*0.7+E258*0.5+F258*0.2+G258*0.8+H258+I258*0.2+J258+K258*0.3+L258+M258*0.5+N258*0.2,IF(B258=data!$B$3,D258*0.1+E258*0.4+F258*0.3+G258*0.1+H258+J258+K258*0.5+L258+M258*0.4,IF(B258=data!$B$4,D258*0.6+E258*0.8+F258*0.7+G258+H258+J258+L258+N258,IF(B258=data!$B$5,D258*0.7+E258*0.8+F258+I258*0.7+J258+L258,"zvolte typ stavby"))))</f>
        <v>23.8</v>
      </c>
      <c r="P258" s="8">
        <f>IF(B258=data!$B$2,(O258*10)/6.4,IF(B258=data!$B$3,(O258*10)/4.8,IF(B258=data!$B$4,(O258*10)/7.1,IF(B258=data!$B$5,(O258*10)/5.2,"zvolte typ stavby"))))</f>
        <v>49.583333333333336</v>
      </c>
      <c r="Q258" s="30">
        <v>10285000</v>
      </c>
      <c r="R258" s="59"/>
      <c r="S258" s="5"/>
      <c r="U258" s="45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</row>
    <row r="259" spans="1:77" ht="39.950000000000003" customHeight="1">
      <c r="A259" s="6" t="s">
        <v>332</v>
      </c>
      <c r="B259" s="5" t="s">
        <v>21</v>
      </c>
      <c r="C259" s="49" t="s">
        <v>22</v>
      </c>
      <c r="D259" s="7">
        <v>4</v>
      </c>
      <c r="E259" s="7">
        <v>10</v>
      </c>
      <c r="F259" s="7">
        <v>10</v>
      </c>
      <c r="G259" s="7">
        <v>3</v>
      </c>
      <c r="H259" s="7">
        <v>3</v>
      </c>
      <c r="I259" s="7">
        <v>10</v>
      </c>
      <c r="J259" s="7">
        <v>4</v>
      </c>
      <c r="K259" s="7">
        <v>0</v>
      </c>
      <c r="L259" s="7">
        <v>2</v>
      </c>
      <c r="M259" s="7">
        <v>10</v>
      </c>
      <c r="N259" s="29">
        <v>2</v>
      </c>
      <c r="O259" s="29">
        <f>IF(B259=data!$B$2,D259*0.7+E259*0.5+F259*0.2+G259*0.8+H259+I259*0.2+J259+K259*0.3+L259+M259*0.5+N259*0.2,IF(B259=data!$B$3,D259*0.1+E259*0.4+F259*0.3+G259*0.1+H259+J259+K259*0.5+L259+M259*0.4,IF(B259=data!$B$4,D259*0.6+E259*0.8+F259*0.7+G259+H259+J259+L259+N259,IF(B259=data!$B$5,D259*0.7+E259*0.8+F259+I259*0.7+J259+L259,"zvolte typ stavby"))))</f>
        <v>28.6</v>
      </c>
      <c r="P259" s="8">
        <f>IF(B259=data!$B$2,(O259*10)/6.4,IF(B259=data!$B$3,(O259*10)/4.8,IF(B259=data!$B$4,(O259*10)/7.1,IF(B259=data!$B$5,(O259*10)/5.2,"zvolte typ stavby"))))</f>
        <v>44.6875</v>
      </c>
      <c r="Q259" s="30">
        <v>360580000</v>
      </c>
      <c r="R259" s="59"/>
      <c r="S259" s="5"/>
      <c r="U259" s="45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</row>
    <row r="260" spans="1:77" ht="39.950000000000003" customHeight="1">
      <c r="A260" s="6" t="s">
        <v>333</v>
      </c>
      <c r="B260" s="5" t="s">
        <v>21</v>
      </c>
      <c r="C260" s="49" t="s">
        <v>22</v>
      </c>
      <c r="D260" s="7">
        <v>2</v>
      </c>
      <c r="E260" s="7">
        <v>10</v>
      </c>
      <c r="F260" s="7">
        <v>7</v>
      </c>
      <c r="G260" s="7">
        <v>6</v>
      </c>
      <c r="H260" s="7">
        <v>3</v>
      </c>
      <c r="I260" s="7">
        <v>10</v>
      </c>
      <c r="J260" s="7">
        <v>2</v>
      </c>
      <c r="K260" s="7">
        <v>0</v>
      </c>
      <c r="L260" s="7">
        <v>2</v>
      </c>
      <c r="M260" s="7">
        <v>10</v>
      </c>
      <c r="N260" s="29">
        <v>2</v>
      </c>
      <c r="O260" s="29">
        <f>IF(B260=data!$B$2,D260*0.7+E260*0.5+F260*0.2+G260*0.8+H260+I260*0.2+J260+K260*0.3+L260+M260*0.5+N260*0.2,IF(B260=data!$B$3,D260*0.1+E260*0.4+F260*0.3+G260*0.1+H260+J260+K260*0.5+L260+M260*0.4,IF(B260=data!$B$4,D260*0.6+E260*0.8+F260*0.7+G260+H260+J260+L260+N260,IF(B260=data!$B$5,D260*0.7+E260*0.8+F260+I260*0.7+J260+L260,"zvolte typ stavby"))))</f>
        <v>27</v>
      </c>
      <c r="P260" s="8">
        <f>IF(B260=data!$B$2,(O260*10)/6.4,IF(B260=data!$B$3,(O260*10)/4.8,IF(B260=data!$B$4,(O260*10)/7.1,IF(B260=data!$B$5,(O260*10)/5.2,"zvolte typ stavby"))))</f>
        <v>42.1875</v>
      </c>
      <c r="Q260" s="30">
        <v>46000000</v>
      </c>
      <c r="R260" s="59"/>
      <c r="S260" s="5"/>
      <c r="U260" s="45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</row>
    <row r="261" spans="1:77" ht="39.950000000000003" customHeight="1">
      <c r="A261" s="6" t="s">
        <v>334</v>
      </c>
      <c r="B261" s="5" t="s">
        <v>21</v>
      </c>
      <c r="C261" s="49" t="s">
        <v>22</v>
      </c>
      <c r="D261" s="7">
        <v>3</v>
      </c>
      <c r="E261" s="7">
        <v>10</v>
      </c>
      <c r="F261" s="7">
        <v>7</v>
      </c>
      <c r="G261" s="7">
        <v>3</v>
      </c>
      <c r="H261" s="7">
        <v>3</v>
      </c>
      <c r="I261" s="7">
        <v>10</v>
      </c>
      <c r="J261" s="7">
        <v>4</v>
      </c>
      <c r="K261" s="7">
        <v>0</v>
      </c>
      <c r="L261" s="7">
        <v>2</v>
      </c>
      <c r="M261" s="7">
        <v>10</v>
      </c>
      <c r="N261" s="29">
        <v>2</v>
      </c>
      <c r="O261" s="29">
        <f>IF(B261=data!$B$2,D261*0.7+E261*0.5+F261*0.2+G261*0.8+H261+I261*0.2+J261+K261*0.3+L261+M261*0.5+N261*0.2,IF(B261=data!$B$3,D261*0.1+E261*0.4+F261*0.3+G261*0.1+H261+J261+K261*0.5+L261+M261*0.4,IF(B261=data!$B$4,D261*0.6+E261*0.8+F261*0.7+G261+H261+J261+L261+N261,IF(B261=data!$B$5,D261*0.7+E261*0.8+F261+I261*0.7+J261+L261,"zvolte typ stavby"))))</f>
        <v>27.299999999999997</v>
      </c>
      <c r="P261" s="8">
        <f>IF(B261=data!$B$2,(O261*10)/6.4,IF(B261=data!$B$3,(O261*10)/4.8,IF(B261=data!$B$4,(O261*10)/7.1,IF(B261=data!$B$5,(O261*10)/5.2,"zvolte typ stavby"))))</f>
        <v>42.65625</v>
      </c>
      <c r="Q261" s="30">
        <v>50000000</v>
      </c>
      <c r="R261" s="59"/>
      <c r="S261" s="5"/>
      <c r="U261" s="45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</row>
    <row r="262" spans="1:77" ht="39.950000000000003" customHeight="1">
      <c r="A262" s="6" t="s">
        <v>335</v>
      </c>
      <c r="B262" s="5" t="s">
        <v>24</v>
      </c>
      <c r="C262" s="49" t="s">
        <v>25</v>
      </c>
      <c r="D262" s="7">
        <v>4</v>
      </c>
      <c r="E262" s="7">
        <v>10</v>
      </c>
      <c r="F262" s="7">
        <v>10</v>
      </c>
      <c r="G262" s="7">
        <v>0</v>
      </c>
      <c r="H262" s="7">
        <v>0</v>
      </c>
      <c r="I262" s="7">
        <v>10</v>
      </c>
      <c r="J262" s="7">
        <v>7</v>
      </c>
      <c r="K262" s="7">
        <v>0</v>
      </c>
      <c r="L262" s="7">
        <v>2</v>
      </c>
      <c r="M262" s="7">
        <v>0</v>
      </c>
      <c r="N262" s="29">
        <v>0</v>
      </c>
      <c r="O262" s="29">
        <f>IF(B262=data!$B$2,D262*0.7+E262*0.5+F262*0.2+G262*0.8+H262+I262*0.2+J262+K262*0.3+L262+M262*0.5+N262*0.2,IF(B262=data!$B$3,D262*0.1+E262*0.4+F262*0.3+G262*0.1+H262+J262+K262*0.5+L262+M262*0.4,IF(B262=data!$B$4,D262*0.6+E262*0.8+F262*0.7+G262+H262+J262+L262+N262,IF(B262=data!$B$5,D262*0.7+E262*0.8+F262+I262*0.7+J262+L262,"zvolte typ stavby"))))</f>
        <v>36.799999999999997</v>
      </c>
      <c r="P262" s="8">
        <f>IF(B262=data!$B$2,(O262*10)/6.4,IF(B262=data!$B$3,(O262*10)/4.8,IF(B262=data!$B$4,(O262*10)/7.1,IF(B262=data!$B$5,(O262*10)/5.2,"zvolte typ stavby"))))</f>
        <v>70.769230769230774</v>
      </c>
      <c r="Q262" s="30">
        <v>2500000000</v>
      </c>
      <c r="R262" s="59"/>
      <c r="S262" s="5"/>
      <c r="U262" s="45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</row>
    <row r="263" spans="1:77" ht="39.950000000000003" customHeight="1">
      <c r="A263" s="6" t="s">
        <v>336</v>
      </c>
      <c r="B263" s="5" t="s">
        <v>75</v>
      </c>
      <c r="C263" s="49" t="s">
        <v>76</v>
      </c>
      <c r="D263" s="7">
        <v>3</v>
      </c>
      <c r="E263" s="7">
        <v>10</v>
      </c>
      <c r="F263" s="7">
        <v>10</v>
      </c>
      <c r="G263" s="7">
        <v>3</v>
      </c>
      <c r="H263" s="7">
        <v>3</v>
      </c>
      <c r="I263" s="7">
        <v>10</v>
      </c>
      <c r="J263" s="7">
        <v>4</v>
      </c>
      <c r="K263" s="7">
        <v>0</v>
      </c>
      <c r="L263" s="7">
        <v>5</v>
      </c>
      <c r="M263" s="7">
        <v>10</v>
      </c>
      <c r="N263" s="29">
        <v>0</v>
      </c>
      <c r="O263" s="29">
        <f>IF(B263=data!$B$2,D263*0.7+E263*0.5+F263*0.2+G263*0.8+H263+I263*0.2+J263+K263*0.3+L263+M263*0.5+N263*0.2,IF(B263=data!$B$3,D263*0.1+E263*0.4+F263*0.3+G263*0.1+H263+J263+K263*0.5+L263+M263*0.4,IF(B263=data!$B$4,D263*0.6+E263*0.8+F263*0.7+G263+H263+J263+L263+N263,IF(B263=data!$B$5,D263*0.7+E263*0.8+F263+I263*0.7+J263+L263,"zvolte typ stavby"))))</f>
        <v>23.6</v>
      </c>
      <c r="P263" s="8">
        <f>IF(B263=data!$B$2,(O263*10)/6.4,IF(B263=data!$B$3,(O263*10)/4.8,IF(B263=data!$B$4,(O263*10)/7.1,IF(B263=data!$B$5,(O263*10)/5.2,"zvolte typ stavby"))))</f>
        <v>49.166666666666671</v>
      </c>
      <c r="Q263" s="30">
        <v>15000000</v>
      </c>
      <c r="R263" s="59"/>
      <c r="S263" s="5"/>
      <c r="U263" s="45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</row>
    <row r="264" spans="1:77" ht="39.950000000000003" customHeight="1">
      <c r="A264" s="6" t="s">
        <v>337</v>
      </c>
      <c r="B264" s="5" t="s">
        <v>21</v>
      </c>
      <c r="C264" s="49" t="s">
        <v>22</v>
      </c>
      <c r="D264" s="7">
        <v>3</v>
      </c>
      <c r="E264" s="7">
        <v>10</v>
      </c>
      <c r="F264" s="7">
        <v>10</v>
      </c>
      <c r="G264" s="7">
        <v>3</v>
      </c>
      <c r="H264" s="7">
        <v>6</v>
      </c>
      <c r="I264" s="7">
        <v>10</v>
      </c>
      <c r="J264" s="7">
        <v>4</v>
      </c>
      <c r="K264" s="7">
        <v>0</v>
      </c>
      <c r="L264" s="7">
        <v>2</v>
      </c>
      <c r="M264" s="7">
        <v>10</v>
      </c>
      <c r="N264" s="29">
        <v>4</v>
      </c>
      <c r="O264" s="29">
        <f>IF(B264=data!$B$2,D264*0.7+E264*0.5+F264*0.2+G264*0.8+H264+I264*0.2+J264+K264*0.3+L264+M264*0.5+N264*0.2,IF(B264=data!$B$3,D264*0.1+E264*0.4+F264*0.3+G264*0.1+H264+J264+K264*0.5+L264+M264*0.4,IF(B264=data!$B$4,D264*0.6+E264*0.8+F264*0.7+G264+H264+J264+L264+N264,IF(B264=data!$B$5,D264*0.7+E264*0.8+F264+I264*0.7+J264+L264,"zvolte typ stavby"))))</f>
        <v>31.3</v>
      </c>
      <c r="P264" s="8">
        <f>IF(B264=data!$B$2,(O264*10)/6.4,IF(B264=data!$B$3,(O264*10)/4.8,IF(B264=data!$B$4,(O264*10)/7.1,IF(B264=data!$B$5,(O264*10)/5.2,"zvolte typ stavby"))))</f>
        <v>48.90625</v>
      </c>
      <c r="Q264" s="30">
        <v>150000000</v>
      </c>
      <c r="R264" s="59"/>
      <c r="S264" s="5"/>
      <c r="U264" s="45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</row>
    <row r="265" spans="1:77" ht="39.950000000000003" customHeight="1">
      <c r="A265" s="6" t="s">
        <v>338</v>
      </c>
      <c r="B265" s="5" t="s">
        <v>21</v>
      </c>
      <c r="C265" s="49" t="s">
        <v>22</v>
      </c>
      <c r="D265" s="7">
        <v>3</v>
      </c>
      <c r="E265" s="7">
        <v>10</v>
      </c>
      <c r="F265" s="7">
        <v>10</v>
      </c>
      <c r="G265" s="7">
        <v>3</v>
      </c>
      <c r="H265" s="7">
        <v>6</v>
      </c>
      <c r="I265" s="7">
        <v>10</v>
      </c>
      <c r="J265" s="7">
        <v>4</v>
      </c>
      <c r="K265" s="7">
        <v>0</v>
      </c>
      <c r="L265" s="7">
        <v>2</v>
      </c>
      <c r="M265" s="7">
        <v>10</v>
      </c>
      <c r="N265" s="29">
        <v>4</v>
      </c>
      <c r="O265" s="29">
        <f>IF(B265=data!$B$2,D265*0.7+E265*0.5+F265*0.2+G265*0.8+H265+I265*0.2+J265+K265*0.3+L265+M265*0.5+N265*0.2,IF(B265=data!$B$3,D265*0.1+E265*0.4+F265*0.3+G265*0.1+H265+J265+K265*0.5+L265+M265*0.4,IF(B265=data!$B$4,D265*0.6+E265*0.8+F265*0.7+G265+H265+J265+L265+N265,IF(B265=data!$B$5,D265*0.7+E265*0.8+F265+I265*0.7+J265+L265,"zvolte typ stavby"))))</f>
        <v>31.3</v>
      </c>
      <c r="P265" s="8">
        <f>IF(B265=data!$B$2,(O265*10)/6.4,IF(B265=data!$B$3,(O265*10)/4.8,IF(B265=data!$B$4,(O265*10)/7.1,IF(B265=data!$B$5,(O265*10)/5.2,"zvolte typ stavby"))))</f>
        <v>48.90625</v>
      </c>
      <c r="Q265" s="30">
        <v>115000000</v>
      </c>
      <c r="R265" s="59"/>
      <c r="S265" s="5"/>
      <c r="U265" s="45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</row>
    <row r="266" spans="1:77" ht="39.950000000000003" customHeight="1">
      <c r="A266" s="6" t="s">
        <v>339</v>
      </c>
      <c r="B266" s="5" t="s">
        <v>21</v>
      </c>
      <c r="C266" s="49" t="s">
        <v>22</v>
      </c>
      <c r="D266" s="7">
        <v>3</v>
      </c>
      <c r="E266" s="7">
        <v>10</v>
      </c>
      <c r="F266" s="7">
        <v>10</v>
      </c>
      <c r="G266" s="7">
        <v>3</v>
      </c>
      <c r="H266" s="7">
        <v>6</v>
      </c>
      <c r="I266" s="7">
        <v>10</v>
      </c>
      <c r="J266" s="7">
        <v>4</v>
      </c>
      <c r="K266" s="7">
        <v>0</v>
      </c>
      <c r="L266" s="7">
        <v>2</v>
      </c>
      <c r="M266" s="7">
        <v>10</v>
      </c>
      <c r="N266" s="29">
        <v>4</v>
      </c>
      <c r="O266" s="29">
        <f>IF(B266=data!$B$2,D266*0.7+E266*0.5+F266*0.2+G266*0.8+H266+I266*0.2+J266+K266*0.3+L266+M266*0.5+N266*0.2,IF(B266=data!$B$3,D266*0.1+E266*0.4+F266*0.3+G266*0.1+H266+J266+K266*0.5+L266+M266*0.4,IF(B266=data!$B$4,D266*0.6+E266*0.8+F266*0.7+G266+H266+J266+L266+N266,IF(B266=data!$B$5,D266*0.7+E266*0.8+F266+I266*0.7+J266+L266,"zvolte typ stavby"))))</f>
        <v>31.3</v>
      </c>
      <c r="P266" s="8">
        <f>IF(B266=data!$B$2,(O266*10)/6.4,IF(B266=data!$B$3,(O266*10)/4.8,IF(B266=data!$B$4,(O266*10)/7.1,IF(B266=data!$B$5,(O266*10)/5.2,"zvolte typ stavby"))))</f>
        <v>48.90625</v>
      </c>
      <c r="Q266" s="30">
        <v>130000000</v>
      </c>
      <c r="R266" s="59"/>
      <c r="S266" s="5"/>
      <c r="U266" s="45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</row>
    <row r="267" spans="1:77" ht="39.950000000000003" customHeight="1">
      <c r="A267" s="6" t="s">
        <v>340</v>
      </c>
      <c r="B267" s="5" t="s">
        <v>21</v>
      </c>
      <c r="C267" s="49" t="s">
        <v>22</v>
      </c>
      <c r="D267" s="7">
        <v>3</v>
      </c>
      <c r="E267" s="7">
        <v>10</v>
      </c>
      <c r="F267" s="7">
        <v>8</v>
      </c>
      <c r="G267" s="7">
        <v>3</v>
      </c>
      <c r="H267" s="7">
        <v>6</v>
      </c>
      <c r="I267" s="7">
        <v>10</v>
      </c>
      <c r="J267" s="7">
        <v>4</v>
      </c>
      <c r="K267" s="7">
        <v>0</v>
      </c>
      <c r="L267" s="7">
        <v>2</v>
      </c>
      <c r="M267" s="7">
        <v>10</v>
      </c>
      <c r="N267" s="29">
        <v>4</v>
      </c>
      <c r="O267" s="29">
        <f>IF(B267=data!$B$2,D267*0.7+E267*0.5+F267*0.2+G267*0.8+H267+I267*0.2+J267+K267*0.3+L267+M267*0.5+N267*0.2,IF(B267=data!$B$3,D267*0.1+E267*0.4+F267*0.3+G267*0.1+H267+J267+K267*0.5+L267+M267*0.4,IF(B267=data!$B$4,D267*0.6+E267*0.8+F267*0.7+G267+H267+J267+L267+N267,IF(B267=data!$B$5,D267*0.7+E267*0.8+F267+I267*0.7+J267+L267,"zvolte typ stavby"))))</f>
        <v>30.900000000000002</v>
      </c>
      <c r="P267" s="8">
        <f>IF(B267=data!$B$2,(O267*10)/6.4,IF(B267=data!$B$3,(O267*10)/4.8,IF(B267=data!$B$4,(O267*10)/7.1,IF(B267=data!$B$5,(O267*10)/5.2,"zvolte typ stavby"))))</f>
        <v>48.28125</v>
      </c>
      <c r="Q267" s="30">
        <v>157300000</v>
      </c>
      <c r="R267" s="59"/>
      <c r="S267" s="5"/>
      <c r="U267" s="4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</row>
    <row r="268" spans="1:77" ht="39.950000000000003" customHeight="1">
      <c r="A268" s="6" t="s">
        <v>341</v>
      </c>
      <c r="B268" s="5" t="s">
        <v>21</v>
      </c>
      <c r="C268" s="49" t="s">
        <v>22</v>
      </c>
      <c r="D268" s="7">
        <v>2</v>
      </c>
      <c r="E268" s="7">
        <v>10</v>
      </c>
      <c r="F268" s="7">
        <v>7</v>
      </c>
      <c r="G268" s="7">
        <v>10</v>
      </c>
      <c r="H268" s="7">
        <v>10</v>
      </c>
      <c r="I268" s="7">
        <v>10</v>
      </c>
      <c r="J268" s="7">
        <v>4</v>
      </c>
      <c r="K268" s="7">
        <v>10</v>
      </c>
      <c r="L268" s="7">
        <v>2</v>
      </c>
      <c r="M268" s="7">
        <v>10</v>
      </c>
      <c r="N268" s="29">
        <v>2</v>
      </c>
      <c r="O268" s="29">
        <f>IF(B268=data!$B$2,D268*0.7+E268*0.5+F268*0.2+G268*0.8+H268+I268*0.2+J268+K268*0.3+L268+M268*0.5+N268*0.2,IF(B268=data!$B$3,D268*0.1+E268*0.4+F268*0.3+G268*0.1+H268+J268+K268*0.5+L268+M268*0.4,IF(B268=data!$B$4,D268*0.6+E268*0.8+F268*0.7+G268+H268+J268+L268+N268,IF(B268=data!$B$5,D268*0.7+E268*0.8+F268+I268*0.7+J268+L268,"zvolte typ stavby"))))</f>
        <v>42.199999999999996</v>
      </c>
      <c r="P268" s="8">
        <f>IF(B268=data!$B$2,(O268*10)/6.4,IF(B268=data!$B$3,(O268*10)/4.8,IF(B268=data!$B$4,(O268*10)/7.1,IF(B268=data!$B$5,(O268*10)/5.2,"zvolte typ stavby"))))</f>
        <v>65.937499999999986</v>
      </c>
      <c r="Q268" s="30">
        <v>40000000</v>
      </c>
      <c r="R268" s="59"/>
      <c r="S268" s="5"/>
      <c r="U268" s="45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</row>
    <row r="269" spans="1:77" ht="39.950000000000003" customHeight="1">
      <c r="A269" s="6" t="s">
        <v>342</v>
      </c>
      <c r="B269" s="5" t="s">
        <v>21</v>
      </c>
      <c r="C269" s="49" t="s">
        <v>22</v>
      </c>
      <c r="D269" s="7">
        <v>3</v>
      </c>
      <c r="E269" s="7">
        <v>10</v>
      </c>
      <c r="F269" s="7">
        <v>8</v>
      </c>
      <c r="G269" s="7">
        <v>6</v>
      </c>
      <c r="H269" s="7">
        <v>6</v>
      </c>
      <c r="I269" s="7">
        <v>10</v>
      </c>
      <c r="J269" s="7">
        <v>7</v>
      </c>
      <c r="K269" s="7">
        <v>10</v>
      </c>
      <c r="L269" s="7">
        <v>2</v>
      </c>
      <c r="M269" s="7">
        <v>10</v>
      </c>
      <c r="N269" s="29">
        <v>4</v>
      </c>
      <c r="O269" s="29">
        <f>IF(B269=data!$B$2,D269*0.7+E269*0.5+F269*0.2+G269*0.8+H269+I269*0.2+J269+K269*0.3+L269+M269*0.5+N269*0.2,IF(B269=data!$B$3,D269*0.1+E269*0.4+F269*0.3+G269*0.1+H269+J269+K269*0.5+L269+M269*0.4,IF(B269=data!$B$4,D269*0.6+E269*0.8+F269*0.7+G269+H269+J269+L269+N269,IF(B269=data!$B$5,D269*0.7+E269*0.8+F269+I269*0.7+J269+L269,"zvolte typ stavby"))))</f>
        <v>39.299999999999997</v>
      </c>
      <c r="P269" s="8">
        <f>IF(B269=data!$B$2,(O269*10)/6.4,IF(B269=data!$B$3,(O269*10)/4.8,IF(B269=data!$B$4,(O269*10)/7.1,IF(B269=data!$B$5,(O269*10)/5.2,"zvolte typ stavby"))))</f>
        <v>61.40625</v>
      </c>
      <c r="Q269" s="30">
        <v>225000000</v>
      </c>
      <c r="R269" s="59"/>
      <c r="S269" s="5"/>
      <c r="U269" s="45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</row>
    <row r="270" spans="1:77" ht="39.950000000000003" customHeight="1">
      <c r="A270" s="6" t="s">
        <v>343</v>
      </c>
      <c r="B270" s="5" t="s">
        <v>21</v>
      </c>
      <c r="C270" s="49" t="s">
        <v>22</v>
      </c>
      <c r="D270" s="7">
        <v>5</v>
      </c>
      <c r="E270" s="7">
        <v>10</v>
      </c>
      <c r="F270" s="7">
        <v>9</v>
      </c>
      <c r="G270" s="7">
        <v>6</v>
      </c>
      <c r="H270" s="7">
        <v>6</v>
      </c>
      <c r="I270" s="7">
        <v>10</v>
      </c>
      <c r="J270" s="7">
        <v>10</v>
      </c>
      <c r="K270" s="7">
        <v>0</v>
      </c>
      <c r="L270" s="7">
        <v>2</v>
      </c>
      <c r="M270" s="7">
        <v>10</v>
      </c>
      <c r="N270" s="29">
        <v>10</v>
      </c>
      <c r="O270" s="29">
        <f>IF(B270=data!$B$2,D270*0.7+E270*0.5+F270*0.2+G270*0.8+H270+I270*0.2+J270+K270*0.3+L270+M270*0.5+N270*0.2,IF(B270=data!$B$3,D270*0.1+E270*0.4+F270*0.3+G270*0.1+H270+J270+K270*0.5+L270+M270*0.4,IF(B270=data!$B$4,D270*0.6+E270*0.8+F270*0.7+G270+H270+J270+L270+N270,IF(B270=data!$B$5,D270*0.7+E270*0.8+F270+I270*0.7+J270+L270,"zvolte typ stavby"))))</f>
        <v>42.1</v>
      </c>
      <c r="P270" s="8">
        <f>IF(B270=data!$B$2,(O270*10)/6.4,IF(B270=data!$B$3,(O270*10)/4.8,IF(B270=data!$B$4,(O270*10)/7.1,IF(B270=data!$B$5,(O270*10)/5.2,"zvolte typ stavby"))))</f>
        <v>65.78125</v>
      </c>
      <c r="Q270" s="30">
        <v>70000000</v>
      </c>
      <c r="R270" s="59"/>
      <c r="S270" s="5"/>
      <c r="U270" s="45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</row>
    <row r="271" spans="1:77" ht="39.950000000000003" customHeight="1">
      <c r="A271" s="6" t="s">
        <v>344</v>
      </c>
      <c r="B271" s="5" t="s">
        <v>21</v>
      </c>
      <c r="C271" s="49" t="s">
        <v>22</v>
      </c>
      <c r="D271" s="7">
        <v>5</v>
      </c>
      <c r="E271" s="7">
        <v>10</v>
      </c>
      <c r="F271" s="7">
        <v>7</v>
      </c>
      <c r="G271" s="7">
        <v>6</v>
      </c>
      <c r="H271" s="7">
        <v>6</v>
      </c>
      <c r="I271" s="7">
        <v>10</v>
      </c>
      <c r="J271" s="7">
        <v>7</v>
      </c>
      <c r="K271" s="7">
        <v>10</v>
      </c>
      <c r="L271" s="7">
        <v>2</v>
      </c>
      <c r="M271" s="7">
        <v>10</v>
      </c>
      <c r="N271" s="29">
        <v>4</v>
      </c>
      <c r="O271" s="29">
        <f>IF(B271=data!$B$2,D271*0.7+E271*0.5+F271*0.2+G271*0.8+H271+I271*0.2+J271+K271*0.3+L271+M271*0.5+N271*0.2,IF(B271=data!$B$3,D271*0.1+E271*0.4+F271*0.3+G271*0.1+H271+J271+K271*0.5+L271+M271*0.4,IF(B271=data!$B$4,D271*0.6+E271*0.8+F271*0.7+G271+H271+J271+L271+N271,IF(B271=data!$B$5,D271*0.7+E271*0.8+F271+I271*0.7+J271+L271,"zvolte typ stavby"))))</f>
        <v>40.5</v>
      </c>
      <c r="P271" s="8">
        <f>IF(B271=data!$B$2,(O271*10)/6.4,IF(B271=data!$B$3,(O271*10)/4.8,IF(B271=data!$B$4,(O271*10)/7.1,IF(B271=data!$B$5,(O271*10)/5.2,"zvolte typ stavby"))))</f>
        <v>63.28125</v>
      </c>
      <c r="Q271" s="30">
        <v>45000000</v>
      </c>
      <c r="R271" s="59"/>
      <c r="S271" s="5"/>
      <c r="U271" s="45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</row>
    <row r="272" spans="1:77" ht="51" customHeight="1">
      <c r="A272" s="6" t="s">
        <v>345</v>
      </c>
      <c r="B272" s="5" t="s">
        <v>21</v>
      </c>
      <c r="C272" s="49" t="s">
        <v>22</v>
      </c>
      <c r="D272" s="7">
        <v>5</v>
      </c>
      <c r="E272" s="7">
        <v>5</v>
      </c>
      <c r="F272" s="7">
        <v>10</v>
      </c>
      <c r="G272" s="7">
        <v>6</v>
      </c>
      <c r="H272" s="7">
        <v>3</v>
      </c>
      <c r="I272" s="7">
        <v>0</v>
      </c>
      <c r="J272" s="7">
        <v>10</v>
      </c>
      <c r="K272" s="7">
        <v>0</v>
      </c>
      <c r="L272" s="7">
        <v>2</v>
      </c>
      <c r="M272" s="7">
        <v>10</v>
      </c>
      <c r="N272" s="29">
        <v>10</v>
      </c>
      <c r="O272" s="29">
        <f>IF(B272=data!$B$2,D272*0.7+E272*0.5+F272*0.2+G272*0.8+H272+I272*0.2+J272+K272*0.3+L272+M272*0.5+N272*0.2,IF(B272=data!$B$3,D272*0.1+E272*0.4+F272*0.3+G272*0.1+H272+J272+K272*0.5+L272+M272*0.4,IF(B272=data!$B$4,D272*0.6+E272*0.8+F272*0.7+G272+H272+J272+L272+N272,IF(B272=data!$B$5,D272*0.7+E272*0.8+F272+I272*0.7+J272+L272,"zvolte typ stavby"))))</f>
        <v>34.799999999999997</v>
      </c>
      <c r="P272" s="8">
        <f>IF(B272=data!$B$2,(O272*10)/6.4,IF(B272=data!$B$3,(O272*10)/4.8,IF(B272=data!$B$4,(O272*10)/7.1,IF(B272=data!$B$5,(O272*10)/5.2,"zvolte typ stavby"))))</f>
        <v>54.375</v>
      </c>
      <c r="Q272" s="30">
        <v>22143000</v>
      </c>
      <c r="R272" s="59"/>
      <c r="S272" s="5"/>
      <c r="U272" s="45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</row>
    <row r="273" spans="1:77" ht="48" customHeight="1">
      <c r="A273" s="6" t="s">
        <v>346</v>
      </c>
      <c r="B273" s="5" t="s">
        <v>21</v>
      </c>
      <c r="C273" s="49" t="s">
        <v>22</v>
      </c>
      <c r="D273" s="7">
        <v>3</v>
      </c>
      <c r="E273" s="7">
        <v>0</v>
      </c>
      <c r="F273" s="7">
        <v>5</v>
      </c>
      <c r="G273" s="7">
        <v>6</v>
      </c>
      <c r="H273" s="7">
        <v>6</v>
      </c>
      <c r="I273" s="7">
        <v>10</v>
      </c>
      <c r="J273" s="7">
        <v>2</v>
      </c>
      <c r="K273" s="7">
        <v>0</v>
      </c>
      <c r="L273" s="7">
        <v>2</v>
      </c>
      <c r="M273" s="7">
        <v>10</v>
      </c>
      <c r="N273" s="29">
        <v>0</v>
      </c>
      <c r="O273" s="29">
        <f>IF(B273=data!$B$2,D273*0.7+E273*0.5+F273*0.2+G273*0.8+H273+I273*0.2+J273+K273*0.3+L273+M273*0.5+N273*0.2,IF(B273=data!$B$3,D273*0.1+E273*0.4+F273*0.3+G273*0.1+H273+J273+K273*0.5+L273+M273*0.4,IF(B273=data!$B$4,D273*0.6+E273*0.8+F273*0.7+G273+H273+J273+L273+N273,IF(B273=data!$B$5,D273*0.7+E273*0.8+F273+I273*0.7+J273+L273,"zvolte typ stavby"))))</f>
        <v>24.9</v>
      </c>
      <c r="P273" s="8">
        <f>IF(B273=data!$B$2,(O273*10)/6.4,IF(B273=data!$B$3,(O273*10)/4.8,IF(B273=data!$B$4,(O273*10)/7.1,IF(B273=data!$B$5,(O273*10)/5.2,"zvolte typ stavby"))))</f>
        <v>38.90625</v>
      </c>
      <c r="Q273" s="30">
        <v>48400000</v>
      </c>
      <c r="R273" s="59"/>
      <c r="S273" s="5"/>
      <c r="U273" s="45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</row>
    <row r="274" spans="1:77" ht="39.950000000000003" customHeight="1">
      <c r="A274" s="6" t="s">
        <v>347</v>
      </c>
      <c r="B274" s="5" t="s">
        <v>21</v>
      </c>
      <c r="C274" s="49" t="s">
        <v>22</v>
      </c>
      <c r="D274" s="7">
        <v>3</v>
      </c>
      <c r="E274" s="7">
        <v>10</v>
      </c>
      <c r="F274" s="7">
        <v>7</v>
      </c>
      <c r="G274" s="7">
        <v>3</v>
      </c>
      <c r="H274" s="7">
        <v>6</v>
      </c>
      <c r="I274" s="7">
        <v>10</v>
      </c>
      <c r="J274" s="7">
        <v>7</v>
      </c>
      <c r="K274" s="7">
        <v>0</v>
      </c>
      <c r="L274" s="7">
        <v>2</v>
      </c>
      <c r="M274" s="7">
        <v>10</v>
      </c>
      <c r="N274" s="29">
        <v>4</v>
      </c>
      <c r="O274" s="29">
        <f>IF(B274=data!$B$2,D274*0.7+E274*0.5+F274*0.2+G274*0.8+H274+I274*0.2+J274+K274*0.3+L274+M274*0.5+N274*0.2,IF(B274=data!$B$3,D274*0.1+E274*0.4+F274*0.3+G274*0.1+H274+J274+K274*0.5+L274+M274*0.4,IF(B274=data!$B$4,D274*0.6+E274*0.8+F274*0.7+G274+H274+J274+L274+N274,IF(B274=data!$B$5,D274*0.7+E274*0.8+F274+I274*0.7+J274+L274,"zvolte typ stavby"))))</f>
        <v>33.699999999999996</v>
      </c>
      <c r="P274" s="8">
        <f>IF(B274=data!$B$2,(O274*10)/6.4,IF(B274=data!$B$3,(O274*10)/4.8,IF(B274=data!$B$4,(O274*10)/7.1,IF(B274=data!$B$5,(O274*10)/5.2,"zvolte typ stavby"))))</f>
        <v>52.656249999999986</v>
      </c>
      <c r="Q274" s="30">
        <v>30000000</v>
      </c>
      <c r="R274" s="59"/>
      <c r="S274" s="5"/>
      <c r="U274" s="45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</row>
    <row r="275" spans="1:77" ht="39.950000000000003" customHeight="1">
      <c r="A275" s="6" t="s">
        <v>348</v>
      </c>
      <c r="B275" s="5" t="s">
        <v>21</v>
      </c>
      <c r="C275" s="49" t="s">
        <v>22</v>
      </c>
      <c r="D275" s="7">
        <v>5</v>
      </c>
      <c r="E275" s="7">
        <v>10</v>
      </c>
      <c r="F275" s="7">
        <v>7</v>
      </c>
      <c r="G275" s="7">
        <v>6</v>
      </c>
      <c r="H275" s="7">
        <v>6</v>
      </c>
      <c r="I275" s="7">
        <v>10</v>
      </c>
      <c r="J275" s="7">
        <v>10</v>
      </c>
      <c r="K275" s="7">
        <v>10</v>
      </c>
      <c r="L275" s="7">
        <v>2</v>
      </c>
      <c r="M275" s="7">
        <v>10</v>
      </c>
      <c r="N275" s="29">
        <v>4</v>
      </c>
      <c r="O275" s="29">
        <f>IF(B275=data!$B$2,D275*0.7+E275*0.5+F275*0.2+G275*0.8+H275+I275*0.2+J275+K275*0.3+L275+M275*0.5+N275*0.2,IF(B275=data!$B$3,D275*0.1+E275*0.4+F275*0.3+G275*0.1+H275+J275+K275*0.5+L275+M275*0.4,IF(B275=data!$B$4,D275*0.6+E275*0.8+F275*0.7+G275+H275+J275+L275+N275,IF(B275=data!$B$5,D275*0.7+E275*0.8+F275+I275*0.7+J275+L275,"zvolte typ stavby"))))</f>
        <v>43.5</v>
      </c>
      <c r="P275" s="8">
        <f>IF(B275=data!$B$2,(O275*10)/6.4,IF(B275=data!$B$3,(O275*10)/4.8,IF(B275=data!$B$4,(O275*10)/7.1,IF(B275=data!$B$5,(O275*10)/5.2,"zvolte typ stavby"))))</f>
        <v>67.96875</v>
      </c>
      <c r="Q275" s="30">
        <v>45000000</v>
      </c>
      <c r="R275" s="59"/>
      <c r="S275" s="5"/>
      <c r="U275" s="45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</row>
    <row r="276" spans="1:77" ht="39.950000000000003" customHeight="1">
      <c r="A276" s="6" t="s">
        <v>349</v>
      </c>
      <c r="B276" s="5" t="s">
        <v>75</v>
      </c>
      <c r="C276" s="49" t="s">
        <v>76</v>
      </c>
      <c r="D276" s="7">
        <v>3</v>
      </c>
      <c r="E276" s="7">
        <v>10</v>
      </c>
      <c r="F276" s="7">
        <v>10</v>
      </c>
      <c r="G276" s="7">
        <v>10</v>
      </c>
      <c r="H276" s="7">
        <v>10</v>
      </c>
      <c r="I276" s="7">
        <v>10</v>
      </c>
      <c r="J276" s="7">
        <v>10</v>
      </c>
      <c r="K276" s="7">
        <v>0</v>
      </c>
      <c r="L276" s="7">
        <v>10</v>
      </c>
      <c r="M276" s="7">
        <v>10</v>
      </c>
      <c r="N276" s="29">
        <v>4</v>
      </c>
      <c r="O276" s="29">
        <f>IF(B276=data!$B$2,D276*0.7+E276*0.5+F276*0.2+G276*0.8+H276+I276*0.2+J276+K276*0.3+L276+M276*0.5+N276*0.2,IF(B276=data!$B$3,D276*0.1+E276*0.4+F276*0.3+G276*0.1+H276+J276+K276*0.5+L276+M276*0.4,IF(B276=data!$B$4,D276*0.6+E276*0.8+F276*0.7+G276+H276+J276+L276+N276,IF(B276=data!$B$5,D276*0.7+E276*0.8+F276+I276*0.7+J276+L276,"zvolte typ stavby"))))</f>
        <v>42.3</v>
      </c>
      <c r="P276" s="8">
        <f>IF(B276=data!$B$2,(O276*10)/6.4,IF(B276=data!$B$3,(O276*10)/4.8,IF(B276=data!$B$4,(O276*10)/7.1,IF(B276=data!$B$5,(O276*10)/5.2,"zvolte typ stavby"))))</f>
        <v>88.125</v>
      </c>
      <c r="Q276" s="30">
        <v>12000000</v>
      </c>
      <c r="R276" s="59"/>
      <c r="S276" s="5" t="s">
        <v>350</v>
      </c>
      <c r="U276" s="45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</row>
    <row r="277" spans="1:77" ht="39.950000000000003" customHeight="1">
      <c r="A277" s="6" t="s">
        <v>351</v>
      </c>
      <c r="B277" s="5" t="s">
        <v>75</v>
      </c>
      <c r="C277" s="49" t="s">
        <v>76</v>
      </c>
      <c r="D277" s="7">
        <v>3</v>
      </c>
      <c r="E277" s="7">
        <v>10</v>
      </c>
      <c r="F277" s="7">
        <v>7</v>
      </c>
      <c r="G277" s="7">
        <v>10</v>
      </c>
      <c r="H277" s="7">
        <v>10</v>
      </c>
      <c r="I277" s="7">
        <v>10</v>
      </c>
      <c r="J277" s="7">
        <v>10</v>
      </c>
      <c r="K277" s="7">
        <v>0</v>
      </c>
      <c r="L277" s="7">
        <v>10</v>
      </c>
      <c r="M277" s="7">
        <v>10</v>
      </c>
      <c r="N277" s="29">
        <v>4</v>
      </c>
      <c r="O277" s="29">
        <f>IF(B277=data!$B$2,D277*0.7+E277*0.5+F277*0.2+G277*0.8+H277+I277*0.2+J277+K277*0.3+L277+M277*0.5+N277*0.2,IF(B277=data!$B$3,D277*0.1+E277*0.4+F277*0.3+G277*0.1+H277+J277+K277*0.5+L277+M277*0.4,IF(B277=data!$B$4,D277*0.6+E277*0.8+F277*0.7+G277+H277+J277+L277+N277,IF(B277=data!$B$5,D277*0.7+E277*0.8+F277+I277*0.7+J277+L277,"zvolte typ stavby"))))</f>
        <v>41.4</v>
      </c>
      <c r="P277" s="8">
        <f>IF(B277=data!$B$2,(O277*10)/6.4,IF(B277=data!$B$3,(O277*10)/4.8,IF(B277=data!$B$4,(O277*10)/7.1,IF(B277=data!$B$5,(O277*10)/5.2,"zvolte typ stavby"))))</f>
        <v>86.25</v>
      </c>
      <c r="Q277" s="30">
        <v>12000000</v>
      </c>
      <c r="R277" s="59"/>
      <c r="S277" s="5" t="s">
        <v>350</v>
      </c>
      <c r="U277" s="45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</row>
    <row r="278" spans="1:77" ht="39.950000000000003" customHeight="1">
      <c r="A278" s="6" t="s">
        <v>352</v>
      </c>
      <c r="B278" s="5" t="s">
        <v>75</v>
      </c>
      <c r="C278" s="49" t="s">
        <v>76</v>
      </c>
      <c r="D278" s="7">
        <v>3</v>
      </c>
      <c r="E278" s="7">
        <v>10</v>
      </c>
      <c r="F278" s="7">
        <v>7</v>
      </c>
      <c r="G278" s="7">
        <v>10</v>
      </c>
      <c r="H278" s="7">
        <v>10</v>
      </c>
      <c r="I278" s="7">
        <v>10</v>
      </c>
      <c r="J278" s="7">
        <v>10</v>
      </c>
      <c r="K278" s="7">
        <v>0</v>
      </c>
      <c r="L278" s="7">
        <v>10</v>
      </c>
      <c r="M278" s="7">
        <v>10</v>
      </c>
      <c r="N278" s="29">
        <v>4</v>
      </c>
      <c r="O278" s="29">
        <f>IF(B278=data!$B$2,D278*0.7+E278*0.5+F278*0.2+G278*0.8+H278+I278*0.2+J278+K278*0.3+L278+M278*0.5+N278*0.2,IF(B278=data!$B$3,D278*0.1+E278*0.4+F278*0.3+G278*0.1+H278+J278+K278*0.5+L278+M278*0.4,IF(B278=data!$B$4,D278*0.6+E278*0.8+F278*0.7+G278+H278+J278+L278+N278,IF(B278=data!$B$5,D278*0.7+E278*0.8+F278+I278*0.7+J278+L278,"zvolte typ stavby"))))</f>
        <v>41.4</v>
      </c>
      <c r="P278" s="8">
        <f>IF(B278=data!$B$2,(O278*10)/6.4,IF(B278=data!$B$3,(O278*10)/4.8,IF(B278=data!$B$4,(O278*10)/7.1,IF(B278=data!$B$5,(O278*10)/5.2,"zvolte typ stavby"))))</f>
        <v>86.25</v>
      </c>
      <c r="Q278" s="30">
        <v>26300000</v>
      </c>
      <c r="R278" s="59"/>
      <c r="S278" s="5" t="s">
        <v>350</v>
      </c>
      <c r="U278" s="45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</row>
    <row r="279" spans="1:77" ht="39.950000000000003" customHeight="1">
      <c r="A279" s="6" t="s">
        <v>353</v>
      </c>
      <c r="B279" s="14" t="s">
        <v>21</v>
      </c>
      <c r="C279" s="5" t="s">
        <v>22</v>
      </c>
      <c r="D279" s="15">
        <v>3</v>
      </c>
      <c r="E279" s="7">
        <v>10</v>
      </c>
      <c r="F279" s="7">
        <v>10</v>
      </c>
      <c r="G279" s="7">
        <v>10</v>
      </c>
      <c r="H279" s="7">
        <v>10</v>
      </c>
      <c r="I279" s="7">
        <v>10</v>
      </c>
      <c r="J279" s="7">
        <v>0</v>
      </c>
      <c r="K279" s="7">
        <v>10</v>
      </c>
      <c r="L279" s="7">
        <v>10</v>
      </c>
      <c r="M279" s="7">
        <v>10</v>
      </c>
      <c r="N279" s="29">
        <v>2</v>
      </c>
      <c r="O279" s="29">
        <f>IF(B279=data!$B$2,D279*0.7+E279*0.5+F279*0.2+G279*0.8+H279+I279*0.2+J279+K279*0.3+L279+M279*0.5+N279*0.2,IF(B279=data!$B$3,D279*0.1+E279*0.4+F279*0.3+G279*0.1+H279+J279+K279*0.5+L279+M279*0.4,IF(B279=data!$B$4,D279*0.6+E279*0.8+F279*0.7+G279+H279+J279+L279+N279,IF(B279=data!$B$5,D279*0.7+E279*0.8+F279+I279*0.7+J279+L279,"zvolte typ stavby"))))</f>
        <v>47.5</v>
      </c>
      <c r="P279" s="8">
        <f>IF(B279=data!$B$2,(O279*10)/6.4,IF(B279=data!$B$3,(O279*10)/4.8,IF(B279=data!$B$4,(O279*10)/7.1,IF(B279=data!$B$5,(O279*10)/5.2,"zvolte typ stavby"))))</f>
        <v>74.21875</v>
      </c>
      <c r="Q279" s="30">
        <v>108900000</v>
      </c>
      <c r="R279" s="59"/>
      <c r="S279" s="5"/>
      <c r="U279" s="45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</row>
    <row r="280" spans="1:77" ht="39.950000000000003" customHeight="1">
      <c r="A280" s="6" t="s">
        <v>354</v>
      </c>
      <c r="B280" s="14" t="s">
        <v>21</v>
      </c>
      <c r="C280" s="5" t="s">
        <v>22</v>
      </c>
      <c r="D280" s="15">
        <v>2</v>
      </c>
      <c r="E280" s="7">
        <v>10</v>
      </c>
      <c r="F280" s="7">
        <v>10</v>
      </c>
      <c r="G280" s="7">
        <v>10</v>
      </c>
      <c r="H280" s="7">
        <v>10</v>
      </c>
      <c r="I280" s="7">
        <v>10</v>
      </c>
      <c r="J280" s="7">
        <v>0</v>
      </c>
      <c r="K280" s="7">
        <v>10</v>
      </c>
      <c r="L280" s="7">
        <v>7</v>
      </c>
      <c r="M280" s="7">
        <v>10</v>
      </c>
      <c r="N280" s="29">
        <v>4</v>
      </c>
      <c r="O280" s="29">
        <f>IF(B280=data!$B$2,D280*0.7+E280*0.5+F280*0.2+G280*0.8+H280+I280*0.2+J280+K280*0.3+L280+M280*0.5+N280*0.2,IF(B280=data!$B$3,D280*0.1+E280*0.4+F280*0.3+G280*0.1+H280+J280+K280*0.5+L280+M280*0.4,IF(B280=data!$B$4,D280*0.6+E280*0.8+F280*0.7+G280+H280+J280+L280+N280,IF(B280=data!$B$5,D280*0.7+E280*0.8+F280+I280*0.7+J280+L280,"zvolte typ stavby"))))</f>
        <v>44.199999999999996</v>
      </c>
      <c r="P280" s="8">
        <f>IF(B280=data!$B$2,(O280*10)/6.4,IF(B280=data!$B$3,(O280*10)/4.8,IF(B280=data!$B$4,(O280*10)/7.1,IF(B280=data!$B$5,(O280*10)/5.2,"zvolte typ stavby"))))</f>
        <v>69.062499999999986</v>
      </c>
      <c r="Q280" s="98" t="s">
        <v>355</v>
      </c>
      <c r="R280" s="59"/>
      <c r="S280" s="5"/>
      <c r="U280" s="45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</row>
    <row r="281" spans="1:77" ht="39.950000000000003" customHeight="1">
      <c r="A281" s="6" t="s">
        <v>356</v>
      </c>
      <c r="B281" s="14" t="s">
        <v>21</v>
      </c>
      <c r="C281" s="5" t="s">
        <v>22</v>
      </c>
      <c r="D281" s="15">
        <v>3</v>
      </c>
      <c r="E281" s="7">
        <v>10</v>
      </c>
      <c r="F281" s="7">
        <v>10</v>
      </c>
      <c r="G281" s="7">
        <v>6</v>
      </c>
      <c r="H281" s="7">
        <v>10</v>
      </c>
      <c r="I281" s="7">
        <v>10</v>
      </c>
      <c r="J281" s="7">
        <v>10</v>
      </c>
      <c r="K281" s="7">
        <v>10</v>
      </c>
      <c r="L281" s="7">
        <v>2</v>
      </c>
      <c r="M281" s="7">
        <v>10</v>
      </c>
      <c r="N281" s="29">
        <v>2</v>
      </c>
      <c r="O281" s="29">
        <f>IF(B281=data!$B$2,D281*0.7+E281*0.5+F281*0.2+G281*0.8+H281+I281*0.2+J281+K281*0.3+L281+M281*0.5+N281*0.2,IF(B281=data!$B$3,D281*0.1+E281*0.4+F281*0.3+G281*0.1+H281+J281+K281*0.5+L281+M281*0.4,IF(B281=data!$B$4,D281*0.6+E281*0.8+F281*0.7+G281+H281+J281+L281+N281,IF(B281=data!$B$5,D281*0.7+E281*0.8+F281+I281*0.7+J281+L281,"zvolte typ stavby"))))</f>
        <v>46.3</v>
      </c>
      <c r="P281" s="8">
        <f>IF(B281=data!$B$2,(O281*10)/6.4,IF(B281=data!$B$3,(O281*10)/4.8,IF(B281=data!$B$4,(O281*10)/7.1,IF(B281=data!$B$5,(O281*10)/5.2,"zvolte typ stavby"))))</f>
        <v>72.34375</v>
      </c>
      <c r="Q281" s="98" t="s">
        <v>357</v>
      </c>
      <c r="R281" s="59"/>
      <c r="S281" s="5"/>
      <c r="U281" s="45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</row>
    <row r="282" spans="1:77" ht="39.950000000000003" customHeight="1">
      <c r="A282" s="6" t="s">
        <v>358</v>
      </c>
      <c r="B282" s="14" t="s">
        <v>21</v>
      </c>
      <c r="C282" s="5"/>
      <c r="D282" s="15">
        <v>3</v>
      </c>
      <c r="E282" s="7">
        <v>10</v>
      </c>
      <c r="F282" s="7">
        <v>6</v>
      </c>
      <c r="G282" s="7">
        <v>10</v>
      </c>
      <c r="H282" s="7">
        <v>10</v>
      </c>
      <c r="I282" s="7">
        <v>10</v>
      </c>
      <c r="J282" s="7">
        <v>0</v>
      </c>
      <c r="K282" s="7">
        <v>10</v>
      </c>
      <c r="L282" s="7">
        <v>4</v>
      </c>
      <c r="M282" s="7">
        <v>10</v>
      </c>
      <c r="N282" s="29">
        <v>2</v>
      </c>
      <c r="O282" s="29">
        <f>IF(B282=data!$B$2,D282*0.7+E282*0.5+F282*0.2+G282*0.8+H282+I282*0.2+J282+K282*0.3+L282+M282*0.5+N282*0.2,IF(B282=data!$B$3,D282*0.1+E282*0.4+F282*0.3+G282*0.1+H282+J282+K282*0.5+L282+M282*0.4,IF(B282=data!$B$4,D282*0.6+E282*0.8+F282*0.7+G282+H282+J282+L282+N282,IF(B282=data!$B$5,D282*0.7+E282*0.8+F282+I282*0.7+J282+L282,"zvolte typ stavby"))))</f>
        <v>40.699999999999996</v>
      </c>
      <c r="P282" s="8">
        <f>IF(B282=data!$B$2,(O282*10)/6.4,IF(B282=data!$B$3,(O282*10)/4.8,IF(B282=data!$B$4,(O282*10)/7.1,IF(B282=data!$B$5,(O282*10)/5.2,"zvolte typ stavby"))))</f>
        <v>63.593749999999986</v>
      </c>
      <c r="Q282" s="30">
        <v>100000000</v>
      </c>
      <c r="R282" s="59"/>
      <c r="S282" s="5"/>
      <c r="U282" s="45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</row>
    <row r="283" spans="1:77" ht="39.950000000000003" customHeight="1">
      <c r="A283" s="6" t="s">
        <v>359</v>
      </c>
      <c r="B283" s="14" t="s">
        <v>21</v>
      </c>
      <c r="C283" s="5" t="s">
        <v>22</v>
      </c>
      <c r="D283" s="15">
        <v>2</v>
      </c>
      <c r="E283" s="7">
        <v>4</v>
      </c>
      <c r="F283" s="7">
        <v>6</v>
      </c>
      <c r="G283" s="7">
        <v>6</v>
      </c>
      <c r="H283" s="7">
        <v>10</v>
      </c>
      <c r="I283" s="7">
        <v>4</v>
      </c>
      <c r="J283" s="7">
        <v>0</v>
      </c>
      <c r="K283" s="7">
        <v>10</v>
      </c>
      <c r="L283" s="7">
        <v>10</v>
      </c>
      <c r="M283" s="7">
        <v>10</v>
      </c>
      <c r="N283" s="29">
        <v>4</v>
      </c>
      <c r="O283" s="29">
        <f>IF(B283=data!$B$2,D283*0.7+E283*0.5+F283*0.2+G283*0.8+H283+I283*0.2+J283+K283*0.3+L283+M283*0.5+N283*0.2,IF(B283=data!$B$3,D283*0.1+E283*0.4+F283*0.3+G283*0.1+H283+J283+K283*0.5+L283+M283*0.4,IF(B283=data!$B$4,D283*0.6+E283*0.8+F283*0.7+G283+H283+J283+L283+N283,IF(B283=data!$B$5,D283*0.7+E283*0.8+F283+I283*0.7+J283+L283,"zvolte typ stavby"))))</f>
        <v>39</v>
      </c>
      <c r="P283" s="8">
        <f>IF(B283=data!$B$2,(O283*10)/6.4,IF(B283=data!$B$3,(O283*10)/4.8,IF(B283=data!$B$4,(O283*10)/7.1,IF(B283=data!$B$5,(O283*10)/5.2,"zvolte typ stavby"))))</f>
        <v>60.9375</v>
      </c>
      <c r="Q283" s="98" t="s">
        <v>360</v>
      </c>
      <c r="R283" s="59"/>
      <c r="S283" s="5"/>
      <c r="U283" s="45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</row>
    <row r="284" spans="1:77" ht="39.950000000000003" customHeight="1">
      <c r="A284" s="6" t="s">
        <v>361</v>
      </c>
      <c r="B284" s="14" t="s">
        <v>21</v>
      </c>
      <c r="C284" s="5" t="s">
        <v>22</v>
      </c>
      <c r="D284" s="15">
        <v>4</v>
      </c>
      <c r="E284" s="7">
        <v>5</v>
      </c>
      <c r="F284" s="7">
        <v>6</v>
      </c>
      <c r="G284" s="7">
        <v>6</v>
      </c>
      <c r="H284" s="7">
        <v>10</v>
      </c>
      <c r="I284" s="7">
        <v>4</v>
      </c>
      <c r="J284" s="7">
        <v>0</v>
      </c>
      <c r="K284" s="7">
        <v>10</v>
      </c>
      <c r="L284" s="7">
        <v>0</v>
      </c>
      <c r="M284" s="7">
        <v>10</v>
      </c>
      <c r="N284" s="29">
        <v>2</v>
      </c>
      <c r="O284" s="29">
        <f>IF(B284=data!$B$2,D284*0.7+E284*0.5+F284*0.2+G284*0.8+H284+I284*0.2+J284+K284*0.3+L284+M284*0.5+N284*0.2,IF(B284=data!$B$3,D284*0.1+E284*0.4+F284*0.3+G284*0.1+H284+J284+K284*0.5+L284+M284*0.4,IF(B284=data!$B$4,D284*0.6+E284*0.8+F284*0.7+G284+H284+J284+L284+N284,IF(B284=data!$B$5,D284*0.7+E284*0.8+F284+I284*0.7+J284+L284,"zvolte typ stavby"))))</f>
        <v>30.5</v>
      </c>
      <c r="P284" s="8">
        <f>IF(B284=data!$B$2,(O284*10)/6.4,IF(B284=data!$B$3,(O284*10)/4.8,IF(B284=data!$B$4,(O284*10)/7.1,IF(B284=data!$B$5,(O284*10)/5.2,"zvolte typ stavby"))))</f>
        <v>47.65625</v>
      </c>
      <c r="Q284" s="30"/>
      <c r="R284" s="59"/>
      <c r="S284" s="5"/>
      <c r="U284" s="45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</row>
    <row r="285" spans="1:77" ht="39.950000000000003" customHeight="1">
      <c r="A285" s="13" t="s">
        <v>362</v>
      </c>
      <c r="B285" s="5" t="s">
        <v>21</v>
      </c>
      <c r="C285" s="49" t="s">
        <v>22</v>
      </c>
      <c r="D285" s="7">
        <v>1</v>
      </c>
      <c r="E285" s="7">
        <v>5</v>
      </c>
      <c r="F285" s="7">
        <v>5</v>
      </c>
      <c r="G285" s="7">
        <v>10</v>
      </c>
      <c r="H285" s="7">
        <v>10</v>
      </c>
      <c r="I285" s="7">
        <v>10</v>
      </c>
      <c r="J285" s="7">
        <v>2</v>
      </c>
      <c r="K285" s="7">
        <v>10</v>
      </c>
      <c r="L285" s="7">
        <v>2</v>
      </c>
      <c r="M285" s="7">
        <v>10</v>
      </c>
      <c r="N285" s="29">
        <v>2</v>
      </c>
      <c r="O285" s="29">
        <f>IF(B285=data!$B$2,D285*0.7+E285*0.5+F285*0.2+G285*0.8+H285+I285*0.2+J285+K285*0.3+L285+M285*0.5+N285*0.2,IF(B285=data!$B$3,D285*0.1+E285*0.4+F285*0.3+G285*0.1+H285+J285+K285*0.5+L285+M285*0.4,IF(B285=data!$B$4,D285*0.6+E285*0.8+F285*0.7+G285+H285+J285+L285+N285,IF(B285=data!$B$5,D285*0.7+E285*0.8+F285+I285*0.7+J285+L285,"zvolte typ stavby"))))</f>
        <v>36.6</v>
      </c>
      <c r="P285" s="8">
        <f>IF(B285=data!$B$2,(O285*10)/6.4,IF(B285=data!$B$3,(O285*10)/4.8,IF(B285=data!$B$4,(O285*10)/7.1,IF(B285=data!$B$5,(O285*10)/5.2,"zvolte typ stavby"))))</f>
        <v>57.1875</v>
      </c>
      <c r="Q285" s="30">
        <v>82000000</v>
      </c>
      <c r="R285" s="59"/>
      <c r="S285" s="5"/>
      <c r="U285" s="45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</row>
    <row r="286" spans="1:77" ht="39.950000000000003" customHeight="1">
      <c r="A286" s="6" t="s">
        <v>363</v>
      </c>
      <c r="B286" s="5" t="s">
        <v>21</v>
      </c>
      <c r="C286" s="49" t="s">
        <v>22</v>
      </c>
      <c r="D286" s="7">
        <v>1</v>
      </c>
      <c r="E286" s="7">
        <v>5</v>
      </c>
      <c r="F286" s="7">
        <v>6</v>
      </c>
      <c r="G286" s="7">
        <v>10</v>
      </c>
      <c r="H286" s="7">
        <v>10</v>
      </c>
      <c r="I286" s="7">
        <v>10</v>
      </c>
      <c r="J286" s="7">
        <v>2</v>
      </c>
      <c r="K286" s="7">
        <v>0</v>
      </c>
      <c r="L286" s="7">
        <v>2</v>
      </c>
      <c r="M286" s="7">
        <v>10</v>
      </c>
      <c r="N286" s="29">
        <v>7</v>
      </c>
      <c r="O286" s="29">
        <f>IF(B286=data!$B$2,D286*0.7+E286*0.5+F286*0.2+G286*0.8+H286+I286*0.2+J286+K286*0.3+L286+M286*0.5+N286*0.2,IF(B286=data!$B$3,D286*0.1+E286*0.4+F286*0.3+G286*0.1+H286+J286+K286*0.5+L286+M286*0.4,IF(B286=data!$B$4,D286*0.6+E286*0.8+F286*0.7+G286+H286+J286+L286+N286,IF(B286=data!$B$5,D286*0.7+E286*0.8+F286+I286*0.7+J286+L286,"zvolte typ stavby"))))</f>
        <v>34.799999999999997</v>
      </c>
      <c r="P286" s="8">
        <f>IF(B286=data!$B$2,(O286*10)/6.4,IF(B286=data!$B$3,(O286*10)/4.8,IF(B286=data!$B$4,(O286*10)/7.1,IF(B286=data!$B$5,(O286*10)/5.2,"zvolte typ stavby"))))</f>
        <v>54.375</v>
      </c>
      <c r="Q286" s="30">
        <v>100000000</v>
      </c>
      <c r="R286" s="59"/>
      <c r="S286" s="5"/>
      <c r="U286" s="45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</row>
    <row r="287" spans="1:77" ht="39.950000000000003" customHeight="1">
      <c r="A287" s="6" t="s">
        <v>364</v>
      </c>
      <c r="B287" s="5" t="s">
        <v>89</v>
      </c>
      <c r="C287" s="49" t="s">
        <v>22</v>
      </c>
      <c r="D287" s="7">
        <v>1</v>
      </c>
      <c r="E287" s="7">
        <v>0</v>
      </c>
      <c r="F287" s="7">
        <v>7</v>
      </c>
      <c r="G287" s="7">
        <v>10</v>
      </c>
      <c r="H287" s="7">
        <v>10</v>
      </c>
      <c r="I287" s="7">
        <v>10</v>
      </c>
      <c r="J287" s="7">
        <v>2</v>
      </c>
      <c r="K287" s="7">
        <v>0</v>
      </c>
      <c r="L287" s="7">
        <v>5</v>
      </c>
      <c r="M287" s="7">
        <v>10</v>
      </c>
      <c r="N287" s="29">
        <v>7</v>
      </c>
      <c r="O287" s="29">
        <f>IF(B287=data!$B$2,D287*0.7+E287*0.5+F287*0.2+G287*0.8+H287+I287*0.2+J287+K287*0.3+L287+M287*0.5+N287*0.2,IF(B287=data!$B$3,D287*0.1+E287*0.4+F287*0.3+G287*0.1+H287+J287+K287*0.5+L287+M287*0.4,IF(B287=data!$B$4,D287*0.6+E287*0.8+F287*0.7+G287+H287+J287+L287+N287,IF(B287=data!$B$5,D287*0.7+E287*0.8+F287+I287*0.7+J287+L287,"zvolte typ stavby"))))</f>
        <v>39.5</v>
      </c>
      <c r="P287" s="8">
        <f>IF(B287=data!$B$2,(O287*10)/6.4,IF(B287=data!$B$3,(O287*10)/4.8,IF(B287=data!$B$4,(O287*10)/7.1,IF(B287=data!$B$5,(O287*10)/5.2,"zvolte typ stavby"))))</f>
        <v>55.633802816901408</v>
      </c>
      <c r="Q287" s="30">
        <v>15000000</v>
      </c>
      <c r="R287" s="59"/>
      <c r="S287" s="5"/>
      <c r="U287" s="45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</row>
    <row r="288" spans="1:77" ht="39.950000000000003" customHeight="1">
      <c r="A288" s="6" t="s">
        <v>365</v>
      </c>
      <c r="B288" s="5" t="s">
        <v>89</v>
      </c>
      <c r="C288" s="49" t="s">
        <v>22</v>
      </c>
      <c r="D288" s="7">
        <v>2</v>
      </c>
      <c r="E288" s="7">
        <v>0</v>
      </c>
      <c r="F288" s="7">
        <v>7</v>
      </c>
      <c r="G288" s="7">
        <v>6</v>
      </c>
      <c r="H288" s="7">
        <v>10</v>
      </c>
      <c r="I288" s="7">
        <v>10</v>
      </c>
      <c r="J288" s="7">
        <v>4</v>
      </c>
      <c r="K288" s="7">
        <v>0</v>
      </c>
      <c r="L288" s="7">
        <v>5</v>
      </c>
      <c r="M288" s="7">
        <v>10</v>
      </c>
      <c r="N288" s="29">
        <v>7</v>
      </c>
      <c r="O288" s="29">
        <f>IF(B288=data!$B$2,D288*0.7+E288*0.5+F288*0.2+G288*0.8+H288+I288*0.2+J288+K288*0.3+L288+M288*0.5+N288*0.2,IF(B288=data!$B$3,D288*0.1+E288*0.4+F288*0.3+G288*0.1+H288+J288+K288*0.5+L288+M288*0.4,IF(B288=data!$B$4,D288*0.6+E288*0.8+F288*0.7+G288+H288+J288+L288+N288,IF(B288=data!$B$5,D288*0.7+E288*0.8+F288+I288*0.7+J288+L288,"zvolte typ stavby"))))</f>
        <v>38.1</v>
      </c>
      <c r="P288" s="8">
        <f>IF(B288=data!$B$2,(O288*10)/6.4,IF(B288=data!$B$3,(O288*10)/4.8,IF(B288=data!$B$4,(O288*10)/7.1,IF(B288=data!$B$5,(O288*10)/5.2,"zvolte typ stavby"))))</f>
        <v>53.661971830985919</v>
      </c>
      <c r="Q288" s="30">
        <v>11000000</v>
      </c>
      <c r="R288" s="59"/>
      <c r="S288" s="5"/>
      <c r="U288" s="45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</row>
    <row r="289" spans="1:77" ht="39.950000000000003" customHeight="1">
      <c r="A289" s="6" t="s">
        <v>366</v>
      </c>
      <c r="B289" s="5" t="s">
        <v>89</v>
      </c>
      <c r="C289" s="49" t="s">
        <v>22</v>
      </c>
      <c r="D289" s="7">
        <v>1</v>
      </c>
      <c r="E289" s="7">
        <v>0</v>
      </c>
      <c r="F289" s="7">
        <v>7</v>
      </c>
      <c r="G289" s="7">
        <v>10</v>
      </c>
      <c r="H289" s="7">
        <v>10</v>
      </c>
      <c r="I289" s="7">
        <v>10</v>
      </c>
      <c r="J289" s="7">
        <v>4</v>
      </c>
      <c r="K289" s="7">
        <v>0</v>
      </c>
      <c r="L289" s="7">
        <v>5</v>
      </c>
      <c r="M289" s="7">
        <v>10</v>
      </c>
      <c r="N289" s="29">
        <v>4</v>
      </c>
      <c r="O289" s="29">
        <f>IF(B289=data!$B$2,D289*0.7+E289*0.5+F289*0.2+G289*0.8+H289+I289*0.2+J289+K289*0.3+L289+M289*0.5+N289*0.2,IF(B289=data!$B$3,D289*0.1+E289*0.4+F289*0.3+G289*0.1+H289+J289+K289*0.5+L289+M289*0.4,IF(B289=data!$B$4,D289*0.6+E289*0.8+F289*0.7+G289+H289+J289+L289+N289,IF(B289=data!$B$5,D289*0.7+E289*0.8+F289+I289*0.7+J289+L289,"zvolte typ stavby"))))</f>
        <v>38.5</v>
      </c>
      <c r="P289" s="8">
        <f>IF(B289=data!$B$2,(O289*10)/6.4,IF(B289=data!$B$3,(O289*10)/4.8,IF(B289=data!$B$4,(O289*10)/7.1,IF(B289=data!$B$5,(O289*10)/5.2,"zvolte typ stavby"))))</f>
        <v>54.225352112676056</v>
      </c>
      <c r="Q289" s="30">
        <v>5000000</v>
      </c>
      <c r="R289" s="59"/>
      <c r="S289" s="5"/>
      <c r="U289" s="45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</row>
    <row r="290" spans="1:77" ht="39.950000000000003" customHeight="1">
      <c r="A290" s="6" t="s">
        <v>367</v>
      </c>
      <c r="B290" s="5" t="s">
        <v>21</v>
      </c>
      <c r="C290" s="49" t="s">
        <v>22</v>
      </c>
      <c r="D290" s="7">
        <v>3</v>
      </c>
      <c r="E290" s="7">
        <v>0</v>
      </c>
      <c r="F290" s="7">
        <v>8</v>
      </c>
      <c r="G290" s="7">
        <v>6</v>
      </c>
      <c r="H290" s="7">
        <v>6</v>
      </c>
      <c r="I290" s="7">
        <v>10</v>
      </c>
      <c r="J290" s="7">
        <v>7</v>
      </c>
      <c r="K290" s="7">
        <v>0</v>
      </c>
      <c r="L290" s="7">
        <v>2</v>
      </c>
      <c r="M290" s="7">
        <v>10</v>
      </c>
      <c r="N290" s="29"/>
      <c r="O290" s="29">
        <f>IF(B290=data!$B$2,D290*0.7+E290*0.5+F290*0.2+G290*0.8+H290+I290*0.2+J290+K290*0.3+L290+M290*0.5+N290*0.2,IF(B290=data!$B$3,D290*0.1+E290*0.4+F290*0.3+G290*0.1+H290+J290+K290*0.5+L290+M290*0.4,IF(B290=data!$B$4,D290*0.6+E290*0.8+F290*0.7+G290+H290+J290+L290+N290,IF(B290=data!$B$5,D290*0.7+E290*0.8+F290+I290*0.7+J290+L290,"zvolte typ stavby"))))</f>
        <v>30.5</v>
      </c>
      <c r="P290" s="8">
        <f>IF(B290=data!$B$2,(O290*10)/6.4,IF(B290=data!$B$3,(O290*10)/4.8,IF(B290=data!$B$4,(O290*10)/7.1,IF(B290=data!$B$5,(O290*10)/5.2,"zvolte typ stavby"))))</f>
        <v>47.65625</v>
      </c>
      <c r="Q290" s="30"/>
      <c r="R290" s="59"/>
      <c r="S290" s="5"/>
      <c r="U290" s="45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</row>
    <row r="291" spans="1:77" ht="39.950000000000003" customHeight="1">
      <c r="A291" s="6" t="s">
        <v>368</v>
      </c>
      <c r="B291" s="5" t="s">
        <v>21</v>
      </c>
      <c r="C291" s="49" t="s">
        <v>22</v>
      </c>
      <c r="D291" s="7">
        <v>1</v>
      </c>
      <c r="E291" s="7">
        <v>0</v>
      </c>
      <c r="F291" s="7">
        <v>3</v>
      </c>
      <c r="G291" s="7">
        <v>6</v>
      </c>
      <c r="H291" s="7">
        <v>6</v>
      </c>
      <c r="I291" s="7">
        <v>10</v>
      </c>
      <c r="J291" s="7">
        <v>2</v>
      </c>
      <c r="K291" s="7">
        <v>10</v>
      </c>
      <c r="L291" s="7">
        <v>2</v>
      </c>
      <c r="M291" s="7">
        <v>10</v>
      </c>
      <c r="N291" s="29"/>
      <c r="O291" s="29">
        <f>IF(B291=data!$B$2,D291*0.7+E291*0.5+F291*0.2+G291*0.8+H291+I291*0.2+J291+K291*0.3+L291+M291*0.5+N291*0.2,IF(B291=data!$B$3,D291*0.1+E291*0.4+F291*0.3+G291*0.1+H291+J291+K291*0.5+L291+M291*0.4,IF(B291=data!$B$4,D291*0.6+E291*0.8+F291*0.7+G291+H291+J291+L291+N291,IF(B291=data!$B$5,D291*0.7+E291*0.8+F291+I291*0.7+J291+L291,"zvolte typ stavby"))))</f>
        <v>26.1</v>
      </c>
      <c r="P291" s="8">
        <f>IF(B291=data!$B$2,(O291*10)/6.4,IF(B291=data!$B$3,(O291*10)/4.8,IF(B291=data!$B$4,(O291*10)/7.1,IF(B291=data!$B$5,(O291*10)/5.2,"zvolte typ stavby"))))</f>
        <v>40.78125</v>
      </c>
      <c r="Q291" s="30"/>
      <c r="R291" s="59"/>
      <c r="S291" s="5"/>
      <c r="U291" s="45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1:77" ht="39.950000000000003" customHeight="1">
      <c r="A292" s="6" t="s">
        <v>369</v>
      </c>
      <c r="B292" s="5" t="s">
        <v>21</v>
      </c>
      <c r="C292" s="49" t="s">
        <v>22</v>
      </c>
      <c r="D292" s="7">
        <v>2</v>
      </c>
      <c r="E292" s="7">
        <v>0</v>
      </c>
      <c r="F292" s="7">
        <v>4</v>
      </c>
      <c r="G292" s="7">
        <v>6</v>
      </c>
      <c r="H292" s="7">
        <v>6</v>
      </c>
      <c r="I292" s="7">
        <v>10</v>
      </c>
      <c r="J292" s="7">
        <v>4</v>
      </c>
      <c r="K292" s="7">
        <v>0</v>
      </c>
      <c r="L292" s="7">
        <v>2</v>
      </c>
      <c r="M292" s="7">
        <v>10</v>
      </c>
      <c r="N292" s="29"/>
      <c r="O292" s="29">
        <f>IF(B292=data!$B$2,D292*0.7+E292*0.5+F292*0.2+G292*0.8+H292+I292*0.2+J292+K292*0.3+L292+M292*0.5+N292*0.2,IF(B292=data!$B$3,D292*0.1+E292*0.4+F292*0.3+G292*0.1+H292+J292+K292*0.5+L292+M292*0.4,IF(B292=data!$B$4,D292*0.6+E292*0.8+F292*0.7+G292+H292+J292+L292+N292,IF(B292=data!$B$5,D292*0.7+E292*0.8+F292+I292*0.7+J292+L292,"zvolte typ stavby"))))</f>
        <v>26</v>
      </c>
      <c r="P292" s="8">
        <f>IF(B292=data!$B$2,(O292*10)/6.4,IF(B292=data!$B$3,(O292*10)/4.8,IF(B292=data!$B$4,(O292*10)/7.1,IF(B292=data!$B$5,(O292*10)/5.2,"zvolte typ stavby"))))</f>
        <v>40.625</v>
      </c>
      <c r="Q292" s="30"/>
      <c r="R292" s="59"/>
      <c r="S292" s="5"/>
      <c r="U292" s="45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1:77" ht="39.950000000000003" customHeight="1">
      <c r="A293" s="6" t="s">
        <v>370</v>
      </c>
      <c r="B293" s="5" t="s">
        <v>21</v>
      </c>
      <c r="C293" s="49" t="s">
        <v>22</v>
      </c>
      <c r="D293" s="7">
        <v>2</v>
      </c>
      <c r="E293" s="7">
        <v>0</v>
      </c>
      <c r="F293" s="7">
        <v>5</v>
      </c>
      <c r="G293" s="7">
        <v>6</v>
      </c>
      <c r="H293" s="7">
        <v>6</v>
      </c>
      <c r="I293" s="7">
        <v>10</v>
      </c>
      <c r="J293" s="7">
        <v>4</v>
      </c>
      <c r="K293" s="7">
        <v>0</v>
      </c>
      <c r="L293" s="7">
        <v>2</v>
      </c>
      <c r="M293" s="7">
        <v>10</v>
      </c>
      <c r="N293" s="29"/>
      <c r="O293" s="29">
        <f>IF(B293=data!$B$2,D293*0.7+E293*0.5+F293*0.2+G293*0.8+H293+I293*0.2+J293+K293*0.3+L293+M293*0.5+N293*0.2,IF(B293=data!$B$3,D293*0.1+E293*0.4+F293*0.3+G293*0.1+H293+J293+K293*0.5+L293+M293*0.4,IF(B293=data!$B$4,D293*0.6+E293*0.8+F293*0.7+G293+H293+J293+L293+N293,IF(B293=data!$B$5,D293*0.7+E293*0.8+F293+I293*0.7+J293+L293,"zvolte typ stavby"))))</f>
        <v>26.200000000000003</v>
      </c>
      <c r="P293" s="8">
        <f>IF(B293=data!$B$2,(O293*10)/6.4,IF(B293=data!$B$3,(O293*10)/4.8,IF(B293=data!$B$4,(O293*10)/7.1,IF(B293=data!$B$5,(O293*10)/5.2,"zvolte typ stavby"))))</f>
        <v>40.9375</v>
      </c>
      <c r="Q293" s="30"/>
      <c r="R293" s="59"/>
      <c r="S293" s="5"/>
      <c r="U293" s="45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1:77" ht="39.950000000000003" customHeight="1">
      <c r="A294" s="6" t="s">
        <v>371</v>
      </c>
      <c r="B294" s="5" t="s">
        <v>21</v>
      </c>
      <c r="C294" s="49" t="s">
        <v>22</v>
      </c>
      <c r="D294" s="7">
        <v>2</v>
      </c>
      <c r="E294" s="7">
        <v>0</v>
      </c>
      <c r="F294" s="7">
        <v>4</v>
      </c>
      <c r="G294" s="7">
        <v>6</v>
      </c>
      <c r="H294" s="7">
        <v>6</v>
      </c>
      <c r="I294" s="7">
        <v>10</v>
      </c>
      <c r="J294" s="7">
        <v>4</v>
      </c>
      <c r="K294" s="7">
        <v>0</v>
      </c>
      <c r="L294" s="7">
        <v>2</v>
      </c>
      <c r="M294" s="7">
        <v>10</v>
      </c>
      <c r="N294" s="29"/>
      <c r="O294" s="29">
        <f>IF(B294=data!$B$2,D294*0.7+E294*0.5+F294*0.2+G294*0.8+H294+I294*0.2+J294+K294*0.3+L294+M294*0.5+N294*0.2,IF(B294=data!$B$3,D294*0.1+E294*0.4+F294*0.3+G294*0.1+H294+J294+K294*0.5+L294+M294*0.4,IF(B294=data!$B$4,D294*0.6+E294*0.8+F294*0.7+G294+H294+J294+L294+N294,IF(B294=data!$B$5,D294*0.7+E294*0.8+F294+I294*0.7+J294+L294,"zvolte typ stavby"))))</f>
        <v>26</v>
      </c>
      <c r="P294" s="8">
        <f>IF(B294=data!$B$2,(O294*10)/6.4,IF(B294=data!$B$3,(O294*10)/4.8,IF(B294=data!$B$4,(O294*10)/7.1,IF(B294=data!$B$5,(O294*10)/5.2,"zvolte typ stavby"))))</f>
        <v>40.625</v>
      </c>
      <c r="Q294" s="30"/>
      <c r="R294" s="59"/>
      <c r="S294" s="5"/>
      <c r="U294" s="45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1:77" ht="39.950000000000003" customHeight="1">
      <c r="A295" s="6" t="s">
        <v>372</v>
      </c>
      <c r="B295" s="5" t="s">
        <v>21</v>
      </c>
      <c r="C295" s="49" t="s">
        <v>22</v>
      </c>
      <c r="D295" s="7">
        <v>3</v>
      </c>
      <c r="E295" s="7">
        <v>0</v>
      </c>
      <c r="F295" s="7">
        <v>4</v>
      </c>
      <c r="G295" s="7">
        <v>6</v>
      </c>
      <c r="H295" s="7">
        <v>6</v>
      </c>
      <c r="I295" s="7">
        <v>10</v>
      </c>
      <c r="J295" s="7">
        <v>4</v>
      </c>
      <c r="K295" s="7">
        <v>0</v>
      </c>
      <c r="L295" s="7">
        <v>2</v>
      </c>
      <c r="M295" s="7">
        <v>10</v>
      </c>
      <c r="N295" s="29"/>
      <c r="O295" s="29">
        <f>IF(B295=data!$B$2,D295*0.7+E295*0.5+F295*0.2+G295*0.8+H295+I295*0.2+J295+K295*0.3+L295+M295*0.5+N295*0.2,IF(B295=data!$B$3,D295*0.1+E295*0.4+F295*0.3+G295*0.1+H295+J295+K295*0.5+L295+M295*0.4,IF(B295=data!$B$4,D295*0.6+E295*0.8+F295*0.7+G295+H295+J295+L295+N295,IF(B295=data!$B$5,D295*0.7+E295*0.8+F295+I295*0.7+J295+L295,"zvolte typ stavby"))))</f>
        <v>26.7</v>
      </c>
      <c r="P295" s="8">
        <f>IF(B295=data!$B$2,(O295*10)/6.4,IF(B295=data!$B$3,(O295*10)/4.8,IF(B295=data!$B$4,(O295*10)/7.1,IF(B295=data!$B$5,(O295*10)/5.2,"zvolte typ stavby"))))</f>
        <v>41.71875</v>
      </c>
      <c r="Q295" s="30"/>
      <c r="R295" s="59"/>
      <c r="S295" s="5"/>
      <c r="U295" s="45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1:77" ht="39.950000000000003" customHeight="1">
      <c r="A296" s="42" t="s">
        <v>373</v>
      </c>
      <c r="B296" s="118" t="s">
        <v>21</v>
      </c>
      <c r="C296" s="119" t="s">
        <v>22</v>
      </c>
      <c r="D296" s="120">
        <v>4</v>
      </c>
      <c r="E296" s="120">
        <v>0</v>
      </c>
      <c r="F296" s="120">
        <v>10</v>
      </c>
      <c r="G296" s="120">
        <v>6</v>
      </c>
      <c r="H296" s="120">
        <v>6</v>
      </c>
      <c r="I296" s="120">
        <v>10</v>
      </c>
      <c r="J296" s="120">
        <v>10</v>
      </c>
      <c r="K296" s="120">
        <v>0</v>
      </c>
      <c r="L296" s="120">
        <v>2</v>
      </c>
      <c r="M296" s="120">
        <v>10</v>
      </c>
      <c r="N296" s="121"/>
      <c r="O296" s="121">
        <f>IF(B296=data!$B$2,D296*0.7+E296*0.5+F296*0.2+G296*0.8+H296+I296*0.2+J296+K296*0.3+L296+M296*0.5+N296*0.2,IF(B296=data!$B$3,D296*0.1+E296*0.4+F296*0.3+G296*0.1+H296+J296+K296*0.5+L296+M296*0.4,IF(B296=data!$B$4,D296*0.6+E296*0.8+F296*0.7+G296+H296+J296+L296+N296,IF(B296=data!$B$5,D296*0.7+E296*0.8+F296+I296*0.7+J296+L296,"zvolte typ stavby"))))</f>
        <v>34.6</v>
      </c>
      <c r="P296" s="122">
        <f>IF(B296=data!$B$2,(O296*10)/6.4,IF(B296=data!$B$3,(O296*10)/4.8,IF(B296=data!$B$4,(O296*10)/7.1,IF(B296=data!$B$5,(O296*10)/5.2,"zvolte typ stavby"))))</f>
        <v>54.0625</v>
      </c>
      <c r="Q296" s="58"/>
      <c r="R296" s="123"/>
      <c r="S296" s="118" t="s">
        <v>374</v>
      </c>
      <c r="U296" s="45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1:77" ht="39.950000000000003" customHeight="1">
      <c r="A297" s="6" t="s">
        <v>375</v>
      </c>
      <c r="B297" s="5" t="s">
        <v>21</v>
      </c>
      <c r="C297" s="49" t="s">
        <v>22</v>
      </c>
      <c r="D297" s="7">
        <v>2</v>
      </c>
      <c r="E297" s="7">
        <v>0</v>
      </c>
      <c r="F297" s="7">
        <v>5</v>
      </c>
      <c r="G297" s="7">
        <v>6</v>
      </c>
      <c r="H297" s="7">
        <v>6</v>
      </c>
      <c r="I297" s="7">
        <v>10</v>
      </c>
      <c r="J297" s="7">
        <v>4</v>
      </c>
      <c r="K297" s="7">
        <v>0</v>
      </c>
      <c r="L297" s="7">
        <v>2</v>
      </c>
      <c r="M297" s="7">
        <v>10</v>
      </c>
      <c r="N297" s="29"/>
      <c r="O297" s="29">
        <f>IF(B297=data!$B$2,D297*0.7+E297*0.5+F297*0.2+G297*0.8+H297+I297*0.2+J297+K297*0.3+L297+M297*0.5+N297*0.2,IF(B297=data!$B$3,D297*0.1+E297*0.4+F297*0.3+G297*0.1+H297+J297+K297*0.5+L297+M297*0.4,IF(B297=data!$B$4,D297*0.6+E297*0.8+F297*0.7+G297+H297+J297+L297+N297,IF(B297=data!$B$5,D297*0.7+E297*0.8+F297+I297*0.7+J297+L297,"zvolte typ stavby"))))</f>
        <v>26.200000000000003</v>
      </c>
      <c r="P297" s="8">
        <f>IF(B297=data!$B$2,(O297*10)/6.4,IF(B297=data!$B$3,(O297*10)/4.8,IF(B297=data!$B$4,(O297*10)/7.1,IF(B297=data!$B$5,(O297*10)/5.2,"zvolte typ stavby"))))</f>
        <v>40.9375</v>
      </c>
      <c r="Q297" s="30"/>
      <c r="R297" s="59"/>
      <c r="S297" s="5"/>
      <c r="U297" s="45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1:77" ht="39.950000000000003" customHeight="1">
      <c r="A298" s="6" t="s">
        <v>376</v>
      </c>
      <c r="B298" s="5" t="s">
        <v>21</v>
      </c>
      <c r="C298" s="49" t="s">
        <v>22</v>
      </c>
      <c r="D298" s="7">
        <v>2</v>
      </c>
      <c r="E298" s="7">
        <v>0</v>
      </c>
      <c r="F298" s="7">
        <v>4</v>
      </c>
      <c r="G298" s="7">
        <v>6</v>
      </c>
      <c r="H298" s="7">
        <v>6</v>
      </c>
      <c r="I298" s="7">
        <v>10</v>
      </c>
      <c r="J298" s="7">
        <v>4</v>
      </c>
      <c r="K298" s="7">
        <v>0</v>
      </c>
      <c r="L298" s="7">
        <v>2</v>
      </c>
      <c r="M298" s="7">
        <v>0</v>
      </c>
      <c r="N298" s="29"/>
      <c r="O298" s="29">
        <f>IF(B298=data!$B$2,D298*0.7+E298*0.5+F298*0.2+G298*0.8+H298+I298*0.2+J298+K298*0.3+L298+M298*0.5+N298*0.2,IF(B298=data!$B$3,D298*0.1+E298*0.4+F298*0.3+G298*0.1+H298+J298+K298*0.5+L298+M298*0.4,IF(B298=data!$B$4,D298*0.6+E298*0.8+F298*0.7+G298+H298+J298+L298+N298,IF(B298=data!$B$5,D298*0.7+E298*0.8+F298+I298*0.7+J298+L298,"zvolte typ stavby"))))</f>
        <v>21</v>
      </c>
      <c r="P298" s="8">
        <f>IF(B298=data!$B$2,(O298*10)/6.4,IF(B298=data!$B$3,(O298*10)/4.8,IF(B298=data!$B$4,(O298*10)/7.1,IF(B298=data!$B$5,(O298*10)/5.2,"zvolte typ stavby"))))</f>
        <v>32.8125</v>
      </c>
      <c r="Q298" s="30"/>
      <c r="R298" s="59"/>
      <c r="S298" s="5"/>
      <c r="U298" s="45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1:77" ht="39.950000000000003" customHeight="1">
      <c r="A299" s="6" t="s">
        <v>377</v>
      </c>
      <c r="B299" s="5" t="s">
        <v>21</v>
      </c>
      <c r="C299" s="49" t="s">
        <v>22</v>
      </c>
      <c r="D299" s="7">
        <v>3</v>
      </c>
      <c r="E299" s="7">
        <v>0</v>
      </c>
      <c r="F299" s="7">
        <v>8</v>
      </c>
      <c r="G299" s="7">
        <v>6</v>
      </c>
      <c r="H299" s="7">
        <v>6</v>
      </c>
      <c r="I299" s="7">
        <v>10</v>
      </c>
      <c r="J299" s="7">
        <v>7</v>
      </c>
      <c r="K299" s="7">
        <v>0</v>
      </c>
      <c r="L299" s="7">
        <v>2</v>
      </c>
      <c r="M299" s="7">
        <v>10</v>
      </c>
      <c r="N299" s="29"/>
      <c r="O299" s="29">
        <f>IF(B299=data!$B$2,D299*0.7+E299*0.5+F299*0.2+G299*0.8+H299+I299*0.2+J299+K299*0.3+L299+M299*0.5+N299*0.2,IF(B299=data!$B$3,D299*0.1+E299*0.4+F299*0.3+G299*0.1+H299+J299+K299*0.5+L299+M299*0.4,IF(B299=data!$B$4,D299*0.6+E299*0.8+F299*0.7+G299+H299+J299+L299+N299,IF(B299=data!$B$5,D299*0.7+E299*0.8+F299+I299*0.7+J299+L299,"zvolte typ stavby"))))</f>
        <v>30.5</v>
      </c>
      <c r="P299" s="8">
        <f>IF(B299=data!$B$2,(O299*10)/6.4,IF(B299=data!$B$3,(O299*10)/4.8,IF(B299=data!$B$4,(O299*10)/7.1,IF(B299=data!$B$5,(O299*10)/5.2,"zvolte typ stavby"))))</f>
        <v>47.65625</v>
      </c>
      <c r="Q299" s="30"/>
      <c r="R299" s="59"/>
      <c r="S299" s="5"/>
      <c r="U299" s="45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1:77" ht="39.950000000000003" customHeight="1">
      <c r="A300" s="6" t="s">
        <v>378</v>
      </c>
      <c r="B300" s="5" t="s">
        <v>21</v>
      </c>
      <c r="C300" s="49" t="s">
        <v>22</v>
      </c>
      <c r="D300" s="7">
        <v>4</v>
      </c>
      <c r="E300" s="7">
        <v>0</v>
      </c>
      <c r="F300" s="7">
        <v>10</v>
      </c>
      <c r="G300" s="7">
        <v>6</v>
      </c>
      <c r="H300" s="7">
        <v>6</v>
      </c>
      <c r="I300" s="7">
        <v>10</v>
      </c>
      <c r="J300" s="7">
        <v>10</v>
      </c>
      <c r="K300" s="7">
        <v>0</v>
      </c>
      <c r="L300" s="7">
        <v>2</v>
      </c>
      <c r="M300" s="7">
        <v>10</v>
      </c>
      <c r="N300" s="29"/>
      <c r="O300" s="29">
        <f>IF(B300=data!$B$2,D300*0.7+E300*0.5+F300*0.2+G300*0.8+H300+I300*0.2+J300+K300*0.3+L300+M300*0.5+N300*0.2,IF(B300=data!$B$3,D300*0.1+E300*0.4+F300*0.3+G300*0.1+H300+J300+K300*0.5+L300+M300*0.4,IF(B300=data!$B$4,D300*0.6+E300*0.8+F300*0.7+G300+H300+J300+L300+N300,IF(B300=data!$B$5,D300*0.7+E300*0.8+F300+I300*0.7+J300+L300,"zvolte typ stavby"))))</f>
        <v>34.6</v>
      </c>
      <c r="P300" s="8">
        <f>IF(B300=data!$B$2,(O300*10)/6.4,IF(B300=data!$B$3,(O300*10)/4.8,IF(B300=data!$B$4,(O300*10)/7.1,IF(B300=data!$B$5,(O300*10)/5.2,"zvolte typ stavby"))))</f>
        <v>54.0625</v>
      </c>
      <c r="Q300" s="30"/>
      <c r="R300" s="59"/>
      <c r="S300" s="5"/>
      <c r="U300" s="45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  <row r="301" spans="1:77" ht="39.950000000000003" customHeight="1">
      <c r="A301" s="6" t="s">
        <v>379</v>
      </c>
      <c r="B301" s="5" t="s">
        <v>89</v>
      </c>
      <c r="C301" s="49" t="s">
        <v>25</v>
      </c>
      <c r="D301" s="7">
        <v>1</v>
      </c>
      <c r="E301" s="7">
        <v>0</v>
      </c>
      <c r="F301" s="7">
        <v>5</v>
      </c>
      <c r="G301" s="7">
        <v>6</v>
      </c>
      <c r="H301" s="7">
        <v>10</v>
      </c>
      <c r="I301" s="7">
        <v>0</v>
      </c>
      <c r="J301" s="7">
        <v>2</v>
      </c>
      <c r="K301" s="7">
        <v>0</v>
      </c>
      <c r="L301" s="7">
        <v>2</v>
      </c>
      <c r="M301" s="7">
        <v>10</v>
      </c>
      <c r="N301" s="29">
        <v>2</v>
      </c>
      <c r="O301" s="29">
        <f>IF(B301=data!$B$2,D301*0.7+E301*0.5+F301*0.2+G301*0.8+H301+I301*0.2+J301+K301*0.3+L301+M301*0.5+N301*0.2,IF(B301=data!$B$3,D301*0.1+E301*0.4+F301*0.3+G301*0.1+H301+J301+K301*0.5+L301+M301*0.4,IF(B301=data!$B$4,D301*0.6+E301*0.8+F301*0.7+G301+H301+J301+L301+N301,IF(B301=data!$B$5,D301*0.7+E301*0.8+F301+I301*0.7+J301+L301,"zvolte typ stavby"))))</f>
        <v>26.1</v>
      </c>
      <c r="P301" s="8">
        <f>IF(B301=data!$B$2,(O301*10)/6.4,IF(B301=data!$B$3,(O301*10)/4.8,IF(B301=data!$B$4,(O301*10)/7.1,IF(B301=data!$B$5,(O301*10)/5.2,"zvolte typ stavby"))))</f>
        <v>36.760563380281695</v>
      </c>
      <c r="Q301" s="76">
        <v>31460000</v>
      </c>
      <c r="R301" s="59"/>
      <c r="S301" s="5"/>
      <c r="U301" s="45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</row>
    <row r="302" spans="1:77" ht="39.950000000000003" customHeight="1">
      <c r="A302" s="6" t="s">
        <v>380</v>
      </c>
      <c r="B302" s="5" t="s">
        <v>89</v>
      </c>
      <c r="C302" s="49"/>
      <c r="D302" s="7">
        <v>3</v>
      </c>
      <c r="E302" s="7">
        <v>0</v>
      </c>
      <c r="F302" s="7">
        <v>5</v>
      </c>
      <c r="G302" s="7">
        <v>6</v>
      </c>
      <c r="H302" s="7">
        <v>10</v>
      </c>
      <c r="I302" s="7">
        <v>0</v>
      </c>
      <c r="J302" s="7">
        <v>4</v>
      </c>
      <c r="K302" s="7">
        <v>0</v>
      </c>
      <c r="L302" s="7">
        <v>2</v>
      </c>
      <c r="M302" s="7">
        <v>0</v>
      </c>
      <c r="N302" s="29">
        <v>4</v>
      </c>
      <c r="O302" s="29">
        <f>IF(B302=data!$B$2,D302*0.7+E302*0.5+F302*0.2+G302*0.8+H302+I302*0.2+J302+K302*0.3+L302+M302*0.5+N302*0.2,IF(B302=data!$B$3,D302*0.1+E302*0.4+F302*0.3+G302*0.1+H302+J302+K302*0.5+L302+M302*0.4,IF(B302=data!$B$4,D302*0.6+E302*0.8+F302*0.7+G302+H302+J302+L302+N302,IF(B302=data!$B$5,D302*0.7+E302*0.8+F302+I302*0.7+J302+L302,"zvolte typ stavby"))))</f>
        <v>31.3</v>
      </c>
      <c r="P302" s="8">
        <f>IF(B302=data!$B$2,(O302*10)/6.4,IF(B302=data!$B$3,(O302*10)/4.8,IF(B302=data!$B$4,(O302*10)/7.1,IF(B302=data!$B$5,(O302*10)/5.2,"zvolte typ stavby"))))</f>
        <v>44.08450704225352</v>
      </c>
      <c r="Q302" s="76">
        <v>48400000</v>
      </c>
      <c r="R302" s="59"/>
      <c r="S302" s="5"/>
      <c r="U302" s="45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</row>
    <row r="303" spans="1:77" ht="39.950000000000003" customHeight="1">
      <c r="A303" s="6" t="s">
        <v>381</v>
      </c>
      <c r="B303" s="5" t="s">
        <v>89</v>
      </c>
      <c r="C303" s="49"/>
      <c r="D303" s="7">
        <v>3</v>
      </c>
      <c r="E303" s="7">
        <v>0</v>
      </c>
      <c r="F303" s="7">
        <v>5</v>
      </c>
      <c r="G303" s="7">
        <v>6</v>
      </c>
      <c r="H303" s="7">
        <v>10</v>
      </c>
      <c r="I303" s="7">
        <v>0</v>
      </c>
      <c r="J303" s="7">
        <v>4</v>
      </c>
      <c r="K303" s="7">
        <v>0</v>
      </c>
      <c r="L303" s="7">
        <v>2</v>
      </c>
      <c r="M303" s="7">
        <v>0</v>
      </c>
      <c r="N303" s="29">
        <v>2</v>
      </c>
      <c r="O303" s="29">
        <f>IF(B303=data!$B$2,D303*0.7+E303*0.5+F303*0.2+G303*0.8+H303+I303*0.2+J303+K303*0.3+L303+M303*0.5+N303*0.2,IF(B303=data!$B$3,D303*0.1+E303*0.4+F303*0.3+G303*0.1+H303+J303+K303*0.5+L303+M303*0.4,IF(B303=data!$B$4,D303*0.6+E303*0.8+F303*0.7+G303+H303+J303+L303+N303,IF(B303=data!$B$5,D303*0.7+E303*0.8+F303+I303*0.7+J303+L303,"zvolte typ stavby"))))</f>
        <v>29.3</v>
      </c>
      <c r="P303" s="8">
        <f>IF(B303=data!$B$2,(O303*10)/6.4,IF(B303=data!$B$3,(O303*10)/4.8,IF(B303=data!$B$4,(O303*10)/7.1,IF(B303=data!$B$5,(O303*10)/5.2,"zvolte typ stavby"))))</f>
        <v>41.267605633802816</v>
      </c>
      <c r="Q303" s="76">
        <v>18150000</v>
      </c>
      <c r="R303" s="59"/>
      <c r="S303" s="5"/>
      <c r="U303" s="45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</row>
    <row r="304" spans="1:77" ht="39.950000000000003" customHeight="1">
      <c r="A304" s="6" t="s">
        <v>382</v>
      </c>
      <c r="B304" s="5" t="s">
        <v>89</v>
      </c>
      <c r="C304" s="49"/>
      <c r="D304" s="7">
        <v>2</v>
      </c>
      <c r="E304" s="7">
        <v>0</v>
      </c>
      <c r="F304" s="7">
        <v>4</v>
      </c>
      <c r="G304" s="7">
        <v>10</v>
      </c>
      <c r="H304" s="7">
        <v>10</v>
      </c>
      <c r="I304" s="7">
        <v>0</v>
      </c>
      <c r="J304" s="7">
        <v>4</v>
      </c>
      <c r="K304" s="7">
        <v>0</v>
      </c>
      <c r="L304" s="7">
        <v>2</v>
      </c>
      <c r="M304" s="7">
        <v>10</v>
      </c>
      <c r="N304" s="29">
        <v>0</v>
      </c>
      <c r="O304" s="29">
        <f>IF(B304=data!$B$2,D304*0.7+E304*0.5+F304*0.2+G304*0.8+H304+I304*0.2+J304+K304*0.3+L304+M304*0.5+N304*0.2,IF(B304=data!$B$3,D304*0.1+E304*0.4+F304*0.3+G304*0.1+H304+J304+K304*0.5+L304+M304*0.4,IF(B304=data!$B$4,D304*0.6+E304*0.8+F304*0.7+G304+H304+J304+L304+N304,IF(B304=data!$B$5,D304*0.7+E304*0.8+F304+I304*0.7+J304+L304,"zvolte typ stavby"))))</f>
        <v>30</v>
      </c>
      <c r="P304" s="8">
        <f>IF(B304=data!$B$2,(O304*10)/6.4,IF(B304=data!$B$3,(O304*10)/4.8,IF(B304=data!$B$4,(O304*10)/7.1,IF(B304=data!$B$5,(O304*10)/5.2,"zvolte typ stavby"))))</f>
        <v>42.253521126760567</v>
      </c>
      <c r="Q304" s="76">
        <v>15730000</v>
      </c>
      <c r="R304" s="59"/>
      <c r="S304" s="5"/>
      <c r="U304" s="45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</row>
    <row r="305" spans="1:77" ht="39.950000000000003" customHeight="1">
      <c r="A305" s="6" t="s">
        <v>383</v>
      </c>
      <c r="B305" s="5" t="s">
        <v>21</v>
      </c>
      <c r="C305" s="49" t="s">
        <v>22</v>
      </c>
      <c r="D305" s="7">
        <v>3</v>
      </c>
      <c r="E305" s="7">
        <v>0</v>
      </c>
      <c r="F305" s="7">
        <v>5</v>
      </c>
      <c r="G305" s="7">
        <v>6</v>
      </c>
      <c r="H305" s="7">
        <v>6</v>
      </c>
      <c r="I305" s="7">
        <v>10</v>
      </c>
      <c r="J305" s="7">
        <v>2</v>
      </c>
      <c r="K305" s="7">
        <v>10</v>
      </c>
      <c r="L305" s="7">
        <v>2</v>
      </c>
      <c r="M305" s="7">
        <v>10</v>
      </c>
      <c r="N305" s="29">
        <v>4</v>
      </c>
      <c r="O305" s="29">
        <f>IF(B305=data!$B$2,D305*0.7+E305*0.5+F305*0.2+G305*0.8+H305+I305*0.2+J305+K305*0.3+L305+M305*0.5+N305*0.2,IF(B305=data!$B$3,D305*0.1+E305*0.4+F305*0.3+G305*0.1+H305+J305+K305*0.5+L305+M305*0.4,IF(B305=data!$B$4,D305*0.6+E305*0.8+F305*0.7+G305+H305+J305+L305+N305,IF(B305=data!$B$5,D305*0.7+E305*0.8+F305+I305*0.7+J305+L305,"zvolte typ stavby"))))</f>
        <v>28.7</v>
      </c>
      <c r="P305" s="8">
        <f>IF(B305=data!$B$2,(O305*10)/6.4,IF(B305=data!$B$3,(O305*10)/4.8,IF(B305=data!$B$4,(O305*10)/7.1,IF(B305=data!$B$5,(O305*10)/5.2,"zvolte typ stavby"))))</f>
        <v>44.84375</v>
      </c>
      <c r="Q305" s="76">
        <v>50336000</v>
      </c>
      <c r="R305" s="59"/>
      <c r="S305" s="5"/>
      <c r="U305" s="45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</row>
    <row r="306" spans="1:77" ht="39.950000000000003" customHeight="1">
      <c r="A306" s="6" t="s">
        <v>384</v>
      </c>
      <c r="B306" s="5" t="s">
        <v>21</v>
      </c>
      <c r="C306" s="49" t="s">
        <v>22</v>
      </c>
      <c r="D306" s="7">
        <v>2</v>
      </c>
      <c r="E306" s="7">
        <v>0</v>
      </c>
      <c r="F306" s="7">
        <v>5</v>
      </c>
      <c r="G306" s="7">
        <v>6</v>
      </c>
      <c r="H306" s="7">
        <v>10</v>
      </c>
      <c r="I306" s="7">
        <v>10</v>
      </c>
      <c r="J306" s="7">
        <v>10</v>
      </c>
      <c r="K306" s="7">
        <v>0</v>
      </c>
      <c r="L306" s="7">
        <v>2</v>
      </c>
      <c r="M306" s="7">
        <v>10</v>
      </c>
      <c r="N306" s="29">
        <v>4</v>
      </c>
      <c r="O306" s="29">
        <f>IF(B306=data!$B$2,D306*0.7+E306*0.5+F306*0.2+G306*0.8+H306+I306*0.2+J306+K306*0.3+L306+M306*0.5+N306*0.2,IF(B306=data!$B$3,D306*0.1+E306*0.4+F306*0.3+G306*0.1+H306+J306+K306*0.5+L306+M306*0.4,IF(B306=data!$B$4,D306*0.6+E306*0.8+F306*0.7+G306+H306+J306+L306+N306,IF(B306=data!$B$5,D306*0.7+E306*0.8+F306+I306*0.7+J306+L306,"zvolte typ stavby"))))</f>
        <v>37</v>
      </c>
      <c r="P306" s="8">
        <f>IF(B306=data!$B$2,(O306*10)/6.4,IF(B306=data!$B$3,(O306*10)/4.8,IF(B306=data!$B$4,(O306*10)/7.1,IF(B306=data!$B$5,(O306*10)/5.2,"zvolte typ stavby"))))</f>
        <v>57.8125</v>
      </c>
      <c r="Q306" s="76">
        <v>31460000</v>
      </c>
      <c r="R306" s="59"/>
      <c r="S306" s="5"/>
      <c r="U306" s="45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</row>
    <row r="307" spans="1:77" ht="39.950000000000003" customHeight="1">
      <c r="A307" s="6" t="s">
        <v>385</v>
      </c>
      <c r="B307" s="5" t="s">
        <v>21</v>
      </c>
      <c r="C307" s="49" t="s">
        <v>22</v>
      </c>
      <c r="D307" s="7">
        <v>2</v>
      </c>
      <c r="E307" s="7">
        <v>0</v>
      </c>
      <c r="F307" s="7">
        <v>5</v>
      </c>
      <c r="G307" s="7">
        <v>6</v>
      </c>
      <c r="H307" s="7">
        <v>6</v>
      </c>
      <c r="I307" s="7">
        <v>10</v>
      </c>
      <c r="J307" s="7">
        <v>4</v>
      </c>
      <c r="K307" s="7">
        <v>0</v>
      </c>
      <c r="L307" s="7">
        <v>2</v>
      </c>
      <c r="M307" s="7">
        <v>0</v>
      </c>
      <c r="N307" s="29">
        <v>2</v>
      </c>
      <c r="O307" s="29">
        <f>IF(B307=data!$B$2,D307*0.7+E307*0.5+F307*0.2+G307*0.8+H307+I307*0.2+J307+K307*0.3+L307+M307*0.5+N307*0.2,IF(B307=data!$B$3,D307*0.1+E307*0.4+F307*0.3+G307*0.1+H307+J307+K307*0.5+L307+M307*0.4,IF(B307=data!$B$4,D307*0.6+E307*0.8+F307*0.7+G307+H307+J307+L307+N307,IF(B307=data!$B$5,D307*0.7+E307*0.8+F307+I307*0.7+J307+L307,"zvolte typ stavby"))))</f>
        <v>21.6</v>
      </c>
      <c r="P307" s="8">
        <f>IF(B307=data!$B$2,(O307*10)/6.4,IF(B307=data!$B$3,(O307*10)/4.8,IF(B307=data!$B$4,(O307*10)/7.1,IF(B307=data!$B$5,(O307*10)/5.2,"zvolte typ stavby"))))</f>
        <v>33.75</v>
      </c>
      <c r="Q307" s="76">
        <v>18876000</v>
      </c>
      <c r="R307" s="59"/>
      <c r="S307" s="5"/>
      <c r="U307" s="45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</row>
    <row r="308" spans="1:77" ht="39.950000000000003" customHeight="1">
      <c r="A308" s="6" t="s">
        <v>386</v>
      </c>
      <c r="B308" s="5" t="s">
        <v>21</v>
      </c>
      <c r="C308" s="49" t="s">
        <v>22</v>
      </c>
      <c r="D308" s="7">
        <v>2</v>
      </c>
      <c r="E308" s="7">
        <v>0</v>
      </c>
      <c r="F308" s="7">
        <v>6</v>
      </c>
      <c r="G308" s="7">
        <v>6</v>
      </c>
      <c r="H308" s="7">
        <v>6</v>
      </c>
      <c r="I308" s="7">
        <v>10</v>
      </c>
      <c r="J308" s="7">
        <v>10</v>
      </c>
      <c r="K308" s="7">
        <v>10</v>
      </c>
      <c r="L308" s="7">
        <v>2</v>
      </c>
      <c r="M308" s="7">
        <v>0</v>
      </c>
      <c r="N308" s="29">
        <v>2</v>
      </c>
      <c r="O308" s="29">
        <f>IF(B308=data!$B$2,D308*0.7+E308*0.5+F308*0.2+G308*0.8+H308+I308*0.2+J308+K308*0.3+L308+M308*0.5+N308*0.2,IF(B308=data!$B$3,D308*0.1+E308*0.4+F308*0.3+G308*0.1+H308+J308+K308*0.5+L308+M308*0.4,IF(B308=data!$B$4,D308*0.6+E308*0.8+F308*0.7+G308+H308+J308+L308+N308,IF(B308=data!$B$5,D308*0.7+E308*0.8+F308+I308*0.7+J308+L308,"zvolte typ stavby"))))</f>
        <v>30.799999999999997</v>
      </c>
      <c r="P308" s="8">
        <f>IF(B308=data!$B$2,(O308*10)/6.4,IF(B308=data!$B$3,(O308*10)/4.8,IF(B308=data!$B$4,(O308*10)/7.1,IF(B308=data!$B$5,(O308*10)/5.2,"zvolte typ stavby"))))</f>
        <v>48.125</v>
      </c>
      <c r="Q308" s="76">
        <v>100672000</v>
      </c>
      <c r="R308" s="59"/>
      <c r="S308" s="5"/>
      <c r="U308" s="45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</row>
    <row r="309" spans="1:77" ht="39.950000000000003" customHeight="1">
      <c r="A309" s="6" t="s">
        <v>387</v>
      </c>
      <c r="B309" s="5" t="s">
        <v>89</v>
      </c>
      <c r="C309" s="49"/>
      <c r="D309" s="7">
        <v>6</v>
      </c>
      <c r="E309" s="7">
        <v>0</v>
      </c>
      <c r="F309" s="7">
        <v>10</v>
      </c>
      <c r="G309" s="7">
        <v>6</v>
      </c>
      <c r="H309" s="7">
        <v>10</v>
      </c>
      <c r="I309" s="7">
        <v>0</v>
      </c>
      <c r="J309" s="7">
        <v>10</v>
      </c>
      <c r="K309" s="7">
        <v>0</v>
      </c>
      <c r="L309" s="7">
        <v>2</v>
      </c>
      <c r="M309" s="7">
        <v>10</v>
      </c>
      <c r="N309" s="29">
        <v>2</v>
      </c>
      <c r="O309" s="29">
        <f>IF(B309=data!$B$2,D309*0.7+E309*0.5+F309*0.2+G309*0.8+H309+I309*0.2+J309+K309*0.3+L309+M309*0.5+N309*0.2,IF(B309=data!$B$3,D309*0.1+E309*0.4+F309*0.3+G309*0.1+H309+J309+K309*0.5+L309+M309*0.4,IF(B309=data!$B$4,D309*0.6+E309*0.8+F309*0.7+G309+H309+J309+L309+N309,IF(B309=data!$B$5,D309*0.7+E309*0.8+F309+I309*0.7+J309+L309,"zvolte typ stavby"))))</f>
        <v>40.6</v>
      </c>
      <c r="P309" s="8">
        <f>IF(B309=data!$B$2,(O309*10)/6.4,IF(B309=data!$B$3,(O309*10)/4.8,IF(B309=data!$B$4,(O309*10)/7.1,IF(B309=data!$B$5,(O309*10)/5.2,"zvolte typ stavby"))))</f>
        <v>57.183098591549296</v>
      </c>
      <c r="Q309" s="76">
        <v>50336000</v>
      </c>
      <c r="R309" s="59"/>
      <c r="S309" s="5"/>
      <c r="U309" s="45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</row>
    <row r="310" spans="1:77" ht="39.950000000000003" customHeight="1">
      <c r="A310" s="6" t="s">
        <v>388</v>
      </c>
      <c r="B310" s="5" t="s">
        <v>75</v>
      </c>
      <c r="C310" s="49" t="s">
        <v>389</v>
      </c>
      <c r="D310" s="7">
        <v>4</v>
      </c>
      <c r="E310" s="7">
        <v>0</v>
      </c>
      <c r="F310" s="7">
        <v>10</v>
      </c>
      <c r="G310" s="7">
        <v>6</v>
      </c>
      <c r="H310" s="7">
        <v>10</v>
      </c>
      <c r="I310" s="7">
        <v>0</v>
      </c>
      <c r="J310" s="7">
        <v>4</v>
      </c>
      <c r="K310" s="7">
        <v>0</v>
      </c>
      <c r="L310" s="7">
        <v>2</v>
      </c>
      <c r="M310" s="7">
        <v>10</v>
      </c>
      <c r="N310" s="29">
        <v>2</v>
      </c>
      <c r="O310" s="29">
        <f>IF(B310=data!$B$2,D310*0.7+E310*0.5+F310*0.2+G310*0.8+H310+I310*0.2+J310+K310*0.3+L310+M310*0.5+N310*0.2,IF(B310=data!$B$3,D310*0.1+E310*0.4+F310*0.3+G310*0.1+H310+J310+K310*0.5+L310+M310*0.4,IF(B310=data!$B$4,D310*0.6+E310*0.8+F310*0.7+G310+H310+J310+L310+N310,IF(B310=data!$B$5,D310*0.7+E310*0.8+F310+I310*0.7+J310+L310,"zvolte typ stavby"))))</f>
        <v>24</v>
      </c>
      <c r="P310" s="8">
        <f>IF(B310=data!$B$2,(O310*10)/6.4,IF(B310=data!$B$3,(O310*10)/4.8,IF(B310=data!$B$4,(O310*10)/7.1,IF(B310=data!$B$5,(O310*10)/5.2,"zvolte typ stavby"))))</f>
        <v>50</v>
      </c>
      <c r="Q310" s="76">
        <v>6292000.3499999996</v>
      </c>
      <c r="R310" s="59"/>
      <c r="S310" s="5"/>
      <c r="U310" s="45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</row>
    <row r="311" spans="1:77" ht="39.950000000000003" customHeight="1">
      <c r="A311" s="6" t="s">
        <v>390</v>
      </c>
      <c r="B311" s="5" t="s">
        <v>21</v>
      </c>
      <c r="C311" s="49" t="s">
        <v>22</v>
      </c>
      <c r="D311" s="7">
        <v>3</v>
      </c>
      <c r="E311" s="7">
        <v>0</v>
      </c>
      <c r="F311" s="7">
        <v>8</v>
      </c>
      <c r="G311" s="7">
        <v>6</v>
      </c>
      <c r="H311" s="7">
        <v>10</v>
      </c>
      <c r="I311" s="7">
        <v>10</v>
      </c>
      <c r="J311" s="7">
        <v>7</v>
      </c>
      <c r="K311" s="7">
        <v>0</v>
      </c>
      <c r="L311" s="7">
        <v>2</v>
      </c>
      <c r="M311" s="7">
        <v>10</v>
      </c>
      <c r="N311" s="29">
        <v>2</v>
      </c>
      <c r="O311" s="29">
        <f>IF(B311=data!$B$2,D311*0.7+E311*0.5+F311*0.2+G311*0.8+H311+I311*0.2+J311+K311*0.3+L311+M311*0.5+N311*0.2,IF(B311=data!$B$3,D311*0.1+E311*0.4+F311*0.3+G311*0.1+H311+J311+K311*0.5+L311+M311*0.4,IF(B311=data!$B$4,D311*0.6+E311*0.8+F311*0.7+G311+H311+J311+L311+N311,IF(B311=data!$B$5,D311*0.7+E311*0.8+F311+I311*0.7+J311+L311,"zvolte typ stavby"))))</f>
        <v>34.9</v>
      </c>
      <c r="P311" s="8">
        <f>IF(B311=data!$B$2,(O311*10)/6.4,IF(B311=data!$B$3,(O311*10)/4.8,IF(B311=data!$B$4,(O311*10)/7.1,IF(B311=data!$B$5,(O311*10)/5.2,"zvolte typ stavby"))))</f>
        <v>54.53125</v>
      </c>
      <c r="Q311" s="76">
        <v>18860000</v>
      </c>
      <c r="R311" s="59"/>
      <c r="S311" s="5"/>
      <c r="U311" s="45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</row>
    <row r="312" spans="1:77" ht="39.950000000000003" customHeight="1">
      <c r="A312" s="6" t="s">
        <v>391</v>
      </c>
      <c r="B312" s="5" t="s">
        <v>21</v>
      </c>
      <c r="C312" s="49" t="s">
        <v>22</v>
      </c>
      <c r="D312" s="7">
        <v>4</v>
      </c>
      <c r="E312" s="7">
        <v>0</v>
      </c>
      <c r="F312" s="7">
        <v>7</v>
      </c>
      <c r="G312" s="7">
        <v>6</v>
      </c>
      <c r="H312" s="7">
        <v>10</v>
      </c>
      <c r="I312" s="7">
        <v>10</v>
      </c>
      <c r="J312" s="7">
        <v>10</v>
      </c>
      <c r="K312" s="7">
        <v>10</v>
      </c>
      <c r="L312" s="7">
        <v>2</v>
      </c>
      <c r="M312" s="7">
        <v>10</v>
      </c>
      <c r="N312" s="29">
        <v>2</v>
      </c>
      <c r="O312" s="29">
        <f>IF(B312=data!$B$2,D312*0.7+E312*0.5+F312*0.2+G312*0.8+H312+I312*0.2+J312+K312*0.3+L312+M312*0.5+N312*0.2,IF(B312=data!$B$3,D312*0.1+E312*0.4+F312*0.3+G312*0.1+H312+J312+K312*0.5+L312+M312*0.4,IF(B312=data!$B$4,D312*0.6+E312*0.8+F312*0.7+G312+H312+J312+L312+N312,IF(B312=data!$B$5,D312*0.7+E312*0.8+F312+I312*0.7+J312+L312,"zvolte typ stavby"))))</f>
        <v>41.4</v>
      </c>
      <c r="P312" s="8">
        <f>IF(B312=data!$B$2,(O312*10)/6.4,IF(B312=data!$B$3,(O312*10)/4.8,IF(B312=data!$B$4,(O312*10)/7.1,IF(B312=data!$B$5,(O312*10)/5.2,"zvolte typ stavby"))))</f>
        <v>64.6875</v>
      </c>
      <c r="Q312" s="76">
        <v>41123690.109999999</v>
      </c>
      <c r="R312" s="59"/>
      <c r="S312" s="5"/>
      <c r="U312" s="45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</row>
    <row r="313" spans="1:77" ht="39.950000000000003" customHeight="1">
      <c r="A313" s="6" t="s">
        <v>392</v>
      </c>
      <c r="B313" s="5" t="s">
        <v>21</v>
      </c>
      <c r="C313" s="49" t="s">
        <v>22</v>
      </c>
      <c r="D313" s="7">
        <v>1</v>
      </c>
      <c r="E313" s="7">
        <v>0</v>
      </c>
      <c r="F313" s="7">
        <v>3</v>
      </c>
      <c r="G313" s="7">
        <v>10</v>
      </c>
      <c r="H313" s="7">
        <v>10</v>
      </c>
      <c r="I313" s="7">
        <v>10</v>
      </c>
      <c r="J313" s="7">
        <v>4</v>
      </c>
      <c r="K313" s="7">
        <v>0</v>
      </c>
      <c r="L313" s="7">
        <v>0</v>
      </c>
      <c r="M313" s="7">
        <v>10</v>
      </c>
      <c r="N313" s="29">
        <v>2</v>
      </c>
      <c r="O313" s="29">
        <f>IF(B313=data!$B$2,D313*0.7+E313*0.5+F313*0.2+G313*0.8+H313+I313*0.2+J313+K313*0.3+L313+M313*0.5+N313*0.2,IF(B313=data!$B$3,D313*0.1+E313*0.4+F313*0.3+G313*0.1+H313+J313+K313*0.5+L313+M313*0.4,IF(B313=data!$B$4,D313*0.6+E313*0.8+F313*0.7+G313+H313+J313+L313+N313,IF(B313=data!$B$5,D313*0.7+E313*0.8+F313+I313*0.7+J313+L313,"zvolte typ stavby"))))</f>
        <v>30.7</v>
      </c>
      <c r="P313" s="8">
        <f>IF(B313=data!$B$2,(O313*10)/6.4,IF(B313=data!$B$3,(O313*10)/4.8,IF(B313=data!$B$4,(O313*10)/7.1,IF(B313=data!$B$5,(O313*10)/5.2,"zvolte typ stavby"))))</f>
        <v>47.96875</v>
      </c>
      <c r="Q313" s="76">
        <v>37752000</v>
      </c>
      <c r="R313" s="59"/>
      <c r="S313" s="5"/>
      <c r="U313" s="45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</row>
    <row r="314" spans="1:77" ht="39.950000000000003" customHeight="1">
      <c r="A314" s="6" t="s">
        <v>393</v>
      </c>
      <c r="B314" s="5" t="s">
        <v>21</v>
      </c>
      <c r="C314" s="49" t="s">
        <v>22</v>
      </c>
      <c r="D314" s="7">
        <v>5</v>
      </c>
      <c r="E314" s="7">
        <v>0</v>
      </c>
      <c r="F314" s="7">
        <v>10</v>
      </c>
      <c r="G314" s="7">
        <v>10</v>
      </c>
      <c r="H314" s="7">
        <v>10</v>
      </c>
      <c r="I314" s="7">
        <v>1</v>
      </c>
      <c r="J314" s="7">
        <v>10</v>
      </c>
      <c r="K314" s="7">
        <v>0</v>
      </c>
      <c r="L314" s="7">
        <v>2</v>
      </c>
      <c r="M314" s="7">
        <v>10</v>
      </c>
      <c r="N314" s="29">
        <v>2</v>
      </c>
      <c r="O314" s="29">
        <f>IF(B314=data!$B$2,D314*0.7+E314*0.5+F314*0.2+G314*0.8+H314+I314*0.2+J314+K314*0.3+L314+M314*0.5+N314*0.2,IF(B314=data!$B$3,D314*0.1+E314*0.4+F314*0.3+G314*0.1+H314+J314+K314*0.5+L314+M314*0.4,IF(B314=data!$B$4,D314*0.6+E314*0.8+F314*0.7+G314+H314+J314+L314+N314,IF(B314=data!$B$5,D314*0.7+E314*0.8+F314+I314*0.7+J314+L314,"zvolte typ stavby"))))</f>
        <v>41.1</v>
      </c>
      <c r="P314" s="8">
        <f>IF(B314=data!$B$2,(O314*10)/6.4,IF(B314=data!$B$3,(O314*10)/4.8,IF(B314=data!$B$4,(O314*10)/7.1,IF(B314=data!$B$5,(O314*10)/5.2,"zvolte typ stavby"))))</f>
        <v>64.21875</v>
      </c>
      <c r="Q314" s="76">
        <v>37752000</v>
      </c>
      <c r="R314" s="59"/>
      <c r="S314" s="5"/>
      <c r="U314" s="45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</row>
    <row r="315" spans="1:77" ht="39.950000000000003" customHeight="1">
      <c r="A315" s="6" t="s">
        <v>394</v>
      </c>
      <c r="B315" s="5" t="s">
        <v>89</v>
      </c>
      <c r="C315" s="49"/>
      <c r="D315" s="7">
        <v>2</v>
      </c>
      <c r="E315" s="7">
        <v>0</v>
      </c>
      <c r="F315" s="7">
        <v>7</v>
      </c>
      <c r="G315" s="7">
        <v>6</v>
      </c>
      <c r="H315" s="7">
        <v>6</v>
      </c>
      <c r="I315" s="7">
        <v>0</v>
      </c>
      <c r="J315" s="7">
        <v>4</v>
      </c>
      <c r="K315" s="7">
        <v>0</v>
      </c>
      <c r="L315" s="7">
        <v>2</v>
      </c>
      <c r="M315" s="7">
        <v>10</v>
      </c>
      <c r="N315" s="29">
        <v>2</v>
      </c>
      <c r="O315" s="29">
        <f>IF(B315=data!$B$2,D315*0.7+E315*0.5+F315*0.2+G315*0.8+H315+I315*0.2+J315+K315*0.3+L315+M315*0.5+N315*0.2,IF(B315=data!$B$3,D315*0.1+E315*0.4+F315*0.3+G315*0.1+H315+J315+K315*0.5+L315+M315*0.4,IF(B315=data!$B$4,D315*0.6+E315*0.8+F315*0.7+G315+H315+J315+L315+N315,IF(B315=data!$B$5,D315*0.7+E315*0.8+F315+I315*0.7+J315+L315,"zvolte typ stavby"))))</f>
        <v>26.1</v>
      </c>
      <c r="P315" s="8">
        <f>IF(B315=data!$B$2,(O315*10)/6.4,IF(B315=data!$B$3,(O315*10)/4.8,IF(B315=data!$B$4,(O315*10)/7.1,IF(B315=data!$B$5,(O315*10)/5.2,"zvolte typ stavby"))))</f>
        <v>36.760563380281695</v>
      </c>
      <c r="Q315" s="76">
        <v>12584000</v>
      </c>
      <c r="R315" s="59"/>
      <c r="S315" s="5"/>
      <c r="U315" s="45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</row>
    <row r="316" spans="1:77" ht="39.950000000000003" customHeight="1">
      <c r="A316" s="6" t="s">
        <v>395</v>
      </c>
      <c r="B316" s="5" t="s">
        <v>21</v>
      </c>
      <c r="C316" s="49" t="s">
        <v>22</v>
      </c>
      <c r="D316" s="7">
        <v>2</v>
      </c>
      <c r="E316" s="7">
        <v>0</v>
      </c>
      <c r="F316" s="7">
        <v>7</v>
      </c>
      <c r="G316" s="7">
        <v>3</v>
      </c>
      <c r="H316" s="7">
        <v>6</v>
      </c>
      <c r="I316" s="7">
        <v>10</v>
      </c>
      <c r="J316" s="7">
        <v>4</v>
      </c>
      <c r="K316" s="7">
        <v>0</v>
      </c>
      <c r="L316" s="7">
        <v>2</v>
      </c>
      <c r="M316" s="7">
        <v>0</v>
      </c>
      <c r="N316" s="29">
        <v>4</v>
      </c>
      <c r="O316" s="29">
        <f>IF(B316=data!$B$2,D316*0.7+E316*0.5+F316*0.2+G316*0.8+H316+I316*0.2+J316+K316*0.3+L316+M316*0.5+N316*0.2,IF(B316=data!$B$3,D316*0.1+E316*0.4+F316*0.3+G316*0.1+H316+J316+K316*0.5+L316+M316*0.4,IF(B316=data!$B$4,D316*0.6+E316*0.8+F316*0.7+G316+H316+J316+L316+N316,IF(B316=data!$B$5,D316*0.7+E316*0.8+F316+I316*0.7+J316+L316,"zvolte typ stavby"))))</f>
        <v>20</v>
      </c>
      <c r="P316" s="8">
        <f>IF(B316=data!$B$2,(O316*10)/6.4,IF(B316=data!$B$3,(O316*10)/4.8,IF(B316=data!$B$4,(O316*10)/7.1,IF(B316=data!$B$5,(O316*10)/5.2,"zvolte typ stavby"))))</f>
        <v>31.25</v>
      </c>
      <c r="Q316" s="76">
        <v>62920000</v>
      </c>
      <c r="R316" s="59"/>
      <c r="S316" s="5"/>
      <c r="U316" s="45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</row>
    <row r="317" spans="1:77" ht="39.950000000000003" customHeight="1">
      <c r="A317" s="6" t="s">
        <v>396</v>
      </c>
      <c r="B317" s="5" t="s">
        <v>21</v>
      </c>
      <c r="C317" s="49" t="s">
        <v>22</v>
      </c>
      <c r="D317" s="7">
        <v>2</v>
      </c>
      <c r="E317" s="7">
        <v>0</v>
      </c>
      <c r="F317" s="7">
        <v>9</v>
      </c>
      <c r="G317" s="7">
        <v>6</v>
      </c>
      <c r="H317" s="7">
        <v>6</v>
      </c>
      <c r="I317" s="7">
        <v>1</v>
      </c>
      <c r="J317" s="7">
        <v>4</v>
      </c>
      <c r="K317" s="7">
        <v>0</v>
      </c>
      <c r="L317" s="7">
        <v>2</v>
      </c>
      <c r="M317" s="7">
        <v>10</v>
      </c>
      <c r="N317" s="29">
        <v>2</v>
      </c>
      <c r="O317" s="29">
        <f>IF(B317=data!$B$2,D317*0.7+E317*0.5+F317*0.2+G317*0.8+H317+I317*0.2+J317+K317*0.3+L317+M317*0.5+N317*0.2,IF(B317=data!$B$3,D317*0.1+E317*0.4+F317*0.3+G317*0.1+H317+J317+K317*0.5+L317+M317*0.4,IF(B317=data!$B$4,D317*0.6+E317*0.8+F317*0.7+G317+H317+J317+L317+N317,IF(B317=data!$B$5,D317*0.7+E317*0.8+F317+I317*0.7+J317+L317,"zvolte typ stavby"))))</f>
        <v>25.599999999999998</v>
      </c>
      <c r="P317" s="8">
        <f>IF(B317=data!$B$2,(O317*10)/6.4,IF(B317=data!$B$3,(O317*10)/4.8,IF(B317=data!$B$4,(O317*10)/7.1,IF(B317=data!$B$5,(O317*10)/5.2,"zvolte typ stavby"))))</f>
        <v>39.999999999999993</v>
      </c>
      <c r="Q317" s="76">
        <v>56628000</v>
      </c>
      <c r="R317" s="59"/>
      <c r="S317" s="5"/>
      <c r="U317" s="45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</row>
    <row r="318" spans="1:77" ht="39.950000000000003" customHeight="1">
      <c r="A318" s="6" t="s">
        <v>397</v>
      </c>
      <c r="B318" s="5" t="s">
        <v>21</v>
      </c>
      <c r="C318" s="49" t="s">
        <v>22</v>
      </c>
      <c r="D318" s="7">
        <v>2</v>
      </c>
      <c r="E318" s="7">
        <v>0</v>
      </c>
      <c r="F318" s="7">
        <v>9</v>
      </c>
      <c r="G318" s="7">
        <v>6</v>
      </c>
      <c r="H318" s="7">
        <v>6</v>
      </c>
      <c r="I318" s="7">
        <v>10</v>
      </c>
      <c r="J318" s="7">
        <v>7</v>
      </c>
      <c r="K318" s="7">
        <v>10</v>
      </c>
      <c r="L318" s="7">
        <v>2</v>
      </c>
      <c r="M318" s="7">
        <v>10</v>
      </c>
      <c r="N318" s="29">
        <v>2</v>
      </c>
      <c r="O318" s="29">
        <f>IF(B318=data!$B$2,D318*0.7+E318*0.5+F318*0.2+G318*0.8+H318+I318*0.2+J318+K318*0.3+L318+M318*0.5+N318*0.2,IF(B318=data!$B$3,D318*0.1+E318*0.4+F318*0.3+G318*0.1+H318+J318+K318*0.5+L318+M318*0.4,IF(B318=data!$B$4,D318*0.6+E318*0.8+F318*0.7+G318+H318+J318+L318+N318,IF(B318=data!$B$5,D318*0.7+E318*0.8+F318+I318*0.7+J318+L318,"zvolte typ stavby"))))</f>
        <v>33.4</v>
      </c>
      <c r="P318" s="8">
        <f>IF(B318=data!$B$2,(O318*10)/6.4,IF(B318=data!$B$3,(O318*10)/4.8,IF(B318=data!$B$4,(O318*10)/7.1,IF(B318=data!$B$5,(O318*10)/5.2,"zvolte typ stavby"))))</f>
        <v>52.1875</v>
      </c>
      <c r="Q318" s="76">
        <v>88088000</v>
      </c>
      <c r="R318" s="59"/>
      <c r="S318" s="5"/>
      <c r="U318" s="45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</row>
    <row r="319" spans="1:77" ht="39.950000000000003" customHeight="1">
      <c r="A319" s="6" t="s">
        <v>398</v>
      </c>
      <c r="B319" s="5" t="s">
        <v>21</v>
      </c>
      <c r="C319" s="49" t="s">
        <v>22</v>
      </c>
      <c r="D319" s="7">
        <v>1</v>
      </c>
      <c r="E319" s="7">
        <v>0</v>
      </c>
      <c r="F319" s="7">
        <v>3</v>
      </c>
      <c r="G319" s="7">
        <v>3</v>
      </c>
      <c r="H319" s="7">
        <v>6</v>
      </c>
      <c r="I319" s="7">
        <v>10</v>
      </c>
      <c r="J319" s="7">
        <v>4</v>
      </c>
      <c r="K319" s="7">
        <v>10</v>
      </c>
      <c r="L319" s="7">
        <v>2</v>
      </c>
      <c r="M319" s="7">
        <v>10</v>
      </c>
      <c r="N319" s="29">
        <v>2</v>
      </c>
      <c r="O319" s="29">
        <f>IF(B319=data!$B$2,D319*0.7+E319*0.5+F319*0.2+G319*0.8+H319+I319*0.2+J319+K319*0.3+L319+M319*0.5+N319*0.2,IF(B319=data!$B$3,D319*0.1+E319*0.4+F319*0.3+G319*0.1+H319+J319+K319*0.5+L319+M319*0.4,IF(B319=data!$B$4,D319*0.6+E319*0.8+F319*0.7+G319+H319+J319+L319+N319,IF(B319=data!$B$5,D319*0.7+E319*0.8+F319+I319*0.7+J319+L319,"zvolte typ stavby"))))</f>
        <v>26.099999999999998</v>
      </c>
      <c r="P319" s="8">
        <f>IF(B319=data!$B$2,(O319*10)/6.4,IF(B319=data!$B$3,(O319*10)/4.8,IF(B319=data!$B$4,(O319*10)/7.1,IF(B319=data!$B$5,(O319*10)/5.2,"zvolte typ stavby"))))</f>
        <v>40.78125</v>
      </c>
      <c r="Q319" s="76">
        <v>56628000</v>
      </c>
      <c r="R319" s="59"/>
      <c r="S319" s="5"/>
      <c r="U319" s="45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</row>
    <row r="320" spans="1:77" ht="39.950000000000003" customHeight="1">
      <c r="A320" s="6" t="s">
        <v>399</v>
      </c>
      <c r="B320" s="5" t="s">
        <v>21</v>
      </c>
      <c r="C320" s="49" t="s">
        <v>22</v>
      </c>
      <c r="D320" s="7">
        <v>1</v>
      </c>
      <c r="E320" s="7">
        <v>0</v>
      </c>
      <c r="F320" s="7">
        <v>3</v>
      </c>
      <c r="G320" s="7">
        <v>6</v>
      </c>
      <c r="H320" s="7">
        <v>6</v>
      </c>
      <c r="I320" s="7">
        <v>10</v>
      </c>
      <c r="J320" s="7">
        <v>4</v>
      </c>
      <c r="K320" s="7">
        <v>10</v>
      </c>
      <c r="L320" s="7">
        <v>2</v>
      </c>
      <c r="M320" s="7">
        <v>10</v>
      </c>
      <c r="N320" s="29">
        <v>0</v>
      </c>
      <c r="O320" s="29">
        <f>IF(B320=data!$B$2,D320*0.7+E320*0.5+F320*0.2+G320*0.8+H320+I320*0.2+J320+K320*0.3+L320+M320*0.5+N320*0.2,IF(B320=data!$B$3,D320*0.1+E320*0.4+F320*0.3+G320*0.1+H320+J320+K320*0.5+L320+M320*0.4,IF(B320=data!$B$4,D320*0.6+E320*0.8+F320*0.7+G320+H320+J320+L320+N320,IF(B320=data!$B$5,D320*0.7+E320*0.8+F320+I320*0.7+J320+L320,"zvolte typ stavby"))))</f>
        <v>28.1</v>
      </c>
      <c r="P320" s="8">
        <f>IF(B320=data!$B$2,(O320*10)/6.4,IF(B320=data!$B$3,(O320*10)/4.8,IF(B320=data!$B$4,(O320*10)/7.1,IF(B320=data!$B$5,(O320*10)/5.2,"zvolte typ stavby"))))</f>
        <v>43.90625</v>
      </c>
      <c r="Q320" s="76">
        <v>37752000</v>
      </c>
      <c r="R320" s="59"/>
      <c r="S320" s="5"/>
      <c r="U320" s="45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</row>
    <row r="321" spans="1:77" ht="39.950000000000003" customHeight="1">
      <c r="A321" s="6" t="s">
        <v>400</v>
      </c>
      <c r="B321" s="5" t="s">
        <v>21</v>
      </c>
      <c r="C321" s="49" t="s">
        <v>22</v>
      </c>
      <c r="D321" s="7">
        <v>2</v>
      </c>
      <c r="E321" s="7">
        <v>0</v>
      </c>
      <c r="F321" s="7">
        <v>3</v>
      </c>
      <c r="G321" s="7">
        <v>6</v>
      </c>
      <c r="H321" s="7">
        <v>6</v>
      </c>
      <c r="I321" s="7">
        <v>10</v>
      </c>
      <c r="J321" s="7">
        <v>4</v>
      </c>
      <c r="K321" s="7">
        <v>0</v>
      </c>
      <c r="L321" s="7">
        <v>2</v>
      </c>
      <c r="M321" s="7">
        <v>10</v>
      </c>
      <c r="N321" s="29">
        <v>4</v>
      </c>
      <c r="O321" s="29">
        <f>IF(B321=data!$B$2,D321*0.7+E321*0.5+F321*0.2+G321*0.8+H321+I321*0.2+J321+K321*0.3+L321+M321*0.5+N321*0.2,IF(B321=data!$B$3,D321*0.1+E321*0.4+F321*0.3+G321*0.1+H321+J321+K321*0.5+L321+M321*0.4,IF(B321=data!$B$4,D321*0.6+E321*0.8+F321*0.7+G321+H321+J321+L321+N321,IF(B321=data!$B$5,D321*0.7+E321*0.8+F321+I321*0.7+J321+L321,"zvolte typ stavby"))))</f>
        <v>26.6</v>
      </c>
      <c r="P321" s="8">
        <f>IF(B321=data!$B$2,(O321*10)/6.4,IF(B321=data!$B$3,(O321*10)/4.8,IF(B321=data!$B$4,(O321*10)/7.1,IF(B321=data!$B$5,(O321*10)/5.2,"zvolte typ stavby"))))</f>
        <v>41.5625</v>
      </c>
      <c r="Q321" s="76">
        <v>12584000</v>
      </c>
      <c r="R321" s="59"/>
      <c r="S321" s="5"/>
      <c r="U321" s="45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</row>
    <row r="322" spans="1:77" ht="39.950000000000003" customHeight="1">
      <c r="A322" s="6" t="s">
        <v>401</v>
      </c>
      <c r="B322" s="5" t="s">
        <v>21</v>
      </c>
      <c r="C322" s="49" t="s">
        <v>22</v>
      </c>
      <c r="D322" s="7">
        <v>3</v>
      </c>
      <c r="E322" s="7">
        <v>0</v>
      </c>
      <c r="F322" s="7">
        <v>6</v>
      </c>
      <c r="G322" s="7">
        <v>3</v>
      </c>
      <c r="H322" s="7">
        <v>6</v>
      </c>
      <c r="I322" s="7">
        <v>10</v>
      </c>
      <c r="J322" s="7">
        <v>7</v>
      </c>
      <c r="K322" s="7">
        <v>0</v>
      </c>
      <c r="L322" s="7">
        <v>2</v>
      </c>
      <c r="M322" s="7">
        <v>10</v>
      </c>
      <c r="N322" s="29">
        <v>2</v>
      </c>
      <c r="O322" s="29">
        <f>IF(B322=data!$B$2,D322*0.7+E322*0.5+F322*0.2+G322*0.8+H322+I322*0.2+J322+K322*0.3+L322+M322*0.5+N322*0.2,IF(B322=data!$B$3,D322*0.1+E322*0.4+F322*0.3+G322*0.1+H322+J322+K322*0.5+L322+M322*0.4,IF(B322=data!$B$4,D322*0.6+E322*0.8+F322*0.7+G322+H322+J322+L322+N322,IF(B322=data!$B$5,D322*0.7+E322*0.8+F322+I322*0.7+J322+L322,"zvolte typ stavby"))))</f>
        <v>28.099999999999998</v>
      </c>
      <c r="P322" s="8">
        <f>IF(B322=data!$B$2,(O322*10)/6.4,IF(B322=data!$B$3,(O322*10)/4.8,IF(B322=data!$B$4,(O322*10)/7.1,IF(B322=data!$B$5,(O322*10)/5.2,"zvolte typ stavby"))))</f>
        <v>43.90625</v>
      </c>
      <c r="Q322" s="76">
        <v>31460000</v>
      </c>
      <c r="R322" s="59"/>
      <c r="S322" s="5"/>
      <c r="U322" s="45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</row>
    <row r="323" spans="1:77" ht="39.950000000000003" customHeight="1">
      <c r="A323" s="6" t="s">
        <v>402</v>
      </c>
      <c r="B323" s="5" t="s">
        <v>21</v>
      </c>
      <c r="C323" s="49" t="s">
        <v>22</v>
      </c>
      <c r="D323" s="7">
        <v>3</v>
      </c>
      <c r="E323" s="7">
        <v>0</v>
      </c>
      <c r="F323" s="7">
        <v>6</v>
      </c>
      <c r="G323" s="7">
        <v>3</v>
      </c>
      <c r="H323" s="7">
        <v>6</v>
      </c>
      <c r="I323" s="7">
        <v>10</v>
      </c>
      <c r="J323" s="7">
        <v>4</v>
      </c>
      <c r="K323" s="7">
        <v>10</v>
      </c>
      <c r="L323" s="7">
        <v>2</v>
      </c>
      <c r="M323" s="7">
        <v>10</v>
      </c>
      <c r="N323" s="29">
        <v>2</v>
      </c>
      <c r="O323" s="29">
        <f>IF(B323=data!$B$2,D323*0.7+E323*0.5+F323*0.2+G323*0.8+H323+I323*0.2+J323+K323*0.3+L323+M323*0.5+N323*0.2,IF(B323=data!$B$3,D323*0.1+E323*0.4+F323*0.3+G323*0.1+H323+J323+K323*0.5+L323+M323*0.4,IF(B323=data!$B$4,D323*0.6+E323*0.8+F323*0.7+G323+H323+J323+L323+N323,IF(B323=data!$B$5,D323*0.7+E323*0.8+F323+I323*0.7+J323+L323,"zvolte typ stavby"))))</f>
        <v>28.099999999999998</v>
      </c>
      <c r="P323" s="8">
        <f>IF(B323=data!$B$2,(O323*10)/6.4,IF(B323=data!$B$3,(O323*10)/4.8,IF(B323=data!$B$4,(O323*10)/7.1,IF(B323=data!$B$5,(O323*10)/5.2,"zvolte typ stavby"))))</f>
        <v>43.90625</v>
      </c>
      <c r="Q323" s="76">
        <v>37752000</v>
      </c>
      <c r="R323" s="59"/>
      <c r="S323" s="5"/>
      <c r="U323" s="45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</row>
    <row r="324" spans="1:77" ht="39.950000000000003" customHeight="1">
      <c r="A324" s="6" t="s">
        <v>403</v>
      </c>
      <c r="B324" s="5" t="s">
        <v>21</v>
      </c>
      <c r="C324" s="49" t="s">
        <v>22</v>
      </c>
      <c r="D324" s="7">
        <v>2</v>
      </c>
      <c r="E324" s="7">
        <v>0</v>
      </c>
      <c r="F324" s="7">
        <v>5</v>
      </c>
      <c r="G324" s="7">
        <v>6</v>
      </c>
      <c r="H324" s="7">
        <v>10</v>
      </c>
      <c r="I324" s="7">
        <v>10</v>
      </c>
      <c r="J324" s="7">
        <v>4</v>
      </c>
      <c r="K324" s="7">
        <v>10</v>
      </c>
      <c r="L324" s="7">
        <v>2</v>
      </c>
      <c r="M324" s="7">
        <v>10</v>
      </c>
      <c r="N324" s="29">
        <v>0</v>
      </c>
      <c r="O324" s="29">
        <f>IF(B324=data!$B$2,D324*0.7+E324*0.5+F324*0.2+G324*0.8+H324+I324*0.2+J324+K324*0.3+L324+M324*0.5+N324*0.2,IF(B324=data!$B$3,D324*0.1+E324*0.4+F324*0.3+G324*0.1+H324+J324+K324*0.5+L324+M324*0.4,IF(B324=data!$B$4,D324*0.6+E324*0.8+F324*0.7+G324+H324+J324+L324+N324,IF(B324=data!$B$5,D324*0.7+E324*0.8+F324+I324*0.7+J324+L324,"zvolte typ stavby"))))</f>
        <v>33.200000000000003</v>
      </c>
      <c r="P324" s="8">
        <f>IF(B324=data!$B$2,(O324*10)/6.4,IF(B324=data!$B$3,(O324*10)/4.8,IF(B324=data!$B$4,(O324*10)/7.1,IF(B324=data!$B$5,(O324*10)/5.2,"zvolte typ stavby"))))</f>
        <v>51.875</v>
      </c>
      <c r="Q324" s="76">
        <v>12584000</v>
      </c>
      <c r="R324" s="59"/>
      <c r="S324" s="5"/>
      <c r="U324" s="45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</row>
    <row r="325" spans="1:77" ht="39.950000000000003" customHeight="1">
      <c r="A325" s="6" t="s">
        <v>404</v>
      </c>
      <c r="B325" s="5" t="s">
        <v>89</v>
      </c>
      <c r="C325" s="49"/>
      <c r="D325" s="7">
        <v>1</v>
      </c>
      <c r="E325" s="7">
        <v>0</v>
      </c>
      <c r="F325" s="7">
        <v>4</v>
      </c>
      <c r="G325" s="7">
        <v>6</v>
      </c>
      <c r="H325" s="7">
        <v>10</v>
      </c>
      <c r="I325" s="7">
        <v>0</v>
      </c>
      <c r="J325" s="7">
        <v>4</v>
      </c>
      <c r="K325" s="7">
        <v>0</v>
      </c>
      <c r="L325" s="7">
        <v>2</v>
      </c>
      <c r="M325" s="7">
        <v>0</v>
      </c>
      <c r="N325" s="29">
        <v>2</v>
      </c>
      <c r="O325" s="29">
        <f>IF(B325=data!$B$2,D325*0.7+E325*0.5+F325*0.2+G325*0.8+H325+I325*0.2+J325+K325*0.3+L325+M325*0.5+N325*0.2,IF(B325=data!$B$3,D325*0.1+E325*0.4+F325*0.3+G325*0.1+H325+J325+K325*0.5+L325+M325*0.4,IF(B325=data!$B$4,D325*0.6+E325*0.8+F325*0.7+G325+H325+J325+L325+N325,IF(B325=data!$B$5,D325*0.7+E325*0.8+F325+I325*0.7+J325+L325,"zvolte typ stavby"))))</f>
        <v>27.4</v>
      </c>
      <c r="P325" s="8">
        <f>IF(B325=data!$B$2,(O325*10)/6.4,IF(B325=data!$B$3,(O325*10)/4.8,IF(B325=data!$B$4,(O325*10)/7.1,IF(B325=data!$B$5,(O325*10)/5.2,"zvolte typ stavby"))))</f>
        <v>38.591549295774648</v>
      </c>
      <c r="Q325" s="76">
        <v>75504000</v>
      </c>
      <c r="R325" s="59"/>
      <c r="S325" s="5"/>
      <c r="U325" s="45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</row>
    <row r="326" spans="1:77" ht="39.950000000000003" customHeight="1">
      <c r="A326" s="6" t="s">
        <v>405</v>
      </c>
      <c r="B326" s="5" t="s">
        <v>21</v>
      </c>
      <c r="C326" s="49" t="s">
        <v>22</v>
      </c>
      <c r="D326" s="7">
        <v>1</v>
      </c>
      <c r="E326" s="7">
        <v>2</v>
      </c>
      <c r="F326" s="7">
        <v>3</v>
      </c>
      <c r="G326" s="7">
        <v>6</v>
      </c>
      <c r="H326" s="7">
        <v>6</v>
      </c>
      <c r="I326" s="7">
        <v>1</v>
      </c>
      <c r="J326" s="7">
        <v>4</v>
      </c>
      <c r="K326" s="7">
        <v>0</v>
      </c>
      <c r="L326" s="7">
        <v>8</v>
      </c>
      <c r="M326" s="7">
        <v>10</v>
      </c>
      <c r="N326" s="29">
        <v>2</v>
      </c>
      <c r="O326" s="29">
        <f>IF(B326=data!$B$2,D326*0.7+E326*0.5+F326*0.2+G326*0.8+H326+I326*0.2+J326+K326*0.3+L326+M326*0.5+N326*0.2,IF(B326=data!$B$3,D326*0.1+E326*0.4+F326*0.3+G326*0.1+H326+J326+K326*0.5+L326+M326*0.4,IF(B326=data!$B$4,D326*0.6+E326*0.8+F326*0.7+G326+H326+J326+L326+N326,IF(B326=data!$B$5,D326*0.7+E326*0.8+F326+I326*0.7+J326+L326,"zvolte typ stavby"))))</f>
        <v>30.7</v>
      </c>
      <c r="P326" s="8">
        <f>IF(B326=data!$B$2,(O326*10)/6.4,IF(B326=data!$B$3,(O326*10)/4.8,IF(B326=data!$B$4,(O326*10)/7.1,IF(B326=data!$B$5,(O326*10)/5.2,"zvolte typ stavby"))))</f>
        <v>47.96875</v>
      </c>
      <c r="Q326" s="30">
        <v>15000000</v>
      </c>
      <c r="R326" s="59" t="s">
        <v>210</v>
      </c>
      <c r="S326" s="5"/>
      <c r="U326" s="45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</row>
    <row r="327" spans="1:77" ht="39.950000000000003" customHeight="1">
      <c r="A327" s="6" t="s">
        <v>406</v>
      </c>
      <c r="B327" s="5" t="s">
        <v>21</v>
      </c>
      <c r="C327" s="49" t="s">
        <v>22</v>
      </c>
      <c r="D327" s="7">
        <v>2</v>
      </c>
      <c r="E327" s="7">
        <v>2</v>
      </c>
      <c r="F327" s="7">
        <v>4</v>
      </c>
      <c r="G327" s="7">
        <v>6</v>
      </c>
      <c r="H327" s="7">
        <v>6</v>
      </c>
      <c r="I327" s="7">
        <v>1</v>
      </c>
      <c r="J327" s="7">
        <v>4</v>
      </c>
      <c r="K327" s="7">
        <v>0</v>
      </c>
      <c r="L327" s="7">
        <v>8</v>
      </c>
      <c r="M327" s="7">
        <v>10</v>
      </c>
      <c r="N327" s="29">
        <v>2</v>
      </c>
      <c r="O327" s="29">
        <f>IF(B327=data!$B$2,D327*0.7+E327*0.5+F327*0.2+G327*0.8+H327+I327*0.2+J327+K327*0.3+L327+M327*0.5+N327*0.2,IF(B327=data!$B$3,D327*0.1+E327*0.4+F327*0.3+G327*0.1+H327+J327+K327*0.5+L327+M327*0.4,IF(B327=data!$B$4,D327*0.6+E327*0.8+F327*0.7+G327+H327+J327+L327+N327,IF(B327=data!$B$5,D327*0.7+E327*0.8+F327+I327*0.7+J327+L327,"zvolte typ stavby"))))</f>
        <v>31.599999999999998</v>
      </c>
      <c r="P327" s="8">
        <f>IF(B327=data!$B$2,(O327*10)/6.4,IF(B327=data!$B$3,(O327*10)/4.8,IF(B327=data!$B$4,(O327*10)/7.1,IF(B327=data!$B$5,(O327*10)/5.2,"zvolte typ stavby"))))</f>
        <v>49.375</v>
      </c>
      <c r="Q327" s="30">
        <v>10000000</v>
      </c>
      <c r="R327" s="59" t="s">
        <v>210</v>
      </c>
      <c r="S327" s="5"/>
      <c r="U327" s="45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</row>
    <row r="328" spans="1:77" ht="39.950000000000003" customHeight="1">
      <c r="A328" s="6" t="s">
        <v>407</v>
      </c>
      <c r="B328" s="5" t="s">
        <v>21</v>
      </c>
      <c r="C328" s="49" t="s">
        <v>22</v>
      </c>
      <c r="D328" s="7">
        <v>2</v>
      </c>
      <c r="E328" s="7">
        <v>2</v>
      </c>
      <c r="F328" s="7">
        <v>8</v>
      </c>
      <c r="G328" s="7">
        <v>6</v>
      </c>
      <c r="H328" s="7">
        <v>6</v>
      </c>
      <c r="I328" s="7">
        <v>1</v>
      </c>
      <c r="J328" s="7">
        <v>4</v>
      </c>
      <c r="K328" s="7">
        <v>0</v>
      </c>
      <c r="L328" s="7">
        <v>8</v>
      </c>
      <c r="M328" s="7">
        <v>10</v>
      </c>
      <c r="N328" s="29">
        <v>4</v>
      </c>
      <c r="O328" s="29">
        <f>IF(B328=data!$B$2,D328*0.7+E328*0.5+F328*0.2+G328*0.8+H328+I328*0.2+J328+K328*0.3+L328+M328*0.5+N328*0.2,IF(B328=data!$B$3,D328*0.1+E328*0.4+F328*0.3+G328*0.1+H328+J328+K328*0.5+L328+M328*0.4,IF(B328=data!$B$4,D328*0.6+E328*0.8+F328*0.7+G328+H328+J328+L328+N328,IF(B328=data!$B$5,D328*0.7+E328*0.8+F328+I328*0.7+J328+L328,"zvolte typ stavby"))))</f>
        <v>32.799999999999997</v>
      </c>
      <c r="P328" s="8">
        <f>IF(B328=data!$B$2,(O328*10)/6.4,IF(B328=data!$B$3,(O328*10)/4.8,IF(B328=data!$B$4,(O328*10)/7.1,IF(B328=data!$B$5,(O328*10)/5.2,"zvolte typ stavby"))))</f>
        <v>51.25</v>
      </c>
      <c r="Q328" s="30">
        <v>10000000</v>
      </c>
      <c r="R328" s="59" t="s">
        <v>210</v>
      </c>
      <c r="S328" s="5"/>
      <c r="U328" s="45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</row>
    <row r="329" spans="1:77" ht="39.950000000000003" customHeight="1">
      <c r="A329" s="6" t="s">
        <v>408</v>
      </c>
      <c r="B329" s="5" t="s">
        <v>21</v>
      </c>
      <c r="C329" s="49" t="s">
        <v>22</v>
      </c>
      <c r="D329" s="7">
        <v>3</v>
      </c>
      <c r="E329" s="7">
        <v>2</v>
      </c>
      <c r="F329" s="7">
        <v>9</v>
      </c>
      <c r="G329" s="7">
        <v>6</v>
      </c>
      <c r="H329" s="7">
        <v>6</v>
      </c>
      <c r="I329" s="7">
        <v>1</v>
      </c>
      <c r="J329" s="7">
        <v>4</v>
      </c>
      <c r="K329" s="7">
        <v>0</v>
      </c>
      <c r="L329" s="7">
        <v>10</v>
      </c>
      <c r="M329" s="7">
        <v>10</v>
      </c>
      <c r="N329" s="29">
        <v>4</v>
      </c>
      <c r="O329" s="29">
        <f>IF(B329=data!$B$2,D329*0.7+E329*0.5+F329*0.2+G329*0.8+H329+I329*0.2+J329+K329*0.3+L329+M329*0.5+N329*0.2,IF(B329=data!$B$3,D329*0.1+E329*0.4+F329*0.3+G329*0.1+H329+J329+K329*0.5+L329+M329*0.4,IF(B329=data!$B$4,D329*0.6+E329*0.8+F329*0.7+G329+H329+J329+L329+N329,IF(B329=data!$B$5,D329*0.7+E329*0.8+F329+I329*0.7+J329+L329,"zvolte typ stavby"))))</f>
        <v>35.699999999999996</v>
      </c>
      <c r="P329" s="8">
        <f>IF(B329=data!$B$2,(O329*10)/6.4,IF(B329=data!$B$3,(O329*10)/4.8,IF(B329=data!$B$4,(O329*10)/7.1,IF(B329=data!$B$5,(O329*10)/5.2,"zvolte typ stavby"))))</f>
        <v>55.781249999999986</v>
      </c>
      <c r="Q329" s="30">
        <v>21000000</v>
      </c>
      <c r="R329" s="59" t="s">
        <v>210</v>
      </c>
      <c r="S329" s="5" t="s">
        <v>409</v>
      </c>
      <c r="U329" s="45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</row>
    <row r="330" spans="1:77" ht="39.950000000000003" customHeight="1">
      <c r="A330" s="6" t="s">
        <v>410</v>
      </c>
      <c r="B330" s="5" t="s">
        <v>21</v>
      </c>
      <c r="C330" s="49" t="s">
        <v>22</v>
      </c>
      <c r="D330" s="7">
        <v>4</v>
      </c>
      <c r="E330" s="7">
        <v>2</v>
      </c>
      <c r="F330" s="7">
        <v>10</v>
      </c>
      <c r="G330" s="7">
        <v>3</v>
      </c>
      <c r="H330" s="7">
        <v>6</v>
      </c>
      <c r="I330" s="7">
        <v>10</v>
      </c>
      <c r="J330" s="7">
        <v>4</v>
      </c>
      <c r="K330" s="7">
        <v>0</v>
      </c>
      <c r="L330" s="7">
        <v>10</v>
      </c>
      <c r="M330" s="7">
        <v>10</v>
      </c>
      <c r="N330" s="29">
        <v>4</v>
      </c>
      <c r="O330" s="29">
        <f>IF(B330=data!$B$2,D330*0.7+E330*0.5+F330*0.2+G330*0.8+H330+I330*0.2+J330+K330*0.3+L330+M330*0.5+N330*0.2,IF(B330=data!$B$3,D330*0.1+E330*0.4+F330*0.3+G330*0.1+H330+J330+K330*0.5+L330+M330*0.4,IF(B330=data!$B$4,D330*0.6+E330*0.8+F330*0.7+G330+H330+J330+L330+N330,IF(B330=data!$B$5,D330*0.7+E330*0.8+F330+I330*0.7+J330+L330,"zvolte typ stavby"))))</f>
        <v>36</v>
      </c>
      <c r="P330" s="8">
        <f>IF(B330=data!$B$2,(O330*10)/6.4,IF(B330=data!$B$3,(O330*10)/4.8,IF(B330=data!$B$4,(O330*10)/7.1,IF(B330=data!$B$5,(O330*10)/5.2,"zvolte typ stavby"))))</f>
        <v>56.25</v>
      </c>
      <c r="Q330" s="30">
        <v>20000000</v>
      </c>
      <c r="R330" s="59" t="s">
        <v>210</v>
      </c>
      <c r="S330" s="5"/>
      <c r="U330" s="45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</row>
    <row r="331" spans="1:77" ht="39.950000000000003" customHeight="1">
      <c r="A331" s="6" t="s">
        <v>411</v>
      </c>
      <c r="B331" s="5" t="s">
        <v>21</v>
      </c>
      <c r="C331" s="49" t="s">
        <v>22</v>
      </c>
      <c r="D331" s="7">
        <v>1</v>
      </c>
      <c r="E331" s="7">
        <v>2</v>
      </c>
      <c r="F331" s="7">
        <v>3</v>
      </c>
      <c r="G331" s="7">
        <v>6</v>
      </c>
      <c r="H331" s="7">
        <v>6</v>
      </c>
      <c r="I331" s="7">
        <v>1</v>
      </c>
      <c r="J331" s="7">
        <v>4</v>
      </c>
      <c r="K331" s="7">
        <v>0</v>
      </c>
      <c r="L331" s="7">
        <v>10</v>
      </c>
      <c r="M331" s="7">
        <v>10</v>
      </c>
      <c r="N331" s="29">
        <v>2</v>
      </c>
      <c r="O331" s="29">
        <f>IF(B331=data!$B$2,D331*0.7+E331*0.5+F331*0.2+G331*0.8+H331+I331*0.2+J331+K331*0.3+L331+M331*0.5+N331*0.2,IF(B331=data!$B$3,D331*0.1+E331*0.4+F331*0.3+G331*0.1+H331+J331+K331*0.5+L331+M331*0.4,IF(B331=data!$B$4,D331*0.6+E331*0.8+F331*0.7+G331+H331+J331+L331+N331,IF(B331=data!$B$5,D331*0.7+E331*0.8+F331+I331*0.7+J331+L331,"zvolte typ stavby"))))</f>
        <v>32.699999999999996</v>
      </c>
      <c r="P331" s="8">
        <f>IF(B331=data!$B$2,(O331*10)/6.4,IF(B331=data!$B$3,(O331*10)/4.8,IF(B331=data!$B$4,(O331*10)/7.1,IF(B331=data!$B$5,(O331*10)/5.2,"zvolte typ stavby"))))</f>
        <v>51.093749999999986</v>
      </c>
      <c r="Q331" s="30">
        <v>13000000</v>
      </c>
      <c r="R331" s="59" t="s">
        <v>210</v>
      </c>
      <c r="S331" s="5" t="s">
        <v>412</v>
      </c>
      <c r="U331" s="45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</row>
    <row r="332" spans="1:77" ht="39.950000000000003" customHeight="1">
      <c r="A332" s="6" t="s">
        <v>413</v>
      </c>
      <c r="B332" s="5" t="s">
        <v>21</v>
      </c>
      <c r="C332" s="49" t="s">
        <v>22</v>
      </c>
      <c r="D332" s="7">
        <v>1</v>
      </c>
      <c r="E332" s="7">
        <v>2</v>
      </c>
      <c r="F332" s="7">
        <v>3</v>
      </c>
      <c r="G332" s="7">
        <v>3</v>
      </c>
      <c r="H332" s="7">
        <v>6</v>
      </c>
      <c r="I332" s="7">
        <v>1</v>
      </c>
      <c r="J332" s="7">
        <v>4</v>
      </c>
      <c r="K332" s="7">
        <v>10</v>
      </c>
      <c r="L332" s="7">
        <v>8</v>
      </c>
      <c r="M332" s="7">
        <v>10</v>
      </c>
      <c r="N332" s="29">
        <v>0</v>
      </c>
      <c r="O332" s="29">
        <f>IF(B332=data!$B$2,D332*0.7+E332*0.5+F332*0.2+G332*0.8+H332+I332*0.2+J332+K332*0.3+L332+M332*0.5+N332*0.2,IF(B332=data!$B$3,D332*0.1+E332*0.4+F332*0.3+G332*0.1+H332+J332+K332*0.5+L332+M332*0.4,IF(B332=data!$B$4,D332*0.6+E332*0.8+F332*0.7+G332+H332+J332+L332+N332,IF(B332=data!$B$5,D332*0.7+E332*0.8+F332+I332*0.7+J332+L332,"zvolte typ stavby"))))</f>
        <v>30.9</v>
      </c>
      <c r="P332" s="8">
        <f>IF(B332=data!$B$2,(O332*10)/6.4,IF(B332=data!$B$3,(O332*10)/4.8,IF(B332=data!$B$4,(O332*10)/7.1,IF(B332=data!$B$5,(O332*10)/5.2,"zvolte typ stavby"))))</f>
        <v>48.28125</v>
      </c>
      <c r="Q332" s="30">
        <v>7000000</v>
      </c>
      <c r="R332" s="59" t="s">
        <v>210</v>
      </c>
      <c r="S332" s="5"/>
      <c r="U332" s="45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</row>
    <row r="333" spans="1:77" ht="39.950000000000003" customHeight="1">
      <c r="A333" s="6" t="s">
        <v>315</v>
      </c>
      <c r="B333" s="14" t="s">
        <v>21</v>
      </c>
      <c r="C333" s="5" t="s">
        <v>22</v>
      </c>
      <c r="D333" s="15">
        <v>3</v>
      </c>
      <c r="E333" s="7">
        <v>10</v>
      </c>
      <c r="F333" s="7">
        <v>10</v>
      </c>
      <c r="G333" s="7">
        <v>10</v>
      </c>
      <c r="H333" s="7">
        <v>10</v>
      </c>
      <c r="I333" s="7">
        <v>10</v>
      </c>
      <c r="J333" s="7">
        <v>4</v>
      </c>
      <c r="K333" s="7">
        <v>0</v>
      </c>
      <c r="L333" s="7">
        <v>10</v>
      </c>
      <c r="M333" s="7">
        <v>10</v>
      </c>
      <c r="N333" s="29">
        <v>2</v>
      </c>
      <c r="O333" s="29">
        <f>IF(B333=data!$B$2,D333*0.7+E333*0.5+F333*0.2+G333*0.8+H333+I333*0.2+J333+K333*0.3+L333+M333*0.5+N333*0.2,IF(B333=data!$B$3,D333*0.1+E333*0.4+F333*0.3+G333*0.1+H333+J333+K333*0.5+L333+M333*0.4,IF(B333=data!$B$4,D333*0.6+E333*0.8+F333*0.7+G333+H333+J333+L333+N333,IF(B333=data!$B$5,D333*0.7+E333*0.8+F333+I333*0.7+J333+L333,"zvolte typ stavby"))))</f>
        <v>48.5</v>
      </c>
      <c r="P333" s="8">
        <f>IF(B333=data!$B$2,(O333*10)/6.4,IF(B333=data!$B$3,(O333*10)/4.8,IF(B333=data!$B$4,(O333*10)/7.1,IF(B333=data!$B$5,(O333*10)/5.2,"zvolte typ stavby"))))</f>
        <v>75.78125</v>
      </c>
      <c r="Q333" s="22">
        <v>60000000</v>
      </c>
      <c r="R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</row>
    <row r="334" spans="1:77" ht="39.950000000000003" customHeight="1">
      <c r="A334" s="6" t="s">
        <v>414</v>
      </c>
      <c r="B334" s="5" t="s">
        <v>21</v>
      </c>
      <c r="C334" s="49" t="s">
        <v>22</v>
      </c>
      <c r="D334" s="7">
        <v>3</v>
      </c>
      <c r="E334" s="7">
        <v>10</v>
      </c>
      <c r="F334" s="7">
        <v>9</v>
      </c>
      <c r="G334" s="7">
        <v>6</v>
      </c>
      <c r="H334" s="7">
        <v>6</v>
      </c>
      <c r="I334" s="7">
        <v>10</v>
      </c>
      <c r="J334" s="7">
        <v>7</v>
      </c>
      <c r="K334" s="7">
        <v>0</v>
      </c>
      <c r="L334" s="7">
        <v>0</v>
      </c>
      <c r="M334" s="7">
        <v>10</v>
      </c>
      <c r="N334" s="29">
        <v>7</v>
      </c>
      <c r="O334" s="29">
        <f>IF(B334=data!$B$2,D334*0.7+E334*0.5+F334*0.2+G334*0.8+H334+I334*0.2+J334+K334*0.3+L334+M334*0.5+N334*0.2,IF(B334=data!$B$3,D334*0.1+E334*0.4+F334*0.3+G334*0.1+H334+J334+K334*0.5+L334+M334*0.4,IF(B334=data!$B$4,D334*0.6+E334*0.8+F334*0.7+G334+H334+J334+L334+N334,IF(B334=data!$B$5,D334*0.7+E334*0.8+F334+I334*0.7+J334+L334,"zvolte typ stavby"))))</f>
        <v>35.1</v>
      </c>
      <c r="P334" s="8">
        <f>IF(B334=data!$B$2,(O334*10)/6.4,IF(B334=data!$B$3,(O334*10)/4.8,IF(B334=data!$B$4,(O334*10)/7.1,IF(B334=data!$B$5,(O334*10)/5.2,"zvolte typ stavby"))))</f>
        <v>54.84375</v>
      </c>
      <c r="Q334" s="30">
        <v>45000000</v>
      </c>
      <c r="R334" s="59" t="s">
        <v>210</v>
      </c>
      <c r="S334" s="5"/>
      <c r="U334" s="45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</row>
    <row r="335" spans="1:77" ht="39.950000000000003" customHeight="1">
      <c r="A335" s="6" t="s">
        <v>415</v>
      </c>
      <c r="B335" s="5" t="s">
        <v>21</v>
      </c>
      <c r="C335" s="49" t="s">
        <v>22</v>
      </c>
      <c r="D335" s="7">
        <v>1</v>
      </c>
      <c r="E335" s="7">
        <v>0</v>
      </c>
      <c r="F335" s="7">
        <v>7</v>
      </c>
      <c r="G335" s="7">
        <v>6</v>
      </c>
      <c r="H335" s="7">
        <v>10</v>
      </c>
      <c r="I335" s="7">
        <v>10</v>
      </c>
      <c r="J335" s="7">
        <v>7</v>
      </c>
      <c r="K335" s="7">
        <v>0</v>
      </c>
      <c r="L335" s="7">
        <v>2</v>
      </c>
      <c r="M335" s="7">
        <v>10</v>
      </c>
      <c r="N335" s="29">
        <v>2</v>
      </c>
      <c r="O335" s="29">
        <f>IF(B335=data!$B$2,D335*0.7+E335*0.5+F335*0.2+G335*0.8+H335+I335*0.2+J335+K335*0.3+L335+M335*0.5+N335*0.2,IF(B335=data!$B$3,D335*0.1+E335*0.4+F335*0.3+G335*0.1+H335+J335+K335*0.5+L335+M335*0.4,IF(B335=data!$B$4,D335*0.6+E335*0.8+F335*0.7+G335+H335+J335+L335+N335,IF(B335=data!$B$5,D335*0.7+E335*0.8+F335+I335*0.7+J335+L335,"zvolte typ stavby"))))</f>
        <v>33.299999999999997</v>
      </c>
      <c r="P335" s="8">
        <f>IF(B335=data!$B$2,(O335*10)/6.4,IF(B335=data!$B$3,(O335*10)/4.8,IF(B335=data!$B$4,(O335*10)/7.1,IF(B335=data!$B$5,(O335*10)/5.2,"zvolte typ stavby"))))</f>
        <v>52.03125</v>
      </c>
      <c r="Q335" s="30"/>
      <c r="R335" s="59"/>
      <c r="S335" s="5"/>
      <c r="U335" s="45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</row>
    <row r="336" spans="1:77" ht="39.950000000000003" customHeight="1">
      <c r="A336" s="90" t="s">
        <v>416</v>
      </c>
      <c r="B336" s="91" t="s">
        <v>21</v>
      </c>
      <c r="C336" s="91" t="s">
        <v>22</v>
      </c>
      <c r="D336" s="91">
        <v>2</v>
      </c>
      <c r="E336" s="91">
        <v>0</v>
      </c>
      <c r="F336" s="91">
        <v>9</v>
      </c>
      <c r="G336" s="91">
        <v>6</v>
      </c>
      <c r="H336" s="91">
        <v>6</v>
      </c>
      <c r="I336" s="91">
        <v>10</v>
      </c>
      <c r="J336" s="91">
        <v>10</v>
      </c>
      <c r="K336" s="91">
        <v>0</v>
      </c>
      <c r="L336" s="91">
        <v>2</v>
      </c>
      <c r="M336" s="91">
        <v>10</v>
      </c>
      <c r="N336" s="91">
        <v>2</v>
      </c>
      <c r="O336" s="91">
        <v>33</v>
      </c>
      <c r="P336" s="91" t="s">
        <v>417</v>
      </c>
      <c r="Q336" s="93">
        <v>223850000</v>
      </c>
      <c r="R336" s="59"/>
      <c r="S336" s="5"/>
      <c r="U336" s="45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</row>
    <row r="337" spans="1:77" ht="39.950000000000003" customHeight="1">
      <c r="A337" s="90" t="s">
        <v>418</v>
      </c>
      <c r="B337" s="91" t="s">
        <v>21</v>
      </c>
      <c r="C337" s="91" t="s">
        <v>22</v>
      </c>
      <c r="D337" s="91">
        <v>1</v>
      </c>
      <c r="E337" s="91">
        <v>0</v>
      </c>
      <c r="F337" s="91">
        <v>8</v>
      </c>
      <c r="G337" s="91">
        <v>3</v>
      </c>
      <c r="H337" s="91">
        <v>6</v>
      </c>
      <c r="I337" s="91">
        <v>10</v>
      </c>
      <c r="J337" s="91">
        <v>7</v>
      </c>
      <c r="K337" s="91">
        <v>0</v>
      </c>
      <c r="L337" s="91">
        <v>2</v>
      </c>
      <c r="M337" s="91">
        <v>10</v>
      </c>
      <c r="N337" s="91">
        <v>2</v>
      </c>
      <c r="O337" s="91" t="s">
        <v>419</v>
      </c>
      <c r="P337" s="91" t="s">
        <v>420</v>
      </c>
      <c r="Q337" s="93">
        <v>90750000</v>
      </c>
      <c r="R337" s="59"/>
      <c r="S337" s="5"/>
      <c r="U337" s="45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</row>
    <row r="338" spans="1:77" ht="39.950000000000003" customHeight="1">
      <c r="A338" s="90" t="s">
        <v>421</v>
      </c>
      <c r="B338" s="91" t="s">
        <v>21</v>
      </c>
      <c r="C338" s="91" t="s">
        <v>22</v>
      </c>
      <c r="D338" s="91">
        <v>1</v>
      </c>
      <c r="E338" s="91">
        <v>0</v>
      </c>
      <c r="F338" s="91">
        <v>8</v>
      </c>
      <c r="G338" s="91">
        <v>3</v>
      </c>
      <c r="H338" s="91">
        <v>6</v>
      </c>
      <c r="I338" s="91">
        <v>10</v>
      </c>
      <c r="J338" s="91">
        <v>7</v>
      </c>
      <c r="K338" s="91">
        <v>0</v>
      </c>
      <c r="L338" s="91">
        <v>2</v>
      </c>
      <c r="M338" s="91">
        <v>10</v>
      </c>
      <c r="N338" s="91">
        <v>2</v>
      </c>
      <c r="O338" s="91" t="s">
        <v>419</v>
      </c>
      <c r="P338" s="91" t="s">
        <v>420</v>
      </c>
      <c r="Q338" s="93">
        <v>82280000</v>
      </c>
      <c r="R338" s="59"/>
      <c r="S338" s="5"/>
      <c r="U338" s="45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</row>
    <row r="339" spans="1:77" ht="39.950000000000003" customHeight="1">
      <c r="A339" s="6" t="s">
        <v>422</v>
      </c>
      <c r="B339" s="5" t="s">
        <v>21</v>
      </c>
      <c r="C339" s="49" t="s">
        <v>22</v>
      </c>
      <c r="D339" s="7">
        <v>3</v>
      </c>
      <c r="E339" s="7">
        <v>10</v>
      </c>
      <c r="F339" s="7">
        <v>10</v>
      </c>
      <c r="G339" s="7">
        <v>10</v>
      </c>
      <c r="H339" s="7">
        <v>10</v>
      </c>
      <c r="I339" s="7">
        <v>10</v>
      </c>
      <c r="J339" s="7">
        <v>4</v>
      </c>
      <c r="K339" s="7">
        <v>10</v>
      </c>
      <c r="L339" s="7">
        <v>2</v>
      </c>
      <c r="M339" s="7">
        <v>10</v>
      </c>
      <c r="N339" s="29">
        <v>2</v>
      </c>
      <c r="O339" s="29">
        <f>IF(B339=data!$B$2,D339*0.7+E339*0.5+F339*0.2+G339*0.8+H339+I339*0.2+J339+K339*0.3+L339+M339*0.5+N339*0.2,IF(B339=data!$B$3,D339*0.1+E339*0.4+F339*0.3+G339*0.1+H339+J339+K339*0.5+L339+M339*0.4,IF(B339=data!$B$4,D339*0.6+E339*0.8+F339*0.7+G339+H339+J339+L339+N339,IF(B339=data!$B$5,D339*0.7+E339*0.8+F339+I339*0.7+J339+L339,"zvolte typ stavby"))))</f>
        <v>43.5</v>
      </c>
      <c r="P339" s="8">
        <f>IF(B339=data!$B$2,(O339*10)/6.4,IF(B339=data!$B$3,(O339*10)/4.8,IF(B339=data!$B$4,(O339*10)/7.1,IF(B339=data!$B$5,(O339*10)/5.2,"zvolte typ stavby"))))</f>
        <v>67.96875</v>
      </c>
      <c r="Q339" s="98" t="s">
        <v>423</v>
      </c>
      <c r="R339" s="59"/>
      <c r="S339" s="5"/>
      <c r="U339" s="45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</row>
    <row r="340" spans="1:77" ht="39.950000000000003" customHeight="1">
      <c r="A340" s="6" t="s">
        <v>424</v>
      </c>
      <c r="B340" s="5" t="s">
        <v>21</v>
      </c>
      <c r="C340" s="49" t="s">
        <v>22</v>
      </c>
      <c r="D340" s="7">
        <v>4</v>
      </c>
      <c r="E340" s="7">
        <v>10</v>
      </c>
      <c r="F340" s="7">
        <v>8</v>
      </c>
      <c r="G340" s="7">
        <v>6</v>
      </c>
      <c r="H340" s="7">
        <v>6</v>
      </c>
      <c r="I340" s="7">
        <v>10</v>
      </c>
      <c r="J340" s="7">
        <v>4</v>
      </c>
      <c r="K340" s="7">
        <v>10</v>
      </c>
      <c r="L340" s="7">
        <v>2</v>
      </c>
      <c r="M340" s="7">
        <v>10</v>
      </c>
      <c r="N340" s="29">
        <v>2</v>
      </c>
      <c r="O340" s="29">
        <f>IF(B340=data!$B$2,D340*0.7+E340*0.5+F340*0.2+G340*0.8+H340+I340*0.2+J340+K340*0.3+L340+M340*0.5+N340*0.2,IF(B340=data!$B$3,D340*0.1+E340*0.4+F340*0.3+G340*0.1+H340+J340+K340*0.5+L340+M340*0.4,IF(B340=data!$B$4,D340*0.6+E340*0.8+F340*0.7+G340+H340+J340+L340+N340,IF(B340=data!$B$5,D340*0.7+E340*0.8+F340+I340*0.7+J340+L340,"zvolte typ stavby"))))</f>
        <v>36.6</v>
      </c>
      <c r="P340" s="8">
        <f>IF(B340=data!$B$2,(O340*10)/6.4,IF(B340=data!$B$3,(O340*10)/4.8,IF(B340=data!$B$4,(O340*10)/7.1,IF(B340=data!$B$5,(O340*10)/5.2,"zvolte typ stavby"))))</f>
        <v>57.1875</v>
      </c>
      <c r="Q340" s="98" t="s">
        <v>425</v>
      </c>
      <c r="R340" s="59"/>
      <c r="S340" s="5"/>
      <c r="U340" s="45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</row>
    <row r="341" spans="1:77" ht="39.950000000000003" customHeight="1">
      <c r="A341" s="117" t="s">
        <v>426</v>
      </c>
      <c r="B341" s="5" t="s">
        <v>21</v>
      </c>
      <c r="C341" s="49" t="s">
        <v>195</v>
      </c>
      <c r="D341" s="7">
        <v>1</v>
      </c>
      <c r="E341" s="7">
        <v>0</v>
      </c>
      <c r="F341" s="7">
        <v>3</v>
      </c>
      <c r="G341" s="7">
        <v>3</v>
      </c>
      <c r="H341" s="7">
        <v>3</v>
      </c>
      <c r="I341" s="7">
        <v>1</v>
      </c>
      <c r="J341" s="7">
        <v>2</v>
      </c>
      <c r="K341" s="7">
        <v>10</v>
      </c>
      <c r="L341" s="7">
        <v>5</v>
      </c>
      <c r="M341" s="7">
        <v>10</v>
      </c>
      <c r="N341" s="29">
        <v>0</v>
      </c>
      <c r="O341" s="29">
        <f>IF(B341=data!$B$2,D341*0.7+E341*0.5+F341*0.2+G341*0.8+H341+I341*0.2+J341+K341*0.3+L341+M341*0.5+N341*0.2,IF(B341=data!$B$3,D341*0.1+E341*0.4+F341*0.3+G341*0.1+H341+J341+K341*0.5+L341+M341*0.4,IF(B341=data!$B$4,D341*0.6+E341*0.8+F341*0.7+G341+H341+J341+L341+N341,IF(B341=data!$B$5,D341*0.7+E341*0.8+F341+I341*0.7+J341+L341,"zvolte typ stavby"))))</f>
        <v>21.9</v>
      </c>
      <c r="P341" s="8">
        <f>IF(B341=data!$B$2,(O341*10)/6.4,IF(B341=data!$B$3,(O341*10)/4.8,IF(B341=data!$B$4,(O341*10)/7.1,IF(B341=data!$B$5,(O341*10)/5.2,"zvolte typ stavby"))))</f>
        <v>34.21875</v>
      </c>
      <c r="Q341" s="30">
        <v>8900000</v>
      </c>
      <c r="R341" s="59"/>
      <c r="S341" s="5"/>
      <c r="U341" s="45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</row>
    <row r="342" spans="1:77" ht="39.950000000000003" customHeight="1">
      <c r="A342" s="90" t="s">
        <v>427</v>
      </c>
      <c r="B342" s="91" t="s">
        <v>21</v>
      </c>
      <c r="C342" s="91" t="s">
        <v>428</v>
      </c>
      <c r="D342" s="92">
        <v>2</v>
      </c>
      <c r="E342" s="92">
        <v>10</v>
      </c>
      <c r="F342" s="92">
        <v>3</v>
      </c>
      <c r="G342" s="92">
        <v>6</v>
      </c>
      <c r="H342" s="92">
        <v>6</v>
      </c>
      <c r="I342" s="92">
        <v>10</v>
      </c>
      <c r="J342" s="92">
        <v>4</v>
      </c>
      <c r="K342" s="92">
        <v>10</v>
      </c>
      <c r="L342" s="92">
        <v>2</v>
      </c>
      <c r="M342" s="92">
        <v>10</v>
      </c>
      <c r="N342" s="92">
        <v>2</v>
      </c>
      <c r="O342" s="94">
        <v>23.8</v>
      </c>
      <c r="P342" s="94">
        <v>49.6</v>
      </c>
      <c r="Q342" s="97" t="s">
        <v>429</v>
      </c>
      <c r="R342" s="92"/>
      <c r="S342" s="91"/>
      <c r="U342" s="45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</row>
    <row r="343" spans="1:77" ht="39.950000000000003" customHeight="1">
      <c r="A343" s="113" t="s">
        <v>430</v>
      </c>
      <c r="B343" s="5" t="s">
        <v>89</v>
      </c>
      <c r="C343" s="49"/>
      <c r="D343" s="7">
        <v>5</v>
      </c>
      <c r="E343" s="7">
        <v>0</v>
      </c>
      <c r="F343" s="7">
        <v>10</v>
      </c>
      <c r="G343" s="7">
        <v>10</v>
      </c>
      <c r="H343" s="7">
        <v>6</v>
      </c>
      <c r="I343" s="7">
        <v>0</v>
      </c>
      <c r="J343" s="7">
        <v>10</v>
      </c>
      <c r="K343" s="7">
        <v>0</v>
      </c>
      <c r="L343" s="7">
        <v>0</v>
      </c>
      <c r="M343" s="7">
        <v>10</v>
      </c>
      <c r="N343" s="29">
        <v>7</v>
      </c>
      <c r="O343" s="29">
        <f>IF(B343=data!$B$2,D343*0.7+E343*0.5+F343*0.2+G343*0.8+H343+I343*0.2+J343+K343*0.3+L343+M343*0.5+N343*0.2,IF(B343=data!$B$3,D343*0.1+E343*0.4+F343*0.3+G343*0.1+H343+J343+K343*0.5+L343+M343*0.4,IF(B343=data!$B$4,D343*0.6+E343*0.8+F343*0.7+G343+H343+J343+L343+N343,IF(B343=data!$B$5,D343*0.7+E343*0.8+F343+I343*0.7+J343+L343,"zvolte typ stavby"))))</f>
        <v>43</v>
      </c>
      <c r="P343" s="8">
        <f>IF(B343=data!$B$2,(O343*10)/6.4,IF(B343=data!$B$3,(O343*10)/4.8,IF(B343=data!$B$4,(O343*10)/7.1,IF(B343=data!$B$5,(O343*10)/5.2,"zvolte typ stavby"))))</f>
        <v>60.563380281690144</v>
      </c>
      <c r="Q343" s="76">
        <v>25150000</v>
      </c>
      <c r="R343" s="59"/>
      <c r="S343" s="5"/>
      <c r="U343" s="45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</row>
    <row r="344" spans="1:77" ht="39.950000000000003" customHeight="1">
      <c r="A344" s="113" t="s">
        <v>431</v>
      </c>
      <c r="B344" s="5" t="s">
        <v>21</v>
      </c>
      <c r="C344" s="49" t="s">
        <v>22</v>
      </c>
      <c r="D344" s="7">
        <v>2</v>
      </c>
      <c r="E344" s="7">
        <v>0</v>
      </c>
      <c r="F344" s="7">
        <v>6</v>
      </c>
      <c r="G344" s="7">
        <v>10</v>
      </c>
      <c r="H344" s="7">
        <v>6</v>
      </c>
      <c r="I344" s="7">
        <v>10</v>
      </c>
      <c r="J344" s="7">
        <v>4</v>
      </c>
      <c r="K344" s="7">
        <v>10</v>
      </c>
      <c r="L344" s="7">
        <v>0</v>
      </c>
      <c r="M344" s="7">
        <v>10</v>
      </c>
      <c r="N344" s="29">
        <v>2</v>
      </c>
      <c r="O344" s="29">
        <f>IF(B344=data!$B$2,D344*0.7+E344*0.5+F344*0.2+G344*0.8+H344+I344*0.2+J344+K344*0.3+L344+M344*0.5+N344*0.2,IF(B344=data!$B$3,D344*0.1+E344*0.4+F344*0.3+G344*0.1+H344+J344+K344*0.5+L344+M344*0.4,IF(B344=data!$B$4,D344*0.6+E344*0.8+F344*0.7+G344+H344+J344+L344+N344,IF(B344=data!$B$5,D344*0.7+E344*0.8+F344+I344*0.7+J344+L344,"zvolte typ stavby"))))</f>
        <v>31</v>
      </c>
      <c r="P344" s="8">
        <f>IF(B344=data!$B$2,(O344*10)/6.4,IF(B344=data!$B$3,(O344*10)/4.8,IF(B344=data!$B$4,(O344*10)/7.1,IF(B344=data!$B$5,(O344*10)/5.2,"zvolte typ stavby"))))</f>
        <v>48.4375</v>
      </c>
      <c r="Q344" s="76">
        <v>50336000</v>
      </c>
      <c r="R344" s="59"/>
      <c r="S344" s="5"/>
      <c r="U344" s="45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</row>
    <row r="345" spans="1:77" ht="39.950000000000003" customHeight="1">
      <c r="A345" s="113" t="s">
        <v>432</v>
      </c>
      <c r="B345" s="5" t="s">
        <v>21</v>
      </c>
      <c r="C345" s="49" t="s">
        <v>22</v>
      </c>
      <c r="D345" s="7">
        <v>1</v>
      </c>
      <c r="E345" s="7">
        <v>0</v>
      </c>
      <c r="F345" s="7">
        <v>6</v>
      </c>
      <c r="G345" s="7">
        <v>10</v>
      </c>
      <c r="H345" s="7">
        <v>6</v>
      </c>
      <c r="I345" s="7">
        <v>10</v>
      </c>
      <c r="J345" s="7">
        <v>2</v>
      </c>
      <c r="K345" s="7">
        <v>0</v>
      </c>
      <c r="L345" s="7">
        <v>0</v>
      </c>
      <c r="M345" s="7">
        <v>10</v>
      </c>
      <c r="N345" s="29">
        <v>2</v>
      </c>
      <c r="O345" s="29">
        <f>IF(B345=data!$B$2,D345*0.7+E345*0.5+F345*0.2+G345*0.8+H345+I345*0.2+J345+K345*0.3+L345+M345*0.5+N345*0.2,IF(B345=data!$B$3,D345*0.1+E345*0.4+F345*0.3+G345*0.1+H345+J345+K345*0.5+L345+M345*0.4,IF(B345=data!$B$4,D345*0.6+E345*0.8+F345*0.7+G345+H345+J345+L345+N345,IF(B345=data!$B$5,D345*0.7+E345*0.8+F345+I345*0.7+J345+L345,"zvolte typ stavby"))))</f>
        <v>25.299999999999997</v>
      </c>
      <c r="P345" s="8">
        <f>IF(B345=data!$B$2,(O345*10)/6.4,IF(B345=data!$B$3,(O345*10)/4.8,IF(B345=data!$B$4,(O345*10)/7.1,IF(B345=data!$B$5,(O345*10)/5.2,"zvolte typ stavby"))))</f>
        <v>39.531249999999993</v>
      </c>
      <c r="Q345" s="76">
        <v>40000000</v>
      </c>
      <c r="R345" s="59"/>
      <c r="S345" s="5"/>
      <c r="U345" s="45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</row>
    <row r="346" spans="1:77" ht="39.950000000000003" customHeight="1">
      <c r="A346" s="124" t="s">
        <v>433</v>
      </c>
      <c r="B346" s="5" t="s">
        <v>21</v>
      </c>
      <c r="C346" s="49" t="s">
        <v>22</v>
      </c>
      <c r="D346" s="7">
        <v>2</v>
      </c>
      <c r="E346" s="7">
        <v>0</v>
      </c>
      <c r="F346" s="7">
        <v>5</v>
      </c>
      <c r="G346" s="7">
        <v>10</v>
      </c>
      <c r="H346" s="7">
        <v>6</v>
      </c>
      <c r="I346" s="7">
        <v>10</v>
      </c>
      <c r="J346" s="7">
        <v>2</v>
      </c>
      <c r="K346" s="7">
        <v>0</v>
      </c>
      <c r="L346" s="7">
        <v>0</v>
      </c>
      <c r="M346" s="7">
        <v>10</v>
      </c>
      <c r="N346" s="29">
        <v>2</v>
      </c>
      <c r="O346" s="29">
        <f>IF(B346=data!$B$2,D346*0.7+E346*0.5+F346*0.2+G346*0.8+H346+I346*0.2+J346+K346*0.3+L346+M346*0.5+N346*0.2,IF(B346=data!$B$3,D346*0.1+E346*0.4+F346*0.3+G346*0.1+H346+J346+K346*0.5+L346+M346*0.4,IF(B346=data!$B$4,D346*0.6+E346*0.8+F346*0.7+G346+H346+J346+L346+N346,IF(B346=data!$B$5,D346*0.7+E346*0.8+F346+I346*0.7+J346+L346,"zvolte typ stavby"))))</f>
        <v>25.799999999999997</v>
      </c>
      <c r="P346" s="8">
        <f>IF(B346=data!$B$2,(O346*10)/6.4,IF(B346=data!$B$3,(O346*10)/4.8,IF(B346=data!$B$4,(O346*10)/7.1,IF(B346=data!$B$5,(O346*10)/5.2,"zvolte typ stavby"))))</f>
        <v>40.3125</v>
      </c>
      <c r="Q346" s="76">
        <v>30000000</v>
      </c>
      <c r="R346" s="59"/>
      <c r="S346" s="5"/>
      <c r="U346" s="45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</row>
    <row r="347" spans="1:77" ht="39.950000000000003" customHeight="1">
      <c r="A347" s="124" t="s">
        <v>434</v>
      </c>
      <c r="B347" s="5" t="s">
        <v>89</v>
      </c>
      <c r="C347" s="49"/>
      <c r="D347" s="7">
        <v>7</v>
      </c>
      <c r="E347" s="7">
        <v>10</v>
      </c>
      <c r="F347" s="7">
        <v>10</v>
      </c>
      <c r="G347" s="7">
        <v>3</v>
      </c>
      <c r="H347" s="7">
        <v>6</v>
      </c>
      <c r="I347" s="7">
        <v>10</v>
      </c>
      <c r="J347" s="7">
        <v>10</v>
      </c>
      <c r="K347" s="7">
        <v>0</v>
      </c>
      <c r="L347" s="7">
        <v>5</v>
      </c>
      <c r="M347" s="7">
        <v>10</v>
      </c>
      <c r="N347" s="29">
        <v>2</v>
      </c>
      <c r="O347" s="29">
        <f>IF(B347=data!$B$2,D347*0.7+E347*0.5+F347*0.2+G347*0.8+H347+I347*0.2+J347+K347*0.3+L347+M347*0.5+N347*0.2,IF(B347=data!$B$3,D347*0.1+E347*0.4+F347*0.3+G347*0.1+H347+J347+K347*0.5+L347+M347*0.4,IF(B347=data!$B$4,D347*0.6+E347*0.8+F347*0.7+G347+H347+J347+L347+N347,IF(B347=data!$B$5,D347*0.7+E347*0.8+F347+I347*0.7+J347+L347,"zvolte typ stavby"))))</f>
        <v>45.2</v>
      </c>
      <c r="P347" s="8">
        <f>IF(B347=data!$B$2,(O347*10)/6.4,IF(B347=data!$B$3,(O347*10)/4.8,IF(B347=data!$B$4,(O347*10)/7.1,IF(B347=data!$B$5,(O347*10)/5.2,"zvolte typ stavby"))))</f>
        <v>63.661971830985919</v>
      </c>
      <c r="Q347" s="76">
        <v>36300000</v>
      </c>
      <c r="R347" s="59"/>
      <c r="S347" s="5"/>
      <c r="U347" s="45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</row>
    <row r="348" spans="1:77" ht="39.950000000000003" customHeight="1">
      <c r="A348" s="100"/>
      <c r="B348" s="5"/>
      <c r="C348" s="49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29"/>
      <c r="O348" s="29" t="str">
        <f>IF(B348=data!$B$2,D348*0.7+E348*0.5+F348*0.2+G348*0.8+H348+I348*0.2+J348+K348*0.3+L348+M348*0.5+N348*0.2,IF(B348=data!$B$3,D348*0.1+E348*0.4+F348*0.3+G348*0.1+H348+J348+K348*0.5+L348+M348*0.4,IF(B348=data!$B$4,D348*0.6+E348*0.8+F348*0.7+G348+H348+J348+L348+N348,IF(B348=data!$B$5,D348*0.7+E348*0.8+F348+I348*0.7+J348+L348,"zvolte typ stavby"))))</f>
        <v>zvolte typ stavby</v>
      </c>
      <c r="P348" s="8" t="str">
        <f>IF(B348=data!$B$2,(O348*10)/6.4,IF(B348=data!$B$3,(O348*10)/4.8,IF(B348=data!$B$4,(O348*10)/7.1,IF(B348=data!$B$5,(O348*10)/5.2,"zvolte typ stavby"))))</f>
        <v>zvolte typ stavby</v>
      </c>
      <c r="Q348" s="30"/>
      <c r="R348" s="59"/>
      <c r="S348" s="5"/>
      <c r="U348" s="45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</row>
    <row r="349" spans="1:77" ht="39.950000000000003" customHeight="1">
      <c r="A349" s="100"/>
      <c r="B349" s="5"/>
      <c r="C349" s="49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29"/>
      <c r="O349" s="29" t="str">
        <f>IF(B349=data!$B$2,D349*0.7+E349*0.5+F349*0.2+G349*0.8+H349+I349*0.2+J349+K349*0.3+L349+M349*0.5+N349*0.2,IF(B349=data!$B$3,D349*0.1+E349*0.4+F349*0.3+G349*0.1+H349+J349+K349*0.5+L349+M349*0.4,IF(B349=data!$B$4,D349*0.6+E349*0.8+F349*0.7+G349+H349+J349+L349+N349,IF(B349=data!$B$5,D349*0.7+E349*0.8+F349+I349*0.7+J349+L349,"zvolte typ stavby"))))</f>
        <v>zvolte typ stavby</v>
      </c>
      <c r="P349" s="8" t="str">
        <f>IF(B349=data!$B$2,(O349*10)/6.4,IF(B349=data!$B$3,(O349*10)/4.8,IF(B349=data!$B$4,(O349*10)/7.1,IF(B349=data!$B$5,(O349*10)/5.2,"zvolte typ stavby"))))</f>
        <v>zvolte typ stavby</v>
      </c>
      <c r="Q349" s="30"/>
      <c r="R349" s="59"/>
      <c r="S349" s="5"/>
      <c r="U349" s="45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</row>
    <row r="350" spans="1:77" ht="39.950000000000003" customHeight="1">
      <c r="A350" s="100"/>
      <c r="B350" s="5"/>
      <c r="C350" s="49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29"/>
      <c r="O350" s="29" t="str">
        <f>IF(B350=data!$B$2,D350*0.7+E350*0.5+F350*0.2+G350*0.8+H350+I350*0.2+J350+K350*0.3+L350+M350*0.5+N350*0.2,IF(B350=data!$B$3,D350*0.1+E350*0.4+F350*0.3+G350*0.1+H350+J350+K350*0.5+L350+M350*0.4,IF(B350=data!$B$4,D350*0.6+E350*0.8+F350*0.7+G350+H350+J350+L350+N350,IF(B350=data!$B$5,D350*0.7+E350*0.8+F350+I350*0.7+J350+L350,"zvolte typ stavby"))))</f>
        <v>zvolte typ stavby</v>
      </c>
      <c r="P350" s="8" t="str">
        <f>IF(B350=data!$B$2,(O350*10)/6.4,IF(B350=data!$B$3,(O350*10)/4.8,IF(B350=data!$B$4,(O350*10)/7.1,IF(B350=data!$B$5,(O350*10)/5.2,"zvolte typ stavby"))))</f>
        <v>zvolte typ stavby</v>
      </c>
      <c r="Q350" s="30"/>
      <c r="R350" s="59"/>
      <c r="S350" s="5"/>
      <c r="U350" s="45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</row>
    <row r="351" spans="1:77" ht="39.950000000000003" customHeight="1">
      <c r="A351" s="99"/>
      <c r="B351" s="5"/>
      <c r="C351" s="49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29"/>
      <c r="O351" s="29" t="str">
        <f>IF(B351=data!$B$2,D351*0.7+E351*0.5+F351*0.2+G351*0.8+H351+I351*0.2+J351+K351*0.3+L351+M351*0.5+N351*0.2,IF(B351=data!$B$3,D351*0.1+E351*0.4+F351*0.3+G351*0.1+H351+J351+K351*0.5+L351+M351*0.4,IF(B351=data!$B$4,D351*0.6+E351*0.8+F351*0.7+G351+H351+J351+L351+N351,IF(B351=data!$B$5,D351*0.7+E351*0.8+F351+I351*0.7+J351+L351,"zvolte typ stavby"))))</f>
        <v>zvolte typ stavby</v>
      </c>
      <c r="P351" s="8" t="str">
        <f>IF(B351=data!$B$2,(O351*10)/6.4,IF(B351=data!$B$3,(O351*10)/4.8,IF(B351=data!$B$4,(O351*10)/7.1,IF(B351=data!$B$5,(O351*10)/5.2,"zvolte typ stavby"))))</f>
        <v>zvolte typ stavby</v>
      </c>
      <c r="Q351" s="30"/>
      <c r="R351" s="59"/>
      <c r="S351" s="5"/>
      <c r="U351" s="45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</row>
    <row r="352" spans="1:77" ht="39.950000000000003" customHeight="1">
      <c r="A352" s="100"/>
      <c r="B352" s="5"/>
      <c r="C352" s="49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29"/>
      <c r="O352" s="29" t="str">
        <f>IF(B352=data!$B$2,D352*0.7+E352*0.5+F352*0.2+G352*0.8+H352+I352*0.2+J352+K352*0.3+L352+M352*0.5+N352*0.2,IF(B352=data!$B$3,D352*0.1+E352*0.4+F352*0.3+G352*0.1+H352+J352+K352*0.5+L352+M352*0.4,IF(B352=data!$B$4,D352*0.6+E352*0.8+F352*0.7+G352+H352+J352+L352+N352,IF(B352=data!$B$5,D352*0.7+E352*0.8+F352+I352*0.7+J352+L352,"zvolte typ stavby"))))</f>
        <v>zvolte typ stavby</v>
      </c>
      <c r="P352" s="8" t="str">
        <f>IF(B352=data!$B$2,(O352*10)/6.4,IF(B352=data!$B$3,(O352*10)/4.8,IF(B352=data!$B$4,(O352*10)/7.1,IF(B352=data!$B$5,(O352*10)/5.2,"zvolte typ stavby"))))</f>
        <v>zvolte typ stavby</v>
      </c>
      <c r="Q352" s="30"/>
      <c r="R352" s="59"/>
      <c r="S352" s="5"/>
      <c r="U352" s="45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</row>
    <row r="353" spans="1:77" ht="39.950000000000003" customHeight="1">
      <c r="A353" s="99"/>
      <c r="B353" s="5"/>
      <c r="C353" s="49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29"/>
      <c r="O353" s="29" t="str">
        <f>IF(B353=data!$B$2,D353*0.7+E353*0.5+F353*0.2+G353*0.8+H353+I353*0.2+J353+K353*0.3+L353+M353*0.5+N353*0.2,IF(B353=data!$B$3,D353*0.1+E353*0.4+F353*0.3+G353*0.1+H353+J353+K353*0.5+L353+M353*0.4,IF(B353=data!$B$4,D353*0.6+E353*0.8+F353*0.7+G353+H353+J353+L353+N353,IF(B353=data!$B$5,D353*0.7+E353*0.8+F353+I353*0.7+J353+L353,"zvolte typ stavby"))))</f>
        <v>zvolte typ stavby</v>
      </c>
      <c r="P353" s="8" t="str">
        <f>IF(B353=data!$B$2,(O353*10)/6.4,IF(B353=data!$B$3,(O353*10)/4.8,IF(B353=data!$B$4,(O353*10)/7.1,IF(B353=data!$B$5,(O353*10)/5.2,"zvolte typ stavby"))))</f>
        <v>zvolte typ stavby</v>
      </c>
      <c r="Q353" s="30"/>
      <c r="R353" s="59"/>
      <c r="S353" s="5"/>
      <c r="U353" s="45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</row>
    <row r="354" spans="1:77" ht="39.950000000000003" customHeight="1">
      <c r="A354" s="99"/>
      <c r="B354" s="5"/>
      <c r="C354" s="49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29"/>
      <c r="O354" s="29" t="str">
        <f>IF(B354=data!$B$2,D354*0.7+E354*0.5+F354*0.2+G354*0.8+H354+I354*0.2+J354+K354*0.3+L354+M354*0.5+N354*0.2,IF(B354=data!$B$3,D354*0.1+E354*0.4+F354*0.3+G354*0.1+H354+J354+K354*0.5+L354+M354*0.4,IF(B354=data!$B$4,D354*0.6+E354*0.8+F354*0.7+G354+H354+J354+L354+N354,IF(B354=data!$B$5,D354*0.7+E354*0.8+F354+I354*0.7+J354+L354,"zvolte typ stavby"))))</f>
        <v>zvolte typ stavby</v>
      </c>
      <c r="P354" s="8" t="str">
        <f>IF(B354=data!$B$2,(O354*10)/6.4,IF(B354=data!$B$3,(O354*10)/4.8,IF(B354=data!$B$4,(O354*10)/7.1,IF(B354=data!$B$5,(O354*10)/5.2,"zvolte typ stavby"))))</f>
        <v>zvolte typ stavby</v>
      </c>
      <c r="Q354" s="30"/>
      <c r="R354" s="59"/>
      <c r="S354" s="5"/>
      <c r="U354" s="45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</row>
    <row r="355" spans="1:77" ht="39.950000000000003" customHeight="1">
      <c r="A355" s="100"/>
      <c r="B355" s="5"/>
      <c r="C355" s="49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29"/>
      <c r="O355" s="29" t="str">
        <f>IF(B355=data!$B$2,D355*0.7+E355*0.5+F355*0.2+G355*0.8+H355+I355*0.2+J355+K355*0.3+L355+M355*0.5+N355*0.2,IF(B355=data!$B$3,D355*0.1+E355*0.4+F355*0.3+G355*0.1+H355+J355+K355*0.5+L355+M355*0.4,IF(B355=data!$B$4,D355*0.6+E355*0.8+F355*0.7+G355+H355+J355+L355+N355,IF(B355=data!$B$5,D355*0.7+E355*0.8+F355+I355*0.7+J355+L355,"zvolte typ stavby"))))</f>
        <v>zvolte typ stavby</v>
      </c>
      <c r="P355" s="8" t="str">
        <f>IF(B355=data!$B$2,(O355*10)/6.4,IF(B355=data!$B$3,(O355*10)/4.8,IF(B355=data!$B$4,(O355*10)/7.1,IF(B355=data!$B$5,(O355*10)/5.2,"zvolte typ stavby"))))</f>
        <v>zvolte typ stavby</v>
      </c>
      <c r="Q355" s="30"/>
      <c r="R355" s="59"/>
      <c r="S355" s="5"/>
      <c r="U355" s="45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</row>
    <row r="356" spans="1:77" ht="39.950000000000003" customHeight="1">
      <c r="A356" s="100"/>
      <c r="B356" s="5"/>
      <c r="C356" s="49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29"/>
      <c r="O356" s="29" t="str">
        <f>IF(B356=data!$B$2,D356*0.7+E356*0.5+F356*0.2+G356*0.8+H356+I356*0.2+J356+K356*0.3+L356+M356*0.5+N356*0.2,IF(B356=data!$B$3,D356*0.1+E356*0.4+F356*0.3+G356*0.1+H356+J356+K356*0.5+L356+M356*0.4,IF(B356=data!$B$4,D356*0.6+E356*0.8+F356*0.7+G356+H356+J356+L356+N356,IF(B356=data!$B$5,D356*0.7+E356*0.8+F356+I356*0.7+J356+L356,"zvolte typ stavby"))))</f>
        <v>zvolte typ stavby</v>
      </c>
      <c r="P356" s="8" t="str">
        <f>IF(B356=data!$B$2,(O356*10)/6.4,IF(B356=data!$B$3,(O356*10)/4.8,IF(B356=data!$B$4,(O356*10)/7.1,IF(B356=data!$B$5,(O356*10)/5.2,"zvolte typ stavby"))))</f>
        <v>zvolte typ stavby</v>
      </c>
      <c r="Q356" s="30"/>
      <c r="R356" s="59"/>
      <c r="S356" s="5"/>
      <c r="U356" s="45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</row>
    <row r="357" spans="1:77" ht="39.950000000000003" customHeight="1">
      <c r="A357" s="99"/>
      <c r="B357" s="5"/>
      <c r="C357" s="49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29"/>
      <c r="O357" s="29" t="str">
        <f>IF(B357=data!$B$2,D357*0.7+E357*0.5+F357*0.2+G357*0.8+H357+I357*0.2+J357+K357*0.3+L357+M357*0.5+N357*0.2,IF(B357=data!$B$3,D357*0.1+E357*0.4+F357*0.3+G357*0.1+H357+J357+K357*0.5+L357+M357*0.4,IF(B357=data!$B$4,D357*0.6+E357*0.8+F357*0.7+G357+H357+J357+L357+N357,IF(B357=data!$B$5,D357*0.7+E357*0.8+F357+I357*0.7+J357+L357,"zvolte typ stavby"))))</f>
        <v>zvolte typ stavby</v>
      </c>
      <c r="P357" s="8" t="str">
        <f>IF(B357=data!$B$2,(O357*10)/6.4,IF(B357=data!$B$3,(O357*10)/4.8,IF(B357=data!$B$4,(O357*10)/7.1,IF(B357=data!$B$5,(O357*10)/5.2,"zvolte typ stavby"))))</f>
        <v>zvolte typ stavby</v>
      </c>
      <c r="Q357" s="30"/>
      <c r="R357" s="59"/>
      <c r="S357" s="5"/>
      <c r="U357" s="45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</row>
    <row r="358" spans="1:77" ht="39.950000000000003" customHeight="1">
      <c r="A358" s="99"/>
      <c r="B358" s="5"/>
      <c r="C358" s="49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29"/>
      <c r="O358" s="29" t="str">
        <f>IF(B358=data!$B$2,D358*0.7+E358*0.5+F358*0.2+G358*0.8+H358+I358*0.2+J358+K358*0.3+L358+M358*0.5+N358*0.2,IF(B358=data!$B$3,D358*0.1+E358*0.4+F358*0.3+G358*0.1+H358+J358+K358*0.5+L358+M358*0.4,IF(B358=data!$B$4,D358*0.6+E358*0.8+F358*0.7+G358+H358+J358+L358+N358,IF(B358=data!$B$5,D358*0.7+E358*0.8+F358+I358*0.7+J358+L358,"zvolte typ stavby"))))</f>
        <v>zvolte typ stavby</v>
      </c>
      <c r="P358" s="8" t="str">
        <f>IF(B358=data!$B$2,(O358*10)/6.4,IF(B358=data!$B$3,(O358*10)/4.8,IF(B358=data!$B$4,(O358*10)/7.1,IF(B358=data!$B$5,(O358*10)/5.2,"zvolte typ stavby"))))</f>
        <v>zvolte typ stavby</v>
      </c>
      <c r="Q358" s="30"/>
      <c r="R358" s="59"/>
      <c r="S358" s="5"/>
      <c r="U358" s="45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</row>
    <row r="359" spans="1:77" ht="39.950000000000003" customHeight="1">
      <c r="A359" s="99"/>
      <c r="B359" s="5"/>
      <c r="C359" s="49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29"/>
      <c r="O359" s="29" t="str">
        <f>IF(B359=data!$B$2,D359*0.7+E359*0.5+F359*0.2+G359*0.8+H359+I359*0.2+J359+K359*0.3+L359+M359*0.5+N359*0.2,IF(B359=data!$B$3,D359*0.1+E359*0.4+F359*0.3+G359*0.1+H359+J359+K359*0.5+L359+M359*0.4,IF(B359=data!$B$4,D359*0.6+E359*0.8+F359*0.7+G359+H359+J359+L359+N359,IF(B359=data!$B$5,D359*0.7+E359*0.8+F359+I359*0.7+J359+L359,"zvolte typ stavby"))))</f>
        <v>zvolte typ stavby</v>
      </c>
      <c r="P359" s="8" t="str">
        <f>IF(B359=data!$B$2,(O359*10)/6.4,IF(B359=data!$B$3,(O359*10)/4.8,IF(B359=data!$B$4,(O359*10)/7.1,IF(B359=data!$B$5,(O359*10)/5.2,"zvolte typ stavby"))))</f>
        <v>zvolte typ stavby</v>
      </c>
      <c r="Q359" s="30"/>
      <c r="R359" s="59"/>
      <c r="S359" s="5"/>
      <c r="U359" s="45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</row>
    <row r="360" spans="1:77" ht="39.950000000000003" customHeight="1">
      <c r="A360" s="99"/>
      <c r="B360" s="5"/>
      <c r="C360" s="49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29"/>
      <c r="O360" s="29" t="str">
        <f>IF(B360=data!$B$2,D360*0.7+E360*0.5+F360*0.2+G360*0.8+H360+I360*0.2+J360+K360*0.3+L360+M360*0.5+N360*0.2,IF(B360=data!$B$3,D360*0.1+E360*0.4+F360*0.3+G360*0.1+H360+J360+K360*0.5+L360+M360*0.4,IF(B360=data!$B$4,D360*0.6+E360*0.8+F360*0.7+G360+H360+J360+L360+N360,IF(B360=data!$B$5,D360*0.7+E360*0.8+F360+I360*0.7+J360+L360,"zvolte typ stavby"))))</f>
        <v>zvolte typ stavby</v>
      </c>
      <c r="P360" s="8" t="str">
        <f>IF(B360=data!$B$2,(O360*10)/6.4,IF(B360=data!$B$3,(O360*10)/4.8,IF(B360=data!$B$4,(O360*10)/7.1,IF(B360=data!$B$5,(O360*10)/5.2,"zvolte typ stavby"))))</f>
        <v>zvolte typ stavby</v>
      </c>
      <c r="Q360" s="30"/>
      <c r="R360" s="59"/>
      <c r="S360" s="5"/>
      <c r="U360" s="45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</row>
    <row r="361" spans="1:77" ht="39.950000000000003" customHeight="1">
      <c r="A361" s="99"/>
      <c r="B361" s="5"/>
      <c r="C361" s="49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29"/>
      <c r="O361" s="29" t="str">
        <f>IF(B361=data!$B$2,D361*0.7+E361*0.5+F361*0.2+G361*0.8+H361+I361*0.2+J361+K361*0.3+L361+M361*0.5+N361*0.2,IF(B361=data!$B$3,D361*0.1+E361*0.4+F361*0.3+G361*0.1+H361+J361+K361*0.5+L361+M361*0.4,IF(B361=data!$B$4,D361*0.6+E361*0.8+F361*0.7+G361+H361+J361+L361+N361,IF(B361=data!$B$5,D361*0.7+E361*0.8+F361+I361*0.7+J361+L361,"zvolte typ stavby"))))</f>
        <v>zvolte typ stavby</v>
      </c>
      <c r="P361" s="8" t="str">
        <f>IF(B361=data!$B$2,(O361*10)/6.4,IF(B361=data!$B$3,(O361*10)/4.8,IF(B361=data!$B$4,(O361*10)/7.1,IF(B361=data!$B$5,(O361*10)/5.2,"zvolte typ stavby"))))</f>
        <v>zvolte typ stavby</v>
      </c>
      <c r="Q361" s="30"/>
      <c r="R361" s="59"/>
      <c r="S361" s="5"/>
      <c r="U361" s="45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</row>
    <row r="362" spans="1:77" ht="39.950000000000003" customHeight="1">
      <c r="A362" s="100"/>
      <c r="B362" s="5"/>
      <c r="C362" s="49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29"/>
      <c r="O362" s="29" t="str">
        <f>IF(B362=data!$B$2,D362*0.7+E362*0.5+F362*0.2+G362*0.8+H362+I362*0.2+J362+K362*0.3+L362+M362*0.5+N362*0.2,IF(B362=data!$B$3,D362*0.1+E362*0.4+F362*0.3+G362*0.1+H362+J362+K362*0.5+L362+M362*0.4,IF(B362=data!$B$4,D362*0.6+E362*0.8+F362*0.7+G362+H362+J362+L362+N362,IF(B362=data!$B$5,D362*0.7+E362*0.8+F362+I362*0.7+J362+L362,"zvolte typ stavby"))))</f>
        <v>zvolte typ stavby</v>
      </c>
      <c r="P362" s="8" t="str">
        <f>IF(B362=data!$B$2,(O362*10)/6.4,IF(B362=data!$B$3,(O362*10)/4.8,IF(B362=data!$B$4,(O362*10)/7.1,IF(B362=data!$B$5,(O362*10)/5.2,"zvolte typ stavby"))))</f>
        <v>zvolte typ stavby</v>
      </c>
      <c r="Q362" s="30"/>
      <c r="R362" s="59"/>
      <c r="S362" s="5"/>
      <c r="U362" s="45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</row>
    <row r="363" spans="1:77" ht="39.950000000000003" customHeight="1">
      <c r="A363" s="99"/>
      <c r="B363" s="5"/>
      <c r="C363" s="49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29"/>
      <c r="O363" s="29" t="str">
        <f>IF(B363=data!$B$2,D363*0.7+E363*0.5+F363*0.2+G363*0.8+H363+I363*0.2+J363+K363*0.3+L363+M363*0.5+N363*0.2,IF(B363=data!$B$3,D363*0.1+E363*0.4+F363*0.3+G363*0.1+H363+J363+K363*0.5+L363+M363*0.4,IF(B363=data!$B$4,D363*0.6+E363*0.8+F363*0.7+G363+H363+J363+L363+N363,IF(B363=data!$B$5,D363*0.7+E363*0.8+F363+I363*0.7+J363+L363,"zvolte typ stavby"))))</f>
        <v>zvolte typ stavby</v>
      </c>
      <c r="P363" s="8" t="str">
        <f>IF(B363=data!$B$2,(O363*10)/6.4,IF(B363=data!$B$3,(O363*10)/4.8,IF(B363=data!$B$4,(O363*10)/7.1,IF(B363=data!$B$5,(O363*10)/5.2,"zvolte typ stavby"))))</f>
        <v>zvolte typ stavby</v>
      </c>
      <c r="Q363" s="30"/>
      <c r="R363" s="59"/>
      <c r="S363" s="5"/>
      <c r="U363" s="45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</row>
    <row r="364" spans="1:77" ht="39.950000000000003" customHeight="1">
      <c r="A364" s="99"/>
      <c r="B364" s="5"/>
      <c r="C364" s="49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29"/>
      <c r="O364" s="29" t="str">
        <f>IF(B364=data!$B$2,D364*0.7+E364*0.5+F364*0.2+G364*0.8+H364+I364*0.2+J364+K364*0.3+L364+M364*0.5+N364*0.2,IF(B364=data!$B$3,D364*0.1+E364*0.4+F364*0.3+G364*0.1+H364+J364+K364*0.5+L364+M364*0.4,IF(B364=data!$B$4,D364*0.6+E364*0.8+F364*0.7+G364+H364+J364+L364+N364,IF(B364=data!$B$5,D364*0.7+E364*0.8+F364+I364*0.7+J364+L364,"zvolte typ stavby"))))</f>
        <v>zvolte typ stavby</v>
      </c>
      <c r="P364" s="8" t="str">
        <f>IF(B364=data!$B$2,(O364*10)/6.4,IF(B364=data!$B$3,(O364*10)/4.8,IF(B364=data!$B$4,(O364*10)/7.1,IF(B364=data!$B$5,(O364*10)/5.2,"zvolte typ stavby"))))</f>
        <v>zvolte typ stavby</v>
      </c>
      <c r="Q364" s="30"/>
      <c r="R364" s="59"/>
      <c r="S364" s="5"/>
      <c r="U364" s="45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</row>
    <row r="365" spans="1:77" ht="39.950000000000003" customHeight="1">
      <c r="A365" s="100"/>
      <c r="B365" s="5"/>
      <c r="C365" s="49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29"/>
      <c r="O365" s="29" t="str">
        <f>IF(B365=data!$B$2,D365*0.7+E365*0.5+F365*0.2+G365*0.8+H365+I365*0.2+J365+K365*0.3+L365+M365*0.5+N365*0.2,IF(B365=data!$B$3,D365*0.1+E365*0.4+F365*0.3+G365*0.1+H365+J365+K365*0.5+L365+M365*0.4,IF(B365=data!$B$4,D365*0.6+E365*0.8+F365*0.7+G365+H365+J365+L365+N365,IF(B365=data!$B$5,D365*0.7+E365*0.8+F365+I365*0.7+J365+L365,"zvolte typ stavby"))))</f>
        <v>zvolte typ stavby</v>
      </c>
      <c r="P365" s="8" t="str">
        <f>IF(B365=data!$B$2,(O365*10)/6.4,IF(B365=data!$B$3,(O365*10)/4.8,IF(B365=data!$B$4,(O365*10)/7.1,IF(B365=data!$B$5,(O365*10)/5.2,"zvolte typ stavby"))))</f>
        <v>zvolte typ stavby</v>
      </c>
      <c r="Q365" s="30"/>
      <c r="R365" s="59"/>
      <c r="S365" s="5"/>
      <c r="U365" s="45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</row>
    <row r="366" spans="1:77" ht="39.950000000000003" customHeight="1">
      <c r="A366" s="99"/>
      <c r="B366" s="5"/>
      <c r="C366" s="49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29"/>
      <c r="O366" s="29" t="str">
        <f>IF(B366=data!$B$2,D366*0.7+E366*0.5+F366*0.2+G366*0.8+H366+I366*0.2+J366+K366*0.3+L366+M366*0.5+N366*0.2,IF(B366=data!$B$3,D366*0.1+E366*0.4+F366*0.3+G366*0.1+H366+J366+K366*0.5+L366+M366*0.4,IF(B366=data!$B$4,D366*0.6+E366*0.8+F366*0.7+G366+H366+J366+L366+N366,IF(B366=data!$B$5,D366*0.7+E366*0.8+F366+I366*0.7+J366+L366,"zvolte typ stavby"))))</f>
        <v>zvolte typ stavby</v>
      </c>
      <c r="P366" s="8" t="str">
        <f>IF(B366=data!$B$2,(O366*10)/6.4,IF(B366=data!$B$3,(O366*10)/4.8,IF(B366=data!$B$4,(O366*10)/7.1,IF(B366=data!$B$5,(O366*10)/5.2,"zvolte typ stavby"))))</f>
        <v>zvolte typ stavby</v>
      </c>
      <c r="Q366" s="30"/>
      <c r="R366" s="59"/>
      <c r="S366" s="5"/>
      <c r="U366" s="45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</row>
    <row r="367" spans="1:77" ht="39.950000000000003" customHeight="1">
      <c r="A367" s="100"/>
      <c r="B367" s="5"/>
      <c r="C367" s="49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29"/>
      <c r="O367" s="29" t="str">
        <f>IF(B367=data!$B$2,D367*0.7+E367*0.5+F367*0.2+G367*0.8+H367+I367*0.2+J367+K367*0.3+L367+M367*0.5+N367*0.2,IF(B367=data!$B$3,D367*0.1+E367*0.4+F367*0.3+G367*0.1+H367+J367+K367*0.5+L367+M367*0.4,IF(B367=data!$B$4,D367*0.6+E367*0.8+F367*0.7+G367+H367+J367+L367+N367,IF(B367=data!$B$5,D367*0.7+E367*0.8+F367+I367*0.7+J367+L367,"zvolte typ stavby"))))</f>
        <v>zvolte typ stavby</v>
      </c>
      <c r="P367" s="8" t="str">
        <f>IF(B367=data!$B$2,(O367*10)/6.4,IF(B367=data!$B$3,(O367*10)/4.8,IF(B367=data!$B$4,(O367*10)/7.1,IF(B367=data!$B$5,(O367*10)/5.2,"zvolte typ stavby"))))</f>
        <v>zvolte typ stavby</v>
      </c>
      <c r="Q367" s="30"/>
      <c r="R367" s="59"/>
      <c r="S367" s="5"/>
      <c r="U367" s="45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</row>
    <row r="368" spans="1:77" ht="39.950000000000003" customHeight="1">
      <c r="A368" s="100"/>
      <c r="B368" s="5"/>
      <c r="C368" s="49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29"/>
      <c r="O368" s="29" t="str">
        <f>IF(B368=data!$B$2,D368*0.7+E368*0.5+F368*0.2+G368*0.8+H368+I368*0.2+J368+K368*0.3+L368+M368*0.5+N368*0.2,IF(B368=data!$B$3,D368*0.1+E368*0.4+F368*0.3+G368*0.1+H368+J368+K368*0.5+L368+M368*0.4,IF(B368=data!$B$4,D368*0.6+E368*0.8+F368*0.7+G368+H368+J368+L368+N368,IF(B368=data!$B$5,D368*0.7+E368*0.8+F368+I368*0.7+J368+L368,"zvolte typ stavby"))))</f>
        <v>zvolte typ stavby</v>
      </c>
      <c r="P368" s="8" t="str">
        <f>IF(B368=data!$B$2,(O368*10)/6.4,IF(B368=data!$B$3,(O368*10)/4.8,IF(B368=data!$B$4,(O368*10)/7.1,IF(B368=data!$B$5,(O368*10)/5.2,"zvolte typ stavby"))))</f>
        <v>zvolte typ stavby</v>
      </c>
      <c r="Q368" s="30"/>
      <c r="R368" s="59"/>
      <c r="S368" s="5"/>
      <c r="U368" s="45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</row>
    <row r="369" spans="1:77" ht="39.950000000000003" customHeight="1">
      <c r="A369" s="99"/>
      <c r="B369" s="5"/>
      <c r="C369" s="49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29"/>
      <c r="O369" s="29" t="str">
        <f>IF(B369=data!$B$2,D369*0.7+E369*0.5+F369*0.2+G369*0.8+H369+I369*0.2+J369+K369*0.3+L369+M369*0.5+N369*0.2,IF(B369=data!$B$3,D369*0.1+E369*0.4+F369*0.3+G369*0.1+H369+J369+K369*0.5+L369+M369*0.4,IF(B369=data!$B$4,D369*0.6+E369*0.8+F369*0.7+G369+H369+J369+L369+N369,IF(B369=data!$B$5,D369*0.7+E369*0.8+F369+I369*0.7+J369+L369,"zvolte typ stavby"))))</f>
        <v>zvolte typ stavby</v>
      </c>
      <c r="P369" s="8" t="str">
        <f>IF(B369=data!$B$2,(O369*10)/6.4,IF(B369=data!$B$3,(O369*10)/4.8,IF(B369=data!$B$4,(O369*10)/7.1,IF(B369=data!$B$5,(O369*10)/5.2,"zvolte typ stavby"))))</f>
        <v>zvolte typ stavby</v>
      </c>
      <c r="Q369" s="30"/>
      <c r="R369" s="59"/>
      <c r="S369" s="5"/>
      <c r="U369" s="45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</row>
    <row r="370" spans="1:77" ht="39.950000000000003" customHeight="1">
      <c r="A370" s="99"/>
      <c r="B370" s="5"/>
      <c r="C370" s="49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29"/>
      <c r="O370" s="29" t="str">
        <f>IF(B370=data!$B$2,D370*0.7+E370*0.5+F370*0.2+G370*0.8+H370+I370*0.2+J370+K370*0.3+L370+M370*0.5+N370*0.2,IF(B370=data!$B$3,D370*0.1+E370*0.4+F370*0.3+G370*0.1+H370+J370+K370*0.5+L370+M370*0.4,IF(B370=data!$B$4,D370*0.6+E370*0.8+F370*0.7+G370+H370+J370+L370+N370,IF(B370=data!$B$5,D370*0.7+E370*0.8+F370+I370*0.7+J370+L370,"zvolte typ stavby"))))</f>
        <v>zvolte typ stavby</v>
      </c>
      <c r="P370" s="8" t="str">
        <f>IF(B370=data!$B$2,(O370*10)/6.4,IF(B370=data!$B$3,(O370*10)/4.8,IF(B370=data!$B$4,(O370*10)/7.1,IF(B370=data!$B$5,(O370*10)/5.2,"zvolte typ stavby"))))</f>
        <v>zvolte typ stavby</v>
      </c>
      <c r="Q370" s="30"/>
      <c r="R370" s="59"/>
      <c r="S370" s="5"/>
      <c r="U370" s="45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</row>
    <row r="371" spans="1:77" ht="39.950000000000003" customHeight="1">
      <c r="A371" s="99"/>
      <c r="B371" s="5"/>
      <c r="C371" s="49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29"/>
      <c r="O371" s="29" t="str">
        <f>IF(B371=data!$B$2,D371*0.7+E371*0.5+F371*0.2+G371*0.8+H371+I371*0.2+J371+K371*0.3+L371+M371*0.5+N371*0.2,IF(B371=data!$B$3,D371*0.1+E371*0.4+F371*0.3+G371*0.1+H371+J371+K371*0.5+L371+M371*0.4,IF(B371=data!$B$4,D371*0.6+E371*0.8+F371*0.7+G371+H371+J371+L371+N371,IF(B371=data!$B$5,D371*0.7+E371*0.8+F371+I371*0.7+J371+L371,"zvolte typ stavby"))))</f>
        <v>zvolte typ stavby</v>
      </c>
      <c r="P371" s="8" t="str">
        <f>IF(B371=data!$B$2,(O371*10)/6.4,IF(B371=data!$B$3,(O371*10)/4.8,IF(B371=data!$B$4,(O371*10)/7.1,IF(B371=data!$B$5,(O371*10)/5.2,"zvolte typ stavby"))))</f>
        <v>zvolte typ stavby</v>
      </c>
      <c r="Q371" s="30"/>
      <c r="R371" s="59"/>
      <c r="S371" s="5"/>
      <c r="U371" s="45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</row>
    <row r="372" spans="1:77" ht="39.950000000000003" customHeight="1">
      <c r="A372" s="99"/>
      <c r="B372" s="5"/>
      <c r="C372" s="49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29"/>
      <c r="O372" s="29" t="str">
        <f>IF(B372=data!$B$2,D372*0.7+E372*0.5+F372*0.2+G372*0.8+H372+I372*0.2+J372+K372*0.3+L372+M372*0.5+N372*0.2,IF(B372=data!$B$3,D372*0.1+E372*0.4+F372*0.3+G372*0.1+H372+J372+K372*0.5+L372+M372*0.4,IF(B372=data!$B$4,D372*0.6+E372*0.8+F372*0.7+G372+H372+J372+L372+N372,IF(B372=data!$B$5,D372*0.7+E372*0.8+F372+I372*0.7+J372+L372,"zvolte typ stavby"))))</f>
        <v>zvolte typ stavby</v>
      </c>
      <c r="P372" s="8" t="str">
        <f>IF(B372=data!$B$2,(O372*10)/6.4,IF(B372=data!$B$3,(O372*10)/4.8,IF(B372=data!$B$4,(O372*10)/7.1,IF(B372=data!$B$5,(O372*10)/5.2,"zvolte typ stavby"))))</f>
        <v>zvolte typ stavby</v>
      </c>
      <c r="Q372" s="30"/>
      <c r="R372" s="59"/>
      <c r="S372" s="5"/>
      <c r="U372" s="45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</row>
    <row r="373" spans="1:77" ht="39.950000000000003" customHeight="1">
      <c r="A373" s="99"/>
      <c r="B373" s="5"/>
      <c r="C373" s="49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29"/>
      <c r="O373" s="29" t="str">
        <f>IF(B373=data!$B$2,D373*0.7+E373*0.5+F373*0.2+G373*0.8+H373+I373*0.2+J373+K373*0.3+L373+M373*0.5+N373*0.2,IF(B373=data!$B$3,D373*0.1+E373*0.4+F373*0.3+G373*0.1+H373+J373+K373*0.5+L373+M373*0.4,IF(B373=data!$B$4,D373*0.6+E373*0.8+F373*0.7+G373+H373+J373+L373+N373,IF(B373=data!$B$5,D373*0.7+E373*0.8+F373+I373*0.7+J373+L373,"zvolte typ stavby"))))</f>
        <v>zvolte typ stavby</v>
      </c>
      <c r="P373" s="8" t="str">
        <f>IF(B373=data!$B$2,(O373*10)/6.4,IF(B373=data!$B$3,(O373*10)/4.8,IF(B373=data!$B$4,(O373*10)/7.1,IF(B373=data!$B$5,(O373*10)/5.2,"zvolte typ stavby"))))</f>
        <v>zvolte typ stavby</v>
      </c>
      <c r="Q373" s="30"/>
      <c r="R373" s="59"/>
      <c r="S373" s="5"/>
      <c r="U373" s="45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</row>
    <row r="374" spans="1:77" ht="39.950000000000003" customHeight="1">
      <c r="A374" s="99"/>
      <c r="B374" s="5"/>
      <c r="C374" s="49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29"/>
      <c r="O374" s="29" t="str">
        <f>IF(B374=data!$B$2,D374*0.7+E374*0.5+F374*0.2+G374*0.8+H374+I374*0.2+J374+K374*0.3+L374+M374*0.5+N374*0.2,IF(B374=data!$B$3,D374*0.1+E374*0.4+F374*0.3+G374*0.1+H374+J374+K374*0.5+L374+M374*0.4,IF(B374=data!$B$4,D374*0.6+E374*0.8+F374*0.7+G374+H374+J374+L374+N374,IF(B374=data!$B$5,D374*0.7+E374*0.8+F374+I374*0.7+J374+L374,"zvolte typ stavby"))))</f>
        <v>zvolte typ stavby</v>
      </c>
      <c r="P374" s="8" t="str">
        <f>IF(B374=data!$B$2,(O374*10)/6.4,IF(B374=data!$B$3,(O374*10)/4.8,IF(B374=data!$B$4,(O374*10)/7.1,IF(B374=data!$B$5,(O374*10)/5.2,"zvolte typ stavby"))))</f>
        <v>zvolte typ stavby</v>
      </c>
      <c r="Q374" s="30"/>
      <c r="R374" s="59"/>
      <c r="S374" s="5"/>
      <c r="U374" s="45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</row>
    <row r="375" spans="1:77" ht="39.950000000000003" customHeight="1">
      <c r="A375" s="100"/>
      <c r="B375" s="5"/>
      <c r="C375" s="49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29"/>
      <c r="O375" s="29" t="str">
        <f>IF(B375=data!$B$2,D375*0.7+E375*0.5+F375*0.2+G375*0.8+H375+I375*0.2+J375+K375*0.3+L375+M375*0.5+N375*0.2,IF(B375=data!$B$3,D375*0.1+E375*0.4+F375*0.3+G375*0.1+H375+J375+K375*0.5+L375+M375*0.4,IF(B375=data!$B$4,D375*0.6+E375*0.8+F375*0.7+G375+H375+J375+L375+N375,IF(B375=data!$B$5,D375*0.7+E375*0.8+F375+I375*0.7+J375+L375,"zvolte typ stavby"))))</f>
        <v>zvolte typ stavby</v>
      </c>
      <c r="P375" s="8" t="str">
        <f>IF(B375=data!$B$2,(O375*10)/6.4,IF(B375=data!$B$3,(O375*10)/4.8,IF(B375=data!$B$4,(O375*10)/7.1,IF(B375=data!$B$5,(O375*10)/5.2,"zvolte typ stavby"))))</f>
        <v>zvolte typ stavby</v>
      </c>
      <c r="Q375" s="30"/>
      <c r="R375" s="59"/>
      <c r="S375" s="5"/>
      <c r="U375" s="45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</row>
    <row r="376" spans="1:77" ht="39.950000000000003" customHeight="1">
      <c r="A376" s="99"/>
      <c r="B376" s="5"/>
      <c r="C376" s="49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29"/>
      <c r="O376" s="29" t="str">
        <f>IF(B376=data!$B$2,D376*0.7+E376*0.5+F376*0.2+G376*0.8+H376+I376*0.2+J376+K376*0.3+L376+M376*0.5+N376*0.2,IF(B376=data!$B$3,D376*0.1+E376*0.4+F376*0.3+G376*0.1+H376+J376+K376*0.5+L376+M376*0.4,IF(B376=data!$B$4,D376*0.6+E376*0.8+F376*0.7+G376+H376+J376+L376+N376,IF(B376=data!$B$5,D376*0.7+E376*0.8+F376+I376*0.7+J376+L376,"zvolte typ stavby"))))</f>
        <v>zvolte typ stavby</v>
      </c>
      <c r="P376" s="8" t="str">
        <f>IF(B376=data!$B$2,(O376*10)/6.4,IF(B376=data!$B$3,(O376*10)/4.8,IF(B376=data!$B$4,(O376*10)/7.1,IF(B376=data!$B$5,(O376*10)/5.2,"zvolte typ stavby"))))</f>
        <v>zvolte typ stavby</v>
      </c>
      <c r="Q376" s="30"/>
      <c r="R376" s="59"/>
      <c r="S376" s="5"/>
      <c r="U376" s="45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</row>
    <row r="377" spans="1:77" ht="39.950000000000003" customHeight="1">
      <c r="A377" s="100"/>
      <c r="B377" s="5"/>
      <c r="C377" s="49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29"/>
      <c r="O377" s="29" t="str">
        <f>IF(B377=data!$B$2,D377*0.7+E377*0.5+F377*0.2+G377*0.8+H377+I377*0.2+J377+K377*0.3+L377+M377*0.5+N377*0.2,IF(B377=data!$B$3,D377*0.1+E377*0.4+F377*0.3+G377*0.1+H377+J377+K377*0.5+L377+M377*0.4,IF(B377=data!$B$4,D377*0.6+E377*0.8+F377*0.7+G377+H377+J377+L377+N377,IF(B377=data!$B$5,D377*0.7+E377*0.8+F377+I377*0.7+J377+L377,"zvolte typ stavby"))))</f>
        <v>zvolte typ stavby</v>
      </c>
      <c r="P377" s="8" t="str">
        <f>IF(B377=data!$B$2,(O377*10)/6.4,IF(B377=data!$B$3,(O377*10)/4.8,IF(B377=data!$B$4,(O377*10)/7.1,IF(B377=data!$B$5,(O377*10)/5.2,"zvolte typ stavby"))))</f>
        <v>zvolte typ stavby</v>
      </c>
      <c r="Q377" s="30"/>
      <c r="R377" s="59"/>
      <c r="S377" s="5"/>
      <c r="U377" s="45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</row>
    <row r="378" spans="1:77" ht="39.950000000000003" customHeight="1">
      <c r="A378" s="100"/>
      <c r="B378" s="5"/>
      <c r="C378" s="49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29"/>
      <c r="O378" s="29" t="str">
        <f>IF(B378=data!$B$2,D378*0.7+E378*0.5+F378*0.2+G378*0.8+H378+I378*0.2+J378+K378*0.3+L378+M378*0.5+N378*0.2,IF(B378=data!$B$3,D378*0.1+E378*0.4+F378*0.3+G378*0.1+H378+J378+K378*0.5+L378+M378*0.4,IF(B378=data!$B$4,D378*0.6+E378*0.8+F378*0.7+G378+H378+J378+L378+N378,IF(B378=data!$B$5,D378*0.7+E378*0.8+F378+I378*0.7+J378+L378,"zvolte typ stavby"))))</f>
        <v>zvolte typ stavby</v>
      </c>
      <c r="P378" s="8" t="str">
        <f>IF(B378=data!$B$2,(O378*10)/6.4,IF(B378=data!$B$3,(O378*10)/4.8,IF(B378=data!$B$4,(O378*10)/7.1,IF(B378=data!$B$5,(O378*10)/5.2,"zvolte typ stavby"))))</f>
        <v>zvolte typ stavby</v>
      </c>
      <c r="Q378" s="30"/>
      <c r="R378" s="59"/>
      <c r="S378" s="5"/>
      <c r="U378" s="45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</row>
    <row r="379" spans="1:77" ht="39.950000000000003" customHeight="1">
      <c r="A379" s="100"/>
      <c r="B379" s="5"/>
      <c r="C379" s="49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29"/>
      <c r="O379" s="29" t="str">
        <f>IF(B379=data!$B$2,D379*0.7+E379*0.5+F379*0.2+G379*0.8+H379+I379*0.2+J379+K379*0.3+L379+M379*0.5+N379*0.2,IF(B379=data!$B$3,D379*0.1+E379*0.4+F379*0.3+G379*0.1+H379+J379+K379*0.5+L379+M379*0.4,IF(B379=data!$B$4,D379*0.6+E379*0.8+F379*0.7+G379+H379+J379+L379+N379,IF(B379=data!$B$5,D379*0.7+E379*0.8+F379+I379*0.7+J379+L379,"zvolte typ stavby"))))</f>
        <v>zvolte typ stavby</v>
      </c>
      <c r="P379" s="8" t="str">
        <f>IF(B379=data!$B$2,(O379*10)/6.4,IF(B379=data!$B$3,(O379*10)/4.8,IF(B379=data!$B$4,(O379*10)/7.1,IF(B379=data!$B$5,(O379*10)/5.2,"zvolte typ stavby"))))</f>
        <v>zvolte typ stavby</v>
      </c>
      <c r="Q379" s="30"/>
      <c r="R379" s="59"/>
      <c r="S379" s="5"/>
      <c r="U379" s="45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</row>
    <row r="380" spans="1:77" ht="39.950000000000003" customHeight="1">
      <c r="A380" s="100"/>
      <c r="B380" s="5"/>
      <c r="C380" s="49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29"/>
      <c r="O380" s="29" t="str">
        <f>IF(B380=data!$B$2,D380*0.7+E380*0.5+F380*0.2+G380*0.8+H380+I380*0.2+J380+K380*0.3+L380+M380*0.5+N380*0.2,IF(B380=data!$B$3,D380*0.1+E380*0.4+F380*0.3+G380*0.1+H380+J380+K380*0.5+L380+M380*0.4,IF(B380=data!$B$4,D380*0.6+E380*0.8+F380*0.7+G380+H380+J380+L380+N380,IF(B380=data!$B$5,D380*0.7+E380*0.8+F380+I380*0.7+J380+L380,"zvolte typ stavby"))))</f>
        <v>zvolte typ stavby</v>
      </c>
      <c r="P380" s="8" t="str">
        <f>IF(B380=data!$B$2,(O380*10)/6.4,IF(B380=data!$B$3,(O380*10)/4.8,IF(B380=data!$B$4,(O380*10)/7.1,IF(B380=data!$B$5,(O380*10)/5.2,"zvolte typ stavby"))))</f>
        <v>zvolte typ stavby</v>
      </c>
      <c r="Q380" s="30"/>
      <c r="R380" s="59"/>
      <c r="S380" s="5"/>
      <c r="U380" s="45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</row>
    <row r="381" spans="1:77" ht="39.950000000000003" customHeight="1">
      <c r="A381" s="100"/>
      <c r="B381" s="5"/>
      <c r="C381" s="49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29"/>
      <c r="O381" s="29" t="str">
        <f>IF(B381=data!$B$2,D381*0.7+E381*0.5+F381*0.2+G381*0.8+H381+I381*0.2+J381+K381*0.3+L381+M381*0.5+N381*0.2,IF(B381=data!$B$3,D381*0.1+E381*0.4+F381*0.3+G381*0.1+H381+J381+K381*0.5+L381+M381*0.4,IF(B381=data!$B$4,D381*0.6+E381*0.8+F381*0.7+G381+H381+J381+L381+N381,IF(B381=data!$B$5,D381*0.7+E381*0.8+F381+I381*0.7+J381+L381,"zvolte typ stavby"))))</f>
        <v>zvolte typ stavby</v>
      </c>
      <c r="P381" s="8" t="str">
        <f>IF(B381=data!$B$2,(O381*10)/6.4,IF(B381=data!$B$3,(O381*10)/4.8,IF(B381=data!$B$4,(O381*10)/7.1,IF(B381=data!$B$5,(O381*10)/5.2,"zvolte typ stavby"))))</f>
        <v>zvolte typ stavby</v>
      </c>
      <c r="Q381" s="30"/>
      <c r="R381" s="59"/>
      <c r="S381" s="5"/>
      <c r="U381" s="45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</row>
    <row r="382" spans="1:77" ht="39.950000000000003" customHeight="1">
      <c r="A382" s="100"/>
      <c r="B382" s="5"/>
      <c r="C382" s="49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29"/>
      <c r="O382" s="29" t="str">
        <f>IF(B382=data!$B$2,D382*0.7+E382*0.5+F382*0.2+G382*0.8+H382+I382*0.2+J382+K382*0.3+L382+M382*0.5+N382*0.2,IF(B382=data!$B$3,D382*0.1+E382*0.4+F382*0.3+G382*0.1+H382+J382+K382*0.5+L382+M382*0.4,IF(B382=data!$B$4,D382*0.6+E382*0.8+F382*0.7+G382+H382+J382+L382+N382,IF(B382=data!$B$5,D382*0.7+E382*0.8+F382+I382*0.7+J382+L382,"zvolte typ stavby"))))</f>
        <v>zvolte typ stavby</v>
      </c>
      <c r="P382" s="8" t="str">
        <f>IF(B382=data!$B$2,(O382*10)/6.4,IF(B382=data!$B$3,(O382*10)/4.8,IF(B382=data!$B$4,(O382*10)/7.1,IF(B382=data!$B$5,(O382*10)/5.2,"zvolte typ stavby"))))</f>
        <v>zvolte typ stavby</v>
      </c>
      <c r="Q382" s="30"/>
      <c r="R382" s="59"/>
      <c r="S382" s="5"/>
      <c r="U382" s="45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</row>
    <row r="383" spans="1:77" ht="39.950000000000003" customHeight="1">
      <c r="A383" s="99"/>
      <c r="B383" s="5"/>
      <c r="C383" s="49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29"/>
      <c r="O383" s="29" t="str">
        <f>IF(B383=data!$B$2,D383*0.7+E383*0.5+F383*0.2+G383*0.8+H383+I383*0.2+J383+K383*0.3+L383+M383*0.5+N383*0.2,IF(B383=data!$B$3,D383*0.1+E383*0.4+F383*0.3+G383*0.1+H383+J383+K383*0.5+L383+M383*0.4,IF(B383=data!$B$4,D383*0.6+E383*0.8+F383*0.7+G383+H383+J383+L383+N383,IF(B383=data!$B$5,D383*0.7+E383*0.8+F383+I383*0.7+J383+L383,"zvolte typ stavby"))))</f>
        <v>zvolte typ stavby</v>
      </c>
      <c r="P383" s="8" t="str">
        <f>IF(B383=data!$B$2,(O383*10)/6.4,IF(B383=data!$B$3,(O383*10)/4.8,IF(B383=data!$B$4,(O383*10)/7.1,IF(B383=data!$B$5,(O383*10)/5.2,"zvolte typ stavby"))))</f>
        <v>zvolte typ stavby</v>
      </c>
      <c r="Q383" s="30"/>
      <c r="R383" s="59"/>
      <c r="S383" s="5"/>
      <c r="U383" s="45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</row>
    <row r="384" spans="1:77" ht="39.950000000000003" customHeight="1">
      <c r="A384" s="100"/>
      <c r="B384" s="5"/>
      <c r="C384" s="49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29"/>
      <c r="O384" s="29" t="str">
        <f>IF(B384=data!$B$2,D384*0.7+E384*0.5+F384*0.2+G384*0.8+H384+I384*0.2+J384+K384*0.3+L384+M384*0.5+N384*0.2,IF(B384=data!$B$3,D384*0.1+E384*0.4+F384*0.3+G384*0.1+H384+J384+K384*0.5+L384+M384*0.4,IF(B384=data!$B$4,D384*0.6+E384*0.8+F384*0.7+G384+H384+J384+L384+N384,IF(B384=data!$B$5,D384*0.7+E384*0.8+F384+I384*0.7+J384+L384,"zvolte typ stavby"))))</f>
        <v>zvolte typ stavby</v>
      </c>
      <c r="P384" s="8" t="str">
        <f>IF(B384=data!$B$2,(O384*10)/6.4,IF(B384=data!$B$3,(O384*10)/4.8,IF(B384=data!$B$4,(O384*10)/7.1,IF(B384=data!$B$5,(O384*10)/5.2,"zvolte typ stavby"))))</f>
        <v>zvolte typ stavby</v>
      </c>
      <c r="Q384" s="30"/>
      <c r="R384" s="59"/>
      <c r="S384" s="5"/>
      <c r="U384" s="45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</row>
    <row r="385" spans="1:77" ht="39.950000000000003" customHeight="1">
      <c r="A385" s="100"/>
      <c r="B385" s="5"/>
      <c r="C385" s="49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29"/>
      <c r="O385" s="29" t="str">
        <f>IF(B385=data!$B$2,D385*0.7+E385*0.5+F385*0.2+G385*0.8+H385+I385*0.2+J385+K385*0.3+L385+M385*0.5+N385*0.2,IF(B385=data!$B$3,D385*0.1+E385*0.4+F385*0.3+G385*0.1+H385+J385+K385*0.5+L385+M385*0.4,IF(B385=data!$B$4,D385*0.6+E385*0.8+F385*0.7+G385+H385+J385+L385+N385,IF(B385=data!$B$5,D385*0.7+E385*0.8+F385+I385*0.7+J385+L385,"zvolte typ stavby"))))</f>
        <v>zvolte typ stavby</v>
      </c>
      <c r="P385" s="8" t="str">
        <f>IF(B385=data!$B$2,(O385*10)/6.4,IF(B385=data!$B$3,(O385*10)/4.8,IF(B385=data!$B$4,(O385*10)/7.1,IF(B385=data!$B$5,(O385*10)/5.2,"zvolte typ stavby"))))</f>
        <v>zvolte typ stavby</v>
      </c>
      <c r="Q385" s="30"/>
      <c r="R385" s="59"/>
      <c r="S385" s="5"/>
      <c r="U385" s="45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</row>
    <row r="386" spans="1:77" ht="39.950000000000003" customHeight="1">
      <c r="A386" s="99"/>
      <c r="B386" s="5"/>
      <c r="C386" s="49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29"/>
      <c r="O386" s="29" t="str">
        <f>IF(B386=data!$B$2,D386*0.7+E386*0.5+F386*0.2+G386*0.8+H386+I386*0.2+J386+K386*0.3+L386+M386*0.5+N386*0.2,IF(B386=data!$B$3,D386*0.1+E386*0.4+F386*0.3+G386*0.1+H386+J386+K386*0.5+L386+M386*0.4,IF(B386=data!$B$4,D386*0.6+E386*0.8+F386*0.7+G386+H386+J386+L386+N386,IF(B386=data!$B$5,D386*0.7+E386*0.8+F386+I386*0.7+J386+L386,"zvolte typ stavby"))))</f>
        <v>zvolte typ stavby</v>
      </c>
      <c r="P386" s="8" t="str">
        <f>IF(B386=data!$B$2,(O386*10)/6.4,IF(B386=data!$B$3,(O386*10)/4.8,IF(B386=data!$B$4,(O386*10)/7.1,IF(B386=data!$B$5,(O386*10)/5.2,"zvolte typ stavby"))))</f>
        <v>zvolte typ stavby</v>
      </c>
      <c r="Q386" s="30"/>
      <c r="R386" s="59"/>
      <c r="S386" s="5"/>
      <c r="U386" s="45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</row>
    <row r="387" spans="1:77" ht="39.950000000000003" customHeight="1">
      <c r="A387" s="99"/>
      <c r="B387" s="5"/>
      <c r="C387" s="49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29"/>
      <c r="O387" s="29" t="str">
        <f>IF(B387=data!$B$2,D387*0.7+E387*0.5+F387*0.2+G387*0.8+H387+I387*0.2+J387+K387*0.3+L387+M387*0.5+N387*0.2,IF(B387=data!$B$3,D387*0.1+E387*0.4+F387*0.3+G387*0.1+H387+J387+K387*0.5+L387+M387*0.4,IF(B387=data!$B$4,D387*0.6+E387*0.8+F387*0.7+G387+H387+J387+L387+N387,IF(B387=data!$B$5,D387*0.7+E387*0.8+F387+I387*0.7+J387+L387,"zvolte typ stavby"))))</f>
        <v>zvolte typ stavby</v>
      </c>
      <c r="P387" s="8" t="str">
        <f>IF(B387=data!$B$2,(O387*10)/6.4,IF(B387=data!$B$3,(O387*10)/4.8,IF(B387=data!$B$4,(O387*10)/7.1,IF(B387=data!$B$5,(O387*10)/5.2,"zvolte typ stavby"))))</f>
        <v>zvolte typ stavby</v>
      </c>
      <c r="Q387" s="30"/>
      <c r="R387" s="59"/>
      <c r="S387" s="5"/>
      <c r="U387" s="45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</row>
    <row r="388" spans="1:77" ht="39.950000000000003" customHeight="1">
      <c r="A388" s="100"/>
      <c r="B388" s="5"/>
      <c r="C388" s="49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29"/>
      <c r="O388" s="29" t="str">
        <f>IF(B388=data!$B$2,D388*0.7+E388*0.5+F388*0.2+G388*0.8+H388+I388*0.2+J388+K388*0.3+L388+M388*0.5+N388*0.2,IF(B388=data!$B$3,D388*0.1+E388*0.4+F388*0.3+G388*0.1+H388+J388+K388*0.5+L388+M388*0.4,IF(B388=data!$B$4,D388*0.6+E388*0.8+F388*0.7+G388+H388+J388+L388+N388,IF(B388=data!$B$5,D388*0.7+E388*0.8+F388+I388*0.7+J388+L388,"zvolte typ stavby"))))</f>
        <v>zvolte typ stavby</v>
      </c>
      <c r="P388" s="8" t="str">
        <f>IF(B388=data!$B$2,(O388*10)/6.4,IF(B388=data!$B$3,(O388*10)/4.8,IF(B388=data!$B$4,(O388*10)/7.1,IF(B388=data!$B$5,(O388*10)/5.2,"zvolte typ stavby"))))</f>
        <v>zvolte typ stavby</v>
      </c>
      <c r="Q388" s="30"/>
      <c r="R388" s="59"/>
      <c r="S388" s="5"/>
      <c r="U388" s="45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</row>
    <row r="389" spans="1:77" ht="39.950000000000003" customHeight="1">
      <c r="A389" s="100"/>
      <c r="B389" s="5"/>
      <c r="C389" s="49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29"/>
      <c r="O389" s="29" t="str">
        <f>IF(B389=data!$B$2,D389*0.7+E389*0.5+F389*0.2+G389*0.8+H389+I389*0.2+J389+K389*0.3+L389+M389*0.5+N389*0.2,IF(B389=data!$B$3,D389*0.1+E389*0.4+F389*0.3+G389*0.1+H389+J389+K389*0.5+L389+M389*0.4,IF(B389=data!$B$4,D389*0.6+E389*0.8+F389*0.7+G389+H389+J389+L389+N389,IF(B389=data!$B$5,D389*0.7+E389*0.8+F389+I389*0.7+J389+L389,"zvolte typ stavby"))))</f>
        <v>zvolte typ stavby</v>
      </c>
      <c r="P389" s="8" t="str">
        <f>IF(B389=data!$B$2,(O389*10)/6.4,IF(B389=data!$B$3,(O389*10)/4.8,IF(B389=data!$B$4,(O389*10)/7.1,IF(B389=data!$B$5,(O389*10)/5.2,"zvolte typ stavby"))))</f>
        <v>zvolte typ stavby</v>
      </c>
      <c r="Q389" s="30"/>
      <c r="R389" s="59"/>
      <c r="S389" s="5"/>
      <c r="U389" s="45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</row>
    <row r="390" spans="1:77" ht="39.950000000000003" customHeight="1">
      <c r="A390" s="99"/>
      <c r="B390" s="5"/>
      <c r="C390" s="49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29"/>
      <c r="O390" s="29" t="str">
        <f>IF(B390=data!$B$2,D390*0.7+E390*0.5+F390*0.2+G390*0.8+H390+I390*0.2+J390+K390*0.3+L390+M390*0.5+N390*0.2,IF(B390=data!$B$3,D390*0.1+E390*0.4+F390*0.3+G390*0.1+H390+J390+K390*0.5+L390+M390*0.4,IF(B390=data!$B$4,D390*0.6+E390*0.8+F390*0.7+G390+H390+J390+L390+N390,IF(B390=data!$B$5,D390*0.7+E390*0.8+F390+I390*0.7+J390+L390,"zvolte typ stavby"))))</f>
        <v>zvolte typ stavby</v>
      </c>
      <c r="P390" s="8" t="str">
        <f>IF(B390=data!$B$2,(O390*10)/6.4,IF(B390=data!$B$3,(O390*10)/4.8,IF(B390=data!$B$4,(O390*10)/7.1,IF(B390=data!$B$5,(O390*10)/5.2,"zvolte typ stavby"))))</f>
        <v>zvolte typ stavby</v>
      </c>
      <c r="Q390" s="30"/>
      <c r="R390" s="59"/>
      <c r="S390" s="5"/>
      <c r="U390" s="45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</row>
    <row r="391" spans="1:77" ht="39.950000000000003" customHeight="1">
      <c r="A391" s="100"/>
      <c r="B391" s="5"/>
      <c r="C391" s="49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29"/>
      <c r="O391" s="29" t="str">
        <f>IF(B391=data!$B$2,D391*0.7+E391*0.5+F391*0.2+G391*0.8+H391+I391*0.2+J391+K391*0.3+L391+M391*0.5+N391*0.2,IF(B391=data!$B$3,D391*0.1+E391*0.4+F391*0.3+G391*0.1+H391+J391+K391*0.5+L391+M391*0.4,IF(B391=data!$B$4,D391*0.6+E391*0.8+F391*0.7+G391+H391+J391+L391+N391,IF(B391=data!$B$5,D391*0.7+E391*0.8+F391+I391*0.7+J391+L391,"zvolte typ stavby"))))</f>
        <v>zvolte typ stavby</v>
      </c>
      <c r="P391" s="8" t="str">
        <f>IF(B391=data!$B$2,(O391*10)/6.4,IF(B391=data!$B$3,(O391*10)/4.8,IF(B391=data!$B$4,(O391*10)/7.1,IF(B391=data!$B$5,(O391*10)/5.2,"zvolte typ stavby"))))</f>
        <v>zvolte typ stavby</v>
      </c>
      <c r="Q391" s="30"/>
      <c r="R391" s="59"/>
      <c r="S391" s="5"/>
      <c r="U391" s="45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</row>
    <row r="392" spans="1:77" ht="39.950000000000003" customHeight="1">
      <c r="A392" s="99"/>
      <c r="B392" s="5"/>
      <c r="C392" s="49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29"/>
      <c r="O392" s="29" t="str">
        <f>IF(B392=data!$B$2,D392*0.7+E392*0.5+F392*0.2+G392*0.8+H392+I392*0.2+J392+K392*0.3+L392+M392*0.5+N392*0.2,IF(B392=data!$B$3,D392*0.1+E392*0.4+F392*0.3+G392*0.1+H392+J392+K392*0.5+L392+M392*0.4,IF(B392=data!$B$4,D392*0.6+E392*0.8+F392*0.7+G392+H392+J392+L392+N392,IF(B392=data!$B$5,D392*0.7+E392*0.8+F392+I392*0.7+J392+L392,"zvolte typ stavby"))))</f>
        <v>zvolte typ stavby</v>
      </c>
      <c r="P392" s="8" t="str">
        <f>IF(B392=data!$B$2,(O392*10)/6.4,IF(B392=data!$B$3,(O392*10)/4.8,IF(B392=data!$B$4,(O392*10)/7.1,IF(B392=data!$B$5,(O392*10)/5.2,"zvolte typ stavby"))))</f>
        <v>zvolte typ stavby</v>
      </c>
      <c r="Q392" s="30"/>
      <c r="R392" s="59"/>
      <c r="S392" s="5"/>
      <c r="U392" s="45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</row>
    <row r="393" spans="1:77" ht="39.950000000000003" customHeight="1">
      <c r="A393" s="100"/>
      <c r="B393" s="5"/>
      <c r="C393" s="49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29"/>
      <c r="O393" s="29" t="str">
        <f>IF(B393=data!$B$2,D393*0.7+E393*0.5+F393*0.2+G393*0.8+H393+I393*0.2+J393+K393*0.3+L393+M393*0.5+N393*0.2,IF(B393=data!$B$3,D393*0.1+E393*0.4+F393*0.3+G393*0.1+H393+J393+K393*0.5+L393+M393*0.4,IF(B393=data!$B$4,D393*0.6+E393*0.8+F393*0.7+G393+H393+J393+L393+N393,IF(B393=data!$B$5,D393*0.7+E393*0.8+F393+I393*0.7+J393+L393,"zvolte typ stavby"))))</f>
        <v>zvolte typ stavby</v>
      </c>
      <c r="P393" s="8" t="str">
        <f>IF(B393=data!$B$2,(O393*10)/6.4,IF(B393=data!$B$3,(O393*10)/4.8,IF(B393=data!$B$4,(O393*10)/7.1,IF(B393=data!$B$5,(O393*10)/5.2,"zvolte typ stavby"))))</f>
        <v>zvolte typ stavby</v>
      </c>
      <c r="Q393" s="30"/>
      <c r="R393" s="59"/>
      <c r="S393" s="5"/>
      <c r="U393" s="45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</row>
    <row r="394" spans="1:77" ht="39.950000000000003" customHeight="1">
      <c r="A394" s="100"/>
      <c r="B394" s="5"/>
      <c r="C394" s="49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29"/>
      <c r="O394" s="29" t="str">
        <f>IF(B394=data!$B$2,D394*0.7+E394*0.5+F394*0.2+G394*0.8+H394+I394*0.2+J394+K394*0.3+L394+M394*0.5+N394*0.2,IF(B394=data!$B$3,D394*0.1+E394*0.4+F394*0.3+G394*0.1+H394+J394+K394*0.5+L394+M394*0.4,IF(B394=data!$B$4,D394*0.6+E394*0.8+F394*0.7+G394+H394+J394+L394+N394,IF(B394=data!$B$5,D394*0.7+E394*0.8+F394+I394*0.7+J394+L394,"zvolte typ stavby"))))</f>
        <v>zvolte typ stavby</v>
      </c>
      <c r="P394" s="8" t="str">
        <f>IF(B394=data!$B$2,(O394*10)/6.4,IF(B394=data!$B$3,(O394*10)/4.8,IF(B394=data!$B$4,(O394*10)/7.1,IF(B394=data!$B$5,(O394*10)/5.2,"zvolte typ stavby"))))</f>
        <v>zvolte typ stavby</v>
      </c>
      <c r="Q394" s="30"/>
      <c r="R394" s="59"/>
      <c r="S394" s="5"/>
      <c r="U394" s="45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</row>
    <row r="395" spans="1:77" ht="39.950000000000003" customHeight="1">
      <c r="A395" s="100"/>
      <c r="B395" s="5"/>
      <c r="C395" s="49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29"/>
      <c r="O395" s="29" t="str">
        <f>IF(B395=data!$B$2,D395*0.7+E395*0.5+F395*0.2+G395*0.8+H395+I395*0.2+J395+K395*0.3+L395+M395*0.5+N395*0.2,IF(B395=data!$B$3,D395*0.1+E395*0.4+F395*0.3+G395*0.1+H395+J395+K395*0.5+L395+M395*0.4,IF(B395=data!$B$4,D395*0.6+E395*0.8+F395*0.7+G395+H395+J395+L395+N395,IF(B395=data!$B$5,D395*0.7+E395*0.8+F395+I395*0.7+J395+L395,"zvolte typ stavby"))))</f>
        <v>zvolte typ stavby</v>
      </c>
      <c r="P395" s="8" t="str">
        <f>IF(B395=data!$B$2,(O395*10)/6.4,IF(B395=data!$B$3,(O395*10)/4.8,IF(B395=data!$B$4,(O395*10)/7.1,IF(B395=data!$B$5,(O395*10)/5.2,"zvolte typ stavby"))))</f>
        <v>zvolte typ stavby</v>
      </c>
      <c r="Q395" s="30"/>
      <c r="R395" s="59"/>
      <c r="S395" s="5"/>
      <c r="U395" s="45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</row>
    <row r="396" spans="1:77" ht="39.950000000000003" customHeight="1">
      <c r="A396" s="100"/>
      <c r="B396" s="5"/>
      <c r="C396" s="49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29"/>
      <c r="O396" s="29" t="str">
        <f>IF(B396=data!$B$2,D396*0.7+E396*0.5+F396*0.2+G396*0.8+H396+I396*0.2+J396+K396*0.3+L396+M396*0.5+N396*0.2,IF(B396=data!$B$3,D396*0.1+E396*0.4+F396*0.3+G396*0.1+H396+J396+K396*0.5+L396+M396*0.4,IF(B396=data!$B$4,D396*0.6+E396*0.8+F396*0.7+G396+H396+J396+L396+N396,IF(B396=data!$B$5,D396*0.7+E396*0.8+F396+I396*0.7+J396+L396,"zvolte typ stavby"))))</f>
        <v>zvolte typ stavby</v>
      </c>
      <c r="P396" s="8" t="str">
        <f>IF(B396=data!$B$2,(O396*10)/6.4,IF(B396=data!$B$3,(O396*10)/4.8,IF(B396=data!$B$4,(O396*10)/7.1,IF(B396=data!$B$5,(O396*10)/5.2,"zvolte typ stavby"))))</f>
        <v>zvolte typ stavby</v>
      </c>
      <c r="Q396" s="30"/>
      <c r="R396" s="59"/>
      <c r="S396" s="5"/>
      <c r="U396" s="45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</row>
    <row r="397" spans="1:77" ht="39.950000000000003" customHeight="1">
      <c r="A397" s="99"/>
      <c r="B397" s="5"/>
      <c r="C397" s="49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29"/>
      <c r="O397" s="29" t="str">
        <f>IF(B397=data!$B$2,D397*0.7+E397*0.5+F397*0.2+G397*0.8+H397+I397*0.2+J397+K397*0.3+L397+M397*0.5+N397*0.2,IF(B397=data!$B$3,D397*0.1+E397*0.4+F397*0.3+G397*0.1+H397+J397+K397*0.5+L397+M397*0.4,IF(B397=data!$B$4,D397*0.6+E397*0.8+F397*0.7+G397+H397+J397+L397+N397,IF(B397=data!$B$5,D397*0.7+E397*0.8+F397+I397*0.7+J397+L397,"zvolte typ stavby"))))</f>
        <v>zvolte typ stavby</v>
      </c>
      <c r="P397" s="8" t="str">
        <f>IF(B397=data!$B$2,(O397*10)/6.4,IF(B397=data!$B$3,(O397*10)/4.8,IF(B397=data!$B$4,(O397*10)/7.1,IF(B397=data!$B$5,(O397*10)/5.2,"zvolte typ stavby"))))</f>
        <v>zvolte typ stavby</v>
      </c>
      <c r="Q397" s="30"/>
      <c r="R397" s="59"/>
      <c r="S397" s="5"/>
      <c r="U397" s="45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</row>
    <row r="398" spans="1:77" ht="39.950000000000003" customHeight="1">
      <c r="A398" s="99"/>
      <c r="B398" s="5"/>
      <c r="C398" s="49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29"/>
      <c r="O398" s="29" t="str">
        <f>IF(B398=data!$B$2,D398*0.7+E398*0.5+F398*0.2+G398*0.8+H398+I398*0.2+J398+K398*0.3+L398+M398*0.5+N398*0.2,IF(B398=data!$B$3,D398*0.1+E398*0.4+F398*0.3+G398*0.1+H398+J398+K398*0.5+L398+M398*0.4,IF(B398=data!$B$4,D398*0.6+E398*0.8+F398*0.7+G398+H398+J398+L398+N398,IF(B398=data!$B$5,D398*0.7+E398*0.8+F398+I398*0.7+J398+L398,"zvolte typ stavby"))))</f>
        <v>zvolte typ stavby</v>
      </c>
      <c r="P398" s="8" t="str">
        <f>IF(B398=data!$B$2,(O398*10)/6.4,IF(B398=data!$B$3,(O398*10)/4.8,IF(B398=data!$B$4,(O398*10)/7.1,IF(B398=data!$B$5,(O398*10)/5.2,"zvolte typ stavby"))))</f>
        <v>zvolte typ stavby</v>
      </c>
      <c r="Q398" s="30"/>
      <c r="R398" s="59"/>
      <c r="S398" s="5"/>
      <c r="U398" s="45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</row>
    <row r="399" spans="1:77" ht="39.950000000000003" customHeight="1">
      <c r="A399" s="99"/>
      <c r="B399" s="5"/>
      <c r="C399" s="49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29"/>
      <c r="O399" s="29" t="str">
        <f>IF(B399=data!$B$2,D399*0.7+E399*0.5+F399*0.2+G399*0.8+H399+I399*0.2+J399+K399*0.3+L399+M399*0.5+N399*0.2,IF(B399=data!$B$3,D399*0.1+E399*0.4+F399*0.3+G399*0.1+H399+J399+K399*0.5+L399+M399*0.4,IF(B399=data!$B$4,D399*0.6+E399*0.8+F399*0.7+G399+H399+J399+L399+N399,IF(B399=data!$B$5,D399*0.7+E399*0.8+F399+I399*0.7+J399+L399,"zvolte typ stavby"))))</f>
        <v>zvolte typ stavby</v>
      </c>
      <c r="P399" s="8" t="str">
        <f>IF(B399=data!$B$2,(O399*10)/6.4,IF(B399=data!$B$3,(O399*10)/4.8,IF(B399=data!$B$4,(O399*10)/7.1,IF(B399=data!$B$5,(O399*10)/5.2,"zvolte typ stavby"))))</f>
        <v>zvolte typ stavby</v>
      </c>
      <c r="Q399" s="30"/>
      <c r="R399" s="59"/>
      <c r="S399" s="5"/>
      <c r="U399" s="45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</row>
    <row r="400" spans="1:77" ht="39.950000000000003" customHeight="1">
      <c r="A400" s="99"/>
      <c r="B400" s="5"/>
      <c r="C400" s="49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29"/>
      <c r="O400" s="29" t="str">
        <f>IF(B400=data!$B$2,D400*0.7+E400*0.5+F400*0.2+G400*0.8+H400+I400*0.2+J400+K400*0.3+L400+M400*0.5+N400*0.2,IF(B400=data!$B$3,D400*0.1+E400*0.4+F400*0.3+G400*0.1+H400+J400+K400*0.5+L400+M400*0.4,IF(B400=data!$B$4,D400*0.6+E400*0.8+F400*0.7+G400+H400+J400+L400+N400,IF(B400=data!$B$5,D400*0.7+E400*0.8+F400+I400*0.7+J400+L400,"zvolte typ stavby"))))</f>
        <v>zvolte typ stavby</v>
      </c>
      <c r="P400" s="8" t="str">
        <f>IF(B400=data!$B$2,(O400*10)/6.4,IF(B400=data!$B$3,(O400*10)/4.8,IF(B400=data!$B$4,(O400*10)/7.1,IF(B400=data!$B$5,(O400*10)/5.2,"zvolte typ stavby"))))</f>
        <v>zvolte typ stavby</v>
      </c>
      <c r="Q400" s="30"/>
      <c r="R400" s="59"/>
      <c r="S400" s="5"/>
      <c r="U400" s="45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</row>
    <row r="401" spans="1:77" ht="39.950000000000003" customHeight="1">
      <c r="A401" s="99"/>
      <c r="B401" s="5"/>
      <c r="C401" s="49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29"/>
      <c r="O401" s="29" t="str">
        <f>IF(B401=data!$B$2,D401*0.7+E401*0.5+F401*0.2+G401*0.8+H401+I401*0.2+J401+K401*0.3+L401+M401*0.5+N401*0.2,IF(B401=data!$B$3,D401*0.1+E401*0.4+F401*0.3+G401*0.1+H401+J401+K401*0.5+L401+M401*0.4,IF(B401=data!$B$4,D401*0.6+E401*0.8+F401*0.7+G401+H401+J401+L401+N401,IF(B401=data!$B$5,D401*0.7+E401*0.8+F401+I401*0.7+J401+L401,"zvolte typ stavby"))))</f>
        <v>zvolte typ stavby</v>
      </c>
      <c r="P401" s="8" t="str">
        <f>IF(B401=data!$B$2,(O401*10)/6.4,IF(B401=data!$B$3,(O401*10)/4.8,IF(B401=data!$B$4,(O401*10)/7.1,IF(B401=data!$B$5,(O401*10)/5.2,"zvolte typ stavby"))))</f>
        <v>zvolte typ stavby</v>
      </c>
      <c r="Q401" s="30"/>
      <c r="R401" s="59"/>
      <c r="S401" s="5"/>
      <c r="U401" s="45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</row>
    <row r="402" spans="1:77" ht="39.950000000000003" customHeight="1">
      <c r="A402" s="101"/>
      <c r="B402" s="5"/>
      <c r="C402" s="49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29"/>
      <c r="O402" s="29" t="str">
        <f>IF(B402=data!$B$2,D402*0.7+E402*0.5+F402*0.2+G402*0.8+H402+I402*0.2+J402+K402*0.3+L402+M402*0.5+N402*0.2,IF(B402=data!$B$3,D402*0.1+E402*0.4+F402*0.3+G402*0.1+H402+J402+K402*0.5+L402+M402*0.4,IF(B402=data!$B$4,D402*0.6+E402*0.8+F402*0.7+G402+H402+J402+L402+N402,IF(B402=data!$B$5,D402*0.7+E402*0.8+F402+I402*0.7+J402+L402,"zvolte typ stavby"))))</f>
        <v>zvolte typ stavby</v>
      </c>
      <c r="P402" s="8" t="str">
        <f>IF(B402=data!$B$2,(O402*10)/6.4,IF(B402=data!$B$3,(O402*10)/4.8,IF(B402=data!$B$4,(O402*10)/7.1,IF(B402=data!$B$5,(O402*10)/5.2,"zvolte typ stavby"))))</f>
        <v>zvolte typ stavby</v>
      </c>
      <c r="Q402" s="30"/>
      <c r="R402" s="59"/>
      <c r="S402" s="5"/>
      <c r="U402" s="45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</row>
    <row r="403" spans="1:77" ht="39.950000000000003" customHeight="1">
      <c r="A403" s="102"/>
      <c r="B403" s="5"/>
      <c r="C403" s="49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29"/>
      <c r="O403" s="29" t="str">
        <f>IF(B403=data!$B$2,D403*0.7+E403*0.5+F403*0.2+G403*0.8+H403+I403*0.2+J403+K403*0.3+L403+M403*0.5+N403*0.2,IF(B403=data!$B$3,D403*0.1+E403*0.4+F403*0.3+G403*0.1+H403+J403+K403*0.5+L403+M403*0.4,IF(B403=data!$B$4,D403*0.6+E403*0.8+F403*0.7+G403+H403+J403+L403+N403,IF(B403=data!$B$5,D403*0.7+E403*0.8+F403+I403*0.7+J403+L403,"zvolte typ stavby"))))</f>
        <v>zvolte typ stavby</v>
      </c>
      <c r="P403" s="8" t="str">
        <f>IF(B403=data!$B$2,(O403*10)/6.4,IF(B403=data!$B$3,(O403*10)/4.8,IF(B403=data!$B$4,(O403*10)/7.1,IF(B403=data!$B$5,(O403*10)/5.2,"zvolte typ stavby"))))</f>
        <v>zvolte typ stavby</v>
      </c>
      <c r="Q403" s="30"/>
      <c r="R403" s="59"/>
      <c r="S403" s="5"/>
      <c r="U403" s="45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</row>
    <row r="404" spans="1:77" ht="39.950000000000003" customHeight="1">
      <c r="A404" s="100"/>
      <c r="B404" s="5"/>
      <c r="C404" s="49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29"/>
      <c r="O404" s="29" t="str">
        <f>IF(B404=data!$B$2,D404*0.7+E404*0.5+F404*0.2+G404*0.8+H404+I404*0.2+J404+K404*0.3+L404+M404*0.5+N404*0.2,IF(B404=data!$B$3,D404*0.1+E404*0.4+F404*0.3+G404*0.1+H404+J404+K404*0.5+L404+M404*0.4,IF(B404=data!$B$4,D404*0.6+E404*0.8+F404*0.7+G404+H404+J404+L404+N404,IF(B404=data!$B$5,D404*0.7+E404*0.8+F404+I404*0.7+J404+L404,"zvolte typ stavby"))))</f>
        <v>zvolte typ stavby</v>
      </c>
      <c r="P404" s="8" t="str">
        <f>IF(B404=data!$B$2,(O404*10)/6.4,IF(B404=data!$B$3,(O404*10)/4.8,IF(B404=data!$B$4,(O404*10)/7.1,IF(B404=data!$B$5,(O404*10)/5.2,"zvolte typ stavby"))))</f>
        <v>zvolte typ stavby</v>
      </c>
      <c r="Q404" s="30"/>
      <c r="R404" s="59"/>
      <c r="S404" s="5"/>
      <c r="U404" s="45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</row>
    <row r="405" spans="1:77" ht="39.950000000000003" customHeight="1">
      <c r="A405" s="100"/>
      <c r="B405" s="5"/>
      <c r="C405" s="49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29"/>
      <c r="O405" s="29" t="str">
        <f>IF(B405=data!$B$2,D405*0.7+E405*0.5+F405*0.2+G405*0.8+H405+I405*0.2+J405+K405*0.3+L405+M405*0.5+N405*0.2,IF(B405=data!$B$3,D405*0.1+E405*0.4+F405*0.3+G405*0.1+H405+J405+K405*0.5+L405+M405*0.4,IF(B405=data!$B$4,D405*0.6+E405*0.8+F405*0.7+G405+H405+J405+L405+N405,IF(B405=data!$B$5,D405*0.7+E405*0.8+F405+I405*0.7+J405+L405,"zvolte typ stavby"))))</f>
        <v>zvolte typ stavby</v>
      </c>
      <c r="P405" s="8" t="str">
        <f>IF(B405=data!$B$2,(O405*10)/6.4,IF(B405=data!$B$3,(O405*10)/4.8,IF(B405=data!$B$4,(O405*10)/7.1,IF(B405=data!$B$5,(O405*10)/5.2,"zvolte typ stavby"))))</f>
        <v>zvolte typ stavby</v>
      </c>
      <c r="Q405" s="30"/>
      <c r="R405" s="59"/>
      <c r="S405" s="5"/>
      <c r="U405" s="45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</row>
    <row r="406" spans="1:77" ht="39.950000000000003" customHeight="1">
      <c r="A406" s="100"/>
      <c r="B406" s="5"/>
      <c r="C406" s="49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29"/>
      <c r="O406" s="29" t="str">
        <f>IF(B406=data!$B$2,D406*0.7+E406*0.5+F406*0.2+G406*0.8+H406+I406*0.2+J406+K406*0.3+L406+M406*0.5+N406*0.2,IF(B406=data!$B$3,D406*0.1+E406*0.4+F406*0.3+G406*0.1+H406+J406+K406*0.5+L406+M406*0.4,IF(B406=data!$B$4,D406*0.6+E406*0.8+F406*0.7+G406+H406+J406+L406+N406,IF(B406=data!$B$5,D406*0.7+E406*0.8+F406+I406*0.7+J406+L406,"zvolte typ stavby"))))</f>
        <v>zvolte typ stavby</v>
      </c>
      <c r="P406" s="8" t="str">
        <f>IF(B406=data!$B$2,(O406*10)/6.4,IF(B406=data!$B$3,(O406*10)/4.8,IF(B406=data!$B$4,(O406*10)/7.1,IF(B406=data!$B$5,(O406*10)/5.2,"zvolte typ stavby"))))</f>
        <v>zvolte typ stavby</v>
      </c>
      <c r="Q406" s="30"/>
      <c r="R406" s="59"/>
      <c r="S406" s="5"/>
      <c r="U406" s="45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</row>
    <row r="407" spans="1:77" ht="39.950000000000003" customHeight="1">
      <c r="A407" s="99"/>
      <c r="B407" s="5"/>
      <c r="C407" s="49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29"/>
      <c r="O407" s="29" t="str">
        <f>IF(B407=data!$B$2,D407*0.7+E407*0.5+F407*0.2+G407*0.8+H407+I407*0.2+J407+K407*0.3+L407+M407*0.5+N407*0.2,IF(B407=data!$B$3,D407*0.1+E407*0.4+F407*0.3+G407*0.1+H407+J407+K407*0.5+L407+M407*0.4,IF(B407=data!$B$4,D407*0.6+E407*0.8+F407*0.7+G407+H407+J407+L407+N407,IF(B407=data!$B$5,D407*0.7+E407*0.8+F407+I407*0.7+J407+L407,"zvolte typ stavby"))))</f>
        <v>zvolte typ stavby</v>
      </c>
      <c r="P407" s="8" t="str">
        <f>IF(B407=data!$B$2,(O407*10)/6.4,IF(B407=data!$B$3,(O407*10)/4.8,IF(B407=data!$B$4,(O407*10)/7.1,IF(B407=data!$B$5,(O407*10)/5.2,"zvolte typ stavby"))))</f>
        <v>zvolte typ stavby</v>
      </c>
      <c r="Q407" s="30"/>
      <c r="R407" s="59"/>
      <c r="S407" s="5"/>
      <c r="U407" s="45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</row>
    <row r="408" spans="1:77" ht="39.950000000000003" customHeight="1">
      <c r="A408" s="6"/>
      <c r="B408" s="5"/>
      <c r="C408" s="49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29"/>
      <c r="O408" s="29" t="str">
        <f>IF(B408=data!$B$2,D408*0.7+E408*0.5+F408*0.2+G408*0.8+H408+I408*0.2+J408+K408*0.3+L408+M408*0.5+N408*0.2,IF(B408=data!$B$3,D408*0.1+E408*0.4+F408*0.3+G408*0.1+H408+J408+K408*0.5+L408+M408*0.4,IF(B408=data!$B$4,D408*0.6+E408*0.8+F408*0.7+G408+H408+J408+L408+N408,IF(B408=data!$B$5,D408*0.7+E408*0.8+F408+I408*0.7+J408+L408,"zvolte typ stavby"))))</f>
        <v>zvolte typ stavby</v>
      </c>
      <c r="P408" s="8" t="str">
        <f>IF(B408=data!$B$2,(O408*10)/6.4,IF(B408=data!$B$3,(O408*10)/4.8,IF(B408=data!$B$4,(O408*10)/7.1,IF(B408=data!$B$5,(O408*10)/5.2,"zvolte typ stavby"))))</f>
        <v>zvolte typ stavby</v>
      </c>
      <c r="Q408" s="30"/>
      <c r="R408" s="59"/>
      <c r="S408" s="5"/>
      <c r="U408" s="45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</row>
    <row r="409" spans="1:77" ht="39.950000000000003" customHeight="1">
      <c r="A409" s="6"/>
      <c r="B409" s="5"/>
      <c r="C409" s="49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29"/>
      <c r="O409" s="29" t="str">
        <f>IF(B409=data!$B$2,D409*0.7+E409*0.5+F409*0.2+G409*0.8+H409+I409*0.2+J409+K409*0.3+L409+M409*0.5+N409*0.2,IF(B409=data!$B$3,D409*0.1+E409*0.4+F409*0.3+G409*0.1+H409+J409+K409*0.5+L409+M409*0.4,IF(B409=data!$B$4,D409*0.6+E409*0.8+F409*0.7+G409+H409+J409+L409+N409,IF(B409=data!$B$5,D409*0.7+E409*0.8+F409+I409*0.7+J409+L409,"zvolte typ stavby"))))</f>
        <v>zvolte typ stavby</v>
      </c>
      <c r="P409" s="8" t="str">
        <f>IF(B409=data!$B$2,(O409*10)/6.4,IF(B409=data!$B$3,(O409*10)/4.8,IF(B409=data!$B$4,(O409*10)/7.1,IF(B409=data!$B$5,(O409*10)/5.2,"zvolte typ stavby"))))</f>
        <v>zvolte typ stavby</v>
      </c>
      <c r="Q409" s="30"/>
      <c r="R409" s="59"/>
      <c r="S409" s="5"/>
      <c r="U409" s="45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</row>
    <row r="410" spans="1:77" ht="39.950000000000003" customHeight="1">
      <c r="A410" s="6"/>
      <c r="B410" s="5"/>
      <c r="C410" s="49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29"/>
      <c r="O410" s="29" t="str">
        <f>IF(B410=data!$B$2,D410*0.7+E410*0.5+F410*0.2+G410*0.8+H410+I410*0.2+J410+K410*0.3+L410+M410*0.5+N410*0.2,IF(B410=data!$B$3,D410*0.1+E410*0.4+F410*0.3+G410*0.1+H410+J410+K410*0.5+L410+M410*0.4,IF(B410=data!$B$4,D410*0.6+E410*0.8+F410*0.7+G410+H410+J410+L410+N410,IF(B410=data!$B$5,D410*0.7+E410*0.8+F410+I410*0.7+J410+L410,"zvolte typ stavby"))))</f>
        <v>zvolte typ stavby</v>
      </c>
      <c r="P410" s="8" t="str">
        <f>IF(B410=data!$B$2,(O410*10)/6.4,IF(B410=data!$B$3,(O410*10)/4.8,IF(B410=data!$B$4,(O410*10)/7.1,IF(B410=data!$B$5,(O410*10)/5.2,"zvolte typ stavby"))))</f>
        <v>zvolte typ stavby</v>
      </c>
      <c r="Q410" s="30"/>
      <c r="R410" s="59"/>
      <c r="S410" s="5"/>
      <c r="U410" s="45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</row>
    <row r="411" spans="1:77" ht="39.950000000000003" customHeight="1">
      <c r="A411" s="6"/>
      <c r="B411" s="5"/>
      <c r="C411" s="49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29"/>
      <c r="O411" s="29" t="str">
        <f>IF(B411=data!$B$2,D411*0.7+E411*0.5+F411*0.2+G411*0.8+H411+I411*0.2+J411+K411*0.3+L411+M411*0.5+N411*0.2,IF(B411=data!$B$3,D411*0.1+E411*0.4+F411*0.3+G411*0.1+H411+J411+K411*0.5+L411+M411*0.4,IF(B411=data!$B$4,D411*0.6+E411*0.8+F411*0.7+G411+H411+J411+L411+N411,IF(B411=data!$B$5,D411*0.7+E411*0.8+F411+I411*0.7+J411+L411,"zvolte typ stavby"))))</f>
        <v>zvolte typ stavby</v>
      </c>
      <c r="P411" s="8" t="str">
        <f>IF(B411=data!$B$2,(O411*10)/6.4,IF(B411=data!$B$3,(O411*10)/4.8,IF(B411=data!$B$4,(O411*10)/7.1,IF(B411=data!$B$5,(O411*10)/5.2,"zvolte typ stavby"))))</f>
        <v>zvolte typ stavby</v>
      </c>
      <c r="Q411" s="30"/>
      <c r="R411" s="59"/>
      <c r="S411" s="5"/>
      <c r="U411" s="45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</row>
    <row r="412" spans="1:77" ht="39.950000000000003" customHeight="1">
      <c r="A412" s="6"/>
      <c r="B412" s="5"/>
      <c r="C412" s="49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29"/>
      <c r="O412" s="29" t="str">
        <f>IF(B412=data!$B$2,D412*0.7+E412*0.5+F412*0.2+G412*0.8+H412+I412*0.2+J412+K412*0.3+L412+M412*0.5+N412*0.2,IF(B412=data!$B$3,D412*0.1+E412*0.4+F412*0.3+G412*0.1+H412+J412+K412*0.5+L412+M412*0.4,IF(B412=data!$B$4,D412*0.6+E412*0.8+F412*0.7+G412+H412+J412+L412+N412,IF(B412=data!$B$5,D412*0.7+E412*0.8+F412+I412*0.7+J412+L412,"zvolte typ stavby"))))</f>
        <v>zvolte typ stavby</v>
      </c>
      <c r="P412" s="8" t="str">
        <f>IF(B412=data!$B$2,(O412*10)/6.4,IF(B412=data!$B$3,(O412*10)/4.8,IF(B412=data!$B$4,(O412*10)/7.1,IF(B412=data!$B$5,(O412*10)/5.2,"zvolte typ stavby"))))</f>
        <v>zvolte typ stavby</v>
      </c>
      <c r="Q412" s="30"/>
      <c r="R412" s="59"/>
      <c r="S412" s="5"/>
      <c r="U412" s="45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</row>
    <row r="413" spans="1:77" ht="39.950000000000003" customHeight="1">
      <c r="A413" s="6"/>
      <c r="B413" s="5"/>
      <c r="C413" s="49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29"/>
      <c r="O413" s="29" t="str">
        <f>IF(B413=data!$B$2,D413*0.7+E413*0.5+F413*0.2+G413*0.8+H413+I413*0.2+J413+K413*0.3+L413+M413*0.5+N413*0.2,IF(B413=data!$B$3,D413*0.1+E413*0.4+F413*0.3+G413*0.1+H413+J413+K413*0.5+L413+M413*0.4,IF(B413=data!$B$4,D413*0.6+E413*0.8+F413*0.7+G413+H413+J413+L413+N413,IF(B413=data!$B$5,D413*0.7+E413*0.8+F413+I413*0.7+J413+L413,"zvolte typ stavby"))))</f>
        <v>zvolte typ stavby</v>
      </c>
      <c r="P413" s="8" t="str">
        <f>IF(B413=data!$B$2,(O413*10)/6.4,IF(B413=data!$B$3,(O413*10)/4.8,IF(B413=data!$B$4,(O413*10)/7.1,IF(B413=data!$B$5,(O413*10)/5.2,"zvolte typ stavby"))))</f>
        <v>zvolte typ stavby</v>
      </c>
      <c r="Q413" s="30"/>
      <c r="R413" s="59"/>
      <c r="S413" s="5"/>
      <c r="U413" s="45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</row>
    <row r="414" spans="1:77" ht="39.950000000000003" customHeight="1">
      <c r="A414" s="6"/>
      <c r="B414" s="5"/>
      <c r="C414" s="49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29"/>
      <c r="O414" s="29" t="str">
        <f>IF(B414=data!$B$2,D414*0.7+E414*0.5+F414*0.2+G414*0.8+H414+I414*0.2+J414+K414*0.3+L414+M414*0.5+N414*0.2,IF(B414=data!$B$3,D414*0.1+E414*0.4+F414*0.3+G414*0.1+H414+J414+K414*0.5+L414+M414*0.4,IF(B414=data!$B$4,D414*0.6+E414*0.8+F414*0.7+G414+H414+J414+L414+N414,IF(B414=data!$B$5,D414*0.7+E414*0.8+F414+I414*0.7+J414+L414,"zvolte typ stavby"))))</f>
        <v>zvolte typ stavby</v>
      </c>
      <c r="P414" s="8" t="str">
        <f>IF(B414=data!$B$2,(O414*10)/6.4,IF(B414=data!$B$3,(O414*10)/4.8,IF(B414=data!$B$4,(O414*10)/7.1,IF(B414=data!$B$5,(O414*10)/5.2,"zvolte typ stavby"))))</f>
        <v>zvolte typ stavby</v>
      </c>
      <c r="Q414" s="30"/>
      <c r="R414" s="59"/>
      <c r="S414" s="5"/>
      <c r="U414" s="45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</row>
    <row r="415" spans="1:77" ht="39.950000000000003" customHeight="1">
      <c r="A415" s="6"/>
      <c r="B415" s="5"/>
      <c r="C415" s="49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29"/>
      <c r="O415" s="29" t="str">
        <f>IF(B415=data!$B$2,D415*0.7+E415*0.5+F415*0.2+G415*0.8+H415+I415*0.2+J415+K415*0.3+L415+M415*0.5+N415*0.2,IF(B415=data!$B$3,D415*0.1+E415*0.4+F415*0.3+G415*0.1+H415+J415+K415*0.5+L415+M415*0.4,IF(B415=data!$B$4,D415*0.6+E415*0.8+F415*0.7+G415+H415+J415+L415+N415,IF(B415=data!$B$5,D415*0.7+E415*0.8+F415+I415*0.7+J415+L415,"zvolte typ stavby"))))</f>
        <v>zvolte typ stavby</v>
      </c>
      <c r="P415" s="8" t="str">
        <f>IF(B415=data!$B$2,(O415*10)/6.4,IF(B415=data!$B$3,(O415*10)/4.8,IF(B415=data!$B$4,(O415*10)/7.1,IF(B415=data!$B$5,(O415*10)/5.2,"zvolte typ stavby"))))</f>
        <v>zvolte typ stavby</v>
      </c>
      <c r="Q415" s="30"/>
      <c r="R415" s="59"/>
      <c r="S415" s="5"/>
      <c r="U415" s="45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</row>
    <row r="416" spans="1:77" ht="39.950000000000003" customHeight="1">
      <c r="A416" s="6"/>
      <c r="B416" s="5"/>
      <c r="C416" s="49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29"/>
      <c r="O416" s="29" t="str">
        <f>IF(B416=data!$B$2,D416*0.7+E416*0.5+F416*0.2+G416*0.8+H416+I416*0.2+J416+K416*0.3+L416+M416*0.5+N416*0.2,IF(B416=data!$B$3,D416*0.1+E416*0.4+F416*0.3+G416*0.1+H416+J416+K416*0.5+L416+M416*0.4,IF(B416=data!$B$4,D416*0.6+E416*0.8+F416*0.7+G416+H416+J416+L416+N416,IF(B416=data!$B$5,D416*0.7+E416*0.8+F416+I416*0.7+J416+L416,"zvolte typ stavby"))))</f>
        <v>zvolte typ stavby</v>
      </c>
      <c r="P416" s="8" t="str">
        <f>IF(B416=data!$B$2,(O416*10)/6.4,IF(B416=data!$B$3,(O416*10)/4.8,IF(B416=data!$B$4,(O416*10)/7.1,IF(B416=data!$B$5,(O416*10)/5.2,"zvolte typ stavby"))))</f>
        <v>zvolte typ stavby</v>
      </c>
      <c r="Q416" s="30"/>
      <c r="R416" s="59"/>
      <c r="S416" s="5"/>
      <c r="U416" s="45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</row>
    <row r="417" spans="1:77" ht="39.950000000000003" customHeight="1">
      <c r="A417" s="6"/>
      <c r="B417" s="5"/>
      <c r="C417" s="49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29"/>
      <c r="O417" s="29" t="str">
        <f>IF(B417=data!$B$2,D417*0.7+E417*0.5+F417*0.2+G417*0.8+H417+I417*0.2+J417+K417*0.3+L417+M417*0.5+N417*0.2,IF(B417=data!$B$3,D417*0.1+E417*0.4+F417*0.3+G417*0.1+H417+J417+K417*0.5+L417+M417*0.4,IF(B417=data!$B$4,D417*0.6+E417*0.8+F417*0.7+G417+H417+J417+L417+N417,IF(B417=data!$B$5,D417*0.7+E417*0.8+F417+I417*0.7+J417+L417,"zvolte typ stavby"))))</f>
        <v>zvolte typ stavby</v>
      </c>
      <c r="P417" s="8" t="str">
        <f>IF(B417=data!$B$2,(O417*10)/6.4,IF(B417=data!$B$3,(O417*10)/4.8,IF(B417=data!$B$4,(O417*10)/7.1,IF(B417=data!$B$5,(O417*10)/5.2,"zvolte typ stavby"))))</f>
        <v>zvolte typ stavby</v>
      </c>
      <c r="Q417" s="30"/>
      <c r="R417" s="59"/>
      <c r="S417" s="5"/>
      <c r="U417" s="45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</row>
    <row r="418" spans="1:77" ht="39.950000000000003" customHeight="1">
      <c r="A418" s="6"/>
      <c r="B418" s="5"/>
      <c r="C418" s="49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29"/>
      <c r="O418" s="29" t="str">
        <f>IF(B418=data!$B$2,D418*0.7+E418*0.5+F418*0.2+G418*0.8+H418+I418*0.2+J418+K418*0.3+L418+M418*0.5+N418*0.2,IF(B418=data!$B$3,D418*0.1+E418*0.4+F418*0.3+G418*0.1+H418+J418+K418*0.5+L418+M418*0.4,IF(B418=data!$B$4,D418*0.6+E418*0.8+F418*0.7+G418+H418+J418+L418+N418,IF(B418=data!$B$5,D418*0.7+E418*0.8+F418+I418*0.7+J418+L418,"zvolte typ stavby"))))</f>
        <v>zvolte typ stavby</v>
      </c>
      <c r="P418" s="8" t="str">
        <f>IF(B418=data!$B$2,(O418*10)/6.4,IF(B418=data!$B$3,(O418*10)/4.8,IF(B418=data!$B$4,(O418*10)/7.1,IF(B418=data!$B$5,(O418*10)/5.2,"zvolte typ stavby"))))</f>
        <v>zvolte typ stavby</v>
      </c>
      <c r="Q418" s="30"/>
      <c r="R418" s="59"/>
      <c r="S418" s="5"/>
      <c r="U418" s="45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</row>
    <row r="419" spans="1:77" ht="39.950000000000003" customHeight="1">
      <c r="A419" s="6"/>
      <c r="B419" s="5"/>
      <c r="C419" s="49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29"/>
      <c r="O419" s="29" t="str">
        <f>IF(B419=data!$B$2,D419*0.7+E419*0.5+F419*0.2+G419*0.8+H419+I419*0.2+J419+K419*0.3+L419+M419*0.5+N419*0.2,IF(B419=data!$B$3,D419*0.1+E419*0.4+F419*0.3+G419*0.1+H419+J419+K419*0.5+L419+M419*0.4,IF(B419=data!$B$4,D419*0.6+E419*0.8+F419*0.7+G419+H419+J419+L419+N419,IF(B419=data!$B$5,D419*0.7+E419*0.8+F419+I419*0.7+J419+L419,"zvolte typ stavby"))))</f>
        <v>zvolte typ stavby</v>
      </c>
      <c r="P419" s="8" t="str">
        <f>IF(B419=data!$B$2,(O419*10)/6.4,IF(B419=data!$B$3,(O419*10)/4.8,IF(B419=data!$B$4,(O419*10)/7.1,IF(B419=data!$B$5,(O419*10)/5.2,"zvolte typ stavby"))))</f>
        <v>zvolte typ stavby</v>
      </c>
      <c r="Q419" s="30"/>
      <c r="R419" s="59"/>
      <c r="S419" s="5"/>
      <c r="U419" s="45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</row>
    <row r="420" spans="1:77" ht="39.950000000000003" customHeight="1">
      <c r="A420" s="6"/>
      <c r="B420" s="5"/>
      <c r="C420" s="49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29"/>
      <c r="O420" s="29" t="str">
        <f>IF(B420=data!$B$2,D420*0.7+E420*0.5+F420*0.2+G420*0.8+H420+I420*0.2+J420+K420*0.3+L420+M420*0.5+N420*0.2,IF(B420=data!$B$3,D420*0.1+E420*0.4+F420*0.3+G420*0.1+H420+J420+K420*0.5+L420+M420*0.4,IF(B420=data!$B$4,D420*0.6+E420*0.8+F420*0.7+G420+H420+J420+L420+N420,IF(B420=data!$B$5,D420*0.7+E420*0.8+F420+I420*0.7+J420+L420,"zvolte typ stavby"))))</f>
        <v>zvolte typ stavby</v>
      </c>
      <c r="P420" s="8" t="str">
        <f>IF(B420=data!$B$2,(O420*10)/6.4,IF(B420=data!$B$3,(O420*10)/4.8,IF(B420=data!$B$4,(O420*10)/7.1,IF(B420=data!$B$5,(O420*10)/5.2,"zvolte typ stavby"))))</f>
        <v>zvolte typ stavby</v>
      </c>
      <c r="Q420" s="30"/>
      <c r="R420" s="59"/>
      <c r="S420" s="5"/>
      <c r="U420" s="45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</row>
    <row r="421" spans="1:77" ht="39.950000000000003" customHeight="1">
      <c r="A421" s="6"/>
      <c r="B421" s="5"/>
      <c r="C421" s="49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29"/>
      <c r="O421" s="29" t="str">
        <f>IF(B421=data!$B$2,D421*0.7+E421*0.5+F421*0.2+G421*0.8+H421+I421*0.2+J421+K421*0.3+L421+M421*0.5+N421*0.2,IF(B421=data!$B$3,D421*0.1+E421*0.4+F421*0.3+G421*0.1+H421+J421+K421*0.5+L421+M421*0.4,IF(B421=data!$B$4,D421*0.6+E421*0.8+F421*0.7+G421+H421+J421+L421+N421,IF(B421=data!$B$5,D421*0.7+E421*0.8+F421+I421*0.7+J421+L421,"zvolte typ stavby"))))</f>
        <v>zvolte typ stavby</v>
      </c>
      <c r="P421" s="8" t="str">
        <f>IF(B421=data!$B$2,(O421*10)/6.4,IF(B421=data!$B$3,(O421*10)/4.8,IF(B421=data!$B$4,(O421*10)/7.1,IF(B421=data!$B$5,(O421*10)/5.2,"zvolte typ stavby"))))</f>
        <v>zvolte typ stavby</v>
      </c>
      <c r="Q421" s="30"/>
      <c r="R421" s="59"/>
      <c r="S421" s="5"/>
      <c r="U421" s="45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</row>
    <row r="422" spans="1:77" ht="39.950000000000003" customHeight="1">
      <c r="A422" s="6"/>
      <c r="B422" s="5"/>
      <c r="C422" s="49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29"/>
      <c r="O422" s="29" t="str">
        <f>IF(B422=data!$B$2,D422*0.7+E422*0.5+F422*0.2+G422*0.8+H422+I422*0.2+J422+K422*0.3+L422+M422*0.5+N422*0.2,IF(B422=data!$B$3,D422*0.1+E422*0.4+F422*0.3+G422*0.1+H422+J422+K422*0.5+L422+M422*0.4,IF(B422=data!$B$4,D422*0.6+E422*0.8+F422*0.7+G422+H422+J422+L422+N422,IF(B422=data!$B$5,D422*0.7+E422*0.8+F422+I422*0.7+J422+L422,"zvolte typ stavby"))))</f>
        <v>zvolte typ stavby</v>
      </c>
      <c r="P422" s="8" t="str">
        <f>IF(B422=data!$B$2,(O422*10)/6.4,IF(B422=data!$B$3,(O422*10)/4.8,IF(B422=data!$B$4,(O422*10)/7.1,IF(B422=data!$B$5,(O422*10)/5.2,"zvolte typ stavby"))))</f>
        <v>zvolte typ stavby</v>
      </c>
      <c r="Q422" s="30"/>
      <c r="R422" s="59"/>
      <c r="S422" s="5"/>
      <c r="U422" s="45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</row>
    <row r="423" spans="1:77" ht="39.950000000000003" customHeight="1">
      <c r="A423" s="6"/>
      <c r="B423" s="5"/>
      <c r="C423" s="49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29"/>
      <c r="O423" s="29" t="str">
        <f>IF(B423=data!$B$2,D423*0.7+E423*0.5+F423*0.2+G423*0.8+H423+I423*0.2+J423+K423*0.3+L423+M423*0.5+N423*0.2,IF(B423=data!$B$3,D423*0.1+E423*0.4+F423*0.3+G423*0.1+H423+J423+K423*0.5+L423+M423*0.4,IF(B423=data!$B$4,D423*0.6+E423*0.8+F423*0.7+G423+H423+J423+L423+N423,IF(B423=data!$B$5,D423*0.7+E423*0.8+F423+I423*0.7+J423+L423,"zvolte typ stavby"))))</f>
        <v>zvolte typ stavby</v>
      </c>
      <c r="P423" s="8" t="str">
        <f>IF(B423=data!$B$2,(O423*10)/6.4,IF(B423=data!$B$3,(O423*10)/4.8,IF(B423=data!$B$4,(O423*10)/7.1,IF(B423=data!$B$5,(O423*10)/5.2,"zvolte typ stavby"))))</f>
        <v>zvolte typ stavby</v>
      </c>
      <c r="Q423" s="30"/>
      <c r="R423" s="59"/>
      <c r="S423" s="5"/>
      <c r="U423" s="45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</row>
    <row r="424" spans="1:77" ht="39.950000000000003" customHeight="1">
      <c r="A424" s="6"/>
      <c r="B424" s="5"/>
      <c r="C424" s="49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29"/>
      <c r="O424" s="29" t="str">
        <f>IF(B424=data!$B$2,D424*0.7+E424*0.5+F424*0.2+G424*0.8+H424+I424*0.2+J424+K424*0.3+L424+M424*0.5+N424*0.2,IF(B424=data!$B$3,D424*0.1+E424*0.4+F424*0.3+G424*0.1+H424+J424+K424*0.5+L424+M424*0.4,IF(B424=data!$B$4,D424*0.6+E424*0.8+F424*0.7+G424+H424+J424+L424+N424,IF(B424=data!$B$5,D424*0.7+E424*0.8+F424+I424*0.7+J424+L424,"zvolte typ stavby"))))</f>
        <v>zvolte typ stavby</v>
      </c>
      <c r="P424" s="8" t="str">
        <f>IF(B424=data!$B$2,(O424*10)/6.4,IF(B424=data!$B$3,(O424*10)/4.8,IF(B424=data!$B$4,(O424*10)/7.1,IF(B424=data!$B$5,(O424*10)/5.2,"zvolte typ stavby"))))</f>
        <v>zvolte typ stavby</v>
      </c>
      <c r="Q424" s="30"/>
      <c r="R424" s="59"/>
      <c r="S424" s="5"/>
      <c r="U424" s="45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</row>
    <row r="425" spans="1:77" ht="39.950000000000003" customHeight="1">
      <c r="A425" s="6"/>
      <c r="B425" s="5"/>
      <c r="C425" s="49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29"/>
      <c r="O425" s="29" t="str">
        <f>IF(B425=data!$B$2,D425*0.7+E425*0.5+F425*0.2+G425*0.8+H425+I425*0.2+J425+K425*0.3+L425+M425*0.5+N425*0.2,IF(B425=data!$B$3,D425*0.1+E425*0.4+F425*0.3+G425*0.1+H425+J425+K425*0.5+L425+M425*0.4,IF(B425=data!$B$4,D425*0.6+E425*0.8+F425*0.7+G425+H425+J425+L425+N425,IF(B425=data!$B$5,D425*0.7+E425*0.8+F425+I425*0.7+J425+L425,"zvolte typ stavby"))))</f>
        <v>zvolte typ stavby</v>
      </c>
      <c r="P425" s="8" t="str">
        <f>IF(B425=data!$B$2,(O425*10)/6.4,IF(B425=data!$B$3,(O425*10)/4.8,IF(B425=data!$B$4,(O425*10)/7.1,IF(B425=data!$B$5,(O425*10)/5.2,"zvolte typ stavby"))))</f>
        <v>zvolte typ stavby</v>
      </c>
      <c r="Q425" s="30"/>
      <c r="R425" s="59"/>
      <c r="S425" s="5"/>
      <c r="U425" s="45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</row>
    <row r="426" spans="1:77" ht="39.950000000000003" customHeight="1">
      <c r="A426" s="6"/>
      <c r="B426" s="5"/>
      <c r="C426" s="49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29"/>
      <c r="O426" s="29" t="str">
        <f>IF(B426=data!$B$2,D426*0.7+E426*0.5+F426*0.2+G426*0.8+H426+I426*0.2+J426+K426*0.3+L426+M426*0.5+N426*0.2,IF(B426=data!$B$3,D426*0.1+E426*0.4+F426*0.3+G426*0.1+H426+J426+K426*0.5+L426+M426*0.4,IF(B426=data!$B$4,D426*0.6+E426*0.8+F426*0.7+G426+H426+J426+L426+N426,IF(B426=data!$B$5,D426*0.7+E426*0.8+F426+I426*0.7+J426+L426,"zvolte typ stavby"))))</f>
        <v>zvolte typ stavby</v>
      </c>
      <c r="P426" s="8" t="str">
        <f>IF(B426=data!$B$2,(O426*10)/6.4,IF(B426=data!$B$3,(O426*10)/4.8,IF(B426=data!$B$4,(O426*10)/7.1,IF(B426=data!$B$5,(O426*10)/5.2,"zvolte typ stavby"))))</f>
        <v>zvolte typ stavby</v>
      </c>
      <c r="Q426" s="30"/>
      <c r="R426" s="59"/>
      <c r="S426" s="5"/>
      <c r="U426" s="45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</row>
    <row r="427" spans="1:77" ht="39.950000000000003" customHeight="1">
      <c r="A427" s="6"/>
      <c r="B427" s="5"/>
      <c r="C427" s="49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29"/>
      <c r="O427" s="29" t="str">
        <f>IF(B427=data!$B$2,D427*0.7+E427*0.5+F427*0.2+G427*0.8+H427+I427*0.2+J427+K427*0.3+L427+M427*0.5+N427*0.2,IF(B427=data!$B$3,D427*0.1+E427*0.4+F427*0.3+G427*0.1+H427+J427+K427*0.5+L427+M427*0.4,IF(B427=data!$B$4,D427*0.6+E427*0.8+F427*0.7+G427+H427+J427+L427+N427,IF(B427=data!$B$5,D427*0.7+E427*0.8+F427+I427*0.7+J427+L427,"zvolte typ stavby"))))</f>
        <v>zvolte typ stavby</v>
      </c>
      <c r="P427" s="8" t="str">
        <f>IF(B427=data!$B$2,(O427*10)/6.4,IF(B427=data!$B$3,(O427*10)/4.8,IF(B427=data!$B$4,(O427*10)/7.1,IF(B427=data!$B$5,(O427*10)/5.2,"zvolte typ stavby"))))</f>
        <v>zvolte typ stavby</v>
      </c>
      <c r="Q427" s="30"/>
      <c r="R427" s="59"/>
      <c r="S427" s="5"/>
      <c r="U427" s="45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</row>
    <row r="428" spans="1:77" ht="39.950000000000003" customHeight="1">
      <c r="A428" s="6"/>
      <c r="B428" s="5"/>
      <c r="C428" s="49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29"/>
      <c r="O428" s="29" t="str">
        <f>IF(B428=data!$B$2,D428*0.7+E428*0.5+F428*0.2+G428*0.8+H428+I428*0.2+J428+K428*0.3+L428+M428*0.5+N428*0.2,IF(B428=data!$B$3,D428*0.1+E428*0.4+F428*0.3+G428*0.1+H428+J428+K428*0.5+L428+M428*0.4,IF(B428=data!$B$4,D428*0.6+E428*0.8+F428*0.7+G428+H428+J428+L428+N428,IF(B428=data!$B$5,D428*0.7+E428*0.8+F428+I428*0.7+J428+L428,"zvolte typ stavby"))))</f>
        <v>zvolte typ stavby</v>
      </c>
      <c r="P428" s="8" t="str">
        <f>IF(B428=data!$B$2,(O428*10)/6.4,IF(B428=data!$B$3,(O428*10)/4.8,IF(B428=data!$B$4,(O428*10)/7.1,IF(B428=data!$B$5,(O428*10)/5.2,"zvolte typ stavby"))))</f>
        <v>zvolte typ stavby</v>
      </c>
      <c r="Q428" s="30"/>
      <c r="R428" s="59"/>
      <c r="S428" s="5"/>
      <c r="U428" s="45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</row>
    <row r="429" spans="1:77" ht="39.950000000000003" customHeight="1">
      <c r="A429" s="6"/>
      <c r="B429" s="5"/>
      <c r="C429" s="49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29"/>
      <c r="O429" s="29" t="str">
        <f>IF(B429=data!$B$2,D429*0.7+E429*0.5+F429*0.2+G429*0.8+H429+I429*0.2+J429+K429*0.3+L429+M429*0.5+N429*0.2,IF(B429=data!$B$3,D429*0.1+E429*0.4+F429*0.3+G429*0.1+H429+J429+K429*0.5+L429+M429*0.4,IF(B429=data!$B$4,D429*0.6+E429*0.8+F429*0.7+G429+H429+J429+L429+N429,IF(B429=data!$B$5,D429*0.7+E429*0.8+F429+I429*0.7+J429+L429,"zvolte typ stavby"))))</f>
        <v>zvolte typ stavby</v>
      </c>
      <c r="P429" s="8" t="str">
        <f>IF(B429=data!$B$2,(O429*10)/6.4,IF(B429=data!$B$3,(O429*10)/4.8,IF(B429=data!$B$4,(O429*10)/7.1,IF(B429=data!$B$5,(O429*10)/5.2,"zvolte typ stavby"))))</f>
        <v>zvolte typ stavby</v>
      </c>
      <c r="Q429" s="30"/>
      <c r="R429" s="59"/>
      <c r="S429" s="5"/>
      <c r="U429" s="45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</row>
    <row r="430" spans="1:77" ht="39.950000000000003" customHeight="1">
      <c r="A430" s="6"/>
      <c r="B430" s="5"/>
      <c r="C430" s="49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29"/>
      <c r="O430" s="29" t="str">
        <f>IF(B430=data!$B$2,D430*0.7+E430*0.5+F430*0.2+G430*0.8+H430+I430*0.2+J430+K430*0.3+L430+M430*0.5+N430*0.2,IF(B430=data!$B$3,D430*0.1+E430*0.4+F430*0.3+G430*0.1+H430+J430+K430*0.5+L430+M430*0.4,IF(B430=data!$B$4,D430*0.6+E430*0.8+F430*0.7+G430+H430+J430+L430+N430,IF(B430=data!$B$5,D430*0.7+E430*0.8+F430+I430*0.7+J430+L430,"zvolte typ stavby"))))</f>
        <v>zvolte typ stavby</v>
      </c>
      <c r="P430" s="8" t="str">
        <f>IF(B430=data!$B$2,(O430*10)/6.4,IF(B430=data!$B$3,(O430*10)/4.8,IF(B430=data!$B$4,(O430*10)/7.1,IF(B430=data!$B$5,(O430*10)/5.2,"zvolte typ stavby"))))</f>
        <v>zvolte typ stavby</v>
      </c>
      <c r="Q430" s="30"/>
      <c r="R430" s="59"/>
      <c r="S430" s="5"/>
      <c r="U430" s="45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</row>
    <row r="431" spans="1:77" ht="39.950000000000003" customHeight="1">
      <c r="A431" s="6"/>
      <c r="B431" s="5"/>
      <c r="C431" s="49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29"/>
      <c r="O431" s="29" t="str">
        <f>IF(B431=data!$B$2,D431*0.7+E431*0.5+F431*0.2+G431*0.8+H431+I431*0.2+J431+K431*0.3+L431+M431*0.5+N431*0.2,IF(B431=data!$B$3,D431*0.1+E431*0.4+F431*0.3+G431*0.1+H431+J431+K431*0.5+L431+M431*0.4,IF(B431=data!$B$4,D431*0.6+E431*0.8+F431*0.7+G431+H431+J431+L431+N431,IF(B431=data!$B$5,D431*0.7+E431*0.8+F431+I431*0.7+J431+L431,"zvolte typ stavby"))))</f>
        <v>zvolte typ stavby</v>
      </c>
      <c r="P431" s="8" t="str">
        <f>IF(B431=data!$B$2,(O431*10)/6.4,IF(B431=data!$B$3,(O431*10)/4.8,IF(B431=data!$B$4,(O431*10)/7.1,IF(B431=data!$B$5,(O431*10)/5.2,"zvolte typ stavby"))))</f>
        <v>zvolte typ stavby</v>
      </c>
      <c r="Q431" s="30"/>
      <c r="R431" s="59"/>
      <c r="S431" s="5"/>
      <c r="U431" s="45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</row>
    <row r="432" spans="1:77" ht="39.950000000000003" customHeight="1">
      <c r="A432" s="6"/>
      <c r="B432" s="5"/>
      <c r="C432" s="49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29"/>
      <c r="O432" s="29" t="str">
        <f>IF(B432=data!$B$2,D432*0.7+E432*0.5+F432*0.2+G432*0.8+H432+I432*0.2+J432+K432*0.3+L432+M432*0.5+N432*0.2,IF(B432=data!$B$3,D432*0.1+E432*0.4+F432*0.3+G432*0.1+H432+J432+K432*0.5+L432+M432*0.4,IF(B432=data!$B$4,D432*0.6+E432*0.8+F432*0.7+G432+H432+J432+L432+N432,IF(B432=data!$B$5,D432*0.7+E432*0.8+F432+I432*0.7+J432+L432,"zvolte typ stavby"))))</f>
        <v>zvolte typ stavby</v>
      </c>
      <c r="P432" s="8" t="str">
        <f>IF(B432=data!$B$2,(O432*10)/6.4,IF(B432=data!$B$3,(O432*10)/4.8,IF(B432=data!$B$4,(O432*10)/7.1,IF(B432=data!$B$5,(O432*10)/5.2,"zvolte typ stavby"))))</f>
        <v>zvolte typ stavby</v>
      </c>
      <c r="Q432" s="30"/>
      <c r="R432" s="59"/>
      <c r="S432" s="5"/>
      <c r="U432" s="45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</row>
    <row r="433" spans="1:77" ht="39.950000000000003" customHeight="1">
      <c r="A433" s="6"/>
      <c r="B433" s="5"/>
      <c r="C433" s="49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29"/>
      <c r="O433" s="29" t="str">
        <f>IF(B433=data!$B$2,D433*0.7+E433*0.5+F433*0.2+G433*0.8+H433+I433*0.2+J433+K433*0.3+L433+M433*0.5+N433*0.2,IF(B433=data!$B$3,D433*0.1+E433*0.4+F433*0.3+G433*0.1+H433+J433+K433*0.5+L433+M433*0.4,IF(B433=data!$B$4,D433*0.6+E433*0.8+F433*0.7+G433+H433+J433+L433+N433,IF(B433=data!$B$5,D433*0.7+E433*0.8+F433+I433*0.7+J433+L433,"zvolte typ stavby"))))</f>
        <v>zvolte typ stavby</v>
      </c>
      <c r="P433" s="8" t="str">
        <f>IF(B433=data!$B$2,(O433*10)/6.4,IF(B433=data!$B$3,(O433*10)/4.8,IF(B433=data!$B$4,(O433*10)/7.1,IF(B433=data!$B$5,(O433*10)/5.2,"zvolte typ stavby"))))</f>
        <v>zvolte typ stavby</v>
      </c>
      <c r="Q433" s="30"/>
      <c r="R433" s="59"/>
      <c r="S433" s="5"/>
      <c r="U433" s="45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</row>
    <row r="434" spans="1:77" ht="39.950000000000003" customHeight="1">
      <c r="A434" s="6"/>
      <c r="B434" s="5"/>
      <c r="C434" s="49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29"/>
      <c r="O434" s="29" t="str">
        <f>IF(B434=data!$B$2,D434*0.7+E434*0.5+F434*0.2+G434*0.8+H434+I434*0.2+J434+K434*0.3+L434+M434*0.5+N434*0.2,IF(B434=data!$B$3,D434*0.1+E434*0.4+F434*0.3+G434*0.1+H434+J434+K434*0.5+L434+M434*0.4,IF(B434=data!$B$4,D434*0.6+E434*0.8+F434*0.7+G434+H434+J434+L434+N434,IF(B434=data!$B$5,D434*0.7+E434*0.8+F434+I434*0.7+J434+L434,"zvolte typ stavby"))))</f>
        <v>zvolte typ stavby</v>
      </c>
      <c r="P434" s="8" t="str">
        <f>IF(B434=data!$B$2,(O434*10)/6.4,IF(B434=data!$B$3,(O434*10)/4.8,IF(B434=data!$B$4,(O434*10)/7.1,IF(B434=data!$B$5,(O434*10)/5.2,"zvolte typ stavby"))))</f>
        <v>zvolte typ stavby</v>
      </c>
      <c r="Q434" s="30"/>
      <c r="R434" s="59"/>
      <c r="S434" s="5"/>
      <c r="U434" s="45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</row>
    <row r="435" spans="1:77" ht="39.950000000000003" customHeight="1">
      <c r="A435" s="6"/>
      <c r="B435" s="5"/>
      <c r="C435" s="49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29"/>
      <c r="O435" s="29" t="str">
        <f>IF(B435=data!$B$2,D435*0.7+E435*0.5+F435*0.2+G435*0.8+H435+I435*0.2+J435+K435*0.3+L435+M435*0.5+N435*0.2,IF(B435=data!$B$3,D435*0.1+E435*0.4+F435*0.3+G435*0.1+H435+J435+K435*0.5+L435+M435*0.4,IF(B435=data!$B$4,D435*0.6+E435*0.8+F435*0.7+G435+H435+J435+L435+N435,IF(B435=data!$B$5,D435*0.7+E435*0.8+F435+I435*0.7+J435+L435,"zvolte typ stavby"))))</f>
        <v>zvolte typ stavby</v>
      </c>
      <c r="P435" s="8" t="str">
        <f>IF(B435=data!$B$2,(O435*10)/6.4,IF(B435=data!$B$3,(O435*10)/4.8,IF(B435=data!$B$4,(O435*10)/7.1,IF(B435=data!$B$5,(O435*10)/5.2,"zvolte typ stavby"))))</f>
        <v>zvolte typ stavby</v>
      </c>
      <c r="Q435" s="30"/>
      <c r="R435" s="59"/>
      <c r="S435" s="5"/>
      <c r="U435" s="45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</row>
    <row r="436" spans="1:77" ht="39.950000000000003" customHeight="1">
      <c r="A436" s="6"/>
      <c r="B436" s="5"/>
      <c r="C436" s="49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29"/>
      <c r="O436" s="29" t="str">
        <f>IF(B436=data!$B$2,D436*0.7+E436*0.5+F436*0.2+G436*0.8+H436+I436*0.2+J436+K436*0.3+L436+M436*0.5+N436*0.2,IF(B436=data!$B$3,D436*0.1+E436*0.4+F436*0.3+G436*0.1+H436+J436+K436*0.5+L436+M436*0.4,IF(B436=data!$B$4,D436*0.6+E436*0.8+F436*0.7+G436+H436+J436+L436+N436,IF(B436=data!$B$5,D436*0.7+E436*0.8+F436+I436*0.7+J436+L436,"zvolte typ stavby"))))</f>
        <v>zvolte typ stavby</v>
      </c>
      <c r="P436" s="8" t="str">
        <f>IF(B436=data!$B$2,(O436*10)/6.4,IF(B436=data!$B$3,(O436*10)/4.8,IF(B436=data!$B$4,(O436*10)/7.1,IF(B436=data!$B$5,(O436*10)/5.2,"zvolte typ stavby"))))</f>
        <v>zvolte typ stavby</v>
      </c>
      <c r="Q436" s="30"/>
      <c r="R436" s="59"/>
      <c r="S436" s="5"/>
      <c r="U436" s="45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</row>
    <row r="437" spans="1:77" ht="39.950000000000003" customHeight="1">
      <c r="A437" s="6"/>
      <c r="B437" s="5"/>
      <c r="C437" s="49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29"/>
      <c r="O437" s="29" t="str">
        <f>IF(B437=data!$B$2,D437*0.7+E437*0.5+F437*0.2+G437*0.8+H437+I437*0.2+J437+K437*0.3+L437+M437*0.5+N437*0.2,IF(B437=data!$B$3,D437*0.1+E437*0.4+F437*0.3+G437*0.1+H437+J437+K437*0.5+L437+M437*0.4,IF(B437=data!$B$4,D437*0.6+E437*0.8+F437*0.7+G437+H437+J437+L437+N437,IF(B437=data!$B$5,D437*0.7+E437*0.8+F437+I437*0.7+J437+L437,"zvolte typ stavby"))))</f>
        <v>zvolte typ stavby</v>
      </c>
      <c r="P437" s="8" t="str">
        <f>IF(B437=data!$B$2,(O437*10)/6.4,IF(B437=data!$B$3,(O437*10)/4.8,IF(B437=data!$B$4,(O437*10)/7.1,IF(B437=data!$B$5,(O437*10)/5.2,"zvolte typ stavby"))))</f>
        <v>zvolte typ stavby</v>
      </c>
      <c r="Q437" s="30"/>
      <c r="R437" s="59"/>
      <c r="S437" s="5"/>
      <c r="U437" s="45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</row>
    <row r="438" spans="1:77" ht="39.950000000000003" customHeight="1">
      <c r="A438" s="6"/>
      <c r="B438" s="5"/>
      <c r="C438" s="49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29"/>
      <c r="O438" s="29" t="str">
        <f>IF(B438=data!$B$2,D438*0.7+E438*0.5+F438*0.2+G438*0.8+H438+I438*0.2+J438+K438*0.3+L438+M438*0.5+N438*0.2,IF(B438=data!$B$3,D438*0.1+E438*0.4+F438*0.3+G438*0.1+H438+J438+K438*0.5+L438+M438*0.4,IF(B438=data!$B$4,D438*0.6+E438*0.8+F438*0.7+G438+H438+J438+L438+N438,IF(B438=data!$B$5,D438*0.7+E438*0.8+F438+I438*0.7+J438+L438,"zvolte typ stavby"))))</f>
        <v>zvolte typ stavby</v>
      </c>
      <c r="P438" s="8" t="str">
        <f>IF(B438=data!$B$2,(O438*10)/6.4,IF(B438=data!$B$3,(O438*10)/4.8,IF(B438=data!$B$4,(O438*10)/7.1,IF(B438=data!$B$5,(O438*10)/5.2,"zvolte typ stavby"))))</f>
        <v>zvolte typ stavby</v>
      </c>
      <c r="Q438" s="30"/>
      <c r="R438" s="59"/>
      <c r="S438" s="5"/>
      <c r="U438" s="45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</row>
    <row r="439" spans="1:77" ht="39.950000000000003" customHeight="1">
      <c r="A439" s="6"/>
      <c r="B439" s="5"/>
      <c r="C439" s="49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29"/>
      <c r="O439" s="29" t="str">
        <f>IF(B439=data!$B$2,D439*0.7+E439*0.5+F439*0.2+G439*0.8+H439+I439*0.2+J439+K439*0.3+L439+M439*0.5+N439*0.2,IF(B439=data!$B$3,D439*0.1+E439*0.4+F439*0.3+G439*0.1+H439+J439+K439*0.5+L439+M439*0.4,IF(B439=data!$B$4,D439*0.6+E439*0.8+F439*0.7+G439+H439+J439+L439+N439,IF(B439=data!$B$5,D439*0.7+E439*0.8+F439+I439*0.7+J439+L439,"zvolte typ stavby"))))</f>
        <v>zvolte typ stavby</v>
      </c>
      <c r="P439" s="8" t="str">
        <f>IF(B439=data!$B$2,(O439*10)/6.4,IF(B439=data!$B$3,(O439*10)/4.8,IF(B439=data!$B$4,(O439*10)/7.1,IF(B439=data!$B$5,(O439*10)/5.2,"zvolte typ stavby"))))</f>
        <v>zvolte typ stavby</v>
      </c>
      <c r="Q439" s="30"/>
      <c r="R439" s="59"/>
      <c r="S439" s="5"/>
      <c r="U439" s="45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</row>
    <row r="440" spans="1:77" ht="39.950000000000003" customHeight="1">
      <c r="A440" s="6"/>
      <c r="B440" s="5"/>
      <c r="C440" s="49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29"/>
      <c r="O440" s="29" t="str">
        <f>IF(B440=data!$B$2,D440*0.7+E440*0.5+F440*0.2+G440*0.8+H440+I440*0.2+J440+K440*0.3+L440+M440*0.5+N440*0.2,IF(B440=data!$B$3,D440*0.1+E440*0.4+F440*0.3+G440*0.1+H440+J440+K440*0.5+L440+M440*0.4,IF(B440=data!$B$4,D440*0.6+E440*0.8+F440*0.7+G440+H440+J440+L440+N440,IF(B440=data!$B$5,D440*0.7+E440*0.8+F440+I440*0.7+J440+L440,"zvolte typ stavby"))))</f>
        <v>zvolte typ stavby</v>
      </c>
      <c r="P440" s="8" t="str">
        <f>IF(B440=data!$B$2,(O440*10)/6.4,IF(B440=data!$B$3,(O440*10)/4.8,IF(B440=data!$B$4,(O440*10)/7.1,IF(B440=data!$B$5,(O440*10)/5.2,"zvolte typ stavby"))))</f>
        <v>zvolte typ stavby</v>
      </c>
      <c r="Q440" s="30"/>
      <c r="R440" s="59"/>
      <c r="S440" s="5"/>
      <c r="U440" s="45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</row>
    <row r="441" spans="1:77" ht="39.950000000000003" customHeight="1">
      <c r="A441" s="6"/>
      <c r="B441" s="5"/>
      <c r="C441" s="49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29"/>
      <c r="O441" s="29" t="str">
        <f>IF(B441=data!$B$2,D441*0.7+E441*0.5+F441*0.2+G441*0.8+H441+I441*0.2+J441+K441*0.3+L441+M441*0.5+N441*0.2,IF(B441=data!$B$3,D441*0.1+E441*0.4+F441*0.3+G441*0.1+H441+J441+K441*0.5+L441+M441*0.4,IF(B441=data!$B$4,D441*0.6+E441*0.8+F441*0.7+G441+H441+J441+L441+N441,IF(B441=data!$B$5,D441*0.7+E441*0.8+F441+I441*0.7+J441+L441,"zvolte typ stavby"))))</f>
        <v>zvolte typ stavby</v>
      </c>
      <c r="P441" s="8" t="str">
        <f>IF(B441=data!$B$2,(O441*10)/6.4,IF(B441=data!$B$3,(O441*10)/4.8,IF(B441=data!$B$4,(O441*10)/7.1,IF(B441=data!$B$5,(O441*10)/5.2,"zvolte typ stavby"))))</f>
        <v>zvolte typ stavby</v>
      </c>
      <c r="Q441" s="30"/>
      <c r="R441" s="59"/>
      <c r="S441" s="5"/>
      <c r="U441" s="45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</row>
    <row r="442" spans="1:77" ht="39.950000000000003" customHeight="1">
      <c r="A442" s="6"/>
      <c r="B442" s="5"/>
      <c r="C442" s="49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29"/>
      <c r="O442" s="29" t="str">
        <f>IF(B442=data!$B$2,D442*0.7+E442*0.5+F442*0.2+G442*0.8+H442+I442*0.2+J442+K442*0.3+L442+M442*0.5+N442*0.2,IF(B442=data!$B$3,D442*0.1+E442*0.4+F442*0.3+G442*0.1+H442+J442+K442*0.5+L442+M442*0.4,IF(B442=data!$B$4,D442*0.6+E442*0.8+F442*0.7+G442+H442+J442+L442+N442,IF(B442=data!$B$5,D442*0.7+E442*0.8+F442+I442*0.7+J442+L442,"zvolte typ stavby"))))</f>
        <v>zvolte typ stavby</v>
      </c>
      <c r="P442" s="8" t="str">
        <f>IF(B442=data!$B$2,(O442*10)/6.4,IF(B442=data!$B$3,(O442*10)/4.8,IF(B442=data!$B$4,(O442*10)/7.1,IF(B442=data!$B$5,(O442*10)/5.2,"zvolte typ stavby"))))</f>
        <v>zvolte typ stavby</v>
      </c>
      <c r="Q442" s="30"/>
      <c r="R442" s="59"/>
      <c r="S442" s="5"/>
      <c r="U442" s="45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</row>
    <row r="443" spans="1:77" ht="39.950000000000003" customHeight="1">
      <c r="A443" s="6"/>
      <c r="B443" s="5"/>
      <c r="C443" s="49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29"/>
      <c r="O443" s="29" t="str">
        <f>IF(B443=data!$B$2,D443*0.7+E443*0.5+F443*0.2+G443*0.8+H443+I443*0.2+J443+K443*0.3+L443+M443*0.5+N443*0.2,IF(B443=data!$B$3,D443*0.1+E443*0.4+F443*0.3+G443*0.1+H443+J443+K443*0.5+L443+M443*0.4,IF(B443=data!$B$4,D443*0.6+E443*0.8+F443*0.7+G443+H443+J443+L443+N443,IF(B443=data!$B$5,D443*0.7+E443*0.8+F443+I443*0.7+J443+L443,"zvolte typ stavby"))))</f>
        <v>zvolte typ stavby</v>
      </c>
      <c r="P443" s="8" t="str">
        <f>IF(B443=data!$B$2,(O443*10)/6.4,IF(B443=data!$B$3,(O443*10)/4.8,IF(B443=data!$B$4,(O443*10)/7.1,IF(B443=data!$B$5,(O443*10)/5.2,"zvolte typ stavby"))))</f>
        <v>zvolte typ stavby</v>
      </c>
      <c r="Q443" s="30"/>
      <c r="R443" s="59"/>
      <c r="S443" s="5"/>
      <c r="U443" s="45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</row>
    <row r="444" spans="1:77" ht="39.950000000000003" customHeight="1">
      <c r="A444" s="6"/>
      <c r="B444" s="5"/>
      <c r="C444" s="49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29"/>
      <c r="O444" s="29" t="str">
        <f>IF(B444=data!$B$2,D444*0.7+E444*0.5+F444*0.2+G444*0.8+H444+I444*0.2+J444+K444*0.3+L444+M444*0.5+N444*0.2,IF(B444=data!$B$3,D444*0.1+E444*0.4+F444*0.3+G444*0.1+H444+J444+K444*0.5+L444+M444*0.4,IF(B444=data!$B$4,D444*0.6+E444*0.8+F444*0.7+G444+H444+J444+L444+N444,IF(B444=data!$B$5,D444*0.7+E444*0.8+F444+I444*0.7+J444+L444,"zvolte typ stavby"))))</f>
        <v>zvolte typ stavby</v>
      </c>
      <c r="P444" s="8" t="str">
        <f>IF(B444=data!$B$2,(O444*10)/6.4,IF(B444=data!$B$3,(O444*10)/4.8,IF(B444=data!$B$4,(O444*10)/7.1,IF(B444=data!$B$5,(O444*10)/5.2,"zvolte typ stavby"))))</f>
        <v>zvolte typ stavby</v>
      </c>
      <c r="Q444" s="30"/>
      <c r="R444" s="59"/>
      <c r="S444" s="5"/>
      <c r="U444" s="45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</row>
    <row r="445" spans="1:77" ht="39.950000000000003" customHeight="1">
      <c r="A445" s="6"/>
      <c r="B445" s="5"/>
      <c r="C445" s="49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29"/>
      <c r="O445" s="29" t="str">
        <f>IF(B445=data!$B$2,D445*0.7+E445*0.5+F445*0.2+G445*0.8+H445+I445*0.2+J445+K445*0.3+L445+M445*0.5+N445*0.2,IF(B445=data!$B$3,D445*0.1+E445*0.4+F445*0.3+G445*0.1+H445+J445+K445*0.5+L445+M445*0.4,IF(B445=data!$B$4,D445*0.6+E445*0.8+F445*0.7+G445+H445+J445+L445+N445,IF(B445=data!$B$5,D445*0.7+E445*0.8+F445+I445*0.7+J445+L445,"zvolte typ stavby"))))</f>
        <v>zvolte typ stavby</v>
      </c>
      <c r="P445" s="8" t="str">
        <f>IF(B445=data!$B$2,(O445*10)/6.4,IF(B445=data!$B$3,(O445*10)/4.8,IF(B445=data!$B$4,(O445*10)/7.1,IF(B445=data!$B$5,(O445*10)/5.2,"zvolte typ stavby"))))</f>
        <v>zvolte typ stavby</v>
      </c>
      <c r="Q445" s="30"/>
      <c r="R445" s="59"/>
      <c r="S445" s="5"/>
      <c r="U445" s="45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</row>
    <row r="446" spans="1:77" ht="39.950000000000003" customHeight="1">
      <c r="A446" s="6"/>
      <c r="B446" s="5"/>
      <c r="C446" s="49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29"/>
      <c r="O446" s="29" t="str">
        <f>IF(B446=data!$B$2,D446*0.7+E446*0.5+F446*0.2+G446*0.8+H446+I446*0.2+J446+K446*0.3+L446+M446*0.5+N446*0.2,IF(B446=data!$B$3,D446*0.1+E446*0.4+F446*0.3+G446*0.1+H446+J446+K446*0.5+L446+M446*0.4,IF(B446=data!$B$4,D446*0.6+E446*0.8+F446*0.7+G446+H446+J446+L446+N446,IF(B446=data!$B$5,D446*0.7+E446*0.8+F446+I446*0.7+J446+L446,"zvolte typ stavby"))))</f>
        <v>zvolte typ stavby</v>
      </c>
      <c r="P446" s="8" t="str">
        <f>IF(B446=data!$B$2,(O446*10)/6.4,IF(B446=data!$B$3,(O446*10)/4.8,IF(B446=data!$B$4,(O446*10)/7.1,IF(B446=data!$B$5,(O446*10)/5.2,"zvolte typ stavby"))))</f>
        <v>zvolte typ stavby</v>
      </c>
      <c r="Q446" s="30"/>
      <c r="R446" s="59"/>
      <c r="S446" s="5"/>
      <c r="U446" s="45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</row>
    <row r="447" spans="1:77" ht="39.950000000000003" customHeight="1">
      <c r="A447" s="6"/>
      <c r="B447" s="5"/>
      <c r="C447" s="49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29"/>
      <c r="O447" s="29" t="str">
        <f>IF(B447=data!$B$2,D447*0.7+E447*0.5+F447*0.2+G447*0.8+H447+I447*0.2+J447+K447*0.3+L447+M447*0.5+N447*0.2,IF(B447=data!$B$3,D447*0.1+E447*0.4+F447*0.3+G447*0.1+H447+J447+K447*0.5+L447+M447*0.4,IF(B447=data!$B$4,D447*0.6+E447*0.8+F447*0.7+G447+H447+J447+L447+N447,IF(B447=data!$B$5,D447*0.7+E447*0.8+F447+I447*0.7+J447+L447,"zvolte typ stavby"))))</f>
        <v>zvolte typ stavby</v>
      </c>
      <c r="P447" s="8" t="str">
        <f>IF(B447=data!$B$2,(O447*10)/6.4,IF(B447=data!$B$3,(O447*10)/4.8,IF(B447=data!$B$4,(O447*10)/7.1,IF(B447=data!$B$5,(O447*10)/5.2,"zvolte typ stavby"))))</f>
        <v>zvolte typ stavby</v>
      </c>
      <c r="Q447" s="30"/>
      <c r="R447" s="59"/>
      <c r="S447" s="5"/>
      <c r="U447" s="45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</row>
    <row r="448" spans="1:77" ht="39.950000000000003" customHeight="1">
      <c r="A448" s="6"/>
      <c r="B448" s="5"/>
      <c r="C448" s="49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29"/>
      <c r="O448" s="29" t="str">
        <f>IF(B448=data!$B$2,D448*0.7+E448*0.5+F448*0.2+G448*0.8+H448+I448*0.2+J448+K448*0.3+L448+M448*0.5+N448*0.2,IF(B448=data!$B$3,D448*0.1+E448*0.4+F448*0.3+G448*0.1+H448+J448+K448*0.5+L448+M448*0.4,IF(B448=data!$B$4,D448*0.6+E448*0.8+F448*0.7+G448+H448+J448+L448+N448,IF(B448=data!$B$5,D448*0.7+E448*0.8+F448+I448*0.7+J448+L448,"zvolte typ stavby"))))</f>
        <v>zvolte typ stavby</v>
      </c>
      <c r="P448" s="8" t="str">
        <f>IF(B448=data!$B$2,(O448*10)/6.4,IF(B448=data!$B$3,(O448*10)/4.8,IF(B448=data!$B$4,(O448*10)/7.1,IF(B448=data!$B$5,(O448*10)/5.2,"zvolte typ stavby"))))</f>
        <v>zvolte typ stavby</v>
      </c>
      <c r="Q448" s="30"/>
      <c r="R448" s="59"/>
      <c r="S448" s="5"/>
      <c r="U448" s="45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</row>
    <row r="449" spans="1:77" ht="39.950000000000003" customHeight="1">
      <c r="A449" s="6"/>
      <c r="B449" s="5"/>
      <c r="C449" s="49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29"/>
      <c r="O449" s="29" t="str">
        <f>IF(B449=data!$B$2,D449*0.7+E449*0.5+F449*0.2+G449*0.8+H449+I449*0.2+J449+K449*0.3+L449+M449*0.5+N449*0.2,IF(B449=data!$B$3,D449*0.1+E449*0.4+F449*0.3+G449*0.1+H449+J449+K449*0.5+L449+M449*0.4,IF(B449=data!$B$4,D449*0.6+E449*0.8+F449*0.7+G449+H449+J449+L449+N449,IF(B449=data!$B$5,D449*0.7+E449*0.8+F449+I449*0.7+J449+L449,"zvolte typ stavby"))))</f>
        <v>zvolte typ stavby</v>
      </c>
      <c r="P449" s="8" t="str">
        <f>IF(B449=data!$B$2,(O449*10)/6.4,IF(B449=data!$B$3,(O449*10)/4.8,IF(B449=data!$B$4,(O449*10)/7.1,IF(B449=data!$B$5,(O449*10)/5.2,"zvolte typ stavby"))))</f>
        <v>zvolte typ stavby</v>
      </c>
      <c r="Q449" s="30"/>
      <c r="R449" s="59"/>
      <c r="S449" s="5"/>
      <c r="U449" s="45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</row>
    <row r="450" spans="1:77" ht="39.950000000000003" customHeight="1">
      <c r="A450" s="6"/>
      <c r="B450" s="5"/>
      <c r="C450" s="49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29"/>
      <c r="O450" s="29" t="str">
        <f>IF(B450=data!$B$2,D450*0.7+E450*0.5+F450*0.2+G450*0.8+H450+I450*0.2+J450+K450*0.3+L450+M450*0.5+N450*0.2,IF(B450=data!$B$3,D450*0.1+E450*0.4+F450*0.3+G450*0.1+H450+J450+K450*0.5+L450+M450*0.4,IF(B450=data!$B$4,D450*0.6+E450*0.8+F450*0.7+G450+H450+J450+L450+N450,IF(B450=data!$B$5,D450*0.7+E450*0.8+F450+I450*0.7+J450+L450,"zvolte typ stavby"))))</f>
        <v>zvolte typ stavby</v>
      </c>
      <c r="P450" s="8" t="str">
        <f>IF(B450=data!$B$2,(O450*10)/6.4,IF(B450=data!$B$3,(O450*10)/4.8,IF(B450=data!$B$4,(O450*10)/7.1,IF(B450=data!$B$5,(O450*10)/5.2,"zvolte typ stavby"))))</f>
        <v>zvolte typ stavby</v>
      </c>
      <c r="Q450" s="30"/>
      <c r="R450" s="59"/>
      <c r="S450" s="5"/>
      <c r="U450" s="45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</row>
    <row r="451" spans="1:77" ht="39.950000000000003" customHeight="1">
      <c r="A451" s="6"/>
      <c r="B451" s="5"/>
      <c r="C451" s="49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29"/>
      <c r="O451" s="29" t="str">
        <f>IF(B451=data!$B$2,D451*0.7+E451*0.5+F451*0.2+G451*0.8+H451+I451*0.2+J451+K451*0.3+L451+M451*0.5+N451*0.2,IF(B451=data!$B$3,D451*0.1+E451*0.4+F451*0.3+G451*0.1+H451+J451+K451*0.5+L451+M451*0.4,IF(B451=data!$B$4,D451*0.6+E451*0.8+F451*0.7+G451+H451+J451+L451+N451,IF(B451=data!$B$5,D451*0.7+E451*0.8+F451+I451*0.7+J451+L451,"zvolte typ stavby"))))</f>
        <v>zvolte typ stavby</v>
      </c>
      <c r="P451" s="8" t="str">
        <f>IF(B451=data!$B$2,(O451*10)/6.4,IF(B451=data!$B$3,(O451*10)/4.8,IF(B451=data!$B$4,(O451*10)/7.1,IF(B451=data!$B$5,(O451*10)/5.2,"zvolte typ stavby"))))</f>
        <v>zvolte typ stavby</v>
      </c>
      <c r="Q451" s="30"/>
      <c r="R451" s="59"/>
      <c r="S451" s="5"/>
      <c r="U451" s="45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</row>
    <row r="452" spans="1:77" ht="39.950000000000003" customHeight="1">
      <c r="A452" s="6"/>
      <c r="B452" s="5"/>
      <c r="C452" s="49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29"/>
      <c r="O452" s="29" t="str">
        <f>IF(B452=data!$B$2,D452*0.7+E452*0.5+F452*0.2+G452*0.8+H452+I452*0.2+J452+K452*0.3+L452+M452*0.5+N452*0.2,IF(B452=data!$B$3,D452*0.1+E452*0.4+F452*0.3+G452*0.1+H452+J452+K452*0.5+L452+M452*0.4,IF(B452=data!$B$4,D452*0.6+E452*0.8+F452*0.7+G452+H452+J452+L452+N452,IF(B452=data!$B$5,D452*0.7+E452*0.8+F452+I452*0.7+J452+L452,"zvolte typ stavby"))))</f>
        <v>zvolte typ stavby</v>
      </c>
      <c r="P452" s="8" t="str">
        <f>IF(B452=data!$B$2,(O452*10)/6.4,IF(B452=data!$B$3,(O452*10)/4.8,IF(B452=data!$B$4,(O452*10)/7.1,IF(B452=data!$B$5,(O452*10)/5.2,"zvolte typ stavby"))))</f>
        <v>zvolte typ stavby</v>
      </c>
      <c r="Q452" s="30"/>
      <c r="R452" s="59"/>
      <c r="S452" s="5"/>
      <c r="U452" s="45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</row>
    <row r="453" spans="1:77" ht="39.950000000000003" customHeight="1">
      <c r="A453" s="6"/>
      <c r="B453" s="5"/>
      <c r="C453" s="49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29"/>
      <c r="O453" s="29" t="str">
        <f>IF(B453=data!$B$2,D453*0.7+E453*0.5+F453*0.2+G453*0.8+H453+I453*0.2+J453+K453*0.3+L453+M453*0.5+N453*0.2,IF(B453=data!$B$3,D453*0.1+E453*0.4+F453*0.3+G453*0.1+H453+J453+K453*0.5+L453+M453*0.4,IF(B453=data!$B$4,D453*0.6+E453*0.8+F453*0.7+G453+H453+J453+L453+N453,IF(B453=data!$B$5,D453*0.7+E453*0.8+F453+I453*0.7+J453+L453,"zvolte typ stavby"))))</f>
        <v>zvolte typ stavby</v>
      </c>
      <c r="P453" s="8" t="str">
        <f>IF(B453=data!$B$2,(O453*10)/6.4,IF(B453=data!$B$3,(O453*10)/4.8,IF(B453=data!$B$4,(O453*10)/7.1,IF(B453=data!$B$5,(O453*10)/5.2,"zvolte typ stavby"))))</f>
        <v>zvolte typ stavby</v>
      </c>
      <c r="Q453" s="30"/>
      <c r="R453" s="59"/>
      <c r="S453" s="5"/>
      <c r="U453" s="45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</row>
    <row r="454" spans="1:77" ht="39.950000000000003" customHeight="1">
      <c r="A454" s="6"/>
      <c r="B454" s="5"/>
      <c r="C454" s="49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29"/>
      <c r="O454" s="29" t="str">
        <f>IF(B454=data!$B$2,D454*0.7+E454*0.5+F454*0.2+G454*0.8+H454+I454*0.2+J454+K454*0.3+L454+M454*0.5+N454*0.2,IF(B454=data!$B$3,D454*0.1+E454*0.4+F454*0.3+G454*0.1+H454+J454+K454*0.5+L454+M454*0.4,IF(B454=data!$B$4,D454*0.6+E454*0.8+F454*0.7+G454+H454+J454+L454+N454,IF(B454=data!$B$5,D454*0.7+E454*0.8+F454+I454*0.7+J454+L454,"zvolte typ stavby"))))</f>
        <v>zvolte typ stavby</v>
      </c>
      <c r="P454" s="8" t="str">
        <f>IF(B454=data!$B$2,(O454*10)/6.4,IF(B454=data!$B$3,(O454*10)/4.8,IF(B454=data!$B$4,(O454*10)/7.1,IF(B454=data!$B$5,(O454*10)/5.2,"zvolte typ stavby"))))</f>
        <v>zvolte typ stavby</v>
      </c>
      <c r="Q454" s="30"/>
      <c r="R454" s="59"/>
      <c r="S454" s="5"/>
      <c r="U454" s="45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</row>
    <row r="455" spans="1:77" ht="39.950000000000003" customHeight="1">
      <c r="A455" s="6"/>
      <c r="B455" s="5"/>
      <c r="C455" s="49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29"/>
      <c r="O455" s="29" t="str">
        <f>IF(B455=data!$B$2,D455*0.7+E455*0.5+F455*0.2+G455*0.8+H455+I455*0.2+J455+K455*0.3+L455+M455*0.5+N455*0.2,IF(B455=data!$B$3,D455*0.1+E455*0.4+F455*0.3+G455*0.1+H455+J455+K455*0.5+L455+M455*0.4,IF(B455=data!$B$4,D455*0.6+E455*0.8+F455*0.7+G455+H455+J455+L455+N455,IF(B455=data!$B$5,D455*0.7+E455*0.8+F455+I455*0.7+J455+L455,"zvolte typ stavby"))))</f>
        <v>zvolte typ stavby</v>
      </c>
      <c r="P455" s="8" t="str">
        <f>IF(B455=data!$B$2,(O455*10)/6.4,IF(B455=data!$B$3,(O455*10)/4.8,IF(B455=data!$B$4,(O455*10)/7.1,IF(B455=data!$B$5,(O455*10)/5.2,"zvolte typ stavby"))))</f>
        <v>zvolte typ stavby</v>
      </c>
      <c r="Q455" s="30"/>
      <c r="R455" s="59"/>
      <c r="S455" s="5"/>
      <c r="U455" s="45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</row>
    <row r="456" spans="1:77" ht="39.950000000000003" customHeight="1">
      <c r="A456" s="6"/>
      <c r="B456" s="5"/>
      <c r="C456" s="49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29"/>
      <c r="O456" s="29" t="str">
        <f>IF(B456=data!$B$2,D456*0.7+E456*0.5+F456*0.2+G456*0.8+H456+I456*0.2+J456+K456*0.3+L456+M456*0.5+N456*0.2,IF(B456=data!$B$3,D456*0.1+E456*0.4+F456*0.3+G456*0.1+H456+J456+K456*0.5+L456+M456*0.4,IF(B456=data!$B$4,D456*0.6+E456*0.8+F456*0.7+G456+H456+J456+L456+N456,IF(B456=data!$B$5,D456*0.7+E456*0.8+F456+I456*0.7+J456+L456,"zvolte typ stavby"))))</f>
        <v>zvolte typ stavby</v>
      </c>
      <c r="P456" s="8" t="str">
        <f>IF(B456=data!$B$2,(O456*10)/6.4,IF(B456=data!$B$3,(O456*10)/4.8,IF(B456=data!$B$4,(O456*10)/7.1,IF(B456=data!$B$5,(O456*10)/5.2,"zvolte typ stavby"))))</f>
        <v>zvolte typ stavby</v>
      </c>
      <c r="Q456" s="30"/>
      <c r="R456" s="59"/>
      <c r="S456" s="5"/>
      <c r="U456" s="45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</row>
    <row r="457" spans="1:77" ht="39.950000000000003" customHeight="1">
      <c r="A457" s="6"/>
      <c r="B457" s="5"/>
      <c r="C457" s="49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29"/>
      <c r="O457" s="29" t="str">
        <f>IF(B457=data!$B$2,D457*0.7+E457*0.5+F457*0.2+G457*0.8+H457+I457*0.2+J457+K457*0.3+L457+M457*0.5+N457*0.2,IF(B457=data!$B$3,D457*0.1+E457*0.4+F457*0.3+G457*0.1+H457+J457+K457*0.5+L457+M457*0.4,IF(B457=data!$B$4,D457*0.6+E457*0.8+F457*0.7+G457+H457+J457+L457+N457,IF(B457=data!$B$5,D457*0.7+E457*0.8+F457+I457*0.7+J457+L457,"zvolte typ stavby"))))</f>
        <v>zvolte typ stavby</v>
      </c>
      <c r="P457" s="8" t="str">
        <f>IF(B457=data!$B$2,(O457*10)/6.4,IF(B457=data!$B$3,(O457*10)/4.8,IF(B457=data!$B$4,(O457*10)/7.1,IF(B457=data!$B$5,(O457*10)/5.2,"zvolte typ stavby"))))</f>
        <v>zvolte typ stavby</v>
      </c>
      <c r="Q457" s="30"/>
      <c r="R457" s="59"/>
      <c r="S457" s="5"/>
      <c r="U457" s="45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</row>
    <row r="458" spans="1:77" ht="39.950000000000003" customHeight="1">
      <c r="A458" s="6"/>
      <c r="B458" s="5"/>
      <c r="C458" s="49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29"/>
      <c r="O458" s="29" t="str">
        <f>IF(B458=data!$B$2,D458*0.7+E458*0.5+F458*0.2+G458*0.8+H458+I458*0.2+J458+K458*0.3+L458+M458*0.5+N458*0.2,IF(B458=data!$B$3,D458*0.1+E458*0.4+F458*0.3+G458*0.1+H458+J458+K458*0.5+L458+M458*0.4,IF(B458=data!$B$4,D458*0.6+E458*0.8+F458*0.7+G458+H458+J458+L458+N458,IF(B458=data!$B$5,D458*0.7+E458*0.8+F458+I458*0.7+J458+L458,"zvolte typ stavby"))))</f>
        <v>zvolte typ stavby</v>
      </c>
      <c r="P458" s="8" t="str">
        <f>IF(B458=data!$B$2,(O458*10)/6.4,IF(B458=data!$B$3,(O458*10)/4.8,IF(B458=data!$B$4,(O458*10)/7.1,IF(B458=data!$B$5,(O458*10)/5.2,"zvolte typ stavby"))))</f>
        <v>zvolte typ stavby</v>
      </c>
      <c r="Q458" s="30"/>
      <c r="R458" s="59"/>
      <c r="S458" s="5"/>
      <c r="U458" s="45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</row>
    <row r="459" spans="1:77" ht="39.950000000000003" customHeight="1">
      <c r="A459" s="6"/>
      <c r="B459" s="5"/>
      <c r="C459" s="49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29"/>
      <c r="O459" s="29" t="str">
        <f>IF(B459=data!$B$2,D459*0.7+E459*0.5+F459*0.2+G459*0.8+H459+I459*0.2+J459+K459*0.3+L459+M459*0.5+N459*0.2,IF(B459=data!$B$3,D459*0.1+E459*0.4+F459*0.3+G459*0.1+H459+J459+K459*0.5+L459+M459*0.4,IF(B459=data!$B$4,D459*0.6+E459*0.8+F459*0.7+G459+H459+J459+L459+N459,IF(B459=data!$B$5,D459*0.7+E459*0.8+F459+I459*0.7+J459+L459,"zvolte typ stavby"))))</f>
        <v>zvolte typ stavby</v>
      </c>
      <c r="P459" s="8" t="str">
        <f>IF(B459=data!$B$2,(O459*10)/6.4,IF(B459=data!$B$3,(O459*10)/4.8,IF(B459=data!$B$4,(O459*10)/7.1,IF(B459=data!$B$5,(O459*10)/5.2,"zvolte typ stavby"))))</f>
        <v>zvolte typ stavby</v>
      </c>
      <c r="Q459" s="30"/>
      <c r="R459" s="59"/>
      <c r="S459" s="5"/>
      <c r="U459" s="45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</row>
    <row r="460" spans="1:77" ht="39.950000000000003" customHeight="1">
      <c r="A460" s="6"/>
      <c r="B460" s="5"/>
      <c r="C460" s="49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29"/>
      <c r="O460" s="29" t="str">
        <f>IF(B460=data!$B$2,D460*0.7+E460*0.5+F460*0.2+G460*0.8+H460+I460*0.2+J460+K460*0.3+L460+M460*0.5+N460*0.2,IF(B460=data!$B$3,D460*0.1+E460*0.4+F460*0.3+G460*0.1+H460+J460+K460*0.5+L460+M460*0.4,IF(B460=data!$B$4,D460*0.6+E460*0.8+F460*0.7+G460+H460+J460+L460+N460,IF(B460=data!$B$5,D460*0.7+E460*0.8+F460+I460*0.7+J460+L460,"zvolte typ stavby"))))</f>
        <v>zvolte typ stavby</v>
      </c>
      <c r="P460" s="8" t="str">
        <f>IF(B460=data!$B$2,(O460*10)/6.4,IF(B460=data!$B$3,(O460*10)/4.8,IF(B460=data!$B$4,(O460*10)/7.1,IF(B460=data!$B$5,(O460*10)/5.2,"zvolte typ stavby"))))</f>
        <v>zvolte typ stavby</v>
      </c>
      <c r="Q460" s="30"/>
      <c r="R460" s="59"/>
      <c r="S460" s="5"/>
      <c r="U460" s="45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</row>
    <row r="461" spans="1:77" ht="39.950000000000003" customHeight="1">
      <c r="A461" s="6"/>
      <c r="B461" s="5"/>
      <c r="C461" s="49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29"/>
      <c r="O461" s="29" t="str">
        <f>IF(B461=data!$B$2,D461*0.7+E461*0.5+F461*0.2+G461*0.8+H461+I461*0.2+J461+K461*0.3+L461+M461*0.5+N461*0.2,IF(B461=data!$B$3,D461*0.1+E461*0.4+F461*0.3+G461*0.1+H461+J461+K461*0.5+L461+M461*0.4,IF(B461=data!$B$4,D461*0.6+E461*0.8+F461*0.7+G461+H461+J461+L461+N461,IF(B461=data!$B$5,D461*0.7+E461*0.8+F461+I461*0.7+J461+L461,"zvolte typ stavby"))))</f>
        <v>zvolte typ stavby</v>
      </c>
      <c r="P461" s="8" t="str">
        <f>IF(B461=data!$B$2,(O461*10)/6.4,IF(B461=data!$B$3,(O461*10)/4.8,IF(B461=data!$B$4,(O461*10)/7.1,IF(B461=data!$B$5,(O461*10)/5.2,"zvolte typ stavby"))))</f>
        <v>zvolte typ stavby</v>
      </c>
      <c r="Q461" s="30"/>
      <c r="R461" s="59"/>
      <c r="S461" s="5"/>
      <c r="U461" s="45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</row>
    <row r="462" spans="1:77" ht="39.950000000000003" customHeight="1">
      <c r="A462" s="6"/>
      <c r="B462" s="5"/>
      <c r="C462" s="49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29"/>
      <c r="O462" s="29" t="str">
        <f>IF(B462=data!$B$2,D462*0.7+E462*0.5+F462*0.2+G462*0.8+H462+I462*0.2+J462+K462*0.3+L462+M462*0.5+N462*0.2,IF(B462=data!$B$3,D462*0.1+E462*0.4+F462*0.3+G462*0.1+H462+J462+K462*0.5+L462+M462*0.4,IF(B462=data!$B$4,D462*0.6+E462*0.8+F462*0.7+G462+H462+J462+L462+N462,IF(B462=data!$B$5,D462*0.7+E462*0.8+F462+I462*0.7+J462+L462,"zvolte typ stavby"))))</f>
        <v>zvolte typ stavby</v>
      </c>
      <c r="P462" s="8" t="str">
        <f>IF(B462=data!$B$2,(O462*10)/6.4,IF(B462=data!$B$3,(O462*10)/4.8,IF(B462=data!$B$4,(O462*10)/7.1,IF(B462=data!$B$5,(O462*10)/5.2,"zvolte typ stavby"))))</f>
        <v>zvolte typ stavby</v>
      </c>
      <c r="Q462" s="30"/>
      <c r="R462" s="59"/>
      <c r="S462" s="5"/>
      <c r="U462" s="45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</row>
    <row r="463" spans="1:77" ht="39.950000000000003" customHeight="1">
      <c r="A463" s="6"/>
      <c r="B463" s="5"/>
      <c r="C463" s="49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29"/>
      <c r="O463" s="29" t="str">
        <f>IF(B463=data!$B$2,D463*0.7+E463*0.5+F463*0.2+G463*0.8+H463+I463*0.2+J463+K463*0.3+L463+M463*0.5+N463*0.2,IF(B463=data!$B$3,D463*0.1+E463*0.4+F463*0.3+G463*0.1+H463+J463+K463*0.5+L463+M463*0.4,IF(B463=data!$B$4,D463*0.6+E463*0.8+F463*0.7+G463+H463+J463+L463+N463,IF(B463=data!$B$5,D463*0.7+E463*0.8+F463+I463*0.7+J463+L463,"zvolte typ stavby"))))</f>
        <v>zvolte typ stavby</v>
      </c>
      <c r="P463" s="8" t="str">
        <f>IF(B463=data!$B$2,(O463*10)/6.4,IF(B463=data!$B$3,(O463*10)/4.8,IF(B463=data!$B$4,(O463*10)/7.1,IF(B463=data!$B$5,(O463*10)/5.2,"zvolte typ stavby"))))</f>
        <v>zvolte typ stavby</v>
      </c>
      <c r="Q463" s="30"/>
      <c r="R463" s="59"/>
      <c r="S463" s="5"/>
      <c r="U463" s="45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</row>
    <row r="464" spans="1:77" ht="39.950000000000003" customHeight="1">
      <c r="A464" s="6"/>
      <c r="B464" s="5"/>
      <c r="C464" s="49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29"/>
      <c r="O464" s="29" t="str">
        <f>IF(B464=data!$B$2,D464*0.7+E464*0.5+F464*0.2+G464*0.8+H464+I464*0.2+J464+K464*0.3+L464+M464*0.5+N464*0.2,IF(B464=data!$B$3,D464*0.1+E464*0.4+F464*0.3+G464*0.1+H464+J464+K464*0.5+L464+M464*0.4,IF(B464=data!$B$4,D464*0.6+E464*0.8+F464*0.7+G464+H464+J464+L464+N464,IF(B464=data!$B$5,D464*0.7+E464*0.8+F464+I464*0.7+J464+L464,"zvolte typ stavby"))))</f>
        <v>zvolte typ stavby</v>
      </c>
      <c r="P464" s="8" t="str">
        <f>IF(B464=data!$B$2,(O464*10)/6.4,IF(B464=data!$B$3,(O464*10)/4.8,IF(B464=data!$B$4,(O464*10)/7.1,IF(B464=data!$B$5,(O464*10)/5.2,"zvolte typ stavby"))))</f>
        <v>zvolte typ stavby</v>
      </c>
      <c r="Q464" s="30"/>
      <c r="R464" s="59"/>
      <c r="S464" s="5"/>
      <c r="U464" s="45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</row>
    <row r="465" spans="1:77" ht="39.950000000000003" customHeight="1">
      <c r="A465" s="6"/>
      <c r="B465" s="5"/>
      <c r="C465" s="49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29"/>
      <c r="O465" s="29" t="str">
        <f>IF(B465=data!$B$2,D465*0.7+E465*0.5+F465*0.2+G465*0.8+H465+I465*0.2+J465+K465*0.3+L465+M465*0.5+N465*0.2,IF(B465=data!$B$3,D465*0.1+E465*0.4+F465*0.3+G465*0.1+H465+J465+K465*0.5+L465+M465*0.4,IF(B465=data!$B$4,D465*0.6+E465*0.8+F465*0.7+G465+H465+J465+L465+N465,IF(B465=data!$B$5,D465*0.7+E465*0.8+F465+I465*0.7+J465+L465,"zvolte typ stavby"))))</f>
        <v>zvolte typ stavby</v>
      </c>
      <c r="P465" s="8" t="str">
        <f>IF(B465=data!$B$2,(O465*10)/6.4,IF(B465=data!$B$3,(O465*10)/4.8,IF(B465=data!$B$4,(O465*10)/7.1,IF(B465=data!$B$5,(O465*10)/5.2,"zvolte typ stavby"))))</f>
        <v>zvolte typ stavby</v>
      </c>
      <c r="Q465" s="30"/>
      <c r="R465" s="59"/>
      <c r="S465" s="5"/>
      <c r="U465" s="45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</row>
    <row r="466" spans="1:77" ht="39.950000000000003" customHeight="1">
      <c r="A466" s="6"/>
      <c r="B466" s="5"/>
      <c r="C466" s="49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29"/>
      <c r="O466" s="29" t="str">
        <f>IF(B466=data!$B$2,D466*0.7+E466*0.5+F466*0.2+G466*0.8+H466+I466*0.2+J466+K466*0.3+L466+M466*0.5+N466*0.2,IF(B466=data!$B$3,D466*0.1+E466*0.4+F466*0.3+G466*0.1+H466+J466+K466*0.5+L466+M466*0.4,IF(B466=data!$B$4,D466*0.6+E466*0.8+F466*0.7+G466+H466+J466+L466+N466,IF(B466=data!$B$5,D466*0.7+E466*0.8+F466+I466*0.7+J466+L466,"zvolte typ stavby"))))</f>
        <v>zvolte typ stavby</v>
      </c>
      <c r="P466" s="8" t="str">
        <f>IF(B466=data!$B$2,(O466*10)/6.4,IF(B466=data!$B$3,(O466*10)/4.8,IF(B466=data!$B$4,(O466*10)/7.1,IF(B466=data!$B$5,(O466*10)/5.2,"zvolte typ stavby"))))</f>
        <v>zvolte typ stavby</v>
      </c>
      <c r="Q466" s="30"/>
      <c r="R466" s="59"/>
      <c r="S466" s="5"/>
      <c r="U466" s="45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</row>
    <row r="467" spans="1:77" ht="39.950000000000003" customHeight="1">
      <c r="A467" s="6"/>
      <c r="B467" s="5"/>
      <c r="C467" s="49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29"/>
      <c r="O467" s="29" t="str">
        <f>IF(B467=data!$B$2,D467*0.7+E467*0.5+F467*0.2+G467*0.8+H467+I467*0.2+J467+K467*0.3+L467+M467*0.5+N467*0.2,IF(B467=data!$B$3,D467*0.1+E467*0.4+F467*0.3+G467*0.1+H467+J467+K467*0.5+L467+M467*0.4,IF(B467=data!$B$4,D467*0.6+E467*0.8+F467*0.7+G467+H467+J467+L467+N467,IF(B467=data!$B$5,D467*0.7+E467*0.8+F467+I467*0.7+J467+L467,"zvolte typ stavby"))))</f>
        <v>zvolte typ stavby</v>
      </c>
      <c r="P467" s="8" t="str">
        <f>IF(B467=data!$B$2,(O467*10)/6.4,IF(B467=data!$B$3,(O467*10)/4.8,IF(B467=data!$B$4,(O467*10)/7.1,IF(B467=data!$B$5,(O467*10)/5.2,"zvolte typ stavby"))))</f>
        <v>zvolte typ stavby</v>
      </c>
      <c r="Q467" s="30"/>
      <c r="R467" s="59"/>
      <c r="S467" s="5"/>
      <c r="U467" s="45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</row>
    <row r="468" spans="1:77" ht="39.950000000000003" customHeight="1">
      <c r="A468" s="6"/>
      <c r="B468" s="5"/>
      <c r="C468" s="49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29"/>
      <c r="O468" s="29" t="str">
        <f>IF(B468=data!$B$2,D468*0.7+E468*0.5+F468*0.2+G468*0.8+H468+I468*0.2+J468+K468*0.3+L468+M468*0.5+N468*0.2,IF(B468=data!$B$3,D468*0.1+E468*0.4+F468*0.3+G468*0.1+H468+J468+K468*0.5+L468+M468*0.4,IF(B468=data!$B$4,D468*0.6+E468*0.8+F468*0.7+G468+H468+J468+L468+N468,IF(B468=data!$B$5,D468*0.7+E468*0.8+F468+I468*0.7+J468+L468,"zvolte typ stavby"))))</f>
        <v>zvolte typ stavby</v>
      </c>
      <c r="P468" s="8" t="str">
        <f>IF(B468=data!$B$2,(O468*10)/6.4,IF(B468=data!$B$3,(O468*10)/4.8,IF(B468=data!$B$4,(O468*10)/7.1,IF(B468=data!$B$5,(O468*10)/5.2,"zvolte typ stavby"))))</f>
        <v>zvolte typ stavby</v>
      </c>
      <c r="Q468" s="30"/>
      <c r="R468" s="59"/>
      <c r="S468" s="5"/>
      <c r="U468" s="45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</row>
    <row r="469" spans="1:77" ht="39.950000000000003" customHeight="1">
      <c r="A469" s="6"/>
      <c r="B469" s="5"/>
      <c r="C469" s="49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29"/>
      <c r="O469" s="29" t="str">
        <f>IF(B469=data!$B$2,D469*0.7+E469*0.5+F469*0.2+G469*0.8+H469+I469*0.2+J469+K469*0.3+L469+M469*0.5+N469*0.2,IF(B469=data!$B$3,D469*0.1+E469*0.4+F469*0.3+G469*0.1+H469+J469+K469*0.5+L469+M469*0.4,IF(B469=data!$B$4,D469*0.6+E469*0.8+F469*0.7+G469+H469+J469+L469+N469,IF(B469=data!$B$5,D469*0.7+E469*0.8+F469+I469*0.7+J469+L469,"zvolte typ stavby"))))</f>
        <v>zvolte typ stavby</v>
      </c>
      <c r="P469" s="8" t="str">
        <f>IF(B469=data!$B$2,(O469*10)/6.4,IF(B469=data!$B$3,(O469*10)/4.8,IF(B469=data!$B$4,(O469*10)/7.1,IF(B469=data!$B$5,(O469*10)/5.2,"zvolte typ stavby"))))</f>
        <v>zvolte typ stavby</v>
      </c>
      <c r="Q469" s="30"/>
      <c r="R469" s="59"/>
      <c r="S469" s="5"/>
      <c r="U469" s="45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</row>
    <row r="470" spans="1:77" ht="39.950000000000003" customHeight="1">
      <c r="A470" s="6"/>
      <c r="B470" s="5"/>
      <c r="C470" s="49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29"/>
      <c r="O470" s="29" t="str">
        <f>IF(B470=data!$B$2,D470*0.7+E470*0.5+F470*0.2+G470*0.8+H470+I470*0.2+J470+K470*0.3+L470+M470*0.5+N470*0.2,IF(B470=data!$B$3,D470*0.1+E470*0.4+F470*0.3+G470*0.1+H470+J470+K470*0.5+L470+M470*0.4,IF(B470=data!$B$4,D470*0.6+E470*0.8+F470*0.7+G470+H470+J470+L470+N470,IF(B470=data!$B$5,D470*0.7+E470*0.8+F470+I470*0.7+J470+L470,"zvolte typ stavby"))))</f>
        <v>zvolte typ stavby</v>
      </c>
      <c r="P470" s="8" t="str">
        <f>IF(B470=data!$B$2,(O470*10)/6.4,IF(B470=data!$B$3,(O470*10)/4.8,IF(B470=data!$B$4,(O470*10)/7.1,IF(B470=data!$B$5,(O470*10)/5.2,"zvolte typ stavby"))))</f>
        <v>zvolte typ stavby</v>
      </c>
      <c r="Q470" s="30"/>
      <c r="R470" s="59"/>
      <c r="S470" s="5"/>
      <c r="U470" s="45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</row>
    <row r="471" spans="1:77" ht="39.950000000000003" customHeight="1">
      <c r="A471" s="6"/>
      <c r="B471" s="5"/>
      <c r="C471" s="49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29"/>
      <c r="O471" s="29" t="str">
        <f>IF(B471=data!$B$2,D471*0.7+E471*0.5+F471*0.2+G471*0.8+H471+I471*0.2+J471+K471*0.3+L471+M471*0.5+N471*0.2,IF(B471=data!$B$3,D471*0.1+E471*0.4+F471*0.3+G471*0.1+H471+J471+K471*0.5+L471+M471*0.4,IF(B471=data!$B$4,D471*0.6+E471*0.8+F471*0.7+G471+H471+J471+L471+N471,IF(B471=data!$B$5,D471*0.7+E471*0.8+F471+I471*0.7+J471+L471,"zvolte typ stavby"))))</f>
        <v>zvolte typ stavby</v>
      </c>
      <c r="P471" s="8" t="str">
        <f>IF(B471=data!$B$2,(O471*10)/6.4,IF(B471=data!$B$3,(O471*10)/4.8,IF(B471=data!$B$4,(O471*10)/7.1,IF(B471=data!$B$5,(O471*10)/5.2,"zvolte typ stavby"))))</f>
        <v>zvolte typ stavby</v>
      </c>
      <c r="Q471" s="30"/>
      <c r="R471" s="59"/>
      <c r="S471" s="5"/>
      <c r="U471" s="45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</row>
    <row r="472" spans="1:77" ht="39.950000000000003" customHeight="1">
      <c r="A472" s="6"/>
      <c r="B472" s="5"/>
      <c r="C472" s="49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29"/>
      <c r="O472" s="29" t="str">
        <f>IF(B472=data!$B$2,D472*0.7+E472*0.5+F472*0.2+G472*0.8+H472+I472*0.2+J472+K472*0.3+L472+M472*0.5+N472*0.2,IF(B472=data!$B$3,D472*0.1+E472*0.4+F472*0.3+G472*0.1+H472+J472+K472*0.5+L472+M472*0.4,IF(B472=data!$B$4,D472*0.6+E472*0.8+F472*0.7+G472+H472+J472+L472+N472,IF(B472=data!$B$5,D472*0.7+E472*0.8+F472+I472*0.7+J472+L472,"zvolte typ stavby"))))</f>
        <v>zvolte typ stavby</v>
      </c>
      <c r="P472" s="8" t="str">
        <f>IF(B472=data!$B$2,(O472*10)/6.4,IF(B472=data!$B$3,(O472*10)/4.8,IF(B472=data!$B$4,(O472*10)/7.1,IF(B472=data!$B$5,(O472*10)/5.2,"zvolte typ stavby"))))</f>
        <v>zvolte typ stavby</v>
      </c>
      <c r="Q472" s="30"/>
      <c r="R472" s="59"/>
      <c r="S472" s="5"/>
      <c r="U472" s="45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</row>
    <row r="473" spans="1:77" ht="39.950000000000003" customHeight="1">
      <c r="A473" s="6"/>
      <c r="B473" s="5"/>
      <c r="C473" s="49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29"/>
      <c r="O473" s="29"/>
      <c r="P473" s="8"/>
      <c r="Q473" s="30"/>
      <c r="R473" s="59"/>
      <c r="S473" s="5"/>
      <c r="U473" s="45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</row>
    <row r="474" spans="1:77" ht="39.950000000000003" customHeight="1">
      <c r="A474" s="42"/>
      <c r="B474" s="5"/>
      <c r="C474" s="49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29"/>
      <c r="O474" s="29"/>
      <c r="P474" s="8"/>
      <c r="Q474" s="58"/>
      <c r="R474" s="59"/>
      <c r="S474" s="5"/>
      <c r="U474" s="45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</row>
    <row r="475" spans="1:77" ht="39.950000000000003" customHeight="1">
      <c r="A475" s="6"/>
      <c r="B475" s="5"/>
      <c r="C475" s="49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29"/>
      <c r="O475" s="29"/>
      <c r="P475" s="8"/>
      <c r="Q475" s="30"/>
      <c r="R475" s="59"/>
      <c r="S475" s="5"/>
      <c r="U475" s="45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</row>
    <row r="476" spans="1:77" ht="39.950000000000003" customHeight="1">
      <c r="A476" s="11"/>
      <c r="B476" s="5"/>
      <c r="C476" s="49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29"/>
      <c r="O476" s="29"/>
      <c r="P476" s="8"/>
      <c r="Q476" s="30"/>
      <c r="R476" s="59"/>
      <c r="S476" s="5"/>
      <c r="U476" s="45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</row>
    <row r="477" spans="1:77" ht="39.950000000000003" customHeight="1">
      <c r="A477" s="6"/>
      <c r="B477" s="5"/>
      <c r="C477" s="49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29"/>
      <c r="O477" s="29"/>
      <c r="P477" s="8"/>
      <c r="Q477" s="30"/>
      <c r="R477" s="59"/>
      <c r="S477" s="5"/>
      <c r="U477" s="45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</row>
    <row r="478" spans="1:77" ht="39.950000000000003" customHeight="1">
      <c r="A478" s="6"/>
      <c r="B478" s="5"/>
      <c r="C478" s="49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29"/>
      <c r="O478" s="29"/>
      <c r="P478" s="8"/>
      <c r="Q478" s="30"/>
      <c r="R478" s="59"/>
      <c r="S478" s="5"/>
      <c r="U478" s="45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</row>
    <row r="479" spans="1:77" ht="39.950000000000003" customHeight="1">
      <c r="A479" s="6"/>
      <c r="B479" s="5"/>
      <c r="C479" s="49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29"/>
      <c r="O479" s="29"/>
      <c r="P479" s="8"/>
      <c r="Q479" s="30"/>
      <c r="R479" s="59"/>
      <c r="S479" s="5"/>
      <c r="U479" s="45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</row>
    <row r="480" spans="1:77" ht="39.950000000000003" customHeight="1">
      <c r="A480" s="42"/>
      <c r="B480" s="5"/>
      <c r="C480" s="49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29"/>
      <c r="O480" s="29"/>
      <c r="P480" s="8"/>
      <c r="Q480" s="63"/>
      <c r="R480" s="59"/>
      <c r="S480" s="5"/>
      <c r="U480" s="45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</row>
    <row r="481" spans="1:77" ht="39.950000000000003" customHeight="1">
      <c r="A481" s="6"/>
      <c r="B481" s="5"/>
      <c r="C481" s="49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29"/>
      <c r="O481" s="29"/>
      <c r="P481" s="8"/>
      <c r="Q481" s="30"/>
      <c r="R481" s="59"/>
      <c r="S481" s="5"/>
      <c r="U481" s="45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</row>
    <row r="482" spans="1:77" ht="39.950000000000003" customHeight="1">
      <c r="A482" s="6"/>
      <c r="B482" s="5"/>
      <c r="C482" s="49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29"/>
      <c r="O482" s="29"/>
      <c r="P482" s="8"/>
      <c r="Q482" s="30"/>
      <c r="R482" s="59"/>
      <c r="S482" s="5"/>
      <c r="U482" s="45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</row>
    <row r="483" spans="1:77" ht="39.950000000000003" customHeight="1">
      <c r="A483" s="11"/>
      <c r="B483" s="5"/>
      <c r="C483" s="49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29"/>
      <c r="O483" s="29"/>
      <c r="P483" s="8"/>
      <c r="Q483" s="30"/>
      <c r="R483" s="59"/>
      <c r="S483" s="5"/>
      <c r="U483" s="45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</row>
    <row r="484" spans="1:77" ht="39.950000000000003" customHeight="1">
      <c r="A484" s="6"/>
      <c r="B484" s="5"/>
      <c r="C484" s="49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29"/>
      <c r="O484" s="29"/>
      <c r="P484" s="8"/>
      <c r="Q484" s="30"/>
      <c r="R484" s="59"/>
      <c r="S484" s="5"/>
      <c r="U484" s="45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</row>
    <row r="485" spans="1:77" ht="39.950000000000003" customHeight="1">
      <c r="A485" s="11"/>
      <c r="B485" s="5"/>
      <c r="C485" s="49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29"/>
      <c r="O485" s="29"/>
      <c r="P485" s="8"/>
      <c r="Q485" s="30"/>
      <c r="R485" s="59"/>
      <c r="S485" s="5"/>
      <c r="U485" s="45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</row>
    <row r="486" spans="1:77" ht="39.950000000000003" customHeight="1">
      <c r="A486" s="6"/>
      <c r="B486" s="5"/>
      <c r="C486" s="49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29"/>
      <c r="O486" s="29"/>
      <c r="P486" s="8"/>
      <c r="Q486" s="30"/>
      <c r="R486" s="59"/>
      <c r="S486" s="5"/>
      <c r="U486" s="45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</row>
    <row r="487" spans="1:77" ht="39.950000000000003" customHeight="1">
      <c r="A487" s="74"/>
      <c r="B487" s="5"/>
      <c r="C487" s="49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29"/>
      <c r="O487" s="29"/>
      <c r="P487" s="8"/>
      <c r="Q487" s="30"/>
      <c r="R487" s="59"/>
      <c r="S487" s="5"/>
      <c r="U487" s="45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</row>
    <row r="488" spans="1:77" ht="39.950000000000003" customHeight="1">
      <c r="A488" s="74"/>
      <c r="B488" s="5"/>
      <c r="C488" s="49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29"/>
      <c r="O488" s="29"/>
      <c r="P488" s="8"/>
      <c r="Q488" s="30"/>
      <c r="R488" s="59"/>
      <c r="S488" s="5"/>
      <c r="U488" s="45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</row>
    <row r="489" spans="1:77" ht="39.950000000000003" customHeight="1">
      <c r="A489" s="74"/>
      <c r="B489" s="5"/>
      <c r="C489" s="49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29"/>
      <c r="O489" s="29"/>
      <c r="P489" s="8"/>
      <c r="Q489" s="30"/>
      <c r="R489" s="59"/>
      <c r="S489" s="5"/>
      <c r="U489" s="45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</row>
    <row r="490" spans="1:77" ht="39.950000000000003" customHeight="1">
      <c r="A490" s="74"/>
      <c r="B490" s="5"/>
      <c r="C490" s="49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29"/>
      <c r="O490" s="29"/>
      <c r="P490" s="8"/>
      <c r="Q490" s="30"/>
      <c r="R490" s="59"/>
      <c r="S490" s="5"/>
      <c r="U490" s="45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</row>
    <row r="491" spans="1:77" ht="39.950000000000003" customHeight="1">
      <c r="A491" s="74"/>
      <c r="B491" s="5"/>
      <c r="C491" s="49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29"/>
      <c r="O491" s="29"/>
      <c r="P491" s="8"/>
      <c r="Q491" s="30"/>
      <c r="R491" s="59"/>
      <c r="S491" s="5"/>
      <c r="U491" s="45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</row>
    <row r="492" spans="1:77" ht="39.950000000000003" customHeight="1">
      <c r="A492" s="74"/>
      <c r="B492" s="5"/>
      <c r="C492" s="49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29"/>
      <c r="O492" s="29"/>
      <c r="P492" s="8"/>
      <c r="Q492" s="30"/>
      <c r="R492" s="59"/>
      <c r="S492" s="5"/>
      <c r="U492" s="45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</row>
    <row r="493" spans="1:77" ht="39.950000000000003" customHeight="1">
      <c r="A493" s="90" t="s">
        <v>435</v>
      </c>
      <c r="B493" s="91" t="s">
        <v>21</v>
      </c>
      <c r="C493" s="91" t="s">
        <v>22</v>
      </c>
      <c r="D493" s="92">
        <v>3</v>
      </c>
      <c r="E493" s="92">
        <v>10</v>
      </c>
      <c r="F493" s="92">
        <v>7</v>
      </c>
      <c r="G493" s="92">
        <v>6</v>
      </c>
      <c r="H493" s="92">
        <v>6</v>
      </c>
      <c r="I493" s="92">
        <v>10</v>
      </c>
      <c r="J493" s="92">
        <v>4</v>
      </c>
      <c r="K493" s="92">
        <v>10</v>
      </c>
      <c r="L493" s="92">
        <v>2</v>
      </c>
      <c r="M493" s="92">
        <v>10</v>
      </c>
      <c r="N493" s="92">
        <v>2</v>
      </c>
      <c r="O493" s="94">
        <v>30.5</v>
      </c>
      <c r="P493" s="94">
        <v>42.96</v>
      </c>
      <c r="Q493" s="93">
        <v>20000000</v>
      </c>
      <c r="R493" s="92"/>
      <c r="S493" s="91"/>
      <c r="T493" s="95"/>
      <c r="U493" s="96"/>
    </row>
    <row r="494" spans="1:77" ht="39.950000000000003" customHeight="1">
      <c r="A494" s="90" t="s">
        <v>436</v>
      </c>
      <c r="B494" s="91" t="s">
        <v>21</v>
      </c>
      <c r="C494" s="91" t="s">
        <v>428</v>
      </c>
      <c r="D494" s="92">
        <v>6</v>
      </c>
      <c r="E494" s="92">
        <v>10</v>
      </c>
      <c r="F494" s="92">
        <v>3</v>
      </c>
      <c r="G494" s="92">
        <v>6</v>
      </c>
      <c r="H494" s="92">
        <v>6</v>
      </c>
      <c r="I494" s="92">
        <v>10</v>
      </c>
      <c r="J494" s="92">
        <v>4</v>
      </c>
      <c r="K494" s="92">
        <v>10</v>
      </c>
      <c r="L494" s="92">
        <v>2</v>
      </c>
      <c r="M494" s="92">
        <v>10</v>
      </c>
      <c r="N494" s="92">
        <v>2</v>
      </c>
      <c r="O494" s="94">
        <v>37.299999999999997</v>
      </c>
      <c r="P494" s="94">
        <v>52.54</v>
      </c>
      <c r="Q494" s="93">
        <v>10000000</v>
      </c>
      <c r="R494" s="92"/>
      <c r="S494" s="91"/>
      <c r="T494" s="95"/>
      <c r="U494" s="96"/>
    </row>
    <row r="495" spans="1:77" ht="39.950000000000003" customHeight="1">
      <c r="R495" s="92"/>
      <c r="S495" s="91"/>
      <c r="T495" s="95"/>
      <c r="U495" s="96"/>
    </row>
    <row r="496" spans="1:77" ht="39.950000000000003" customHeight="1">
      <c r="R496" s="92"/>
      <c r="S496" s="91"/>
      <c r="T496" s="95"/>
      <c r="U496" s="96"/>
    </row>
    <row r="497" spans="1:21" ht="39.950000000000003" customHeight="1">
      <c r="R497" s="92"/>
      <c r="S497" s="91"/>
      <c r="T497" s="95"/>
      <c r="U497" s="96"/>
    </row>
    <row r="498" spans="1:21" ht="39.950000000000003" customHeight="1">
      <c r="A498" s="90"/>
      <c r="B498" s="91"/>
      <c r="C498" s="91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4"/>
      <c r="P498" s="94"/>
      <c r="Q498" s="97"/>
      <c r="R498" s="92"/>
      <c r="S498" s="91"/>
      <c r="T498" s="95"/>
      <c r="U498" s="96"/>
    </row>
    <row r="499" spans="1:21" ht="39.950000000000003" customHeight="1">
      <c r="A499" s="90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3"/>
      <c r="R499" s="92"/>
      <c r="S499" s="91"/>
      <c r="T499" s="95"/>
      <c r="U499" s="96"/>
    </row>
    <row r="500" spans="1:21" ht="39.950000000000003" customHeight="1">
      <c r="A500" s="90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3"/>
      <c r="R500" s="92"/>
      <c r="S500" s="91"/>
      <c r="T500" s="95"/>
      <c r="U500" s="96"/>
    </row>
    <row r="501" spans="1:21" ht="39.950000000000003" customHeight="1">
      <c r="A501" s="90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3"/>
      <c r="R501" s="92"/>
      <c r="S501" s="91"/>
      <c r="T501" s="95"/>
      <c r="U501" s="96"/>
    </row>
    <row r="502" spans="1:21" ht="39.950000000000003" customHeight="1">
      <c r="A502" s="90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3"/>
      <c r="R502" s="92"/>
      <c r="S502" s="91"/>
      <c r="T502" s="95"/>
      <c r="U502" s="96"/>
    </row>
  </sheetData>
  <protectedRanges>
    <protectedRange sqref="B240:N240 B225:K225 B217:K217 B235:K235 M217:N217 M235:N235 M225:N225 L215:L217 B285:N288 M279:N284 O336:P336 A498:N1048576 J333:K333 M333:N335 A334:L336 L219:L235 A289:N332 A257:N278 A1:N214 A241:N254 A337:N494" name="Oblast1"/>
    <protectedRange sqref="M215:N216 A235 A217 A215:K216 A236:N239 A240 A225 A218:N218 A219:K224 M219:N224 M226:N234 A226:K234" name="Oblast1_1"/>
    <protectedRange sqref="U215:U240" name="NáklFinanc_1_1"/>
    <protectedRange sqref="Q65" name="NáklFinanc_15"/>
    <protectedRange sqref="A255:N255" name="Oblast1_2"/>
    <protectedRange sqref="Q256" name="NáklFinanc_9"/>
    <protectedRange sqref="A256:N256" name="Oblast1_3"/>
    <protectedRange sqref="A279:L279" name="Oblast1_5"/>
    <protectedRange sqref="A280:L280" name="Oblast1_7"/>
    <protectedRange sqref="A281:L281" name="Oblast1_8"/>
    <protectedRange sqref="A282:L282" name="Oblast1_9"/>
    <protectedRange sqref="A283:L283" name="Oblast1_10"/>
    <protectedRange sqref="A284:L284" name="Oblast1_12"/>
    <protectedRange sqref="A285" name="Oblast1_4"/>
    <protectedRange sqref="A286" name="Oblast1_11"/>
    <protectedRange sqref="A287" name="Oblast1_13"/>
    <protectedRange sqref="A288" name="Oblast1_14"/>
    <protectedRange sqref="Q333" name="Oblast2_1"/>
    <protectedRange sqref="A333:I333 L333" name="Oblast1_16"/>
  </protectedRanges>
  <autoFilter ref="A1:R498" xr:uid="{00000000-0009-0000-0000-000000000000}">
    <sortState xmlns:xlrd2="http://schemas.microsoft.com/office/spreadsheetml/2017/richdata2" ref="A2:R494">
      <sortCondition ref="B1:B494"/>
    </sortState>
  </autoFilter>
  <sortState xmlns:xlrd2="http://schemas.microsoft.com/office/spreadsheetml/2017/richdata2" ref="A2:U583">
    <sortCondition ref="B2:B583"/>
    <sortCondition descending="1" ref="P2:P583"/>
  </sortState>
  <phoneticPr fontId="12" type="noConversion"/>
  <conditionalFormatting sqref="O2:P341">
    <cfRule type="cellIs" dxfId="2" priority="4" operator="greaterThan">
      <formula>0</formula>
    </cfRule>
  </conditionalFormatting>
  <conditionalFormatting sqref="O343:P492">
    <cfRule type="cellIs" dxfId="1" priority="22" operator="greaterThan">
      <formula>0</formula>
    </cfRule>
  </conditionalFormatting>
  <dataValidations xWindow="1577" yWindow="515" count="13">
    <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sqref="J236:J239 J215:J216 J218:J224 J226:J234" xr:uid="{04B08826-7CEC-400B-8835-E10F00D5053E}"/>
    <dataValidation type="list" allowBlank="1" showInputMessage="1" showErrorMessage="1" promptTitle="Zvolte druh stavby" sqref="B236:B239 B215:B216 B218:B224 B226:B234" xr:uid="{67B3E24B-BFDB-47F9-BCD8-A298DA19C6C7}"/>
    <dataValidation type="list" allowBlank="1" showInputMessage="1" showErrorMessage="1" promptTitle="Zvolte podkategorii" sqref="C236:C239 C215:C216 C218:C224 C226:C234" xr:uid="{7B831810-16F8-4A38-B3E5-1976FCA21F7E}"/>
    <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sqref="N236:N239 N215:N216 N218:N224 N226:N234" xr:uid="{CACB8644-8837-418A-896C-CB90E28DDBED}"/>
    <dataValidation type="list" allowBlank="1" showInputMessage="1" showErrorMessage="1" promptTitle="komunikace využívaná HD" prompt="je-li komunikace intenzivně využívaná hromadnou dopravou_x000a_0 = ne/bodová závada/novostavba_x000a_10 = ano, využíváno HD" sqref="M236:M239 M215:M216 M218:M224 M226:M234" xr:uid="{C9F7266F-7A0C-4D81-AE8C-996178D09BEE}"/>
    <dataValidation type="list" allowBlank="1" showInputMessage="1" showErrorMessage="1" promptTitle="jediná cesta do obce" prompt="pokud se jedná o jedinou přístupovou cestu k obci_x000a_0 = ne/bodová závada/novostavba_x000a_10 = ano, jediná přístupová cesta" sqref="K236:K239 K215:K216 K218:K224 K226:K234" xr:uid="{5D9F9E25-4BA7-4444-AB62-2ABF6A7D2AA0}"/>
    <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sqref="H236:H239 H215:H216 H218:H224 H226:H234" xr:uid="{02184E99-65EF-48B2-BF7F-78227F3C43F5}"/>
    <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sqref="G236:G239 G215:G216 G218:G224 G226:G234" xr:uid="{DE7877F6-AEEB-447B-B307-E7F33BDAC613}"/>
    <dataValidation type="list" allowBlank="1" showInputMessage="1" showErrorMessage="1" promptTitle="Třída komunikace" prompt="1 - 7 = III. třída_x000a_8 - 10 = II. třída " sqref="F236:F239 F215:F216 F218:F224 F226:F234" xr:uid="{8AAE454D-F306-491B-82D1-FFDBB55AE92E}"/>
    <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sqref="E236:E239 E215:E216 E218:E224 E226:E234" xr:uid="{2C4FA3B8-141B-4CC8-A2DF-AEB9A3CAFA39}"/>
    <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sqref="D236:D239 D215:D216 D218:D224 D226:D234" xr:uid="{F230DBDC-9DF8-4E9A-BB6F-4CD6D1450BC4}"/>
    <dataValidation type="list" allowBlank="1" showInputMessage="1" showErrorMessage="1" promptTitle="připravenost k realizaci" prompt="z hlediska stavu PD, IČ a MPP_x000a_0 = neurčeno_x000a_2 = nízká_x000a_5 = střední_x000a_8 = vysoká_x000a_10 = úplně připraveno" sqref="L236:L239 L218" xr:uid="{F94D6975-92C2-461E-8D59-2B0CA6F1AFC3}"/>
    <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sqref="I236:I239 I215:I216 I218:I224 I226:I234" xr:uid="{6381B6AB-49DC-4FF4-83A7-BA7A54DCA14F}"/>
  </dataValidations>
  <pageMargins left="0.70866141732283472" right="0.70866141732283472" top="0.78740157480314965" bottom="0.78740157480314965" header="0.31496062992125984" footer="0.31496062992125984"/>
  <pageSetup paperSize="8" scale="1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577" yWindow="515" count="126"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B0FECBAB-F2C1-4085-82CC-57B7CF9F0755}">
          <x14:formula1>
            <xm:f>data!$G$2:$G$4</xm:f>
          </x14:formula1>
          <xm:sqref>I217 I235 I225 I257:I278 I334:I341 I343:I492 I285:I332 I190:I214 I2:I188 I240:I254</xm:sqref>
        </x14:dataValidation>
        <x14:dataValidation type="list" allowBlank="1" showInputMessage="1" showErrorMessage="1" promptTitle="připravenost k realizaci" prompt="z hlediska stavu PD, IČ a MPP_x000a_0 = neurčeno_x000a_2 = nízká_x000a_5 = střední_x000a_8 = vysoká_x000a_10 = úplně připraveno" xr:uid="{FE6C81D6-BB1B-41A0-948D-B388984AC3BE}">
          <x14:formula1>
            <xm:f>data!$J$2:$J$6</xm:f>
          </x14:formula1>
          <xm:sqref>L219:L235 L257:L278 L334:L341 L343:L492 L285:L332 L190:L217 L2:L188 L240:L254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BD597075-5437-42C2-A72E-377DB335BE39}">
          <x14:formula1>
            <xm:f>data!$C$3:$C$12</xm:f>
          </x14:formula1>
          <xm:sqref>D217 D235 D225 K189:N189 E189:I189 D257:D278 D334:D341 D343:D492 D285:D332 D2:D214 D240:D254</xm:sqref>
        </x14:dataValidation>
        <x14: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xr:uid="{A5A5B00F-F55E-4E12-967B-AC2B333EA1FF}">
          <x14:formula1>
            <xm:f>data!$C$2:$C$12</xm:f>
          </x14:formula1>
          <xm:sqref>E217 E235 E225 E257:E278 E334:E341 E343:E492 E285:E332 E190:E214 E2:E188 E240:E254</xm:sqref>
        </x14:dataValidation>
        <x14:dataValidation type="list" allowBlank="1" showInputMessage="1" showErrorMessage="1" promptTitle="Třída komunikace" prompt="1 - 7 = III. třída_x000a_8 - 10 = II. třída " xr:uid="{8E386CA8-212C-49DE-861A-D34D54B8975D}">
          <x14:formula1>
            <xm:f>data!$C$3:$C$12</xm:f>
          </x14:formula1>
          <xm:sqref>F217 F235 F225 E279:E284 E333 F257:F278 F334:F341 F343:F492 F285:F332 F190:F214 F2:F188 F240:F254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1B5B69B8-DAC9-447B-BA01-E903FBC49050}">
          <x14:formula1>
            <xm:f>data!$E$2:$E$6</xm:f>
          </x14:formula1>
          <xm:sqref>G217 G235 G225 G257:G278 G334:G341 G343:G492 G285:G332 G190:G214 G2:G114 G116:G188 G240:G254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B165571B-A400-497F-8942-93C19F011F9E}">
          <x14:formula1>
            <xm:f>data!$F$2:$F$7</xm:f>
          </x14:formula1>
          <xm:sqref>H217 H235 H225 H257:H278 H334:H341 H343:H492 H285:H332 H190:H214 H2:H188 H240:H254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FAACEDF7-3F05-41E7-B0F1-21319AF6276D}">
          <x14:formula1>
            <xm:f>data!$I$2:$I$3</xm:f>
          </x14:formula1>
          <xm:sqref>K217 K235 K225 K257:K278 K343:K492 K285:K341 K190:K214 K2:K188 K240:K254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7D834E82-F8E9-4D4A-8C21-0AECF5DF688A}">
          <x14:formula1>
            <xm:f>data!$I$2:$I$3</xm:f>
          </x14:formula1>
          <xm:sqref>M217 M235 M225 M343:M492 M190:M214 M257:M341 M2:M188 M240:M254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5D29DFCD-9E29-451A-B7B1-3F6C00DDFDE3}">
          <x14:formula1>
            <xm:f>data!$H$2:$H$6</xm:f>
          </x14:formula1>
          <xm:sqref>N217 N235 N225 N343:N492 N190:N214 N257:N341 N2:N188 N240:N254</xm:sqref>
        </x14:dataValidation>
        <x14:dataValidation type="list" allowBlank="1" showInputMessage="1" showErrorMessage="1" promptTitle="Zvolte druh stavby" xr:uid="{702A5DE6-EE47-48E8-B7E7-EB997FA4B315}">
          <x14:formula1>
            <xm:f>data!$B$2:$B$5</xm:f>
          </x14:formula1>
          <xm:sqref>B217 B235 B225 B257:B278 B334:B341 B343:B492 B285:B332 B2:B214 B240:B254</xm:sqref>
        </x14:dataValidation>
        <x14: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xr:uid="{E30144C1-67F9-40A2-B410-AF9DAB1D4D9D}">
          <x14:formula1>
            <xm:f>data!$H$3:$H$6</xm:f>
          </x14:formula1>
          <xm:sqref>J217 J235 J225 J257:J278 J343:J492 J285:J341 J2:J214 J240:J254</xm:sqref>
        </x14:dataValidation>
        <x14:dataValidation type="list" allowBlank="1" showInputMessage="1" showErrorMessage="1" promptTitle="Předpokládaný zdroj financování" prompt="vyberte prosím předpokládaný zdroj finančních prostředků ze seznamu." xr:uid="{3DCC14BA-2B68-4213-ABD0-F39F1A9AB44A}">
          <x14:formula1>
            <xm:f>data!$B$19:$B$25</xm:f>
          </x14:formula1>
          <xm:sqref>R334:R341 R343:R492 R155:R214 R2:R153 R241:R332</xm:sqref>
        </x14:dataValidation>
        <x14:dataValidation type="list" allowBlank="1" showInputMessage="1" showErrorMessage="1" promptTitle="Zvolte druh stavby" xr:uid="{0C23D0BC-4F5D-49FD-BCF6-26F5C2335329}">
          <x14:formula1>
            <xm:f>data!$S$2:$S$5</xm:f>
          </x14:formula1>
          <xm:sqref>B279:B284 B333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881650F6-1F98-417F-972D-58377A0DF940}">
          <x14:formula1>
            <xm:f>data!$Y$2:$Y$6</xm:f>
          </x14:formula1>
          <xm:sqref>L279:L284 L333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9F81D1C9-0987-4FDE-AFDD-B56C826C17B5}">
          <x14:formula1>
            <xm:f>data!$Z$2:$Z$3</xm:f>
          </x14:formula1>
          <xm:sqref>K279:K284 K333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FF99CB4D-D903-46FD-846C-82A1346A628F}">
          <x14:formula1>
            <xm:f>data!$Y$3:$Y$6</xm:f>
          </x14:formula1>
          <xm:sqref>I279:I284 I333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A7974F54-E8F4-4407-93F4-CDD376D14C76}">
          <x14:formula1>
            <xm:f>data!$W$2:$W$7</xm:f>
          </x14:formula1>
          <xm:sqref>G279:G284 G333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C0F1C4A9-48B5-4EF7-88C6-2FFF238C30B7}">
          <x14:formula1>
            <xm:f>data!$V$2:$V$6</xm:f>
          </x14:formula1>
          <xm:sqref>F279:F284 F333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DB400278-1F32-4CC4-9EB2-8D03AA1CFB82}">
          <x14:formula1>
            <xm:f>data!$T$3:$T$12</xm:f>
          </x14:formula1>
          <xm:sqref>D279:D284 D333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1119A579-1E94-46E8-BA51-26F100FF6729}">
          <x14:formula1>
            <xm:f>data!$X$2:$X$4</xm:f>
          </x14:formula1>
          <xm:sqref>H279:H284 H333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7CD2D107-2CCD-4A0B-9DCA-0A44888A2E23}">
          <x14:formula1>
            <xm:f>data!$Z$2:$Z$3</xm:f>
          </x14:formula1>
          <xm:sqref>J279:J284</xm:sqref>
        </x14:dataValidation>
        <x14:dataValidation type="list" allowBlank="1" showInputMessage="1" showErrorMessage="1" promptTitle="Zvolte podkategorii" xr:uid="{F0C8162B-7C15-4020-8B55-695433311644}">
          <x14:formula1>
            <xm:f>data!L642:M642</xm:f>
          </x14:formula1>
          <xm:sqref>C335 C343:C492 C339:C341</xm:sqref>
        </x14:dataValidation>
        <x14:dataValidation type="list" allowBlank="1" showInputMessage="1" showErrorMessage="1" promptTitle="Zvolte podkategorii" xr:uid="{355566D7-87FD-43D1-A8CE-D41071C76BA6}">
          <x14:formula1>
            <xm:f>data!L640:M640</xm:f>
          </x14:formula1>
          <xm:sqref>C334</xm:sqref>
        </x14:dataValidation>
        <x14:dataValidation type="list" allowBlank="1" showInputMessage="1" showErrorMessage="1" promptTitle="Zvolte podkategorii" xr:uid="{961AB222-63E1-4FEB-BBD0-A54D8F1CFA14}">
          <x14:formula1>
            <xm:f>data!AC409:AD409</xm:f>
          </x14:formula1>
          <xm:sqref>C333</xm:sqref>
        </x14:dataValidation>
        <x14:dataValidation type="list" allowBlank="1" showInputMessage="1" showErrorMessage="1" promptTitle="Zvolte podkategorii" xr:uid="{9B091CA9-EC6D-42F5-A37E-C2B58914A1B0}">
          <x14:formula1>
            <xm:f>data!L634:M634</xm:f>
          </x14:formula1>
          <xm:sqref>C331:C332</xm:sqref>
        </x14:dataValidation>
        <x14:dataValidation type="list" allowBlank="1" showInputMessage="1" showErrorMessage="1" promptTitle="Zvolte podkategorii" xr:uid="{4CE02A9F-7A07-43F4-AFE9-B93040B12885}">
          <x14:formula1>
            <xm:f>data!L583:M583</xm:f>
          </x14:formula1>
          <xm:sqref>C285:C289</xm:sqref>
        </x14:dataValidation>
        <x14:dataValidation type="list" allowBlank="1" showInputMessage="1" showErrorMessage="1" promptTitle="Zvolte podkategorii" xr:uid="{DD16EE38-9007-45DB-B7A2-3CB61DC92CC0}">
          <x14:formula1>
            <xm:f>data!L589:M589</xm:f>
          </x14:formula1>
          <xm:sqref>C290:C325</xm:sqref>
        </x14:dataValidation>
        <x14:dataValidation type="list" allowBlank="1" showInputMessage="1" showErrorMessage="1" promptTitle="Zvolte podkategorii" xr:uid="{E48EC8E9-5FDC-487D-A808-BADB4A11BF48}">
          <x14:formula1>
            <xm:f>data!L627:M627</xm:f>
          </x14:formula1>
          <xm:sqref>C326:C330</xm:sqref>
        </x14:dataValidation>
        <x14:dataValidation type="list" allowBlank="1" showInputMessage="1" showErrorMessage="1" promptTitle="Zvolte podkategorii" xr:uid="{1AF7D833-1359-476E-8F55-EDCE74E50EB6}">
          <x14:formula1>
            <xm:f>data!AC445:AD445</xm:f>
          </x14:formula1>
          <xm:sqref>C281:C284</xm:sqref>
        </x14:dataValidation>
        <x14:dataValidation type="list" allowBlank="1" showInputMessage="1" showErrorMessage="1" promptTitle="Zvolte podkategorii" xr:uid="{4E7930C2-613E-43EF-8183-4C71081ABE6B}">
          <x14:formula1>
            <xm:f>data!AC441:AD441</xm:f>
          </x14:formula1>
          <xm:sqref>C279</xm:sqref>
        </x14:dataValidation>
        <x14:dataValidation type="list" allowBlank="1" showInputMessage="1" showErrorMessage="1" promptTitle="Zvolte podkategorii" xr:uid="{C1530DDD-E590-4983-AA6E-868930AC19A4}">
          <x14:formula1>
            <xm:f>data!AC443:AD443</xm:f>
          </x14:formula1>
          <xm:sqref>C280</xm:sqref>
        </x14:dataValidation>
        <x14:dataValidation type="list" allowBlank="1" showInputMessage="1" showErrorMessage="1" promptTitle="Zvolte podkategorii" xr:uid="{02BC5A8A-C1BA-4DEE-AE46-9B65256BB76C}">
          <x14:formula1>
            <xm:f>data!L549:M549</xm:f>
          </x14:formula1>
          <xm:sqref>C257:C275</xm:sqref>
        </x14:dataValidation>
        <x14:dataValidation type="list" allowBlank="1" showInputMessage="1" showErrorMessage="1" promptTitle="Zvolte podkategorii" xr:uid="{AA67AF49-7F7D-4FF3-B4E2-A42AB7271B13}">
          <x14:formula1>
            <xm:f>data!L569:M569</xm:f>
          </x14:formula1>
          <xm:sqref>C276:C278</xm:sqref>
        </x14:dataValidation>
        <x14:dataValidation type="list" allowBlank="1" showInputMessage="1" showErrorMessage="1" promptTitle="Zvolte podkategorii" xr:uid="{5771B154-665A-4F2C-8E33-A3637271B6FA}">
          <x14:formula1>
            <xm:f>data!L541:M541</xm:f>
          </x14:formula1>
          <xm:sqref>C251:C254</xm:sqref>
        </x14:dataValidation>
        <x14:dataValidation type="list" allowBlank="1" showInputMessage="1" showErrorMessage="1" promptTitle="Zvolte podkategorii" xr:uid="{4BFE0B18-067C-4894-99D9-F96CF9092555}">
          <x14:formula1>
            <xm:f>data!L539:M539</xm:f>
          </x14:formula1>
          <xm:sqref>C250</xm:sqref>
        </x14:dataValidation>
        <x14:dataValidation type="list" allowBlank="1" showInputMessage="1" showErrorMessage="1" promptTitle="Zvolte podkategorii" xr:uid="{A9598D35-C9B7-4B76-98EE-16D86E14C473}">
          <x14:formula1>
            <xm:f>data!L528:M528</xm:f>
          </x14:formula1>
          <xm:sqref>C243:C247</xm:sqref>
        </x14:dataValidation>
        <x14:dataValidation type="list" allowBlank="1" showInputMessage="1" showErrorMessage="1" promptTitle="Zvolte podkategorii" xr:uid="{861A242A-C992-4916-8F5A-7B973F006F72}">
          <x14:formula1>
            <xm:f>data!L534:M534</xm:f>
          </x14:formula1>
          <xm:sqref>C248:C249</xm:sqref>
        </x14:dataValidation>
        <x14:dataValidation type="list" allowBlank="1" showInputMessage="1" showErrorMessage="1" promptTitle="Zvolte podkategorii" xr:uid="{5AC86C3C-6CA8-4EA5-B40A-D6963065FFB8}">
          <x14:formula1>
            <xm:f>data!L520:M520</xm:f>
          </x14:formula1>
          <xm:sqref>C241:C242</xm:sqref>
        </x14:dataValidation>
        <x14:dataValidation type="list" allowBlank="1" showInputMessage="1" showErrorMessage="1" promptTitle="Zvolte podkategorii" xr:uid="{42BB08A0-7940-4DCE-B1C6-921F1EFDCF0B}">
          <x14:formula1>
            <xm:f>data!L502:M502</xm:f>
          </x14:formula1>
          <xm:sqref>C240</xm:sqref>
        </x14:dataValidation>
        <x14:dataValidation type="list" allowBlank="1" showInputMessage="1" showErrorMessage="1" promptTitle="Zvolte podkategorii" xr:uid="{B882CCE4-F94E-43B8-AC39-A50E1AFC466C}">
          <x14:formula1>
            <xm:f>data!L496:M496</xm:f>
          </x14:formula1>
          <xm:sqref>C235</xm:sqref>
        </x14:dataValidation>
        <x14:dataValidation type="list" allowBlank="1" showInputMessage="1" showErrorMessage="1" promptTitle="Zvolte podkategorii" xr:uid="{4B302E0F-7F23-40A6-BB5F-0552A4BAFDC0}">
          <x14:formula1>
            <xm:f>data!L478:M478</xm:f>
          </x14:formula1>
          <xm:sqref>C225</xm:sqref>
        </x14:dataValidation>
        <x14:dataValidation type="list" allowBlank="1" showInputMessage="1" showErrorMessage="1" promptTitle="Zvolte podkategorii" xr:uid="{B8D140C1-B7CD-4295-A282-66F76CED3584}">
          <x14:formula1>
            <xm:f>data!L450:M450</xm:f>
          </x14:formula1>
          <xm:sqref>C217</xm:sqref>
        </x14:dataValidation>
        <x14:dataValidation type="list" allowBlank="1" showInputMessage="1" showErrorMessage="1" promptTitle="Zvolte podkategorii" xr:uid="{AF3BB46A-D751-4BCC-B659-7323D1B00A55}">
          <x14:formula1>
            <xm:f>data!L445:M445</xm:f>
          </x14:formula1>
          <xm:sqref>C214</xm:sqref>
        </x14:dataValidation>
        <x14:dataValidation type="list" allowBlank="1" showInputMessage="1" showErrorMessage="1" promptTitle="Zvolte podkategorii" xr:uid="{68B08A9B-64BE-47A9-8CF0-549130599DF0}">
          <x14:formula1>
            <xm:f>data!L442:M442</xm:f>
          </x14:formula1>
          <xm:sqref>C213</xm:sqref>
        </x14:dataValidation>
        <x14:dataValidation type="list" allowBlank="1" showInputMessage="1" showErrorMessage="1" promptTitle="Zvolte podkategorii" xr:uid="{1B33E831-4E2E-4673-8202-E0C8FA5EFC0C}">
          <x14:formula1>
            <xm:f>data!L434:M434</xm:f>
          </x14:formula1>
          <xm:sqref>C212</xm:sqref>
        </x14:dataValidation>
        <x14:dataValidation type="list" allowBlank="1" showInputMessage="1" showErrorMessage="1" promptTitle="Zvolte podkategorii" xr:uid="{987F5A4F-F91C-4F07-BC45-81BD8DFDEB84}">
          <x14:formula1>
            <xm:f>data!L430:M430</xm:f>
          </x14:formula1>
          <xm:sqref>C211</xm:sqref>
        </x14:dataValidation>
        <x14:dataValidation type="list" allowBlank="1" showInputMessage="1" showErrorMessage="1" promptTitle="Zvolte podkategorii" xr:uid="{56C25CB9-97A9-4183-89F2-771C12C5CA06}">
          <x14:formula1>
            <xm:f>data!L421:M421</xm:f>
          </x14:formula1>
          <xm:sqref>C210</xm:sqref>
        </x14:dataValidation>
        <x14:dataValidation type="list" allowBlank="1" showInputMessage="1" showErrorMessage="1" promptTitle="Zvolte podkategorii" xr:uid="{E3E0156E-DE27-4F99-8557-DAEDC297330A}">
          <x14:formula1>
            <xm:f>data!L415:M415</xm:f>
          </x14:formula1>
          <xm:sqref>C209</xm:sqref>
        </x14:dataValidation>
        <x14:dataValidation type="list" allowBlank="1" showInputMessage="1" showErrorMessage="1" promptTitle="Zvolte podkategorii" xr:uid="{C5DF2ACB-A1EC-4D40-BE7D-CD81EE7F76BC}">
          <x14:formula1>
            <xm:f>data!L409:M409</xm:f>
          </x14:formula1>
          <xm:sqref>C208</xm:sqref>
        </x14:dataValidation>
        <x14:dataValidation type="list" allowBlank="1" showInputMessage="1" showErrorMessage="1" promptTitle="Zvolte podkategorii" xr:uid="{3DED37B3-5593-4177-BE66-F55A86BB3C72}">
          <x14:formula1>
            <xm:f>data!L403:M403</xm:f>
          </x14:formula1>
          <xm:sqref>C204:C207</xm:sqref>
        </x14:dataValidation>
        <x14:dataValidation type="list" allowBlank="1" showInputMessage="1" showErrorMessage="1" promptTitle="Zvolte podkategorii" xr:uid="{C7C57AB5-7C79-4836-85B5-7410BB710E2B}">
          <x14:formula1>
            <xm:f>data!L396:M396</xm:f>
          </x14:formula1>
          <xm:sqref>C202:C203</xm:sqref>
        </x14:dataValidation>
        <x14:dataValidation type="list" allowBlank="1" showInputMessage="1" showErrorMessage="1" promptTitle="Zvolte podkategorii" xr:uid="{050EF3DA-A29D-4C1C-AEC7-ACE75157C785}">
          <x14:formula1>
            <xm:f>data!L387:M387</xm:f>
          </x14:formula1>
          <xm:sqref>C199:C201</xm:sqref>
        </x14:dataValidation>
        <x14:dataValidation type="list" allowBlank="1" showInputMessage="1" showErrorMessage="1" promptTitle="Zvolte podkategorii" xr:uid="{DD544AC3-0358-486E-A3C7-3301F0A2B6DE}">
          <x14:formula1>
            <xm:f>data!L381:M381</xm:f>
          </x14:formula1>
          <xm:sqref>C196:C197</xm:sqref>
        </x14:dataValidation>
        <x14:dataValidation type="list" allowBlank="1" showInputMessage="1" showErrorMessage="1" promptTitle="Zvolte podkategorii" xr:uid="{689735B0-7769-4A8E-BEB1-3804A8C61BF9}">
          <x14:formula1>
            <xm:f>data!L384:M384</xm:f>
          </x14:formula1>
          <xm:sqref>C198</xm:sqref>
        </x14:dataValidation>
        <x14:dataValidation type="list" allowBlank="1" showInputMessage="1" showErrorMessage="1" promptTitle="Zvolte podkategorii" xr:uid="{AD08D042-68FB-4C17-9CE6-6EF745E8AD59}">
          <x14:formula1>
            <xm:f>data!L376:M376</xm:f>
          </x14:formula1>
          <xm:sqref>C193</xm:sqref>
        </x14:dataValidation>
        <x14:dataValidation type="list" allowBlank="1" showInputMessage="1" showErrorMessage="1" promptTitle="Zvolte podkategorii" xr:uid="{C9125267-88B1-42BA-AC1C-FF8AEFE0F42E}">
          <x14:formula1>
            <xm:f>data!L378:M378</xm:f>
          </x14:formula1>
          <xm:sqref>C194:C195</xm:sqref>
        </x14:dataValidation>
        <x14:dataValidation type="list" allowBlank="1" showInputMessage="1" showErrorMessage="1" promptTitle="Zvolte podkategorii" xr:uid="{4F8EEF90-F891-4715-A960-DD2E156506BE}">
          <x14:formula1>
            <xm:f>data!L372:M372</xm:f>
          </x14:formula1>
          <xm:sqref>C192</xm:sqref>
        </x14:dataValidation>
        <x14:dataValidation type="list" allowBlank="1" showInputMessage="1" showErrorMessage="1" promptTitle="Zvolte podkategorii" xr:uid="{620042F0-9BEA-47F5-8AF1-7AACBADEE8FA}">
          <x14:formula1>
            <xm:f>data!L366:M366</xm:f>
          </x14:formula1>
          <xm:sqref>C190</xm:sqref>
        </x14:dataValidation>
        <x14:dataValidation type="list" allowBlank="1" showInputMessage="1" showErrorMessage="1" promptTitle="Zvolte podkategorii" xr:uid="{544C9E5E-70E6-47EE-8BB9-FF348053AA36}">
          <x14:formula1>
            <xm:f>data!L370:M370</xm:f>
          </x14:formula1>
          <xm:sqref>C191</xm:sqref>
        </x14:dataValidation>
        <x14:dataValidation type="list" allowBlank="1" showInputMessage="1" showErrorMessage="1" promptTitle="Zvolte podkategorii" xr:uid="{2F34D0B7-2994-458D-89AE-4918650AEA73}">
          <x14:formula1>
            <xm:f>data!L362:M362</xm:f>
          </x14:formula1>
          <xm:sqref>C189</xm:sqref>
        </x14:dataValidation>
        <x14:dataValidation type="list" allowBlank="1" showInputMessage="1" showErrorMessage="1" promptTitle="Zvolte podkategorii" xr:uid="{AF6BC419-D50A-4A44-BFC7-511F505597B0}">
          <x14:formula1>
            <xm:f>data!L357:M357</xm:f>
          </x14:formula1>
          <xm:sqref>C188</xm:sqref>
        </x14:dataValidation>
        <x14:dataValidation type="list" allowBlank="1" showInputMessage="1" showErrorMessage="1" promptTitle="Zvolte podkategorii" xr:uid="{BAE0985C-5654-4DCC-9230-74F41E18F53C}">
          <x14:formula1>
            <xm:f>data!L336:M336</xm:f>
          </x14:formula1>
          <xm:sqref>C183</xm:sqref>
        </x14:dataValidation>
        <x14:dataValidation type="list" allowBlank="1" showInputMessage="1" showErrorMessage="1" promptTitle="Zvolte podkategorii" xr:uid="{2B98BA23-E15E-4DB6-8D80-5A14BC2909DD}">
          <x14:formula1>
            <xm:f>data!L339:M339</xm:f>
          </x14:formula1>
          <xm:sqref>C184:C187</xm:sqref>
        </x14:dataValidation>
        <x14:dataValidation type="list" allowBlank="1" showInputMessage="1" showErrorMessage="1" promptTitle="Zvolte podkategorii" xr:uid="{ADCD1BDA-AF19-4FB6-BF05-EAF432658AD4}">
          <x14:formula1>
            <xm:f>data!L329:M329</xm:f>
          </x14:formula1>
          <xm:sqref>C178</xm:sqref>
        </x14:dataValidation>
        <x14:dataValidation type="list" allowBlank="1" showInputMessage="1" showErrorMessage="1" promptTitle="Zvolte podkategorii" xr:uid="{389155AB-D2FD-4BF2-AAE2-E984DF599CC8}">
          <x14:formula1>
            <xm:f>data!L331:M331</xm:f>
          </x14:formula1>
          <xm:sqref>C179:C182</xm:sqref>
        </x14:dataValidation>
        <x14:dataValidation type="list" allowBlank="1" showInputMessage="1" showErrorMessage="1" promptTitle="Zvolte podkategorii" xr:uid="{0A755E49-9064-4D9B-9C42-0270C01C2EDF}">
          <x14:formula1>
            <xm:f>data!L323:M323</xm:f>
          </x14:formula1>
          <xm:sqref>C177</xm:sqref>
        </x14:dataValidation>
        <x14:dataValidation type="list" allowBlank="1" showInputMessage="1" showErrorMessage="1" promptTitle="Zvolte podkategorii" xr:uid="{E7D19E47-1F37-4C06-AFA7-4977321CA8AD}">
          <x14:formula1>
            <xm:f>data!L321:M321</xm:f>
          </x14:formula1>
          <xm:sqref>C176</xm:sqref>
        </x14:dataValidation>
        <x14:dataValidation type="list" allowBlank="1" showInputMessage="1" showErrorMessage="1" promptTitle="Zvolte podkategorii" xr:uid="{02842FD8-C519-421D-A05B-99D5255449BD}">
          <x14:formula1>
            <xm:f>data!L310:M310</xm:f>
          </x14:formula1>
          <xm:sqref>C173:C175</xm:sqref>
        </x14:dataValidation>
        <x14:dataValidation type="list" allowBlank="1" showInputMessage="1" showErrorMessage="1" promptTitle="Zvolte podkategorii" xr:uid="{83E2AD4E-3C4B-4F5A-9B49-01B313BE137A}">
          <x14:formula1>
            <xm:f>data!L306:M306</xm:f>
          </x14:formula1>
          <xm:sqref>C172</xm:sqref>
        </x14:dataValidation>
        <x14:dataValidation type="list" allowBlank="1" showInputMessage="1" showErrorMessage="1" promptTitle="Zvolte podkategorii" xr:uid="{13B6D8AE-415D-444D-9D80-49EFD5232226}">
          <x14:formula1>
            <xm:f>data!L297:M297</xm:f>
          </x14:formula1>
          <xm:sqref>C169</xm:sqref>
        </x14:dataValidation>
        <x14:dataValidation type="list" allowBlank="1" showInputMessage="1" showErrorMessage="1" promptTitle="Zvolte podkategorii" xr:uid="{F34DD94C-5EAB-4493-881C-869B7583C97C}">
          <x14:formula1>
            <xm:f>data!L300:M300</xm:f>
          </x14:formula1>
          <xm:sqref>C170:C171</xm:sqref>
        </x14:dataValidation>
        <x14:dataValidation type="list" allowBlank="1" showInputMessage="1" showErrorMessage="1" promptTitle="Zvolte podkategorii" xr:uid="{B1585BEA-1504-4DA3-A38B-E704EA1F9C0F}">
          <x14:formula1>
            <xm:f>data!L288:M288</xm:f>
          </x14:formula1>
          <xm:sqref>C163:C165</xm:sqref>
        </x14:dataValidation>
        <x14:dataValidation type="list" allowBlank="1" showInputMessage="1" showErrorMessage="1" promptTitle="Zvolte podkategorii" xr:uid="{E779787A-1D5D-4088-867A-489B6D5C9675}">
          <x14:formula1>
            <xm:f>data!L292:M292</xm:f>
          </x14:formula1>
          <xm:sqref>C166</xm:sqref>
        </x14:dataValidation>
        <x14:dataValidation type="list" allowBlank="1" showInputMessage="1" showErrorMessage="1" promptTitle="Zvolte podkategorii" xr:uid="{B260A37A-CEAC-47A7-9CB4-885E23C1669B}">
          <x14:formula1>
            <xm:f>data!L294:M294</xm:f>
          </x14:formula1>
          <xm:sqref>C167:C168</xm:sqref>
        </x14:dataValidation>
        <x14:dataValidation type="list" allowBlank="1" showInputMessage="1" showErrorMessage="1" promptTitle="Zvolte podkategorii" xr:uid="{69343096-B6AC-4A05-894A-E6AAEACC0D8E}">
          <x14:formula1>
            <xm:f>data!L269:M269</xm:f>
          </x14:formula1>
          <xm:sqref>C160:C161</xm:sqref>
        </x14:dataValidation>
        <x14:dataValidation type="list" allowBlank="1" showInputMessage="1" showErrorMessage="1" promptTitle="Zvolte podkategorii" xr:uid="{5938F971-7648-418A-8D65-03D1E07CE4AE}">
          <x14:formula1>
            <xm:f>data!L273:M273</xm:f>
          </x14:formula1>
          <xm:sqref>C162</xm:sqref>
        </x14:dataValidation>
        <x14:dataValidation type="list" allowBlank="1" showInputMessage="1" showErrorMessage="1" promptTitle="Zvolte podkategorii" xr:uid="{FEDFCA92-1B5D-424A-89E6-DF5BED960B65}">
          <x14:formula1>
            <xm:f>data!L264:M264</xm:f>
          </x14:formula1>
          <xm:sqref>C159</xm:sqref>
        </x14:dataValidation>
        <x14:dataValidation type="list" allowBlank="1" showInputMessage="1" showErrorMessage="1" promptTitle="Zvolte podkategorii" xr:uid="{E3B95B05-8A11-4C3B-9535-0DE810E92F7F}">
          <x14:formula1>
            <xm:f>data!L262:M262</xm:f>
          </x14:formula1>
          <xm:sqref>C158</xm:sqref>
        </x14:dataValidation>
        <x14:dataValidation type="list" allowBlank="1" showInputMessage="1" showErrorMessage="1" promptTitle="Zvolte podkategorii" xr:uid="{4272057E-6D2F-4245-849F-CFFDA797EB79}">
          <x14:formula1>
            <xm:f>data!L259:M259</xm:f>
          </x14:formula1>
          <xm:sqref>C157</xm:sqref>
        </x14:dataValidation>
        <x14:dataValidation type="list" allowBlank="1" showInputMessage="1" showErrorMessage="1" promptTitle="Zvolte podkategorii" xr:uid="{12BE571E-78AF-4793-9B43-BA925B8EFB52}">
          <x14:formula1>
            <xm:f>data!L251:M251</xm:f>
          </x14:formula1>
          <xm:sqref>C155:C156</xm:sqref>
        </x14:dataValidation>
        <x14:dataValidation type="list" allowBlank="1" showInputMessage="1" showErrorMessage="1" promptTitle="Zvolte podkategorii" xr:uid="{44201D0B-0F05-4F9F-AF93-C2686685C1F9}">
          <x14:formula1>
            <xm:f>data!L243:M243</xm:f>
          </x14:formula1>
          <xm:sqref>C152</xm:sqref>
        </x14:dataValidation>
        <x14:dataValidation type="list" allowBlank="1" showInputMessage="1" showErrorMessage="1" promptTitle="Zvolte podkategorii" xr:uid="{2985B4A4-1A87-4467-9BFB-0759695F103E}">
          <x14:formula1>
            <xm:f>data!L247:M247</xm:f>
          </x14:formula1>
          <xm:sqref>C153</xm:sqref>
        </x14:dataValidation>
        <x14:dataValidation type="list" allowBlank="1" showInputMessage="1" showErrorMessage="1" promptTitle="Zvolte podkategorii" xr:uid="{0ED29414-9E79-4402-9C9B-9D5E3C08DB2D}">
          <x14:formula1>
            <xm:f>data!L249:M249</xm:f>
          </x14:formula1>
          <xm:sqref>C154</xm:sqref>
        </x14:dataValidation>
        <x14:dataValidation type="list" allowBlank="1" showInputMessage="1" showErrorMessage="1" promptTitle="Zvolte podkategorii" xr:uid="{7818A78F-5FDA-4032-B03B-41438D6BDDFA}">
          <x14:formula1>
            <xm:f>data!L241:M241</xm:f>
          </x14:formula1>
          <xm:sqref>C151</xm:sqref>
        </x14:dataValidation>
        <x14:dataValidation type="list" allowBlank="1" showInputMessage="1" showErrorMessage="1" promptTitle="Zvolte podkategorii" xr:uid="{A2E57D0E-DAE7-432B-A846-F3365CDF8563}">
          <x14:formula1>
            <xm:f>data!L233:M233</xm:f>
          </x14:formula1>
          <xm:sqref>C148:C150</xm:sqref>
        </x14:dataValidation>
        <x14:dataValidation type="list" allowBlank="1" showInputMessage="1" showErrorMessage="1" promptTitle="Zvolte podkategorii" xr:uid="{5723BDDB-5094-4CAE-A381-4CF2A02C85AF}">
          <x14:formula1>
            <xm:f>data!L231:M231</xm:f>
          </x14:formula1>
          <xm:sqref>C147</xm:sqref>
        </x14:dataValidation>
        <x14:dataValidation type="list" allowBlank="1" showInputMessage="1" showErrorMessage="1" promptTitle="Zvolte podkategorii" xr:uid="{FEADA50F-A6A3-457B-BB9B-884669887AB1}">
          <x14:formula1>
            <xm:f>data!L205:M205</xm:f>
          </x14:formula1>
          <xm:sqref>C138:C141</xm:sqref>
        </x14:dataValidation>
        <x14:dataValidation type="list" allowBlank="1" showInputMessage="1" showErrorMessage="1" promptTitle="Zvolte podkategorii" xr:uid="{CFE69E2B-7BB9-42FA-9761-2C77F47DF85C}">
          <x14:formula1>
            <xm:f>data!L190:M190</xm:f>
          </x14:formula1>
          <xm:sqref>C126:C135</xm:sqref>
        </x14:dataValidation>
        <x14:dataValidation type="list" allowBlank="1" showInputMessage="1" showErrorMessage="1" promptTitle="Zvolte podkategorii" xr:uid="{C74696A2-39E8-46A3-BC3B-7262060799BE}">
          <x14:formula1>
            <xm:f>data!L201:M201</xm:f>
          </x14:formula1>
          <xm:sqref>C136:C137</xm:sqref>
        </x14:dataValidation>
        <x14:dataValidation type="list" allowBlank="1" showInputMessage="1" showErrorMessage="1" promptTitle="Zvolte podkategorii" xr:uid="{8663CAD2-67CA-41F6-9695-4E8F5B829732}">
          <x14:formula1>
            <xm:f>data!L184:M184</xm:f>
          </x14:formula1>
          <xm:sqref>C124:C125</xm:sqref>
        </x14:dataValidation>
        <x14:dataValidation type="list" allowBlank="1" showInputMessage="1" showErrorMessage="1" promptTitle="Zvolte podkategorii" xr:uid="{271250F6-DBF1-46BE-A05C-EA9D784A7121}">
          <x14:formula1>
            <xm:f>data!L179:M179</xm:f>
          </x14:formula1>
          <xm:sqref>C123</xm:sqref>
        </x14:dataValidation>
        <x14:dataValidation type="list" allowBlank="1" showInputMessage="1" showErrorMessage="1" promptTitle="Zvolte podkategorii" xr:uid="{AF7C6CE3-D37D-4C52-9703-B683314F464C}">
          <x14:formula1>
            <xm:f>data!L176:M176</xm:f>
          </x14:formula1>
          <xm:sqref>C121:C122</xm:sqref>
        </x14:dataValidation>
        <x14:dataValidation type="list" allowBlank="1" showInputMessage="1" showErrorMessage="1" promptTitle="Zvolte podkategorii" xr:uid="{8E00A5A5-D4E8-46C4-A367-C3B47371FF98}">
          <x14:formula1>
            <xm:f>data!L172:M172</xm:f>
          </x14:formula1>
          <xm:sqref>C120</xm:sqref>
        </x14:dataValidation>
        <x14:dataValidation type="list" allowBlank="1" showInputMessage="1" showErrorMessage="1" promptTitle="Zvolte podkategorii" xr:uid="{3B2ADE33-5C92-4A21-AA16-C96E2234C05B}">
          <x14:formula1>
            <xm:f>data!L166:M166</xm:f>
          </x14:formula1>
          <xm:sqref>C118</xm:sqref>
        </x14:dataValidation>
        <x14:dataValidation type="list" allowBlank="1" showInputMessage="1" showErrorMessage="1" promptTitle="Zvolte podkategorii" xr:uid="{98C227D4-3754-45B8-9CDA-8FB663A23482}">
          <x14:formula1>
            <xm:f>data!L168:M168</xm:f>
          </x14:formula1>
          <xm:sqref>C119</xm:sqref>
        </x14:dataValidation>
        <x14:dataValidation type="list" allowBlank="1" showInputMessage="1" showErrorMessage="1" promptTitle="Zvolte podkategorii" xr:uid="{9DC9F3C0-FF3C-4E6D-8314-8B3DEF9AD17A}">
          <x14:formula1>
            <xm:f>data!L159:M159</xm:f>
          </x14:formula1>
          <xm:sqref>C114</xm:sqref>
        </x14:dataValidation>
        <x14:dataValidation type="list" allowBlank="1" showInputMessage="1" showErrorMessage="1" promptTitle="Zvolte podkategorii" xr:uid="{8101D3EC-48F9-4ECB-8865-AFA7F7BA8094}">
          <x14:formula1>
            <xm:f>data!L162:M162</xm:f>
          </x14:formula1>
          <xm:sqref>C115:C117</xm:sqref>
        </x14:dataValidation>
        <x14:dataValidation type="list" allowBlank="1" showInputMessage="1" showErrorMessage="1" promptTitle="Zvolte podkategorii" xr:uid="{FD766615-9FB1-4D17-8018-EBE7101C134A}">
          <x14:formula1>
            <xm:f>data!L156:M156</xm:f>
          </x14:formula1>
          <xm:sqref>C113</xm:sqref>
        </x14:dataValidation>
        <x14:dataValidation type="list" allowBlank="1" showInputMessage="1" showErrorMessage="1" promptTitle="Zvolte podkategorii" xr:uid="{53590B17-2995-4C2E-931C-421B49A43EE7}">
          <x14:formula1>
            <xm:f>data!L140:M140</xm:f>
          </x14:formula1>
          <xm:sqref>C110:C112 C101:C103</xm:sqref>
        </x14:dataValidation>
        <x14:dataValidation type="list" allowBlank="1" showInputMessage="1" showErrorMessage="1" promptTitle="Zvolte podkategorii" xr:uid="{D21969BF-57FC-4036-BF41-B3D50D94B667}">
          <x14:formula1>
            <xm:f>data!L134:M134</xm:f>
          </x14:formula1>
          <xm:sqref>C109 C104:C107 C96:C100</xm:sqref>
        </x14:dataValidation>
        <x14:dataValidation type="list" allowBlank="1" showInputMessage="1" showErrorMessage="1" promptTitle="Zvolte podkategorii" xr:uid="{68BA5F43-6A94-4254-9FF5-016297AB17D0}">
          <x14:formula1>
            <xm:f>data!L130:M130</xm:f>
          </x14:formula1>
          <xm:sqref>C108 C93:C95</xm:sqref>
        </x14:dataValidation>
        <x14:dataValidation type="list" allowBlank="1" showInputMessage="1" showErrorMessage="1" promptTitle="Zvolte podkategorii" xr:uid="{B9D3F80F-070E-4D08-B2E2-68B68313A4FA}">
          <x14:formula1>
            <xm:f>data!L125:M125</xm:f>
          </x14:formula1>
          <xm:sqref>C91:C92</xm:sqref>
        </x14:dataValidation>
        <x14:dataValidation type="list" allowBlank="1" showInputMessage="1" showErrorMessage="1" promptTitle="Zvolte podkategorii" xr:uid="{5034CB64-FE5D-4D07-88B5-909EC64A48C4}">
          <x14:formula1>
            <xm:f>data!L123:M123</xm:f>
          </x14:formula1>
          <xm:sqref>C90</xm:sqref>
        </x14:dataValidation>
        <x14:dataValidation type="list" allowBlank="1" showInputMessage="1" showErrorMessage="1" promptTitle="Zvolte podkategorii" xr:uid="{BCCA5436-F540-440B-AE7F-9B68A2982322}">
          <x14:formula1>
            <xm:f>data!L120:M120</xm:f>
          </x14:formula1>
          <xm:sqref>C89</xm:sqref>
        </x14:dataValidation>
        <x14:dataValidation type="list" allowBlank="1" showInputMessage="1" showErrorMessage="1" promptTitle="Zvolte podkategorii" xr:uid="{651852F5-726E-4D9A-A17B-9F16405937C5}">
          <x14:formula1>
            <xm:f>data!L104:M104</xm:f>
          </x14:formula1>
          <xm:sqref>C78:C84</xm:sqref>
        </x14:dataValidation>
        <x14:dataValidation type="list" allowBlank="1" showInputMessage="1" showErrorMessage="1" promptTitle="Zvolte podkategorii" xr:uid="{C9F644CF-42B7-4216-9631-821E0F4868E2}">
          <x14:formula1>
            <xm:f>data!L114:M114</xm:f>
          </x14:formula1>
          <xm:sqref>C85:C87</xm:sqref>
        </x14:dataValidation>
        <x14:dataValidation type="list" allowBlank="1" showInputMessage="1" showErrorMessage="1" promptTitle="Zvolte podkategorii" xr:uid="{503019A8-BFB1-4FAD-B821-13088CB40210}">
          <x14:formula1>
            <xm:f>data!L118:M118</xm:f>
          </x14:formula1>
          <xm:sqref>C88</xm:sqref>
        </x14:dataValidation>
        <x14:dataValidation type="list" allowBlank="1" showInputMessage="1" showErrorMessage="1" promptTitle="Zvolte podkategorii" xr:uid="{D2085D36-6F3E-4592-9A30-7CDA054927DC}">
          <x14:formula1>
            <xm:f>data!L98:M98</xm:f>
          </x14:formula1>
          <xm:sqref>C75</xm:sqref>
        </x14:dataValidation>
        <x14:dataValidation type="list" allowBlank="1" showInputMessage="1" showErrorMessage="1" promptTitle="Zvolte podkategorii" xr:uid="{5EA8BC73-5AC8-455B-A88E-716F52EC59AC}">
          <x14:formula1>
            <xm:f>data!L100:M100</xm:f>
          </x14:formula1>
          <xm:sqref>C76:C77</xm:sqref>
        </x14:dataValidation>
        <x14:dataValidation type="list" allowBlank="1" showInputMessage="1" showErrorMessage="1" promptTitle="Zvolte podkategorii" xr:uid="{8B56AF42-6819-47F3-A999-3374821A4AAB}">
          <x14:formula1>
            <xm:f>data!L90:M90</xm:f>
          </x14:formula1>
          <xm:sqref>C69:C73</xm:sqref>
        </x14:dataValidation>
        <x14:dataValidation type="list" allowBlank="1" showInputMessage="1" showErrorMessage="1" promptTitle="Zvolte podkategorii" xr:uid="{A420ED0D-3767-4D98-B105-70F2E965E9F6}">
          <x14:formula1>
            <xm:f>data!L96:M96</xm:f>
          </x14:formula1>
          <xm:sqref>C74</xm:sqref>
        </x14:dataValidation>
        <x14:dataValidation type="list" allowBlank="1" showInputMessage="1" showErrorMessage="1" promptTitle="Zvolte podkategorii" xr:uid="{02580104-23F4-410A-9611-8D790D4AAC70}">
          <x14:formula1>
            <xm:f>data!L83:M83</xm:f>
          </x14:formula1>
          <xm:sqref>C64:C68</xm:sqref>
        </x14:dataValidation>
        <x14:dataValidation type="list" allowBlank="1" showInputMessage="1" showErrorMessage="1" promptTitle="Zvolte podkategorii" xr:uid="{9360103A-B897-4641-94BD-FA66EAA3E59A}">
          <x14:formula1>
            <xm:f>data!L70:M70</xm:f>
          </x14:formula1>
          <xm:sqref>C57:C58</xm:sqref>
        </x14:dataValidation>
        <x14:dataValidation type="list" allowBlank="1" showInputMessage="1" showErrorMessage="1" promptTitle="Zvolte podkategorii" xr:uid="{FF7127E1-C3B9-432F-993B-26AB75DFA24C}">
          <x14:formula1>
            <xm:f>data!L73:M73</xm:f>
          </x14:formula1>
          <xm:sqref>C59</xm:sqref>
        </x14:dataValidation>
        <x14:dataValidation type="list" allowBlank="1" showInputMessage="1" showErrorMessage="1" promptTitle="Zvolte podkategorii" xr:uid="{914D5298-52F9-4105-9A57-D2E4E04F13C1}">
          <x14:formula1>
            <xm:f>data!L76:M76</xm:f>
          </x14:formula1>
          <xm:sqref>C60:C63</xm:sqref>
        </x14:dataValidation>
        <x14:dataValidation type="list" allowBlank="1" showInputMessage="1" showErrorMessage="1" promptTitle="Zvolte podkategorii" xr:uid="{2AD4D502-D6E4-4270-8883-6ECBFCC068A5}">
          <x14:formula1>
            <xm:f>data!L65:M65</xm:f>
          </x14:formula1>
          <xm:sqref>C53:C56</xm:sqref>
        </x14:dataValidation>
        <x14:dataValidation type="list" allowBlank="1" showInputMessage="1" showErrorMessage="1" promptTitle="Zvolte podkategorii" xr:uid="{74BC93FB-5B53-4B41-90A6-6FB31B63F742}">
          <x14:formula1>
            <xm:f>data!L62:M62</xm:f>
          </x14:formula1>
          <xm:sqref>C51:C52</xm:sqref>
        </x14:dataValidation>
        <x14:dataValidation type="list" allowBlank="1" showInputMessage="1" showErrorMessage="1" promptTitle="Zvolte podkategorii" xr:uid="{0414D031-0239-40F7-97DB-A3F7C156A178}">
          <x14:formula1>
            <xm:f>data!L54:M54</xm:f>
          </x14:formula1>
          <xm:sqref>C44:C50</xm:sqref>
        </x14:dataValidation>
        <x14:dataValidation type="list" allowBlank="1" showInputMessage="1" showErrorMessage="1" promptTitle="Zvolte podkategorii" xr:uid="{7643A648-4764-41B7-90E4-A517832392CB}">
          <x14:formula1>
            <xm:f>data!L51:M51</xm:f>
          </x14:formula1>
          <xm:sqref>C42:C43</xm:sqref>
        </x14:dataValidation>
        <x14:dataValidation type="list" allowBlank="1" showInputMessage="1" showErrorMessage="1" promptTitle="Zvolte podkategorii" xr:uid="{CAC907FD-A812-43D7-A073-CFD7897C9D04}">
          <x14:formula1>
            <xm:f>data!L42:M42</xm:f>
          </x14:formula1>
          <xm:sqref>C34:C41</xm:sqref>
        </x14:dataValidation>
        <x14:dataValidation type="list" allowBlank="1" showInputMessage="1" showErrorMessage="1" promptTitle="Zvolte podkategorii" xr:uid="{10D951A3-9612-4FB7-952A-6C6E3676C64E}">
          <x14:formula1>
            <xm:f>data!L35:M35</xm:f>
          </x14:formula1>
          <xm:sqref>C29</xm:sqref>
        </x14:dataValidation>
        <x14:dataValidation type="list" allowBlank="1" showInputMessage="1" showErrorMessage="1" promptTitle="Zvolte podkategorii" xr:uid="{7D40C3D0-9BEF-4412-91F7-46B8AFBF14EE}">
          <x14:formula1>
            <xm:f>data!L37:M37</xm:f>
          </x14:formula1>
          <xm:sqref>C30:C33</xm:sqref>
        </x14:dataValidation>
        <x14:dataValidation type="list" allowBlank="1" showInputMessage="1" showErrorMessage="1" promptTitle="Zvolte podkategorii" xr:uid="{E0851728-438B-49FE-BF25-6E8D4E78E842}">
          <x14:formula1>
            <xm:f>data!L22:M22</xm:f>
          </x14:formula1>
          <xm:sqref>C23 C19:C21</xm:sqref>
        </x14:dataValidation>
        <x14:dataValidation type="list" allowBlank="1" showInputMessage="1" showErrorMessage="1" promptTitle="Zvolte podkategorii" xr:uid="{B8EC5E48-AD2B-452C-9D1F-CC4EA5D1C04E}">
          <x14:formula1>
            <xm:f>data!L29:M29</xm:f>
          </x14:formula1>
          <xm:sqref>C24:C28</xm:sqref>
        </x14:dataValidation>
        <x14:dataValidation type="list" allowBlank="1" showInputMessage="1" showErrorMessage="1" promptTitle="Zvolte podkategorii" xr:uid="{D4FC15B8-890B-465E-9E9C-BC5D4DC64E09}">
          <x14:formula1>
            <xm:f>data!L4:M4</xm:f>
          </x14:formula1>
          <xm:sqref>C22 C2:C18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00B0F0"/>
    <pageSetUpPr fitToPage="1"/>
  </sheetPr>
  <dimension ref="A1:Q784"/>
  <sheetViews>
    <sheetView zoomScale="80" zoomScaleNormal="80" workbookViewId="0">
      <pane xSplit="1" ySplit="1" topLeftCell="B71" activePane="bottomRight" state="frozen"/>
      <selection pane="bottomRight"/>
      <selection pane="bottomLeft"/>
      <selection pane="topRight"/>
    </sheetView>
  </sheetViews>
  <sheetFormatPr defaultColWidth="9" defaultRowHeight="14.45"/>
  <cols>
    <col min="1" max="1" width="40.7109375" style="12" customWidth="1"/>
    <col min="2" max="3" width="21.28515625" style="2" customWidth="1"/>
    <col min="4" max="5" width="17.28515625" style="2" customWidth="1"/>
    <col min="6" max="6" width="14.7109375" style="2" customWidth="1"/>
    <col min="7" max="7" width="13.7109375" style="2" customWidth="1"/>
    <col min="8" max="8" width="16.85546875" style="2" customWidth="1"/>
    <col min="9" max="9" width="17.85546875" style="2" customWidth="1"/>
    <col min="10" max="10" width="22.7109375" style="2" customWidth="1"/>
    <col min="11" max="11" width="19" style="2" customWidth="1"/>
    <col min="12" max="12" width="17.85546875" style="2" customWidth="1"/>
    <col min="13" max="13" width="20.28515625" style="3" customWidth="1"/>
    <col min="14" max="14" width="14" style="3" customWidth="1"/>
    <col min="15" max="15" width="15.7109375" style="48" customWidth="1"/>
    <col min="16" max="16" width="41.7109375" style="2" customWidth="1"/>
    <col min="17" max="17" width="19.28515625" style="2" customWidth="1"/>
    <col min="18" max="18" width="14.28515625" style="2" customWidth="1"/>
    <col min="19" max="20" width="15.7109375" style="2" customWidth="1"/>
    <col min="21" max="21" width="11.28515625" style="2" customWidth="1"/>
    <col min="22" max="22" width="19.28515625" style="2" customWidth="1"/>
    <col min="23" max="23" width="25.140625" style="2" customWidth="1"/>
    <col min="24" max="24" width="21.28515625" style="2" customWidth="1"/>
    <col min="25" max="25" width="38.28515625" style="2" customWidth="1"/>
    <col min="26" max="16384" width="9" style="2"/>
  </cols>
  <sheetData>
    <row r="1" spans="1:17" s="4" customFormat="1" ht="50.1" customHeight="1">
      <c r="A1" s="10" t="s">
        <v>0</v>
      </c>
      <c r="B1" s="1" t="s">
        <v>1</v>
      </c>
      <c r="C1" s="16" t="s">
        <v>437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12</v>
      </c>
      <c r="L1" s="1" t="s">
        <v>13</v>
      </c>
      <c r="M1" s="1" t="s">
        <v>14</v>
      </c>
      <c r="N1" s="1" t="s">
        <v>15</v>
      </c>
      <c r="O1" s="46" t="s">
        <v>438</v>
      </c>
      <c r="P1" s="1" t="s">
        <v>18</v>
      </c>
      <c r="Q1" s="36">
        <f>SUM(O2:O233)</f>
        <v>2642871504</v>
      </c>
    </row>
    <row r="2" spans="1:17" ht="39.950000000000003" customHeight="1">
      <c r="A2" s="35" t="s">
        <v>313</v>
      </c>
      <c r="B2" s="37" t="s">
        <v>75</v>
      </c>
      <c r="C2" s="31"/>
      <c r="D2" s="38">
        <v>10</v>
      </c>
      <c r="E2" s="32">
        <v>10</v>
      </c>
      <c r="F2" s="32">
        <v>10</v>
      </c>
      <c r="G2" s="32">
        <v>10</v>
      </c>
      <c r="H2" s="32">
        <v>10</v>
      </c>
      <c r="I2" s="32">
        <v>10</v>
      </c>
      <c r="J2" s="32">
        <v>10</v>
      </c>
      <c r="K2" s="32">
        <v>10</v>
      </c>
      <c r="L2" s="32">
        <v>10</v>
      </c>
      <c r="M2" s="32">
        <f>IF(B2=data!$S$2,D2*0.7+E2*0.2+F2*0.8+G2+H2*0.2+I2+J2*0.3+K2*0.5+L2*0.2,IF(B2=data!$S$3,D2*0.1+E2*0.3+F2*0.1+G2+I2+J2*0.5+K2*0.4,IF(B2=data!$S$4,D2*0.6+E2*0.7+F2+G2+I2+L2,IF(B2=data!$S$5,D2*0.7+E2+H2*0.7+I2,"zvolte typ stavby"))))</f>
        <v>34</v>
      </c>
      <c r="N2" s="33">
        <f>IF(B2=data!$S$2,(M2*10)/4.9,IF(B2=data!$S$3,(M2*10)/3.4,IF(B2=data!$S$4,(M2*10)/5.3,IF(B2=data!$S$5,(M2*10)/3.4,"zvolte typ stavby"))))</f>
        <v>100</v>
      </c>
      <c r="O2" s="22"/>
      <c r="P2" s="44"/>
    </row>
    <row r="3" spans="1:17" ht="39.950000000000003" customHeight="1">
      <c r="A3" s="6" t="s">
        <v>439</v>
      </c>
      <c r="B3" s="14" t="s">
        <v>75</v>
      </c>
      <c r="C3" s="5" t="s">
        <v>76</v>
      </c>
      <c r="D3" s="15">
        <v>1</v>
      </c>
      <c r="E3" s="7">
        <v>5</v>
      </c>
      <c r="F3" s="7">
        <v>10</v>
      </c>
      <c r="G3" s="7">
        <v>10</v>
      </c>
      <c r="H3" s="7">
        <v>0</v>
      </c>
      <c r="I3" s="7">
        <v>4</v>
      </c>
      <c r="J3" s="7">
        <v>10</v>
      </c>
      <c r="K3" s="7">
        <v>10</v>
      </c>
      <c r="L3" s="7">
        <v>0</v>
      </c>
      <c r="M3" s="7">
        <f>IF(B3=data!$S$2,D3*0.7+E3*0.2+F3*0.8+G3+H3*0.2+I3+J3*0.3+K3*0.5+L3*0.2,IF(B3=data!$S$3,D3*0.1+E3*0.3+F3*0.1+G3+I3+J3*0.5+K3*0.4,IF(B3=data!$S$4,D3*0.6+E3*0.7+F3+G3+I3+L3,IF(B3=data!$S$5,D3*0.7+E3+H3*0.7+I3,"zvolte typ stavby"))))</f>
        <v>25.6</v>
      </c>
      <c r="N3" s="8">
        <f>IF(B3=data!$S$2,(M3*10)/4.9,IF(B3=data!$S$3,(M3*10)/3.4,IF(B3=data!$S$4,(M3*10)/5.3,IF(B3=data!$S$5,(M3*10)/3.4,"zvolte typ stavby"))))</f>
        <v>75.294117647058826</v>
      </c>
      <c r="O3" s="22">
        <v>11000000</v>
      </c>
      <c r="P3" s="21"/>
    </row>
    <row r="4" spans="1:17" ht="39.950000000000003" customHeight="1">
      <c r="A4" s="6" t="s">
        <v>440</v>
      </c>
      <c r="B4" s="14" t="s">
        <v>75</v>
      </c>
      <c r="C4" s="5" t="s">
        <v>76</v>
      </c>
      <c r="D4" s="15">
        <v>3</v>
      </c>
      <c r="E4" s="7">
        <v>7</v>
      </c>
      <c r="F4" s="7">
        <v>10</v>
      </c>
      <c r="G4" s="7">
        <v>10</v>
      </c>
      <c r="H4" s="7">
        <v>0</v>
      </c>
      <c r="I4" s="7">
        <v>7</v>
      </c>
      <c r="J4" s="7">
        <v>0</v>
      </c>
      <c r="K4" s="7">
        <v>10</v>
      </c>
      <c r="L4" s="7">
        <v>0</v>
      </c>
      <c r="M4" s="7">
        <f>IF(B4=data!$S$2,D4*0.7+E4*0.2+F4*0.8+G4+H4*0.2+I4+J4*0.3+K4*0.5+L4*0.2,IF(B4=data!$S$3,D4*0.1+E4*0.3+F4*0.1+G4+I4+J4*0.5+K4*0.4,IF(B4=data!$S$4,D4*0.6+E4*0.7+F4+G4+I4+L4,IF(B4=data!$S$5,D4*0.7+E4+H4*0.7+I4,"zvolte typ stavby"))))</f>
        <v>24.4</v>
      </c>
      <c r="N4" s="8">
        <f>IF(B4=data!$S$2,(M4*10)/4.9,IF(B4=data!$S$3,(M4*10)/3.4,IF(B4=data!$S$4,(M4*10)/5.3,IF(B4=data!$S$5,(M4*10)/3.4,"zvolte typ stavby"))))</f>
        <v>71.764705882352942</v>
      </c>
      <c r="O4" s="22">
        <v>25000000</v>
      </c>
      <c r="P4" s="44"/>
    </row>
    <row r="5" spans="1:17" ht="39.950000000000003" customHeight="1">
      <c r="A5" s="6" t="s">
        <v>441</v>
      </c>
      <c r="B5" s="14" t="s">
        <v>75</v>
      </c>
      <c r="C5" s="5"/>
      <c r="D5" s="15"/>
      <c r="E5" s="7">
        <v>7</v>
      </c>
      <c r="F5" s="7">
        <v>10</v>
      </c>
      <c r="G5" s="7">
        <v>10</v>
      </c>
      <c r="H5" s="7">
        <v>0</v>
      </c>
      <c r="I5" s="7">
        <v>7</v>
      </c>
      <c r="J5" s="7">
        <v>0</v>
      </c>
      <c r="K5" s="7">
        <v>10</v>
      </c>
      <c r="L5" s="7"/>
      <c r="M5" s="7">
        <f>IF(B5=data!$S$2,D5*0.7+E5*0.2+F5*0.8+G5+H5*0.2+I5+J5*0.3+K5*0.5+L5*0.2,IF(B5=data!$S$3,D5*0.1+E5*0.3+F5*0.1+G5+I5+J5*0.5+K5*0.4,IF(B5=data!$S$4,D5*0.6+E5*0.7+F5+G5+I5+L5,IF(B5=data!$S$5,D5*0.7+E5+H5*0.7+I5,"zvolte typ stavby"))))</f>
        <v>24.1</v>
      </c>
      <c r="N5" s="8">
        <f>IF(B5=data!$S$2,(M5*10)/4.9,IF(B5=data!$S$3,(M5*10)/3.4,IF(B5=data!$S$4,(M5*10)/5.3,IF(B5=data!$S$5,(M5*10)/3.4,"zvolte typ stavby"))))</f>
        <v>70.882352941176478</v>
      </c>
      <c r="O5" s="22">
        <v>8500000</v>
      </c>
      <c r="P5" s="44"/>
    </row>
    <row r="6" spans="1:17" ht="39.950000000000003" customHeight="1">
      <c r="A6" s="6" t="s">
        <v>442</v>
      </c>
      <c r="B6" s="14" t="s">
        <v>75</v>
      </c>
      <c r="C6" s="5" t="s">
        <v>76</v>
      </c>
      <c r="D6" s="15">
        <v>3</v>
      </c>
      <c r="E6" s="7">
        <v>10</v>
      </c>
      <c r="F6" s="7">
        <v>6</v>
      </c>
      <c r="G6" s="7">
        <v>6</v>
      </c>
      <c r="H6" s="7">
        <v>0</v>
      </c>
      <c r="I6" s="7">
        <v>10</v>
      </c>
      <c r="J6" s="7">
        <v>0</v>
      </c>
      <c r="K6" s="7">
        <v>10</v>
      </c>
      <c r="L6" s="7">
        <v>0</v>
      </c>
      <c r="M6" s="7">
        <f>IF(B6=data!$S$2,D6*0.7+E6*0.2+F6*0.8+G6+H6*0.2+I6+J6*0.3+K6*0.5+L6*0.2,IF(B6=data!$S$3,D6*0.1+E6*0.3+F6*0.1+G6+I6+J6*0.5+K6*0.4,IF(B6=data!$S$4,D6*0.6+E6*0.7+F6+G6+I6+L6,IF(B6=data!$S$5,D6*0.7+E6+H6*0.7+I6,"zvolte typ stavby"))))</f>
        <v>23.9</v>
      </c>
      <c r="N6" s="8">
        <f>IF(B6=data!$S$2,(M6*10)/4.9,IF(B6=data!$S$3,(M6*10)/3.4,IF(B6=data!$S$4,(M6*10)/5.3,IF(B6=data!$S$5,(M6*10)/3.4,"zvolte typ stavby"))))</f>
        <v>70.294117647058826</v>
      </c>
      <c r="O6" s="22">
        <v>25000000</v>
      </c>
      <c r="P6" s="44"/>
    </row>
    <row r="7" spans="1:17" ht="39.950000000000003" customHeight="1">
      <c r="A7" s="6" t="s">
        <v>159</v>
      </c>
      <c r="B7" s="14" t="s">
        <v>75</v>
      </c>
      <c r="C7" s="5" t="s">
        <v>76</v>
      </c>
      <c r="D7" s="15">
        <v>4</v>
      </c>
      <c r="E7" s="7">
        <v>10</v>
      </c>
      <c r="F7" s="7">
        <v>6</v>
      </c>
      <c r="G7" s="7">
        <v>10</v>
      </c>
      <c r="H7" s="7">
        <v>0</v>
      </c>
      <c r="I7" s="7">
        <v>10</v>
      </c>
      <c r="J7" s="7">
        <v>0</v>
      </c>
      <c r="K7" s="7">
        <v>10</v>
      </c>
      <c r="L7" s="7">
        <v>0</v>
      </c>
      <c r="M7" s="7">
        <f>IF(B7=data!$S$2,D7*0.7+E7*0.2+F7*0.8+G7+H7*0.2+I7+J7*0.3+K7*0.5+L7*0.2,IF(B7=data!$S$3,D7*0.1+E7*0.3+F7*0.1+G7+I7+J7*0.5+K7*0.4,IF(B7=data!$S$4,D7*0.6+E7*0.7+F7+G7+I7+L7,IF(B7=data!$S$5,D7*0.7+E7+H7*0.7+I7,"zvolte typ stavby"))))</f>
        <v>28</v>
      </c>
      <c r="N7" s="8">
        <f>IF(B7=data!$S$2,(M7*10)/4.9,IF(B7=data!$S$3,(M7*10)/3.4,IF(B7=data!$S$4,(M7*10)/5.3,IF(B7=data!$S$5,(M7*10)/3.4,"zvolte typ stavby"))))</f>
        <v>82.352941176470594</v>
      </c>
      <c r="O7" s="22">
        <v>1200000</v>
      </c>
      <c r="P7" s="21"/>
    </row>
    <row r="8" spans="1:17" ht="39.950000000000003" customHeight="1">
      <c r="A8" s="6" t="s">
        <v>349</v>
      </c>
      <c r="B8" s="14" t="s">
        <v>75</v>
      </c>
      <c r="C8" s="5" t="s">
        <v>76</v>
      </c>
      <c r="D8" s="15">
        <v>3</v>
      </c>
      <c r="E8" s="7">
        <v>10</v>
      </c>
      <c r="F8" s="7">
        <v>6</v>
      </c>
      <c r="G8" s="7">
        <v>6</v>
      </c>
      <c r="H8" s="7">
        <v>0</v>
      </c>
      <c r="I8" s="7">
        <v>7</v>
      </c>
      <c r="J8" s="7">
        <v>0</v>
      </c>
      <c r="K8" s="7">
        <v>10</v>
      </c>
      <c r="L8" s="7">
        <v>0</v>
      </c>
      <c r="M8" s="7">
        <f>IF(B8=data!$S$2,D8*0.7+E8*0.2+F8*0.8+G8+H8*0.2+I8+J8*0.3+K8*0.5+L8*0.2,IF(B8=data!$S$3,D8*0.1+E8*0.3+F8*0.1+G8+I8+J8*0.5+K8*0.4,IF(B8=data!$S$4,D8*0.6+E8*0.7+F8+G8+I8+L8,IF(B8=data!$S$5,D8*0.7+E8+H8*0.7+I8,"zvolte typ stavby"))))</f>
        <v>20.9</v>
      </c>
      <c r="N8" s="8">
        <f>IF(B8=data!$S$2,(M8*10)/4.9,IF(B8=data!$S$3,(M8*10)/3.4,IF(B8=data!$S$4,(M8*10)/5.3,IF(B8=data!$S$5,(M8*10)/3.4,"zvolte typ stavby"))))</f>
        <v>61.470588235294116</v>
      </c>
      <c r="O8" s="22">
        <v>19000000</v>
      </c>
      <c r="P8" s="44"/>
    </row>
    <row r="9" spans="1:17" ht="39.950000000000003" customHeight="1">
      <c r="A9" s="6" t="s">
        <v>443</v>
      </c>
      <c r="B9" s="14" t="s">
        <v>75</v>
      </c>
      <c r="C9" s="5"/>
      <c r="D9" s="15"/>
      <c r="E9" s="7">
        <v>6</v>
      </c>
      <c r="F9" s="7">
        <v>10</v>
      </c>
      <c r="G9" s="7">
        <v>10</v>
      </c>
      <c r="H9" s="7">
        <v>0</v>
      </c>
      <c r="I9" s="7">
        <v>4</v>
      </c>
      <c r="J9" s="7">
        <v>0</v>
      </c>
      <c r="K9" s="7">
        <v>10</v>
      </c>
      <c r="L9" s="7"/>
      <c r="M9" s="7">
        <f>IF(B9=data!$S$2,D9*0.7+E9*0.2+F9*0.8+G9+H9*0.2+I9+J9*0.3+K9*0.5+L9*0.2,IF(B9=data!$S$3,D9*0.1+E9*0.3+F9*0.1+G9+I9+J9*0.5+K9*0.4,IF(B9=data!$S$4,D9*0.6+E9*0.7+F9+G9+I9+L9,IF(B9=data!$S$5,D9*0.7+E9+H9*0.7+I9,"zvolte typ stavby"))))</f>
        <v>20.8</v>
      </c>
      <c r="N9" s="8">
        <f>IF(B9=data!$S$2,(M9*10)/4.9,IF(B9=data!$S$3,(M9*10)/3.4,IF(B9=data!$S$4,(M9*10)/5.3,IF(B9=data!$S$5,(M9*10)/3.4,"zvolte typ stavby"))))</f>
        <v>61.176470588235297</v>
      </c>
      <c r="O9" s="22">
        <v>9500000</v>
      </c>
      <c r="P9" s="44"/>
    </row>
    <row r="10" spans="1:17" ht="39.950000000000003" customHeight="1">
      <c r="A10" s="6" t="s">
        <v>444</v>
      </c>
      <c r="B10" s="14" t="s">
        <v>75</v>
      </c>
      <c r="C10" s="5" t="s">
        <v>389</v>
      </c>
      <c r="D10" s="15">
        <v>1</v>
      </c>
      <c r="E10" s="7">
        <v>5</v>
      </c>
      <c r="F10" s="7">
        <v>10</v>
      </c>
      <c r="G10" s="7">
        <v>10</v>
      </c>
      <c r="H10" s="7">
        <v>0</v>
      </c>
      <c r="I10" s="7">
        <v>4</v>
      </c>
      <c r="J10" s="7">
        <v>0</v>
      </c>
      <c r="K10" s="7">
        <v>0</v>
      </c>
      <c r="L10" s="7">
        <v>0</v>
      </c>
      <c r="M10" s="7">
        <f>IF(B10=data!$S$2,D10*0.7+E10*0.2+F10*0.8+G10+H10*0.2+I10+J10*0.3+K10*0.5+L10*0.2,IF(B10=data!$S$3,D10*0.1+E10*0.3+F10*0.1+G10+I10+J10*0.5+K10*0.4,IF(B10=data!$S$4,D10*0.6+E10*0.7+F10+G10+I10+L10,IF(B10=data!$S$5,D10*0.7+E10+H10*0.7+I10,"zvolte typ stavby"))))</f>
        <v>16.600000000000001</v>
      </c>
      <c r="N10" s="8">
        <f>IF(B10=data!$S$2,(M10*10)/4.9,IF(B10=data!$S$3,(M10*10)/3.4,IF(B10=data!$S$4,(M10*10)/5.3,IF(B10=data!$S$5,(M10*10)/3.4,"zvolte typ stavby"))))</f>
        <v>48.82352941176471</v>
      </c>
      <c r="O10" s="22">
        <v>3000000</v>
      </c>
      <c r="P10" s="44"/>
    </row>
    <row r="11" spans="1:17" ht="39.950000000000003" hidden="1" customHeight="1">
      <c r="A11" s="6" t="s">
        <v>445</v>
      </c>
      <c r="B11" s="14" t="s">
        <v>75</v>
      </c>
      <c r="C11" s="5"/>
      <c r="D11" s="15"/>
      <c r="E11" s="7">
        <v>5</v>
      </c>
      <c r="F11" s="7">
        <v>10</v>
      </c>
      <c r="G11" s="7">
        <v>10</v>
      </c>
      <c r="H11" s="7">
        <v>0</v>
      </c>
      <c r="I11" s="7">
        <v>4</v>
      </c>
      <c r="J11" s="7">
        <v>0</v>
      </c>
      <c r="K11" s="7">
        <v>0</v>
      </c>
      <c r="L11" s="7"/>
      <c r="M11" s="7">
        <f>IF(B11=data!$S$2,D11*0.7+E11*0.2+F11*0.8+G11+H11*0.2+I11+J11*0.3+K11*0.5+L11*0.2,IF(B11=data!$S$3,D11*0.1+E11*0.3+F11*0.1+G11+I11+J11*0.5+K11*0.4,IF(B11=data!$S$4,D11*0.6+E11*0.7+F11+G11+I11+L11,IF(B11=data!$S$5,D11*0.7+E11+H11*0.7+I11,"zvolte typ stavby"))))</f>
        <v>16.5</v>
      </c>
      <c r="N11" s="8">
        <f>IF(B11=data!$S$2,(M11*10)/4.9,IF(B11=data!$S$3,(M11*10)/3.4,IF(B11=data!$S$4,(M11*10)/5.3,IF(B11=data!$S$5,(M11*10)/3.4,"zvolte typ stavby"))))</f>
        <v>48.529411764705884</v>
      </c>
      <c r="O11" s="22">
        <v>5200000</v>
      </c>
      <c r="P11" s="44"/>
    </row>
    <row r="12" spans="1:17" ht="33" hidden="1" customHeight="1">
      <c r="A12" s="6" t="s">
        <v>446</v>
      </c>
      <c r="B12" s="14" t="s">
        <v>75</v>
      </c>
      <c r="C12" s="5" t="s">
        <v>76</v>
      </c>
      <c r="D12" s="15">
        <v>1</v>
      </c>
      <c r="E12" s="7">
        <v>5</v>
      </c>
      <c r="F12" s="7">
        <v>6</v>
      </c>
      <c r="G12" s="7">
        <v>6</v>
      </c>
      <c r="H12" s="7">
        <v>0</v>
      </c>
      <c r="I12" s="7">
        <v>4</v>
      </c>
      <c r="J12" s="7">
        <v>0</v>
      </c>
      <c r="K12" s="7">
        <v>10</v>
      </c>
      <c r="L12" s="7">
        <v>0</v>
      </c>
      <c r="M12" s="7">
        <f>IF(B12=data!$S$2,D12*0.7+E12*0.2+F12*0.8+G12+H12*0.2+I12+J12*0.3+K12*0.5+L12*0.2,IF(B12=data!$S$3,D12*0.1+E12*0.3+F12*0.1+G12+I12+J12*0.5+K12*0.4,IF(B12=data!$S$4,D12*0.6+E12*0.7+F12+G12+I12+L12,IF(B12=data!$S$5,D12*0.7+E12+H12*0.7+I12,"zvolte typ stavby"))))</f>
        <v>16.2</v>
      </c>
      <c r="N12" s="8">
        <f>IF(B12=data!$S$2,(M12*10)/4.9,IF(B12=data!$S$3,(M12*10)/3.4,IF(B12=data!$S$4,(M12*10)/5.3,IF(B12=data!$S$5,(M12*10)/3.4,"zvolte typ stavby"))))</f>
        <v>47.647058823529413</v>
      </c>
      <c r="O12" s="22">
        <v>15000000</v>
      </c>
      <c r="P12" s="44"/>
    </row>
    <row r="13" spans="1:17" ht="39.950000000000003" customHeight="1">
      <c r="A13" s="35" t="s">
        <v>313</v>
      </c>
      <c r="B13" s="37" t="s">
        <v>24</v>
      </c>
      <c r="C13" s="5"/>
      <c r="D13" s="38">
        <v>10</v>
      </c>
      <c r="E13" s="32">
        <v>10</v>
      </c>
      <c r="F13" s="32">
        <v>10</v>
      </c>
      <c r="G13" s="32">
        <v>10</v>
      </c>
      <c r="H13" s="32">
        <v>10</v>
      </c>
      <c r="I13" s="32">
        <v>10</v>
      </c>
      <c r="J13" s="32">
        <v>10</v>
      </c>
      <c r="K13" s="32">
        <v>10</v>
      </c>
      <c r="L13" s="32">
        <v>10</v>
      </c>
      <c r="M13" s="32">
        <f>IF(B13=data!$S$2,D13*0.7+E13*0.2+F13*0.8+G13+H13*0.2+I13+J13*0.3+K13*0.5+L13*0.2,IF(B13=data!$S$3,D13*0.1+E13*0.3+F13*0.1+G13+I13+J13*0.5+K13*0.4,IF(B13=data!$S$4,D13*0.6+E13*0.7+F13+G13+I13+L13,IF(B13=data!$S$5,D13*0.7+E13+H13*0.7+I13,"zvolte typ stavby"))))</f>
        <v>34</v>
      </c>
      <c r="N13" s="33">
        <f>IF(B13=data!$S$2,(M13*10)/4.9,IF(B13=data!$S$3,(M13*10)/3.4,IF(B13=data!$S$4,(M13*10)/5.3,IF(B13=data!$S$5,(M13*10)/3.4,"zvolte typ stavby"))))</f>
        <v>100</v>
      </c>
      <c r="O13" s="21">
        <v>150000000</v>
      </c>
      <c r="P13" s="44"/>
    </row>
    <row r="14" spans="1:17" ht="39.950000000000003" customHeight="1">
      <c r="A14" s="35" t="s">
        <v>313</v>
      </c>
      <c r="B14" s="37" t="s">
        <v>21</v>
      </c>
      <c r="C14" s="5"/>
      <c r="D14" s="38">
        <v>10</v>
      </c>
      <c r="E14" s="32">
        <v>10</v>
      </c>
      <c r="F14" s="32">
        <v>10</v>
      </c>
      <c r="G14" s="32">
        <v>10</v>
      </c>
      <c r="H14" s="32">
        <v>10</v>
      </c>
      <c r="I14" s="32">
        <v>10</v>
      </c>
      <c r="J14" s="32">
        <v>10</v>
      </c>
      <c r="K14" s="32">
        <v>10</v>
      </c>
      <c r="L14" s="32">
        <v>10</v>
      </c>
      <c r="M14" s="32">
        <f>IF(B14=data!$S$2,D14*0.7+E14*0.2+F14*0.8+G14+H14*0.2+I14+J14*0.3+K14*0.5+L14*0.2,IF(B14=data!$S$3,D14*0.1+E14*0.3+F14*0.1+G14+I14+J14*0.5+K14*0.4,IF(B14=data!$S$4,D14*0.6+E14*0.7+F14+G14+I14+L14,IF(B14=data!$S$5,D14*0.7+E14+H14*0.7+I14,"zvolte typ stavby"))))</f>
        <v>49</v>
      </c>
      <c r="N14" s="33">
        <f>IF(B14=data!$S$2,(M14*10)/4.9,IF(B14=data!$S$3,(M14*10)/3.4,IF(B14=data!$S$4,(M14*10)/5.3,IF(B14=data!$S$5,(M14*10)/3.4,"zvolte typ stavby"))))</f>
        <v>99.999999999999986</v>
      </c>
      <c r="O14" s="22">
        <v>65000000</v>
      </c>
      <c r="P14" s="44"/>
    </row>
    <row r="15" spans="1:17" ht="39.950000000000003" customHeight="1">
      <c r="A15" s="6" t="s">
        <v>447</v>
      </c>
      <c r="B15" s="14" t="s">
        <v>21</v>
      </c>
      <c r="C15" s="5" t="s">
        <v>22</v>
      </c>
      <c r="D15" s="15">
        <v>7</v>
      </c>
      <c r="E15" s="7">
        <v>10</v>
      </c>
      <c r="F15" s="7">
        <v>10</v>
      </c>
      <c r="G15" s="7">
        <v>10</v>
      </c>
      <c r="H15" s="7">
        <v>10</v>
      </c>
      <c r="I15" s="7">
        <v>10</v>
      </c>
      <c r="J15" s="7">
        <v>0</v>
      </c>
      <c r="K15" s="7">
        <v>10</v>
      </c>
      <c r="L15" s="7">
        <v>10</v>
      </c>
      <c r="M15" s="7">
        <f>IF(B15=data!$S$2,D15*0.7+E15*0.2+F15*0.8+G15+H15*0.2+I15+J15*0.3+K15*0.5+L15*0.2,IF(B15=data!$S$3,D15*0.1+E15*0.3+F15*0.1+G15+I15+J15*0.5+K15*0.4,IF(B15=data!$S$4,D15*0.6+E15*0.7+F15+G15+I15+L15,IF(B15=data!$S$5,D15*0.7+E15+H15*0.7+I15,"zvolte typ stavby"))))</f>
        <v>43.9</v>
      </c>
      <c r="N15" s="8">
        <f>IF(B15=data!$S$2,(M15*10)/4.9,IF(B15=data!$S$3,(M15*10)/3.4,IF(B15=data!$S$4,(M15*10)/5.3,IF(B15=data!$S$5,(M15*10)/3.4,"zvolte typ stavby"))))</f>
        <v>89.591836734693871</v>
      </c>
      <c r="O15" s="22"/>
      <c r="P15" s="44"/>
    </row>
    <row r="16" spans="1:17" ht="39.950000000000003" customHeight="1">
      <c r="A16" s="6" t="s">
        <v>353</v>
      </c>
      <c r="B16" s="14" t="s">
        <v>21</v>
      </c>
      <c r="C16" s="5" t="s">
        <v>22</v>
      </c>
      <c r="D16" s="15">
        <v>3</v>
      </c>
      <c r="E16" s="7">
        <v>10</v>
      </c>
      <c r="F16" s="7">
        <v>10</v>
      </c>
      <c r="G16" s="7">
        <v>10</v>
      </c>
      <c r="H16" s="7">
        <v>10</v>
      </c>
      <c r="I16" s="7">
        <v>10</v>
      </c>
      <c r="J16" s="7">
        <v>0</v>
      </c>
      <c r="K16" s="7">
        <v>10</v>
      </c>
      <c r="L16" s="7">
        <v>10</v>
      </c>
      <c r="M16" s="7">
        <f>IF(B16=data!$S$2,D16*0.7+E16*0.2+F16*0.8+G16+H16*0.2+I16+J16*0.3+K16*0.5+L16*0.2,IF(B16=data!$S$3,D16*0.1+E16*0.3+F16*0.1+G16+I16+J16*0.5+K16*0.4,IF(B16=data!$S$4,D16*0.6+E16*0.7+F16+G16+I16+L16,IF(B16=data!$S$5,D16*0.7+E16+H16*0.7+I16,"zvolte typ stavby"))))</f>
        <v>41.1</v>
      </c>
      <c r="N16" s="8">
        <f>IF(B16=data!$S$2,(M16*10)/4.9,IF(B16=data!$S$3,(M16*10)/3.4,IF(B16=data!$S$4,(M16*10)/5.3,IF(B16=data!$S$5,(M16*10)/3.4,"zvolte typ stavby"))))</f>
        <v>83.877551020408163</v>
      </c>
      <c r="O16" s="22">
        <v>58000000</v>
      </c>
      <c r="P16" s="44"/>
    </row>
    <row r="17" spans="1:16" ht="39.950000000000003" customHeight="1">
      <c r="A17" s="6" t="s">
        <v>448</v>
      </c>
      <c r="B17" s="14" t="s">
        <v>21</v>
      </c>
      <c r="C17" s="5" t="s">
        <v>22</v>
      </c>
      <c r="D17" s="15">
        <v>3</v>
      </c>
      <c r="E17" s="7">
        <v>10</v>
      </c>
      <c r="F17" s="7">
        <v>10</v>
      </c>
      <c r="G17" s="7">
        <v>10</v>
      </c>
      <c r="H17" s="7">
        <v>10</v>
      </c>
      <c r="I17" s="7">
        <v>10</v>
      </c>
      <c r="J17" s="7">
        <v>0</v>
      </c>
      <c r="K17" s="7">
        <v>10</v>
      </c>
      <c r="L17" s="7">
        <v>10</v>
      </c>
      <c r="M17" s="7">
        <f>IF(B17=data!$S$2,D17*0.7+E17*0.2+F17*0.8+G17+H17*0.2+I17+J17*0.3+K17*0.5+L17*0.2,IF(B17=data!$S$3,D17*0.1+E17*0.3+F17*0.1+G17+I17+J17*0.5+K17*0.4,IF(B17=data!$S$4,D17*0.6+E17*0.7+F17+G17+I17+L17,IF(B17=data!$S$5,D17*0.7+E17+H17*0.7+I17,"zvolte typ stavby"))))</f>
        <v>41.1</v>
      </c>
      <c r="N17" s="8">
        <f>IF(B17=data!$S$2,(M17*10)/4.9,IF(B17=data!$S$3,(M17*10)/3.4,IF(B17=data!$S$4,(M17*10)/5.3,IF(B17=data!$S$5,(M17*10)/3.4,"zvolte typ stavby"))))</f>
        <v>83.877551020408163</v>
      </c>
      <c r="O17" s="22">
        <v>98000000</v>
      </c>
      <c r="P17" s="44"/>
    </row>
    <row r="18" spans="1:16" ht="39.950000000000003" customHeight="1">
      <c r="A18" s="6" t="s">
        <v>449</v>
      </c>
      <c r="B18" s="14" t="s">
        <v>21</v>
      </c>
      <c r="C18" s="5" t="s">
        <v>22</v>
      </c>
      <c r="D18" s="15">
        <v>1</v>
      </c>
      <c r="E18" s="7">
        <v>5</v>
      </c>
      <c r="F18" s="7">
        <v>10</v>
      </c>
      <c r="G18" s="7">
        <v>10</v>
      </c>
      <c r="H18" s="7">
        <v>10</v>
      </c>
      <c r="I18" s="7">
        <v>10</v>
      </c>
      <c r="J18" s="7">
        <v>0</v>
      </c>
      <c r="K18" s="7">
        <v>10</v>
      </c>
      <c r="L18" s="7">
        <v>7</v>
      </c>
      <c r="M18" s="7">
        <f>IF(B18=data!$S$2,D18*0.7+E18*0.2+F18*0.8+G18+H18*0.2+I18+J18*0.3+K18*0.5+L18*0.2,IF(B18=data!$S$3,D18*0.1+E18*0.3+F18*0.1+G18+I18+J18*0.5+K18*0.4,IF(B18=data!$S$4,D18*0.6+E18*0.7+F18+G18+I18+L18,IF(B18=data!$S$5,D18*0.7+E18+H18*0.7+I18,"zvolte typ stavby"))))</f>
        <v>38.1</v>
      </c>
      <c r="N18" s="8">
        <f>IF(B18=data!$S$2,(M18*10)/4.9,IF(B18=data!$S$3,(M18*10)/3.4,IF(B18=data!$S$4,(M18*10)/5.3,IF(B18=data!$S$5,(M18*10)/3.4,"zvolte typ stavby"))))</f>
        <v>77.755102040816325</v>
      </c>
      <c r="O18" s="22"/>
      <c r="P18" s="44"/>
    </row>
    <row r="19" spans="1:16" ht="39.950000000000003" customHeight="1">
      <c r="A19" s="6" t="s">
        <v>450</v>
      </c>
      <c r="B19" s="14" t="s">
        <v>21</v>
      </c>
      <c r="C19" s="5" t="s">
        <v>22</v>
      </c>
      <c r="D19" s="15">
        <v>5</v>
      </c>
      <c r="E19" s="7">
        <v>10</v>
      </c>
      <c r="F19" s="7">
        <v>6</v>
      </c>
      <c r="G19" s="7">
        <v>10</v>
      </c>
      <c r="H19" s="7">
        <v>10</v>
      </c>
      <c r="I19" s="7">
        <v>10</v>
      </c>
      <c r="J19" s="7">
        <v>0</v>
      </c>
      <c r="K19" s="7">
        <v>10</v>
      </c>
      <c r="L19" s="7">
        <v>4</v>
      </c>
      <c r="M19" s="7">
        <f>IF(B19=data!$S$2,D19*0.7+E19*0.2+F19*0.8+G19+H19*0.2+I19+J19*0.3+K19*0.5+L19*0.2,IF(B19=data!$S$3,D19*0.1+E19*0.3+F19*0.1+G19+I19+J19*0.5+K19*0.4,IF(B19=data!$S$4,D19*0.6+E19*0.7+F19+G19+I19+L19,IF(B19=data!$S$5,D19*0.7+E19+H19*0.7+I19,"zvolte typ stavby"))))</f>
        <v>38.099999999999994</v>
      </c>
      <c r="N19" s="8">
        <f>IF(B19=data!$S$2,(M19*10)/4.9,IF(B19=data!$S$3,(M19*10)/3.4,IF(B19=data!$S$4,(M19*10)/5.3,IF(B19=data!$S$5,(M19*10)/3.4,"zvolte typ stavby"))))</f>
        <v>77.755102040816311</v>
      </c>
      <c r="O19" s="22"/>
      <c r="P19" s="44"/>
    </row>
    <row r="20" spans="1:16" ht="39.950000000000003" customHeight="1">
      <c r="A20" s="6" t="s">
        <v>451</v>
      </c>
      <c r="B20" s="14" t="s">
        <v>21</v>
      </c>
      <c r="C20" s="5" t="s">
        <v>22</v>
      </c>
      <c r="D20" s="15">
        <v>3</v>
      </c>
      <c r="E20" s="7">
        <v>7</v>
      </c>
      <c r="F20" s="7">
        <v>10</v>
      </c>
      <c r="G20" s="7">
        <v>6</v>
      </c>
      <c r="H20" s="7">
        <v>10</v>
      </c>
      <c r="I20" s="7">
        <v>7</v>
      </c>
      <c r="J20" s="7">
        <v>0</v>
      </c>
      <c r="K20" s="7">
        <v>10</v>
      </c>
      <c r="L20" s="7">
        <v>7</v>
      </c>
      <c r="M20" s="7">
        <f>IF(B20=data!$S$2,D20*0.7+E20*0.2+F20*0.8+G20+H20*0.2+I20+J20*0.3+K20*0.5+L20*0.2,IF(B20=data!$S$3,D20*0.1+E20*0.3+F20*0.1+G20+I20+J20*0.5+K20*0.4,IF(B20=data!$S$4,D20*0.6+E20*0.7+F20+G20+I20+L20,IF(B20=data!$S$5,D20*0.7+E20+H20*0.7+I20,"zvolte typ stavby"))))</f>
        <v>32.9</v>
      </c>
      <c r="N20" s="8">
        <f>IF(B20=data!$S$2,(M20*10)/4.9,IF(B20=data!$S$3,(M20*10)/3.4,IF(B20=data!$S$4,(M20*10)/5.3,IF(B20=data!$S$5,(M20*10)/3.4,"zvolte typ stavby"))))</f>
        <v>67.142857142857139</v>
      </c>
      <c r="O20" s="22">
        <v>65000000</v>
      </c>
      <c r="P20" s="44"/>
    </row>
    <row r="21" spans="1:16" ht="39.950000000000003" customHeight="1">
      <c r="A21" s="6" t="s">
        <v>345</v>
      </c>
      <c r="B21" s="14" t="s">
        <v>21</v>
      </c>
      <c r="C21" s="5" t="s">
        <v>22</v>
      </c>
      <c r="D21" s="15">
        <v>5</v>
      </c>
      <c r="E21" s="7">
        <v>10</v>
      </c>
      <c r="F21" s="7">
        <v>6</v>
      </c>
      <c r="G21" s="7">
        <v>3</v>
      </c>
      <c r="H21" s="7">
        <v>0</v>
      </c>
      <c r="I21" s="7">
        <v>10</v>
      </c>
      <c r="J21" s="7">
        <v>0</v>
      </c>
      <c r="K21" s="7">
        <v>10</v>
      </c>
      <c r="L21" s="7">
        <v>10</v>
      </c>
      <c r="M21" s="7">
        <f>IF(B21=data!$S$2,D21*0.7+E21*0.2+F21*0.8+G21+H21*0.2+I21+J21*0.3+K21*0.5+L21*0.2,IF(B21=data!$S$3,D21*0.1+E21*0.3+F21*0.1+G21+I21+J21*0.5+K21*0.4,IF(B21=data!$S$4,D21*0.6+E21*0.7+F21+G21+I21+L21,IF(B21=data!$S$5,D21*0.7+E21+H21*0.7+I21,"zvolte typ stavby"))))</f>
        <v>30.3</v>
      </c>
      <c r="N21" s="8">
        <f>IF(B21=data!$S$2,(M21*10)/4.9,IF(B21=data!$S$3,(M21*10)/3.4,IF(B21=data!$S$4,(M21*10)/5.3,IF(B21=data!$S$5,(M21*10)/3.4,"zvolte typ stavby"))))</f>
        <v>61.836734693877546</v>
      </c>
      <c r="O21" s="22">
        <v>20000000</v>
      </c>
      <c r="P21" s="44"/>
    </row>
    <row r="22" spans="1:16" ht="39.950000000000003" customHeight="1">
      <c r="A22" s="6" t="s">
        <v>452</v>
      </c>
      <c r="B22" s="14" t="s">
        <v>21</v>
      </c>
      <c r="C22" s="5" t="s">
        <v>22</v>
      </c>
      <c r="D22" s="15">
        <v>7</v>
      </c>
      <c r="E22" s="7">
        <v>9</v>
      </c>
      <c r="F22" s="7">
        <v>3</v>
      </c>
      <c r="G22" s="7">
        <v>6</v>
      </c>
      <c r="H22" s="7">
        <v>0</v>
      </c>
      <c r="I22" s="7">
        <v>10</v>
      </c>
      <c r="J22" s="7">
        <v>0</v>
      </c>
      <c r="K22" s="7">
        <v>10</v>
      </c>
      <c r="L22" s="7">
        <v>4</v>
      </c>
      <c r="M22" s="7">
        <f>IF(B22=data!$S$2,D22*0.7+E22*0.2+F22*0.8+G22+H22*0.2+I22+J22*0.3+K22*0.5+L22*0.2,IF(B22=data!$S$3,D22*0.1+E22*0.3+F22*0.1+G22+I22+J22*0.5+K22*0.4,IF(B22=data!$S$4,D22*0.6+E22*0.7+F22+G22+I22+L22,IF(B22=data!$S$5,D22*0.7+E22+H22*0.7+I22,"zvolte typ stavby"))))</f>
        <v>30.900000000000002</v>
      </c>
      <c r="N22" s="8">
        <f>IF(B22=data!$S$2,(M22*10)/4.9,IF(B22=data!$S$3,(M22*10)/3.4,IF(B22=data!$S$4,(M22*10)/5.3,IF(B22=data!$S$5,(M22*10)/3.4,"zvolte typ stavby"))))</f>
        <v>63.061224489795912</v>
      </c>
      <c r="O22" s="22">
        <v>10000000</v>
      </c>
      <c r="P22" s="44"/>
    </row>
    <row r="23" spans="1:16" ht="39.950000000000003" customHeight="1">
      <c r="A23" s="6" t="s">
        <v>453</v>
      </c>
      <c r="B23" s="14" t="s">
        <v>21</v>
      </c>
      <c r="C23" s="5" t="s">
        <v>195</v>
      </c>
      <c r="D23" s="15">
        <v>3</v>
      </c>
      <c r="E23" s="7">
        <v>10</v>
      </c>
      <c r="F23" s="7">
        <v>6</v>
      </c>
      <c r="G23" s="7">
        <v>6</v>
      </c>
      <c r="H23" s="7">
        <v>10</v>
      </c>
      <c r="I23" s="7">
        <v>7</v>
      </c>
      <c r="J23" s="7">
        <v>0</v>
      </c>
      <c r="K23" s="7">
        <v>10</v>
      </c>
      <c r="L23" s="7">
        <v>2</v>
      </c>
      <c r="M23" s="7">
        <f>IF(B23=data!$S$2,D23*0.7+E23*0.2+F23*0.8+G23+H23*0.2+I23+J23*0.3+K23*0.5+L23*0.2,IF(B23=data!$S$3,D23*0.1+E23*0.3+F23*0.1+G23+I23+J23*0.5+K23*0.4,IF(B23=data!$S$4,D23*0.6+E23*0.7+F23+G23+I23+L23,IF(B23=data!$S$5,D23*0.7+E23+H23*0.7+I23,"zvolte typ stavby"))))</f>
        <v>29.299999999999997</v>
      </c>
      <c r="N23" s="8">
        <f>IF(B23=data!$S$2,(M23*10)/4.9,IF(B23=data!$S$3,(M23*10)/3.4,IF(B23=data!$S$4,(M23*10)/5.3,IF(B23=data!$S$5,(M23*10)/3.4,"zvolte typ stavby"))))</f>
        <v>59.795918367346935</v>
      </c>
      <c r="O23" s="22">
        <v>40000000</v>
      </c>
      <c r="P23" s="44"/>
    </row>
    <row r="24" spans="1:16" ht="39.950000000000003" customHeight="1">
      <c r="A24" s="6" t="s">
        <v>454</v>
      </c>
      <c r="B24" s="14" t="s">
        <v>21</v>
      </c>
      <c r="C24" s="5" t="s">
        <v>195</v>
      </c>
      <c r="D24" s="15">
        <v>4</v>
      </c>
      <c r="E24" s="7">
        <v>10</v>
      </c>
      <c r="F24" s="7">
        <v>3</v>
      </c>
      <c r="G24" s="7">
        <v>6</v>
      </c>
      <c r="H24" s="7">
        <v>10</v>
      </c>
      <c r="I24" s="7">
        <v>7</v>
      </c>
      <c r="J24" s="7">
        <v>0</v>
      </c>
      <c r="K24" s="7">
        <v>10</v>
      </c>
      <c r="L24" s="7">
        <v>10</v>
      </c>
      <c r="M24" s="7">
        <f>IF(B24=data!$S$2,D24*0.7+E24*0.2+F24*0.8+G24+H24*0.2+I24+J24*0.3+K24*0.5+L24*0.2,IF(B24=data!$S$3,D24*0.1+E24*0.3+F24*0.1+G24+I24+J24*0.5+K24*0.4,IF(B24=data!$S$4,D24*0.6+E24*0.7+F24+G24+I24+L24,IF(B24=data!$S$5,D24*0.7+E24+H24*0.7+I24,"zvolte typ stavby"))))</f>
        <v>29.2</v>
      </c>
      <c r="N24" s="8">
        <f>IF(B24=data!$S$2,(M24*10)/4.9,IF(B24=data!$S$3,(M24*10)/3.4,IF(B24=data!$S$4,(M24*10)/5.3,IF(B24=data!$S$5,(M24*10)/3.4,"zvolte typ stavby"))))</f>
        <v>59.591836734693871</v>
      </c>
      <c r="O24" s="22">
        <v>20000000</v>
      </c>
      <c r="P24" s="44"/>
    </row>
    <row r="25" spans="1:16" ht="39.950000000000003" customHeight="1">
      <c r="A25" s="6"/>
      <c r="B25" s="14"/>
      <c r="C25" s="5"/>
      <c r="D25" s="15"/>
      <c r="E25" s="7"/>
      <c r="F25" s="7"/>
      <c r="G25" s="7"/>
      <c r="H25" s="7"/>
      <c r="I25" s="7"/>
      <c r="J25" s="7"/>
      <c r="K25" s="7"/>
      <c r="L25" s="7"/>
      <c r="M25" s="7"/>
      <c r="N25" s="8"/>
      <c r="O25" s="22"/>
      <c r="P25" s="44"/>
    </row>
    <row r="26" spans="1:16" ht="39.950000000000003" customHeight="1">
      <c r="A26" s="6" t="s">
        <v>455</v>
      </c>
      <c r="B26" s="14" t="s">
        <v>21</v>
      </c>
      <c r="C26" s="5" t="s">
        <v>22</v>
      </c>
      <c r="D26" s="15">
        <v>3</v>
      </c>
      <c r="E26" s="7">
        <v>5</v>
      </c>
      <c r="F26" s="7">
        <v>6</v>
      </c>
      <c r="G26" s="7">
        <v>6</v>
      </c>
      <c r="H26" s="7">
        <v>10</v>
      </c>
      <c r="I26" s="7">
        <v>7</v>
      </c>
      <c r="J26" s="7">
        <v>0</v>
      </c>
      <c r="K26" s="7">
        <v>10</v>
      </c>
      <c r="L26" s="7">
        <v>2</v>
      </c>
      <c r="M26" s="7">
        <f>IF(B26=data!$S$2,D26*0.7+E26*0.2+F26*0.8+G26+H26*0.2+I26+J26*0.3+K26*0.5+L26*0.2,IF(B26=data!$S$3,D26*0.1+E26*0.3+F26*0.1+G26+I26+J26*0.5+K26*0.4,IF(B26=data!$S$4,D26*0.6+E26*0.7+F26+G26+I26+L26,IF(B26=data!$S$5,D26*0.7+E26+H26*0.7+I26,"zvolte typ stavby"))))</f>
        <v>28.299999999999997</v>
      </c>
      <c r="N26" s="8">
        <f>IF(B26=data!$S$2,(M26*10)/4.9,IF(B26=data!$S$3,(M26*10)/3.4,IF(B26=data!$S$4,(M26*10)/5.3,IF(B26=data!$S$5,(M26*10)/3.4,"zvolte typ stavby"))))</f>
        <v>57.755102040816325</v>
      </c>
      <c r="O26" s="22"/>
      <c r="P26" s="44"/>
    </row>
    <row r="27" spans="1:16" ht="39.950000000000003" customHeight="1">
      <c r="A27" s="6" t="s">
        <v>456</v>
      </c>
      <c r="B27" s="14" t="s">
        <v>21</v>
      </c>
      <c r="C27" s="5" t="s">
        <v>195</v>
      </c>
      <c r="D27" s="15">
        <v>4</v>
      </c>
      <c r="E27" s="7">
        <v>10</v>
      </c>
      <c r="F27" s="7">
        <v>3</v>
      </c>
      <c r="G27" s="7">
        <v>6</v>
      </c>
      <c r="H27" s="7">
        <v>10</v>
      </c>
      <c r="I27" s="7">
        <v>7</v>
      </c>
      <c r="J27" s="7">
        <v>0</v>
      </c>
      <c r="K27" s="7">
        <v>10</v>
      </c>
      <c r="L27" s="7">
        <v>4</v>
      </c>
      <c r="M27" s="7">
        <f>IF(B27=data!$S$2,D27*0.7+E27*0.2+F27*0.8+G27+H27*0.2+I27+J27*0.3+K27*0.5+L27*0.2,IF(B27=data!$S$3,D27*0.1+E27*0.3+F27*0.1+G27+I27+J27*0.5+K27*0.4,IF(B27=data!$S$4,D27*0.6+E27*0.7+F27+G27+I27+L27,IF(B27=data!$S$5,D27*0.7+E27+H27*0.7+I27,"zvolte typ stavby"))))</f>
        <v>28</v>
      </c>
      <c r="N27" s="8">
        <f>IF(B27=data!$S$2,(M27*10)/4.9,IF(B27=data!$S$3,(M27*10)/3.4,IF(B27=data!$S$4,(M27*10)/5.3,IF(B27=data!$S$5,(M27*10)/3.4,"zvolte typ stavby"))))</f>
        <v>57.142857142857139</v>
      </c>
      <c r="O27" s="22">
        <v>5804460</v>
      </c>
      <c r="P27" s="44"/>
    </row>
    <row r="28" spans="1:16" ht="39.950000000000003" customHeight="1">
      <c r="A28" s="6" t="s">
        <v>457</v>
      </c>
      <c r="B28" s="14" t="s">
        <v>21</v>
      </c>
      <c r="C28" s="5" t="s">
        <v>22</v>
      </c>
      <c r="D28" s="15">
        <v>3</v>
      </c>
      <c r="E28" s="7">
        <v>10</v>
      </c>
      <c r="F28" s="7">
        <v>3</v>
      </c>
      <c r="G28" s="7">
        <v>6</v>
      </c>
      <c r="H28" s="7">
        <v>10</v>
      </c>
      <c r="I28" s="7">
        <v>7</v>
      </c>
      <c r="J28" s="7">
        <v>0</v>
      </c>
      <c r="K28" s="7">
        <v>10</v>
      </c>
      <c r="L28" s="7">
        <v>7</v>
      </c>
      <c r="M28" s="7">
        <f>IF(B28=data!$S$2,D28*0.7+E28*0.2+F28*0.8+G28+H28*0.2+I28+J28*0.3+K28*0.5+L28*0.2,IF(B28=data!$S$3,D28*0.1+E28*0.3+F28*0.1+G28+I28+J28*0.5+K28*0.4,IF(B28=data!$S$4,D28*0.6+E28*0.7+F28+G28+I28+L28,IF(B28=data!$S$5,D28*0.7+E28+H28*0.7+I28,"zvolte typ stavby"))))</f>
        <v>27.9</v>
      </c>
      <c r="N28" s="8">
        <f>IF(B28=data!$S$2,(M28*10)/4.9,IF(B28=data!$S$3,(M28*10)/3.4,IF(B28=data!$S$4,(M28*10)/5.3,IF(B28=data!$S$5,(M28*10)/3.4,"zvolte typ stavby"))))</f>
        <v>56.938775510204074</v>
      </c>
      <c r="O28" s="22"/>
      <c r="P28" s="44"/>
    </row>
    <row r="29" spans="1:16" ht="39.950000000000003" customHeight="1">
      <c r="A29" s="6" t="s">
        <v>458</v>
      </c>
      <c r="B29" s="14" t="s">
        <v>21</v>
      </c>
      <c r="C29" s="5" t="s">
        <v>195</v>
      </c>
      <c r="D29" s="15">
        <v>3</v>
      </c>
      <c r="E29" s="7">
        <v>10</v>
      </c>
      <c r="F29" s="7">
        <v>3</v>
      </c>
      <c r="G29" s="7">
        <v>6</v>
      </c>
      <c r="H29" s="7">
        <v>10</v>
      </c>
      <c r="I29" s="7">
        <v>7</v>
      </c>
      <c r="J29" s="7">
        <v>0</v>
      </c>
      <c r="K29" s="7">
        <v>10</v>
      </c>
      <c r="L29" s="7">
        <v>4</v>
      </c>
      <c r="M29" s="7">
        <f>IF(B29=data!$S$2,D29*0.7+E29*0.2+F29*0.8+G29+H29*0.2+I29+J29*0.3+K29*0.5+L29*0.2,IF(B29=data!$S$3,D29*0.1+E29*0.3+F29*0.1+G29+I29+J29*0.5+K29*0.4,IF(B29=data!$S$4,D29*0.6+E29*0.7+F29+G29+I29+L29,IF(B29=data!$S$5,D29*0.7+E29+H29*0.7+I29,"zvolte typ stavby"))))</f>
        <v>27.3</v>
      </c>
      <c r="N29" s="8">
        <f>IF(B29=data!$S$2,(M29*10)/4.9,IF(B29=data!$S$3,(M29*10)/3.4,IF(B29=data!$S$4,(M29*10)/5.3,IF(B29=data!$S$5,(M29*10)/3.4,"zvolte typ stavby"))))</f>
        <v>55.714285714285708</v>
      </c>
      <c r="O29" s="22"/>
      <c r="P29" s="44"/>
    </row>
    <row r="30" spans="1:16" ht="39.950000000000003" customHeight="1">
      <c r="A30" s="6" t="s">
        <v>459</v>
      </c>
      <c r="B30" s="14" t="s">
        <v>21</v>
      </c>
      <c r="C30" s="5" t="s">
        <v>195</v>
      </c>
      <c r="D30" s="15">
        <v>3</v>
      </c>
      <c r="E30" s="7">
        <v>10</v>
      </c>
      <c r="F30" s="7">
        <v>3</v>
      </c>
      <c r="G30" s="7">
        <v>6</v>
      </c>
      <c r="H30" s="7">
        <v>10</v>
      </c>
      <c r="I30" s="7">
        <v>7</v>
      </c>
      <c r="J30" s="7">
        <v>0</v>
      </c>
      <c r="K30" s="7">
        <v>10</v>
      </c>
      <c r="L30" s="7">
        <v>4</v>
      </c>
      <c r="M30" s="7">
        <f>IF(B30=data!$S$2,D30*0.7+E30*0.2+F30*0.8+G30+H30*0.2+I30+J30*0.3+K30*0.5+L30*0.2,IF(B30=data!$S$3,D30*0.1+E30*0.3+F30*0.1+G30+I30+J30*0.5+K30*0.4,IF(B30=data!$S$4,D30*0.6+E30*0.7+F30+G30+I30+L30,IF(B30=data!$S$5,D30*0.7+E30+H30*0.7+I30,"zvolte typ stavby"))))</f>
        <v>27.3</v>
      </c>
      <c r="N30" s="8">
        <f>IF(B30=data!$S$2,(M30*10)/4.9,IF(B30=data!$S$3,(M30*10)/3.4,IF(B30=data!$S$4,(M30*10)/5.3,IF(B30=data!$S$5,(M30*10)/3.4,"zvolte typ stavby"))))</f>
        <v>55.714285714285708</v>
      </c>
      <c r="O30" s="22"/>
      <c r="P30" s="44"/>
    </row>
    <row r="31" spans="1:16" ht="39.950000000000003" customHeight="1">
      <c r="A31" s="6" t="s">
        <v>460</v>
      </c>
      <c r="B31" s="14" t="s">
        <v>21</v>
      </c>
      <c r="C31" s="5" t="s">
        <v>22</v>
      </c>
      <c r="D31" s="15">
        <v>3</v>
      </c>
      <c r="E31" s="7">
        <v>10</v>
      </c>
      <c r="F31" s="7">
        <v>3</v>
      </c>
      <c r="G31" s="7">
        <v>6</v>
      </c>
      <c r="H31" s="7">
        <v>10</v>
      </c>
      <c r="I31" s="7">
        <v>7</v>
      </c>
      <c r="J31" s="7">
        <v>0</v>
      </c>
      <c r="K31" s="7">
        <v>10</v>
      </c>
      <c r="L31" s="7">
        <v>4</v>
      </c>
      <c r="M31" s="7">
        <f>IF(B31=data!$S$2,D31*0.7+E31*0.2+F31*0.8+G31+H31*0.2+I31+J31*0.3+K31*0.5+L31*0.2,IF(B31=data!$S$3,D31*0.1+E31*0.3+F31*0.1+G31+I31+J31*0.5+K31*0.4,IF(B31=data!$S$4,D31*0.6+E31*0.7+F31+G31+I31+L31,IF(B31=data!$S$5,D31*0.7+E31+H31*0.7+I31,"zvolte typ stavby"))))</f>
        <v>27.3</v>
      </c>
      <c r="N31" s="8">
        <f>IF(B31=data!$S$2,(M31*10)/4.9,IF(B31=data!$S$3,(M31*10)/3.4,IF(B31=data!$S$4,(M31*10)/5.3,IF(B31=data!$S$5,(M31*10)/3.4,"zvolte typ stavby"))))</f>
        <v>55.714285714285708</v>
      </c>
      <c r="O31" s="22">
        <v>10000000</v>
      </c>
      <c r="P31" s="44"/>
    </row>
    <row r="32" spans="1:16" ht="39.950000000000003" customHeight="1">
      <c r="A32" s="6" t="s">
        <v>461</v>
      </c>
      <c r="B32" s="14" t="s">
        <v>21</v>
      </c>
      <c r="C32" s="5" t="s">
        <v>195</v>
      </c>
      <c r="D32" s="15">
        <v>3</v>
      </c>
      <c r="E32" s="7">
        <v>10</v>
      </c>
      <c r="F32" s="7">
        <v>3</v>
      </c>
      <c r="G32" s="7">
        <v>6</v>
      </c>
      <c r="H32" s="7">
        <v>10</v>
      </c>
      <c r="I32" s="7">
        <v>7</v>
      </c>
      <c r="J32" s="7">
        <v>0</v>
      </c>
      <c r="K32" s="7">
        <v>10</v>
      </c>
      <c r="L32" s="7">
        <v>4</v>
      </c>
      <c r="M32" s="7">
        <f>IF(B32=data!$S$2,D32*0.7+E32*0.2+F32*0.8+G32+H32*0.2+I32+J32*0.3+K32*0.5+L32*0.2,IF(B32=data!$S$3,D32*0.1+E32*0.3+F32*0.1+G32+I32+J32*0.5+K32*0.4,IF(B32=data!$S$4,D32*0.6+E32*0.7+F32+G32+I32+L32,IF(B32=data!$S$5,D32*0.7+E32+H32*0.7+I32,"zvolte typ stavby"))))</f>
        <v>27.3</v>
      </c>
      <c r="N32" s="8">
        <f>IF(B32=data!$S$2,(M32*10)/4.9,IF(B32=data!$S$3,(M32*10)/3.4,IF(B32=data!$S$4,(M32*10)/5.3,IF(B32=data!$S$5,(M32*10)/3.4,"zvolte typ stavby"))))</f>
        <v>55.714285714285708</v>
      </c>
      <c r="O32" s="22"/>
      <c r="P32" s="44"/>
    </row>
    <row r="33" spans="1:16" ht="39.950000000000003" customHeight="1">
      <c r="A33" s="6" t="s">
        <v>462</v>
      </c>
      <c r="B33" s="14" t="s">
        <v>21</v>
      </c>
      <c r="C33" s="5" t="s">
        <v>22</v>
      </c>
      <c r="D33" s="15">
        <v>3</v>
      </c>
      <c r="E33" s="7">
        <v>10</v>
      </c>
      <c r="F33" s="7">
        <v>3</v>
      </c>
      <c r="G33" s="7">
        <v>6</v>
      </c>
      <c r="H33" s="7">
        <v>10</v>
      </c>
      <c r="I33" s="7">
        <v>7</v>
      </c>
      <c r="J33" s="7">
        <v>0</v>
      </c>
      <c r="K33" s="7">
        <v>10</v>
      </c>
      <c r="L33" s="7">
        <v>2</v>
      </c>
      <c r="M33" s="7">
        <f>IF(B33=data!$S$2,D33*0.7+E33*0.2+F33*0.8+G33+H33*0.2+I33+J33*0.3+K33*0.5+L33*0.2,IF(B33=data!$S$3,D33*0.1+E33*0.3+F33*0.1+G33+I33+J33*0.5+K33*0.4,IF(B33=data!$S$4,D33*0.6+E33*0.7+F33+G33+I33+L33,IF(B33=data!$S$5,D33*0.7+E33+H33*0.7+I33,"zvolte typ stavby"))))</f>
        <v>26.9</v>
      </c>
      <c r="N33" s="8">
        <f>IF(B33=data!$S$2,(M33*10)/4.9,IF(B33=data!$S$3,(M33*10)/3.4,IF(B33=data!$S$4,(M33*10)/5.3,IF(B33=data!$S$5,(M33*10)/3.4,"zvolte typ stavby"))))</f>
        <v>54.897959183673464</v>
      </c>
      <c r="O33" s="22"/>
      <c r="P33" s="44"/>
    </row>
    <row r="34" spans="1:16" ht="39.950000000000003" customHeight="1">
      <c r="A34" s="6" t="s">
        <v>463</v>
      </c>
      <c r="B34" s="14" t="s">
        <v>21</v>
      </c>
      <c r="C34" s="5" t="s">
        <v>195</v>
      </c>
      <c r="D34" s="15">
        <v>3</v>
      </c>
      <c r="E34" s="7">
        <v>10</v>
      </c>
      <c r="F34" s="7">
        <v>3</v>
      </c>
      <c r="G34" s="7">
        <v>6</v>
      </c>
      <c r="H34" s="7">
        <v>10</v>
      </c>
      <c r="I34" s="7">
        <v>7</v>
      </c>
      <c r="J34" s="7">
        <v>0</v>
      </c>
      <c r="K34" s="7">
        <v>10</v>
      </c>
      <c r="L34" s="7">
        <v>2</v>
      </c>
      <c r="M34" s="7">
        <f>IF(B34=data!$S$2,D34*0.7+E34*0.2+F34*0.8+G34+H34*0.2+I34+J34*0.3+K34*0.5+L34*0.2,IF(B34=data!$S$3,D34*0.1+E34*0.3+F34*0.1+G34+I34+J34*0.5+K34*0.4,IF(B34=data!$S$4,D34*0.6+E34*0.7+F34+G34+I34+L34,IF(B34=data!$S$5,D34*0.7+E34+H34*0.7+I34,"zvolte typ stavby"))))</f>
        <v>26.9</v>
      </c>
      <c r="N34" s="8">
        <f>IF(B34=data!$S$2,(M34*10)/4.9,IF(B34=data!$S$3,(M34*10)/3.4,IF(B34=data!$S$4,(M34*10)/5.3,IF(B34=data!$S$5,(M34*10)/3.4,"zvolte typ stavby"))))</f>
        <v>54.897959183673464</v>
      </c>
      <c r="O34" s="22">
        <v>100000000</v>
      </c>
      <c r="P34" s="44"/>
    </row>
    <row r="35" spans="1:16" ht="39.950000000000003" customHeight="1">
      <c r="A35" s="6" t="s">
        <v>464</v>
      </c>
      <c r="B35" s="14" t="s">
        <v>21</v>
      </c>
      <c r="C35" s="5" t="s">
        <v>22</v>
      </c>
      <c r="D35" s="15">
        <v>2</v>
      </c>
      <c r="E35" s="7">
        <v>10</v>
      </c>
      <c r="F35" s="7">
        <v>3</v>
      </c>
      <c r="G35" s="7">
        <v>6</v>
      </c>
      <c r="H35" s="7">
        <v>10</v>
      </c>
      <c r="I35" s="7">
        <v>7</v>
      </c>
      <c r="J35" s="7">
        <v>0</v>
      </c>
      <c r="K35" s="7">
        <v>10</v>
      </c>
      <c r="L35" s="7">
        <v>4</v>
      </c>
      <c r="M35" s="7">
        <f>IF(B35=data!$S$2,D35*0.7+E35*0.2+F35*0.8+G35+H35*0.2+I35+J35*0.3+K35*0.5+L35*0.2,IF(B35=data!$S$3,D35*0.1+E35*0.3+F35*0.1+G35+I35+J35*0.5+K35*0.4,IF(B35=data!$S$4,D35*0.6+E35*0.7+F35+G35+I35+L35,IF(B35=data!$S$5,D35*0.7+E35+H35*0.7+I35,"zvolte typ stavby"))))</f>
        <v>26.6</v>
      </c>
      <c r="N35" s="8">
        <f>IF(B35=data!$S$2,(M35*10)/4.9,IF(B35=data!$S$3,(M35*10)/3.4,IF(B35=data!$S$4,(M35*10)/5.3,IF(B35=data!$S$5,(M35*10)/3.4,"zvolte typ stavby"))))</f>
        <v>54.285714285714285</v>
      </c>
      <c r="O35" s="22">
        <v>5000000</v>
      </c>
      <c r="P35" s="44"/>
    </row>
    <row r="36" spans="1:16" ht="39.950000000000003" customHeight="1">
      <c r="A36" s="6" t="s">
        <v>465</v>
      </c>
      <c r="B36" s="14" t="s">
        <v>21</v>
      </c>
      <c r="C36" s="5" t="s">
        <v>22</v>
      </c>
      <c r="D36" s="15">
        <v>3</v>
      </c>
      <c r="E36" s="7">
        <v>10</v>
      </c>
      <c r="F36" s="7">
        <v>6</v>
      </c>
      <c r="G36" s="7">
        <v>6</v>
      </c>
      <c r="H36" s="7">
        <v>10</v>
      </c>
      <c r="I36" s="7">
        <v>4</v>
      </c>
      <c r="J36" s="7">
        <v>0</v>
      </c>
      <c r="K36" s="7">
        <v>10</v>
      </c>
      <c r="L36" s="7">
        <v>2</v>
      </c>
      <c r="M36" s="7">
        <f>IF(B36=data!$S$2,D36*0.7+E36*0.2+F36*0.8+G36+H36*0.2+I36+J36*0.3+K36*0.5+L36*0.2,IF(B36=data!$S$3,D36*0.1+E36*0.3+F36*0.1+G36+I36+J36*0.5+K36*0.4,IF(B36=data!$S$4,D36*0.6+E36*0.7+F36+G36+I36+L36,IF(B36=data!$S$5,D36*0.7+E36+H36*0.7+I36,"zvolte typ stavby"))))</f>
        <v>26.299999999999997</v>
      </c>
      <c r="N36" s="8">
        <f>IF(B36=data!$S$2,(M36*10)/4.9,IF(B36=data!$S$3,(M36*10)/3.4,IF(B36=data!$S$4,(M36*10)/5.3,IF(B36=data!$S$5,(M36*10)/3.4,"zvolte typ stavby"))))</f>
        <v>53.673469387755098</v>
      </c>
      <c r="O36" s="22">
        <v>40000000</v>
      </c>
      <c r="P36" s="44"/>
    </row>
    <row r="37" spans="1:16" ht="39.950000000000003" customHeight="1">
      <c r="A37" s="6" t="s">
        <v>466</v>
      </c>
      <c r="B37" s="14" t="s">
        <v>21</v>
      </c>
      <c r="C37" s="5" t="s">
        <v>195</v>
      </c>
      <c r="D37" s="15">
        <v>1</v>
      </c>
      <c r="E37" s="7">
        <v>10</v>
      </c>
      <c r="F37" s="7">
        <v>3</v>
      </c>
      <c r="G37" s="7">
        <v>6</v>
      </c>
      <c r="H37" s="7">
        <v>10</v>
      </c>
      <c r="I37" s="7">
        <v>7</v>
      </c>
      <c r="J37" s="7">
        <v>0</v>
      </c>
      <c r="K37" s="7">
        <v>10</v>
      </c>
      <c r="L37" s="7">
        <v>2</v>
      </c>
      <c r="M37" s="7">
        <f>IF(B37=data!$S$2,D37*0.7+E37*0.2+F37*0.8+G37+H37*0.2+I37+J37*0.3+K37*0.5+L37*0.2,IF(B37=data!$S$3,D37*0.1+E37*0.3+F37*0.1+G37+I37+J37*0.5+K37*0.4,IF(B37=data!$S$4,D37*0.6+E37*0.7+F37+G37+I37+L37,IF(B37=data!$S$5,D37*0.7+E37+H37*0.7+I37,"zvolte typ stavby"))))</f>
        <v>25.5</v>
      </c>
      <c r="N37" s="8">
        <f>IF(B37=data!$S$2,(M37*10)/4.9,IF(B37=data!$S$3,(M37*10)/3.4,IF(B37=data!$S$4,(M37*10)/5.3,IF(B37=data!$S$5,(M37*10)/3.4,"zvolte typ stavby"))))</f>
        <v>52.04081632653061</v>
      </c>
      <c r="O37" s="22">
        <v>3699677</v>
      </c>
      <c r="P37" s="44"/>
    </row>
    <row r="38" spans="1:16" ht="39.950000000000003" customHeight="1">
      <c r="A38" s="6" t="s">
        <v>344</v>
      </c>
      <c r="B38" s="14" t="s">
        <v>21</v>
      </c>
      <c r="C38" s="5"/>
      <c r="D38" s="15">
        <v>1</v>
      </c>
      <c r="E38" s="7">
        <v>6</v>
      </c>
      <c r="F38" s="7">
        <v>3</v>
      </c>
      <c r="G38" s="7">
        <v>6</v>
      </c>
      <c r="H38" s="7">
        <v>0</v>
      </c>
      <c r="I38" s="7">
        <v>7</v>
      </c>
      <c r="J38" s="7">
        <v>10</v>
      </c>
      <c r="K38" s="7">
        <v>10</v>
      </c>
      <c r="L38" s="7">
        <v>0</v>
      </c>
      <c r="M38" s="7">
        <f>IF(B38=data!$S$2,D38*0.7+E38*0.2+F38*0.8+G38+H38*0.2+I38+J38*0.3+K38*0.5+L38*0.2,IF(B38=data!$S$3,D38*0.1+E38*0.3+F38*0.1+G38+I38+J38*0.5+K38*0.4,IF(B38=data!$S$4,D38*0.6+E38*0.7+F38+G38+I38+L38,IF(B38=data!$S$5,D38*0.7+E38+H38*0.7+I38,"zvolte typ stavby"))))</f>
        <v>25.3</v>
      </c>
      <c r="N38" s="8">
        <f>IF(B38=data!$S$2,(M38*10)/4.9,IF(B38=data!$S$3,(M38*10)/3.4,IF(B38=data!$S$4,(M38*10)/5.3,IF(B38=data!$S$5,(M38*10)/3.4,"zvolte typ stavby"))))</f>
        <v>51.632653061224488</v>
      </c>
      <c r="O38" s="22">
        <v>280000000</v>
      </c>
      <c r="P38" s="44"/>
    </row>
    <row r="39" spans="1:16" ht="39.950000000000003" customHeight="1">
      <c r="A39" s="6" t="s">
        <v>467</v>
      </c>
      <c r="B39" s="14" t="s">
        <v>21</v>
      </c>
      <c r="C39" s="5" t="s">
        <v>195</v>
      </c>
      <c r="D39" s="15">
        <v>5</v>
      </c>
      <c r="E39" s="7">
        <v>5</v>
      </c>
      <c r="F39" s="7">
        <v>3</v>
      </c>
      <c r="G39" s="7">
        <v>6</v>
      </c>
      <c r="H39" s="7">
        <v>10</v>
      </c>
      <c r="I39" s="7">
        <v>4</v>
      </c>
      <c r="J39" s="7">
        <v>0</v>
      </c>
      <c r="K39" s="7">
        <v>10</v>
      </c>
      <c r="L39" s="7">
        <v>7</v>
      </c>
      <c r="M39" s="7">
        <f>IF(B39=data!$S$2,D39*0.7+E39*0.2+F39*0.8+G39+H39*0.2+I39+J39*0.3+K39*0.5+L39*0.2,IF(B39=data!$S$3,D39*0.1+E39*0.3+F39*0.1+G39+I39+J39*0.5+K39*0.4,IF(B39=data!$S$4,D39*0.6+E39*0.7+F39+G39+I39+L39,IF(B39=data!$S$5,D39*0.7+E39+H39*0.7+I39,"zvolte typ stavby"))))</f>
        <v>25.299999999999997</v>
      </c>
      <c r="N39" s="8">
        <f>IF(B39=data!$S$2,(M39*10)/4.9,IF(B39=data!$S$3,(M39*10)/3.4,IF(B39=data!$S$4,(M39*10)/5.3,IF(B39=data!$S$5,(M39*10)/3.4,"zvolte typ stavby"))))</f>
        <v>51.632653061224481</v>
      </c>
      <c r="O39" s="22"/>
      <c r="P39" s="44"/>
    </row>
    <row r="40" spans="1:16" ht="39.950000000000003" customHeight="1">
      <c r="A40" s="6" t="s">
        <v>468</v>
      </c>
      <c r="B40" s="14" t="s">
        <v>21</v>
      </c>
      <c r="C40" s="5" t="s">
        <v>22</v>
      </c>
      <c r="D40" s="15">
        <v>3</v>
      </c>
      <c r="E40" s="7">
        <v>10</v>
      </c>
      <c r="F40" s="7">
        <v>6</v>
      </c>
      <c r="G40" s="7">
        <v>6</v>
      </c>
      <c r="H40" s="7">
        <v>0</v>
      </c>
      <c r="I40" s="7">
        <v>4</v>
      </c>
      <c r="J40" s="7">
        <v>0</v>
      </c>
      <c r="K40" s="7">
        <v>10</v>
      </c>
      <c r="L40" s="7">
        <v>0</v>
      </c>
      <c r="M40" s="7">
        <f>IF(B40=data!$S$2,D40*0.7+E40*0.2+F40*0.8+G40+H40*0.2+I40+J40*0.3+K40*0.5+L40*0.2,IF(B40=data!$S$3,D40*0.1+E40*0.3+F40*0.1+G40+I40+J40*0.5+K40*0.4,IF(B40=data!$S$4,D40*0.6+E40*0.7+F40+G40+I40+L40,IF(B40=data!$S$5,D40*0.7+E40+H40*0.7+I40,"zvolte typ stavby"))))</f>
        <v>23.9</v>
      </c>
      <c r="N40" s="8">
        <f>IF(B40=data!$S$2,(M40*10)/4.9,IF(B40=data!$S$3,(M40*10)/3.4,IF(B40=data!$S$4,(M40*10)/5.3,IF(B40=data!$S$5,(M40*10)/3.4,"zvolte typ stavby"))))</f>
        <v>48.775510204081627</v>
      </c>
      <c r="O40" s="22"/>
      <c r="P40" s="44"/>
    </row>
    <row r="41" spans="1:16" ht="39.950000000000003" customHeight="1">
      <c r="A41" s="6" t="s">
        <v>469</v>
      </c>
      <c r="B41" s="14" t="s">
        <v>21</v>
      </c>
      <c r="C41" s="5" t="s">
        <v>195</v>
      </c>
      <c r="D41" s="15">
        <v>3</v>
      </c>
      <c r="E41" s="7">
        <v>9</v>
      </c>
      <c r="F41" s="7">
        <v>6</v>
      </c>
      <c r="G41" s="7">
        <v>6</v>
      </c>
      <c r="H41" s="7">
        <v>0</v>
      </c>
      <c r="I41" s="7">
        <v>4</v>
      </c>
      <c r="J41" s="7">
        <v>0</v>
      </c>
      <c r="K41" s="7">
        <v>10</v>
      </c>
      <c r="L41" s="7">
        <v>0</v>
      </c>
      <c r="M41" s="7">
        <f>IF(B41=data!$S$2,D41*0.7+E41*0.2+F41*0.8+G41+H41*0.2+I41+J41*0.3+K41*0.5+L41*0.2,IF(B41=data!$S$3,D41*0.1+E41*0.3+F41*0.1+G41+I41+J41*0.5+K41*0.4,IF(B41=data!$S$4,D41*0.6+E41*0.7+F41+G41+I41+L41,IF(B41=data!$S$5,D41*0.7+E41+H41*0.7+I41,"zvolte typ stavby"))))</f>
        <v>23.7</v>
      </c>
      <c r="N41" s="8">
        <f>IF(B41=data!$S$2,(M41*10)/4.9,IF(B41=data!$S$3,(M41*10)/3.4,IF(B41=data!$S$4,(M41*10)/5.3,IF(B41=data!$S$5,(M41*10)/3.4,"zvolte typ stavby"))))</f>
        <v>48.367346938775505</v>
      </c>
      <c r="O41" s="22"/>
      <c r="P41" s="44"/>
    </row>
    <row r="42" spans="1:16" ht="39.950000000000003" customHeight="1">
      <c r="A42" s="6" t="s">
        <v>470</v>
      </c>
      <c r="B42" s="14" t="s">
        <v>21</v>
      </c>
      <c r="C42" s="5" t="s">
        <v>22</v>
      </c>
      <c r="D42" s="15">
        <v>3</v>
      </c>
      <c r="E42" s="7">
        <v>5</v>
      </c>
      <c r="F42" s="7">
        <v>3</v>
      </c>
      <c r="G42" s="7">
        <v>6</v>
      </c>
      <c r="H42" s="7">
        <v>10</v>
      </c>
      <c r="I42" s="7">
        <v>4</v>
      </c>
      <c r="J42" s="7">
        <v>0</v>
      </c>
      <c r="K42" s="7">
        <v>10</v>
      </c>
      <c r="L42" s="7">
        <v>4</v>
      </c>
      <c r="M42" s="7">
        <f>IF(B42=data!$S$2,D42*0.7+E42*0.2+F42*0.8+G42+H42*0.2+I42+J42*0.3+K42*0.5+L42*0.2,IF(B42=data!$S$3,D42*0.1+E42*0.3+F42*0.1+G42+I42+J42*0.5+K42*0.4,IF(B42=data!$S$4,D42*0.6+E42*0.7+F42+G42+I42+L42,IF(B42=data!$S$5,D42*0.7+E42+H42*0.7+I42,"zvolte typ stavby"))))</f>
        <v>23.3</v>
      </c>
      <c r="N42" s="8">
        <f>IF(B42=data!$S$2,(M42*10)/4.9,IF(B42=data!$S$3,(M42*10)/3.4,IF(B42=data!$S$4,(M42*10)/5.3,IF(B42=data!$S$5,(M42*10)/3.4,"zvolte typ stavby"))))</f>
        <v>47.551020408163261</v>
      </c>
      <c r="O42" s="22">
        <v>35000000</v>
      </c>
      <c r="P42" s="44"/>
    </row>
    <row r="43" spans="1:16" ht="39.950000000000003" customHeight="1">
      <c r="A43" s="6" t="s">
        <v>471</v>
      </c>
      <c r="B43" s="14" t="s">
        <v>21</v>
      </c>
      <c r="C43" s="5" t="s">
        <v>22</v>
      </c>
      <c r="D43" s="15">
        <v>2</v>
      </c>
      <c r="E43" s="7">
        <v>5</v>
      </c>
      <c r="F43" s="7">
        <v>3</v>
      </c>
      <c r="G43" s="7">
        <v>6</v>
      </c>
      <c r="H43" s="7">
        <v>10</v>
      </c>
      <c r="I43" s="7">
        <v>4</v>
      </c>
      <c r="J43" s="7">
        <v>0</v>
      </c>
      <c r="K43" s="7">
        <v>10</v>
      </c>
      <c r="L43" s="7">
        <v>2</v>
      </c>
      <c r="M43" s="7">
        <f>IF(B43=data!$S$2,D43*0.7+E43*0.2+F43*0.8+G43+H43*0.2+I43+J43*0.3+K43*0.5+L43*0.2,IF(B43=data!$S$3,D43*0.1+E43*0.3+F43*0.1+G43+I43+J43*0.5+K43*0.4,IF(B43=data!$S$4,D43*0.6+E43*0.7+F43+G43+I43+L43,IF(B43=data!$S$5,D43*0.7+E43+H43*0.7+I43,"zvolte typ stavby"))))</f>
        <v>22.2</v>
      </c>
      <c r="N43" s="8">
        <f>IF(B43=data!$S$2,(M43*10)/4.9,IF(B43=data!$S$3,(M43*10)/3.4,IF(B43=data!$S$4,(M43*10)/5.3,IF(B43=data!$S$5,(M43*10)/3.4,"zvolte typ stavby"))))</f>
        <v>45.306122448979586</v>
      </c>
      <c r="O43" s="22">
        <v>24000000</v>
      </c>
      <c r="P43" s="44"/>
    </row>
    <row r="44" spans="1:16" ht="39.950000000000003" customHeight="1">
      <c r="A44" s="6" t="s">
        <v>472</v>
      </c>
      <c r="B44" s="14" t="s">
        <v>21</v>
      </c>
      <c r="C44" s="5" t="s">
        <v>22</v>
      </c>
      <c r="D44" s="15">
        <v>1</v>
      </c>
      <c r="E44" s="7">
        <v>5</v>
      </c>
      <c r="F44" s="7">
        <v>3</v>
      </c>
      <c r="G44" s="7">
        <v>6</v>
      </c>
      <c r="H44" s="7">
        <v>10</v>
      </c>
      <c r="I44" s="7">
        <v>4</v>
      </c>
      <c r="J44" s="7">
        <v>0</v>
      </c>
      <c r="K44" s="7">
        <v>10</v>
      </c>
      <c r="L44" s="7">
        <v>2</v>
      </c>
      <c r="M44" s="7">
        <f>IF(B44=data!$S$2,D44*0.7+E44*0.2+F44*0.8+G44+H44*0.2+I44+J44*0.3+K44*0.5+L44*0.2,IF(B44=data!$S$3,D44*0.1+E44*0.3+F44*0.1+G44+I44+J44*0.5+K44*0.4,IF(B44=data!$S$4,D44*0.6+E44*0.7+F44+G44+I44+L44,IF(B44=data!$S$5,D44*0.7+E44+H44*0.7+I44,"zvolte typ stavby"))))</f>
        <v>21.5</v>
      </c>
      <c r="N44" s="8">
        <f>IF(B44=data!$S$2,(M44*10)/4.9,IF(B44=data!$S$3,(M44*10)/3.4,IF(B44=data!$S$4,(M44*10)/5.3,IF(B44=data!$S$5,(M44*10)/3.4,"zvolte typ stavby"))))</f>
        <v>43.877551020408163</v>
      </c>
      <c r="O44" s="22">
        <v>8500000</v>
      </c>
      <c r="P44" s="44"/>
    </row>
    <row r="45" spans="1:16" ht="39.950000000000003" customHeight="1">
      <c r="A45" s="6" t="s">
        <v>473</v>
      </c>
      <c r="B45" s="14" t="s">
        <v>21</v>
      </c>
      <c r="C45" s="5" t="s">
        <v>195</v>
      </c>
      <c r="D45" s="15">
        <v>1</v>
      </c>
      <c r="E45" s="7">
        <v>5</v>
      </c>
      <c r="F45" s="7">
        <v>3</v>
      </c>
      <c r="G45" s="7">
        <v>6</v>
      </c>
      <c r="H45" s="7">
        <v>10</v>
      </c>
      <c r="I45" s="7">
        <v>4</v>
      </c>
      <c r="J45" s="7">
        <v>0</v>
      </c>
      <c r="K45" s="7">
        <v>10</v>
      </c>
      <c r="L45" s="7">
        <v>2</v>
      </c>
      <c r="M45" s="7">
        <f>IF(B45=data!$S$2,D45*0.7+E45*0.2+F45*0.8+G45+H45*0.2+I45+J45*0.3+K45*0.5+L45*0.2,IF(B45=data!$S$3,D45*0.1+E45*0.3+F45*0.1+G45+I45+J45*0.5+K45*0.4,IF(B45=data!$S$4,D45*0.6+E45*0.7+F45+G45+I45+L45,IF(B45=data!$S$5,D45*0.7+E45+H45*0.7+I45,"zvolte typ stavby"))))</f>
        <v>21.5</v>
      </c>
      <c r="N45" s="8">
        <f>IF(B45=data!$S$2,(M45*10)/4.9,IF(B45=data!$S$3,(M45*10)/3.4,IF(B45=data!$S$4,(M45*10)/5.3,IF(B45=data!$S$5,(M45*10)/3.4,"zvolte typ stavby"))))</f>
        <v>43.877551020408163</v>
      </c>
      <c r="O45" s="22">
        <v>9423239</v>
      </c>
      <c r="P45" s="44"/>
    </row>
    <row r="46" spans="1:16" ht="39.950000000000003" customHeight="1">
      <c r="A46" s="6" t="s">
        <v>474</v>
      </c>
      <c r="B46" s="14" t="s">
        <v>21</v>
      </c>
      <c r="C46" s="5" t="s">
        <v>195</v>
      </c>
      <c r="D46" s="15">
        <v>1</v>
      </c>
      <c r="E46" s="7">
        <v>6</v>
      </c>
      <c r="F46" s="7">
        <v>6</v>
      </c>
      <c r="G46" s="7">
        <v>6</v>
      </c>
      <c r="H46" s="7">
        <v>0</v>
      </c>
      <c r="I46" s="7">
        <v>7</v>
      </c>
      <c r="J46" s="7">
        <v>0</v>
      </c>
      <c r="K46" s="7">
        <v>0</v>
      </c>
      <c r="L46" s="7">
        <v>2</v>
      </c>
      <c r="M46" s="7">
        <f>IF(B46=data!$S$2,D46*0.7+E46*0.2+F46*0.8+G46+H46*0.2+I46+J46*0.3+K46*0.5+L46*0.2,IF(B46=data!$S$3,D46*0.1+E46*0.3+F46*0.1+G46+I46+J46*0.5+K46*0.4,IF(B46=data!$S$4,D46*0.6+E46*0.7+F46+G46+I46+L46,IF(B46=data!$S$5,D46*0.7+E46+H46*0.7+I46,"zvolte typ stavby"))))</f>
        <v>20.100000000000001</v>
      </c>
      <c r="N46" s="8">
        <f>IF(B46=data!$S$2,(M46*10)/4.9,IF(B46=data!$S$3,(M46*10)/3.4,IF(B46=data!$S$4,(M46*10)/5.3,IF(B46=data!$S$5,(M46*10)/3.4,"zvolte typ stavby"))))</f>
        <v>41.020408163265301</v>
      </c>
      <c r="O46" s="22"/>
      <c r="P46" s="44"/>
    </row>
    <row r="47" spans="1:16" ht="39.950000000000003" customHeight="1">
      <c r="A47" s="6" t="s">
        <v>475</v>
      </c>
      <c r="B47" s="14" t="s">
        <v>21</v>
      </c>
      <c r="C47" s="5" t="s">
        <v>195</v>
      </c>
      <c r="D47" s="15">
        <v>3</v>
      </c>
      <c r="E47" s="7">
        <v>4</v>
      </c>
      <c r="F47" s="7">
        <v>3</v>
      </c>
      <c r="G47" s="7">
        <v>3</v>
      </c>
      <c r="H47" s="7">
        <v>10</v>
      </c>
      <c r="I47" s="7">
        <v>4</v>
      </c>
      <c r="J47" s="7">
        <v>0</v>
      </c>
      <c r="K47" s="7">
        <v>10</v>
      </c>
      <c r="L47" s="7">
        <v>2</v>
      </c>
      <c r="M47" s="7">
        <f>IF(B47=data!$S$2,D47*0.7+E47*0.2+F47*0.8+G47+H47*0.2+I47+J47*0.3+K47*0.5+L47*0.2,IF(B47=data!$S$3,D47*0.1+E47*0.3+F47*0.1+G47+I47+J47*0.5+K47*0.4,IF(B47=data!$S$4,D47*0.6+E47*0.7+F47+G47+I47+L47,IF(B47=data!$S$5,D47*0.7+E47+H47*0.7+I47,"zvolte typ stavby"))))</f>
        <v>19.7</v>
      </c>
      <c r="N47" s="8">
        <f>IF(B47=data!$S$2,(M47*10)/4.9,IF(B47=data!$S$3,(M47*10)/3.4,IF(B47=data!$S$4,(M47*10)/5.3,IF(B47=data!$S$5,(M47*10)/3.4,"zvolte typ stavby"))))</f>
        <v>40.204081632653057</v>
      </c>
      <c r="O47" s="22"/>
      <c r="P47" s="44"/>
    </row>
    <row r="48" spans="1:16" ht="39.950000000000003" customHeight="1">
      <c r="A48" s="6" t="s">
        <v>476</v>
      </c>
      <c r="B48" s="14" t="s">
        <v>21</v>
      </c>
      <c r="C48" s="5" t="s">
        <v>195</v>
      </c>
      <c r="D48" s="15">
        <v>3</v>
      </c>
      <c r="E48" s="7">
        <v>8</v>
      </c>
      <c r="F48" s="7">
        <v>3</v>
      </c>
      <c r="G48" s="7">
        <v>3</v>
      </c>
      <c r="H48" s="7">
        <v>1</v>
      </c>
      <c r="I48" s="7">
        <v>4</v>
      </c>
      <c r="J48" s="7">
        <v>0</v>
      </c>
      <c r="K48" s="7">
        <v>10</v>
      </c>
      <c r="L48" s="7">
        <v>4</v>
      </c>
      <c r="M48" s="7">
        <f>IF(B48=data!$S$2,D48*0.7+E48*0.2+F48*0.8+G48+H48*0.2+I48+J48*0.3+K48*0.5+L48*0.2,IF(B48=data!$S$3,D48*0.1+E48*0.3+F48*0.1+G48+I48+J48*0.5+K48*0.4,IF(B48=data!$S$4,D48*0.6+E48*0.7+F48+G48+I48+L48,IF(B48=data!$S$5,D48*0.7+E48+H48*0.7+I48,"zvolte typ stavby"))))</f>
        <v>19.099999999999998</v>
      </c>
      <c r="N48" s="8">
        <f>IF(B48=data!$S$2,(M48*10)/4.9,IF(B48=data!$S$3,(M48*10)/3.4,IF(B48=data!$S$4,(M48*10)/5.3,IF(B48=data!$S$5,(M48*10)/3.4,"zvolte typ stavby"))))</f>
        <v>38.979591836734684</v>
      </c>
      <c r="O48" s="22"/>
      <c r="P48" s="44"/>
    </row>
    <row r="49" spans="1:16" ht="39.950000000000003" customHeight="1">
      <c r="A49" s="6" t="s">
        <v>477</v>
      </c>
      <c r="B49" s="14" t="s">
        <v>21</v>
      </c>
      <c r="C49" s="5" t="s">
        <v>22</v>
      </c>
      <c r="D49" s="15">
        <v>4</v>
      </c>
      <c r="E49" s="7">
        <v>8</v>
      </c>
      <c r="F49" s="7">
        <v>3</v>
      </c>
      <c r="G49" s="7">
        <v>3</v>
      </c>
      <c r="H49" s="7">
        <v>1</v>
      </c>
      <c r="I49" s="7">
        <v>4</v>
      </c>
      <c r="J49" s="7">
        <v>0</v>
      </c>
      <c r="K49" s="7">
        <v>10</v>
      </c>
      <c r="L49" s="7">
        <v>4</v>
      </c>
      <c r="M49" s="7">
        <f>IF(B49=data!$S$2,D49*0.7+E49*0.2+F49*0.8+G49+H49*0.2+I49+J49*0.3+K49*0.5+L49*0.2,IF(B49=data!$S$3,D49*0.1+E49*0.3+F49*0.1+G49+I49+J49*0.5+K49*0.4,IF(B49=data!$S$4,D49*0.6+E49*0.7+F49+G49+I49+L49,IF(B49=data!$S$5,D49*0.7+E49+H49*0.7+I49,"zvolte typ stavby"))))</f>
        <v>19.8</v>
      </c>
      <c r="N49" s="8">
        <f>IF(B49=data!$S$2,(M49*10)/4.9,IF(B49=data!$S$3,(M49*10)/3.4,IF(B49=data!$S$4,(M49*10)/5.3,IF(B49=data!$S$5,(M49*10)/3.4,"zvolte typ stavby"))))</f>
        <v>40.408163265306122</v>
      </c>
      <c r="O49" s="22"/>
      <c r="P49" s="44"/>
    </row>
    <row r="50" spans="1:16" ht="39.950000000000003" customHeight="1">
      <c r="A50" s="35" t="s">
        <v>313</v>
      </c>
      <c r="B50" s="37" t="s">
        <v>89</v>
      </c>
      <c r="C50" s="5"/>
      <c r="D50" s="38">
        <v>10</v>
      </c>
      <c r="E50" s="32">
        <v>10</v>
      </c>
      <c r="F50" s="32">
        <v>10</v>
      </c>
      <c r="G50" s="32">
        <v>10</v>
      </c>
      <c r="H50" s="32">
        <v>10</v>
      </c>
      <c r="I50" s="32">
        <v>10</v>
      </c>
      <c r="J50" s="32">
        <v>10</v>
      </c>
      <c r="K50" s="32">
        <v>10</v>
      </c>
      <c r="L50" s="32">
        <v>10</v>
      </c>
      <c r="M50" s="32">
        <f>IF(B50=data!$S$2,D50*0.7+E50*0.2+F50*0.8+G50+H50*0.2+I50+J50*0.3+K50*0.5+L50*0.2,IF(B50=data!$S$3,D50*0.1+E50*0.3+F50*0.1+G50+I50+J50*0.5+K50*0.4,IF(B50=data!$S$4,D50*0.6+E50*0.7+F50+G50+I50+L50,IF(B50=data!$S$5,D50*0.7+E50+H50*0.7+I50,"zvolte typ stavby"))))</f>
        <v>53</v>
      </c>
      <c r="N50" s="33">
        <f>IF(B50=data!$S$2,(M50*10)/4.9,IF(B50=data!$S$3,(M50*10)/3.4,IF(B50=data!$S$4,(M50*10)/5.3,IF(B50=data!$S$5,(M50*10)/3.4,"zvolte typ stavby"))))</f>
        <v>100</v>
      </c>
      <c r="O50" s="22"/>
      <c r="P50" s="44"/>
    </row>
    <row r="51" spans="1:16" ht="39.950000000000003" customHeight="1">
      <c r="A51" s="6" t="s">
        <v>478</v>
      </c>
      <c r="B51" s="14" t="s">
        <v>89</v>
      </c>
      <c r="C51" s="5" t="s">
        <v>25</v>
      </c>
      <c r="D51" s="15">
        <v>4</v>
      </c>
      <c r="E51" s="7">
        <v>10</v>
      </c>
      <c r="F51" s="7">
        <v>10</v>
      </c>
      <c r="G51" s="7">
        <v>3</v>
      </c>
      <c r="H51" s="7">
        <v>0</v>
      </c>
      <c r="I51" s="7">
        <v>7</v>
      </c>
      <c r="J51" s="7">
        <v>0</v>
      </c>
      <c r="K51" s="7">
        <v>0</v>
      </c>
      <c r="L51" s="7">
        <v>7</v>
      </c>
      <c r="M51" s="7">
        <f>IF(B51=data!$S$2,D51*0.7+E51*0.2+F51*0.8+G51+H51*0.2+I51+J51*0.3+K51*0.5+L51*0.2,IF(B51=data!$S$3,D51*0.1+E51*0.3+F51*0.1+G51+I51+J51*0.5+K51*0.4,IF(B51=data!$S$4,D51*0.6+E51*0.7+F51+G51+I51+L51,IF(B51=data!$S$5,D51*0.7+E51+H51*0.7+I51,"zvolte typ stavby"))))</f>
        <v>36.4</v>
      </c>
      <c r="N51" s="8">
        <f>IF(B51=data!$S$2,(M51*10)/4.9,IF(B51=data!$S$3,(M51*10)/3.4,IF(B51=data!$S$4,(M51*10)/5.3,IF(B51=data!$S$5,(M51*10)/3.4,"zvolte typ stavby"))))</f>
        <v>68.679245283018872</v>
      </c>
      <c r="O51" s="22"/>
      <c r="P51" s="44"/>
    </row>
    <row r="52" spans="1:16" ht="39.950000000000003" customHeight="1">
      <c r="A52" s="6" t="s">
        <v>479</v>
      </c>
      <c r="B52" s="14" t="s">
        <v>89</v>
      </c>
      <c r="C52" s="5"/>
      <c r="D52" s="15">
        <v>2</v>
      </c>
      <c r="E52" s="7">
        <v>10</v>
      </c>
      <c r="F52" s="7">
        <v>3</v>
      </c>
      <c r="G52" s="7">
        <v>10</v>
      </c>
      <c r="H52" s="7">
        <v>0</v>
      </c>
      <c r="I52" s="7">
        <v>7</v>
      </c>
      <c r="J52" s="7">
        <v>0</v>
      </c>
      <c r="K52" s="7">
        <v>10</v>
      </c>
      <c r="L52" s="7">
        <v>4</v>
      </c>
      <c r="M52" s="7">
        <f>IF(B52=data!$S$2,D52*0.7+E52*0.2+F52*0.8+G52+H52*0.2+I52+J52*0.3+K52*0.5+L52*0.2,IF(B52=data!$S$3,D52*0.1+E52*0.3+F52*0.1+G52+I52+J52*0.5+K52*0.4,IF(B52=data!$S$4,D52*0.6+E52*0.7+F52+G52+I52+L52,IF(B52=data!$S$5,D52*0.7+E52+H52*0.7+I52,"zvolte typ stavby"))))</f>
        <v>32.200000000000003</v>
      </c>
      <c r="N52" s="8">
        <f>IF(B52=data!$S$2,(M52*10)/4.9,IF(B52=data!$S$3,(M52*10)/3.4,IF(B52=data!$S$4,(M52*10)/5.3,IF(B52=data!$S$5,(M52*10)/3.4,"zvolte typ stavby"))))</f>
        <v>60.754716981132077</v>
      </c>
      <c r="O52" s="22">
        <v>10000000</v>
      </c>
      <c r="P52" s="44"/>
    </row>
    <row r="53" spans="1:16" ht="39.950000000000003" customHeight="1">
      <c r="A53" s="6" t="s">
        <v>480</v>
      </c>
      <c r="B53" s="14" t="s">
        <v>89</v>
      </c>
      <c r="C53" s="5" t="s">
        <v>25</v>
      </c>
      <c r="D53" s="15">
        <v>4</v>
      </c>
      <c r="E53" s="7">
        <v>5</v>
      </c>
      <c r="F53" s="7">
        <v>10</v>
      </c>
      <c r="G53" s="7">
        <v>3</v>
      </c>
      <c r="H53" s="7">
        <v>0</v>
      </c>
      <c r="I53" s="7">
        <v>10</v>
      </c>
      <c r="J53" s="7">
        <v>0</v>
      </c>
      <c r="K53" s="7">
        <v>0</v>
      </c>
      <c r="L53" s="7">
        <v>2</v>
      </c>
      <c r="M53" s="7">
        <f>IF(B53=data!$S$2,D53*0.7+E53*0.2+F53*0.8+G53+H53*0.2+I53+J53*0.3+K53*0.5+L53*0.2,IF(B53=data!$S$3,D53*0.1+E53*0.3+F53*0.1+G53+I53+J53*0.5+K53*0.4,IF(B53=data!$S$4,D53*0.6+E53*0.7+F53+G53+I53+L53,IF(B53=data!$S$5,D53*0.7+E53+H53*0.7+I53,"zvolte typ stavby"))))</f>
        <v>30.9</v>
      </c>
      <c r="N53" s="8">
        <f>IF(B53=data!$S$2,(M53*10)/4.9,IF(B53=data!$S$3,(M53*10)/3.4,IF(B53=data!$S$4,(M53*10)/5.3,IF(B53=data!$S$5,(M53*10)/3.4,"zvolte typ stavby"))))</f>
        <v>58.301886792452834</v>
      </c>
      <c r="O53" s="22"/>
      <c r="P53" s="44"/>
    </row>
    <row r="54" spans="1:16" ht="39.950000000000003" customHeight="1">
      <c r="A54" s="6" t="s">
        <v>481</v>
      </c>
      <c r="B54" s="14" t="s">
        <v>89</v>
      </c>
      <c r="C54" s="5" t="s">
        <v>25</v>
      </c>
      <c r="D54" s="15">
        <v>5</v>
      </c>
      <c r="E54" s="7">
        <v>5</v>
      </c>
      <c r="F54" s="7">
        <v>10</v>
      </c>
      <c r="G54" s="7">
        <v>10</v>
      </c>
      <c r="H54" s="7">
        <v>0</v>
      </c>
      <c r="I54" s="7">
        <v>4</v>
      </c>
      <c r="J54" s="7">
        <v>0</v>
      </c>
      <c r="K54" s="7">
        <v>0</v>
      </c>
      <c r="L54" s="7">
        <v>0</v>
      </c>
      <c r="M54" s="7">
        <f>IF(B54=data!$S$2,D54*0.7+E54*0.2+F54*0.8+G54+H54*0.2+I54+J54*0.3+K54*0.5+L54*0.2,IF(B54=data!$S$3,D54*0.1+E54*0.3+F54*0.1+G54+I54+J54*0.5+K54*0.4,IF(B54=data!$S$4,D54*0.6+E54*0.7+F54+G54+I54+L54,IF(B54=data!$S$5,D54*0.7+E54+H54*0.7+I54,"zvolte typ stavby"))))</f>
        <v>30.5</v>
      </c>
      <c r="N54" s="8">
        <f>IF(B54=data!$S$2,(M54*10)/4.9,IF(B54=data!$S$3,(M54*10)/3.4,IF(B54=data!$S$4,(M54*10)/5.3,IF(B54=data!$S$5,(M54*10)/3.4,"zvolte typ stavby"))))</f>
        <v>57.547169811320757</v>
      </c>
      <c r="O54" s="22">
        <v>8095413</v>
      </c>
      <c r="P54" s="44"/>
    </row>
    <row r="55" spans="1:16" ht="39.950000000000003" customHeight="1">
      <c r="A55" s="6" t="s">
        <v>482</v>
      </c>
      <c r="B55" s="14" t="s">
        <v>89</v>
      </c>
      <c r="C55" s="5"/>
      <c r="D55" s="15">
        <v>1</v>
      </c>
      <c r="E55" s="7">
        <v>9</v>
      </c>
      <c r="F55" s="7">
        <v>6</v>
      </c>
      <c r="G55" s="7">
        <v>10</v>
      </c>
      <c r="H55" s="7">
        <v>0</v>
      </c>
      <c r="I55" s="7">
        <v>7</v>
      </c>
      <c r="J55" s="7">
        <v>0</v>
      </c>
      <c r="K55" s="7">
        <v>0</v>
      </c>
      <c r="L55" s="7">
        <v>0</v>
      </c>
      <c r="M55" s="7">
        <f>IF(B55=data!$S$2,D55*0.7+E55*0.2+F55*0.8+G55+H55*0.2+I55+J55*0.3+K55*0.5+L55*0.2,IF(B55=data!$S$3,D55*0.1+E55*0.3+F55*0.1+G55+I55+J55*0.5+K55*0.4,IF(B55=data!$S$4,D55*0.6+E55*0.7+F55+G55+I55+L55,IF(B55=data!$S$5,D55*0.7+E55+H55*0.7+I55,"zvolte typ stavby"))))</f>
        <v>29.9</v>
      </c>
      <c r="N55" s="8">
        <f>IF(B55=data!$S$2,(M55*10)/4.9,IF(B55=data!$S$3,(M55*10)/3.4,IF(B55=data!$S$4,(M55*10)/5.3,IF(B55=data!$S$5,(M55*10)/3.4,"zvolte typ stavby"))))</f>
        <v>56.415094339622641</v>
      </c>
      <c r="O55" s="22">
        <v>16722515</v>
      </c>
      <c r="P55" s="44"/>
    </row>
    <row r="56" spans="1:16" ht="39.950000000000003" customHeight="1">
      <c r="A56" s="6" t="s">
        <v>483</v>
      </c>
      <c r="B56" s="14" t="s">
        <v>89</v>
      </c>
      <c r="C56" s="5"/>
      <c r="D56" s="15">
        <v>3</v>
      </c>
      <c r="E56" s="7">
        <v>7</v>
      </c>
      <c r="F56" s="7">
        <v>3</v>
      </c>
      <c r="G56" s="7">
        <v>3</v>
      </c>
      <c r="H56" s="7">
        <v>0</v>
      </c>
      <c r="I56" s="7">
        <v>7</v>
      </c>
      <c r="J56" s="7">
        <v>0</v>
      </c>
      <c r="K56" s="7">
        <v>10</v>
      </c>
      <c r="L56" s="7">
        <v>7</v>
      </c>
      <c r="M56" s="7">
        <f>IF(B56=data!$S$2,D56*0.7+E56*0.2+F56*0.8+G56+H56*0.2+I56+J56*0.3+K56*0.5+L56*0.2,IF(B56=data!$S$3,D56*0.1+E56*0.3+F56*0.1+G56+I56+J56*0.5+K56*0.4,IF(B56=data!$S$4,D56*0.6+E56*0.7+F56+G56+I56+L56,IF(B56=data!$S$5,D56*0.7+E56+H56*0.7+I56,"zvolte typ stavby"))))</f>
        <v>26.7</v>
      </c>
      <c r="N56" s="8">
        <f>IF(B56=data!$S$2,(M56*10)/4.9,IF(B56=data!$S$3,(M56*10)/3.4,IF(B56=data!$S$4,(M56*10)/5.3,IF(B56=data!$S$5,(M56*10)/3.4,"zvolte typ stavby"))))</f>
        <v>50.377358490566039</v>
      </c>
      <c r="O56" s="22"/>
      <c r="P56" s="44"/>
    </row>
    <row r="57" spans="1:16" ht="39.950000000000003" customHeight="1">
      <c r="A57" s="6" t="s">
        <v>484</v>
      </c>
      <c r="B57" s="14" t="s">
        <v>89</v>
      </c>
      <c r="C57" s="5" t="s">
        <v>25</v>
      </c>
      <c r="D57" s="15">
        <v>1</v>
      </c>
      <c r="E57" s="7">
        <v>5</v>
      </c>
      <c r="F57" s="7">
        <v>6</v>
      </c>
      <c r="G57" s="7">
        <v>10</v>
      </c>
      <c r="H57" s="7">
        <v>0</v>
      </c>
      <c r="I57" s="7">
        <v>4</v>
      </c>
      <c r="J57" s="7">
        <v>10</v>
      </c>
      <c r="K57" s="7">
        <v>0</v>
      </c>
      <c r="L57" s="7">
        <v>2</v>
      </c>
      <c r="M57" s="7">
        <f>IF(B57=data!$S$2,D57*0.7+E57*0.2+F57*0.8+G57+H57*0.2+I57+J57*0.3+K57*0.5+L57*0.2,IF(B57=data!$S$3,D57*0.1+E57*0.3+F57*0.1+G57+I57+J57*0.5+K57*0.4,IF(B57=data!$S$4,D57*0.6+E57*0.7+F57+G57+I57+L57,IF(B57=data!$S$5,D57*0.7+E57+H57*0.7+I57,"zvolte typ stavby"))))</f>
        <v>26.1</v>
      </c>
      <c r="N57" s="8">
        <f>IF(B57=data!$S$2,(M57*10)/4.9,IF(B57=data!$S$3,(M57*10)/3.4,IF(B57=data!$S$4,(M57*10)/5.3,IF(B57=data!$S$5,(M57*10)/3.4,"zvolte typ stavby"))))</f>
        <v>49.245283018867923</v>
      </c>
      <c r="O57" s="22"/>
      <c r="P57" s="44"/>
    </row>
    <row r="58" spans="1:16" ht="39.950000000000003" customHeight="1">
      <c r="A58" s="6" t="s">
        <v>485</v>
      </c>
      <c r="B58" s="14" t="s">
        <v>89</v>
      </c>
      <c r="C58" s="5" t="s">
        <v>25</v>
      </c>
      <c r="D58" s="15">
        <v>9</v>
      </c>
      <c r="E58" s="7">
        <v>10</v>
      </c>
      <c r="F58" s="7">
        <v>6</v>
      </c>
      <c r="G58" s="7">
        <v>3</v>
      </c>
      <c r="H58" s="7">
        <v>0</v>
      </c>
      <c r="I58" s="7">
        <v>4</v>
      </c>
      <c r="J58" s="7">
        <v>0</v>
      </c>
      <c r="K58" s="7">
        <v>0</v>
      </c>
      <c r="L58" s="7">
        <v>0</v>
      </c>
      <c r="M58" s="7">
        <f>IF(B58=data!$S$2,D58*0.7+E58*0.2+F58*0.8+G58+H58*0.2+I58+J58*0.3+K58*0.5+L58*0.2,IF(B58=data!$S$3,D58*0.1+E58*0.3+F58*0.1+G58+I58+J58*0.5+K58*0.4,IF(B58=data!$S$4,D58*0.6+E58*0.7+F58+G58+I58+L58,IF(B58=data!$S$5,D58*0.7+E58+H58*0.7+I58,"zvolte typ stavby"))))</f>
        <v>25.4</v>
      </c>
      <c r="N58" s="8">
        <f>IF(B58=data!$S$2,(M58*10)/4.9,IF(B58=data!$S$3,(M58*10)/3.4,IF(B58=data!$S$4,(M58*10)/5.3,IF(B58=data!$S$5,(M58*10)/3.4,"zvolte typ stavby"))))</f>
        <v>47.924528301886795</v>
      </c>
      <c r="O58" s="22"/>
      <c r="P58" s="44"/>
    </row>
    <row r="59" spans="1:16" ht="39.950000000000003" customHeight="1">
      <c r="A59" s="6" t="s">
        <v>486</v>
      </c>
      <c r="B59" s="14" t="s">
        <v>89</v>
      </c>
      <c r="C59" s="5"/>
      <c r="D59" s="15">
        <v>2</v>
      </c>
      <c r="E59" s="7">
        <v>9</v>
      </c>
      <c r="F59" s="7">
        <v>3</v>
      </c>
      <c r="G59" s="7">
        <v>3</v>
      </c>
      <c r="H59" s="7">
        <v>0</v>
      </c>
      <c r="I59" s="7">
        <v>4</v>
      </c>
      <c r="J59" s="7">
        <v>0</v>
      </c>
      <c r="K59" s="7">
        <v>10</v>
      </c>
      <c r="L59" s="7">
        <v>4</v>
      </c>
      <c r="M59" s="7">
        <f>IF(B59=data!$S$2,D59*0.7+E59*0.2+F59*0.8+G59+H59*0.2+I59+J59*0.3+K59*0.5+L59*0.2,IF(B59=data!$S$3,D59*0.1+E59*0.3+F59*0.1+G59+I59+J59*0.5+K59*0.4,IF(B59=data!$S$4,D59*0.6+E59*0.7+F59+G59+I59+L59,IF(B59=data!$S$5,D59*0.7+E59+H59*0.7+I59,"zvolte typ stavby"))))</f>
        <v>21.5</v>
      </c>
      <c r="N59" s="8">
        <f>IF(B59=data!$S$2,(M59*10)/4.9,IF(B59=data!$S$3,(M59*10)/3.4,IF(B59=data!$S$4,(M59*10)/5.3,IF(B59=data!$S$5,(M59*10)/3.4,"zvolte typ stavby"))))</f>
        <v>40.566037735849058</v>
      </c>
      <c r="O59" s="22"/>
      <c r="P59" s="44"/>
    </row>
    <row r="60" spans="1:16" ht="39.950000000000003" customHeight="1">
      <c r="A60" s="6" t="s">
        <v>487</v>
      </c>
      <c r="B60" s="14" t="s">
        <v>89</v>
      </c>
      <c r="C60" s="5" t="s">
        <v>25</v>
      </c>
      <c r="D60" s="15">
        <v>3</v>
      </c>
      <c r="E60" s="7">
        <v>4</v>
      </c>
      <c r="F60" s="7">
        <v>6</v>
      </c>
      <c r="G60" s="7">
        <v>6</v>
      </c>
      <c r="H60" s="7">
        <v>0</v>
      </c>
      <c r="I60" s="7">
        <v>4</v>
      </c>
      <c r="J60" s="7">
        <v>0</v>
      </c>
      <c r="K60" s="7">
        <v>10</v>
      </c>
      <c r="L60" s="7">
        <v>0</v>
      </c>
      <c r="M60" s="7">
        <f>IF(B60=data!$S$2,D60*0.7+E60*0.2+F60*0.8+G60+H60*0.2+I60+J60*0.3+K60*0.5+L60*0.2,IF(B60=data!$S$3,D60*0.1+E60*0.3+F60*0.1+G60+I60+J60*0.5+K60*0.4,IF(B60=data!$S$4,D60*0.6+E60*0.7+F60+G60+I60+L60,IF(B60=data!$S$5,D60*0.7+E60+H60*0.7+I60,"zvolte typ stavby"))))</f>
        <v>20.6</v>
      </c>
      <c r="N60" s="8">
        <f>IF(B60=data!$S$2,(M60*10)/4.9,IF(B60=data!$S$3,(M60*10)/3.4,IF(B60=data!$S$4,(M60*10)/5.3,IF(B60=data!$S$5,(M60*10)/3.4,"zvolte typ stavby"))))</f>
        <v>38.867924528301891</v>
      </c>
      <c r="O60" s="22"/>
      <c r="P60" s="44"/>
    </row>
    <row r="61" spans="1:16" ht="39.950000000000003" customHeight="1">
      <c r="A61" s="6" t="s">
        <v>488</v>
      </c>
      <c r="B61" s="14" t="s">
        <v>89</v>
      </c>
      <c r="C61" s="5"/>
      <c r="D61" s="15">
        <v>1</v>
      </c>
      <c r="E61" s="7">
        <v>2</v>
      </c>
      <c r="F61" s="7">
        <v>1</v>
      </c>
      <c r="G61" s="7">
        <v>6</v>
      </c>
      <c r="H61" s="7">
        <v>0</v>
      </c>
      <c r="I61" s="7">
        <v>2</v>
      </c>
      <c r="J61" s="7">
        <v>0</v>
      </c>
      <c r="K61" s="7"/>
      <c r="L61" s="7">
        <v>0</v>
      </c>
      <c r="M61" s="7">
        <f>IF(B61=data!$S$2,D61*0.7+E61*0.2+F61*0.8+G61+H61*0.2+I61+J61*0.3+K61*0.5+L61*0.2,IF(B61=data!$S$3,D61*0.1+E61*0.3+F61*0.1+G61+I61+J61*0.5+K61*0.4,IF(B61=data!$S$4,D61*0.6+E61*0.7+F61+G61+I61+L61,IF(B61=data!$S$5,D61*0.7+E61+H61*0.7+I61,"zvolte typ stavby"))))</f>
        <v>11</v>
      </c>
      <c r="N61" s="8">
        <f>IF(B61=data!$S$2,(M61*10)/4.9,IF(B61=data!$S$3,(M61*10)/3.4,IF(B61=data!$S$4,(M61*10)/5.3,IF(B61=data!$S$5,(M61*10)/3.4,"zvolte typ stavby"))))</f>
        <v>20.754716981132077</v>
      </c>
      <c r="O61" s="22"/>
      <c r="P61" s="44"/>
    </row>
    <row r="62" spans="1:16" ht="39.950000000000003" customHeight="1">
      <c r="A62" s="6" t="s">
        <v>489</v>
      </c>
      <c r="B62" s="14" t="s">
        <v>89</v>
      </c>
      <c r="C62" s="5"/>
      <c r="D62" s="15">
        <v>4</v>
      </c>
      <c r="E62" s="7">
        <v>7</v>
      </c>
      <c r="F62" s="7">
        <v>10</v>
      </c>
      <c r="G62" s="7">
        <v>10</v>
      </c>
      <c r="H62" s="7">
        <v>1</v>
      </c>
      <c r="I62" s="7">
        <v>7</v>
      </c>
      <c r="J62" s="7">
        <v>0</v>
      </c>
      <c r="K62" s="7">
        <v>0</v>
      </c>
      <c r="L62" s="7">
        <v>2</v>
      </c>
      <c r="M62" s="7">
        <f>IF(B62=data!$S$2,D62*0.7+E62*0.2+F62*0.8+G62+H62*0.2+I62+J62*0.3+K62*0.5+L62*0.2,IF(B62=data!$S$3,D62*0.1+E62*0.3+F62*0.1+G62+I62+J62*0.5+K62*0.4,IF(B62=data!$S$4,D62*0.6+E62*0.7+F62+G62+I62+L62,IF(B62=data!$S$5,D62*0.7+E62+H62*0.7+I62,"zvolte typ stavby"))))</f>
        <v>36.299999999999997</v>
      </c>
      <c r="N62" s="8">
        <f>IF(B62=data!$S$2,(M62*10)/4.9,IF(B62=data!$S$3,(M62*10)/3.4,IF(B62=data!$S$4,(M62*10)/5.3,IF(B62=data!$S$5,(M62*10)/3.4,"zvolte typ stavby"))))</f>
        <v>68.490566037735846</v>
      </c>
      <c r="O62" s="22"/>
      <c r="P62" s="44"/>
    </row>
    <row r="63" spans="1:16" ht="39.950000000000003" customHeight="1">
      <c r="A63" s="6" t="s">
        <v>490</v>
      </c>
      <c r="B63" s="14" t="s">
        <v>89</v>
      </c>
      <c r="C63" s="5"/>
      <c r="D63" s="15">
        <v>3</v>
      </c>
      <c r="E63" s="7">
        <v>8</v>
      </c>
      <c r="F63" s="7">
        <v>6</v>
      </c>
      <c r="G63" s="7">
        <v>3</v>
      </c>
      <c r="H63" s="7">
        <v>1</v>
      </c>
      <c r="I63" s="7">
        <v>4</v>
      </c>
      <c r="J63" s="7">
        <v>0</v>
      </c>
      <c r="K63" s="7">
        <v>10</v>
      </c>
      <c r="L63" s="7">
        <v>10</v>
      </c>
      <c r="M63" s="7">
        <f>IF(B63=data!$S$2,D63*0.7+E63*0.2+F63*0.8+G63+H63*0.2+I63+J63*0.3+K63*0.5+L63*0.2,IF(B63=data!$S$3,D63*0.1+E63*0.3+F63*0.1+G63+I63+J63*0.5+K63*0.4,IF(B63=data!$S$4,D63*0.6+E63*0.7+F63+G63+I63+L63,IF(B63=data!$S$5,D63*0.7+E63+H63*0.7+I63,"zvolte typ stavby"))))</f>
        <v>30.4</v>
      </c>
      <c r="N63" s="8">
        <f>IF(B63=data!$S$2,(M63*10)/4.9,IF(B63=data!$S$3,(M63*10)/3.4,IF(B63=data!$S$4,(M63*10)/5.3,IF(B63=data!$S$5,(M63*10)/3.4,"zvolte typ stavby"))))</f>
        <v>57.358490566037737</v>
      </c>
      <c r="O63" s="22"/>
      <c r="P63" s="44"/>
    </row>
    <row r="64" spans="1:16" ht="39" customHeight="1">
      <c r="A64" s="6" t="s">
        <v>491</v>
      </c>
      <c r="B64" s="14" t="s">
        <v>75</v>
      </c>
      <c r="C64" s="5"/>
      <c r="D64" s="15">
        <v>3</v>
      </c>
      <c r="E64" s="7">
        <v>7</v>
      </c>
      <c r="F64" s="7">
        <v>6</v>
      </c>
      <c r="G64" s="7">
        <v>6</v>
      </c>
      <c r="H64" s="7">
        <v>10</v>
      </c>
      <c r="I64" s="7">
        <v>7</v>
      </c>
      <c r="J64" s="7">
        <v>0</v>
      </c>
      <c r="K64" s="7">
        <v>10</v>
      </c>
      <c r="L64" s="7">
        <v>2</v>
      </c>
      <c r="M64" s="7">
        <f>IF(B64=data!$S$2,D64*0.7+E64*0.2+F64*0.8+G64+H64*0.2+I64+J64*0.3+K64*0.5+L64*0.2,IF(B64=data!$S$3,D64*0.1+E64*0.3+F64*0.1+G64+I64+J64*0.5+K64*0.4,IF(B64=data!$S$4,D64*0.6+E64*0.7+F64+G64+I64+L64,IF(B64=data!$S$5,D64*0.7+E64+H64*0.7+I64,"zvolte typ stavby"))))</f>
        <v>20</v>
      </c>
      <c r="N64" s="8">
        <f>IF(B64=data!$S$2,(M64*10)/4.9,IF(B64=data!$S$3,(M64*10)/3.4,IF(B64=data!$S$4,(M64*10)/5.3,IF(B64=data!$S$5,(M64*10)/3.4,"zvolte typ stavby"))))</f>
        <v>58.82352941176471</v>
      </c>
      <c r="O64" s="22"/>
      <c r="P64" s="44"/>
    </row>
    <row r="65" spans="1:16" ht="39.950000000000003" customHeight="1">
      <c r="A65" s="112" t="s">
        <v>492</v>
      </c>
      <c r="B65" s="14" t="s">
        <v>75</v>
      </c>
      <c r="C65" s="5" t="s">
        <v>76</v>
      </c>
      <c r="D65" s="15">
        <v>2</v>
      </c>
      <c r="E65" s="7">
        <v>5</v>
      </c>
      <c r="F65" s="7">
        <v>10</v>
      </c>
      <c r="G65" s="7">
        <v>10</v>
      </c>
      <c r="H65" s="7">
        <v>10</v>
      </c>
      <c r="I65" s="7">
        <v>10</v>
      </c>
      <c r="J65" s="7">
        <v>0</v>
      </c>
      <c r="K65" s="7">
        <v>10</v>
      </c>
      <c r="L65" s="7">
        <v>0</v>
      </c>
      <c r="M65" s="7">
        <f>IF(B65=data!$S$2,D65*0.7+E65*0.2+F65*0.8+G65+H65*0.2+I65+J65*0.3+K65*0.5+L65*0.2,IF(B65=data!$S$3,D65*0.1+E65*0.3+F65*0.1+G65+I65+J65*0.5+K65*0.4,IF(B65=data!$S$4,D65*0.6+E65*0.7+F65+G65+I65+L65,IF(B65=data!$S$5,D65*0.7+E65+H65*0.7+I65,"zvolte typ stavby"))))</f>
        <v>26.7</v>
      </c>
      <c r="N65" s="8">
        <f>IF(B65=data!$S$2,(M65*10)/4.9,IF(B65=data!$S$3,(M65*10)/3.4,IF(B65=data!$S$4,(M65*10)/5.3,IF(B65=data!$S$5,(M65*10)/3.4,"zvolte typ stavby"))))</f>
        <v>78.529411764705884</v>
      </c>
      <c r="O65" s="22">
        <v>14300000</v>
      </c>
      <c r="P65" s="44"/>
    </row>
    <row r="66" spans="1:16" ht="39.950000000000003" customHeight="1">
      <c r="A66" s="113" t="s">
        <v>493</v>
      </c>
      <c r="B66" s="14" t="s">
        <v>75</v>
      </c>
      <c r="C66" s="5" t="s">
        <v>76</v>
      </c>
      <c r="D66" s="15">
        <v>1</v>
      </c>
      <c r="E66" s="7">
        <v>5</v>
      </c>
      <c r="F66" s="7">
        <v>10</v>
      </c>
      <c r="G66" s="7">
        <v>10</v>
      </c>
      <c r="H66" s="7">
        <v>10</v>
      </c>
      <c r="I66" s="7">
        <v>10</v>
      </c>
      <c r="J66" s="7">
        <v>0</v>
      </c>
      <c r="K66" s="7">
        <v>0</v>
      </c>
      <c r="L66" s="7">
        <v>0</v>
      </c>
      <c r="M66" s="7">
        <f>IF(B66=data!$S$2,D66*0.7+E66*0.2+F66*0.8+G66+H66*0.2+I66+J66*0.3+K66*0.5+L66*0.2,IF(B66=data!$S$3,D66*0.1+E66*0.3+F66*0.1+G66+I66+J66*0.5+K66*0.4,IF(B66=data!$S$4,D66*0.6+E66*0.7+F66+G66+I66+L66,IF(B66=data!$S$5,D66*0.7+E66+H66*0.7+I66,"zvolte typ stavby"))))</f>
        <v>22.6</v>
      </c>
      <c r="N66" s="8">
        <f>IF(B66=data!$S$2,(M66*10)/4.9,IF(B66=data!$S$3,(M66*10)/3.4,IF(B66=data!$S$4,(M66*10)/5.3,IF(B66=data!$S$5,(M66*10)/3.4,"zvolte typ stavby"))))</f>
        <v>66.470588235294116</v>
      </c>
      <c r="O66" s="22">
        <v>14300000</v>
      </c>
      <c r="P66" s="44"/>
    </row>
    <row r="67" spans="1:16" ht="39.950000000000003" customHeight="1">
      <c r="A67" s="113" t="s">
        <v>494</v>
      </c>
      <c r="B67" s="14" t="s">
        <v>75</v>
      </c>
      <c r="C67" s="5" t="s">
        <v>76</v>
      </c>
      <c r="D67" s="15">
        <v>5</v>
      </c>
      <c r="E67" s="7">
        <v>7</v>
      </c>
      <c r="F67" s="7">
        <v>10</v>
      </c>
      <c r="G67" s="7">
        <v>10</v>
      </c>
      <c r="H67" s="7">
        <v>10</v>
      </c>
      <c r="I67" s="7">
        <v>10</v>
      </c>
      <c r="J67" s="7">
        <v>0</v>
      </c>
      <c r="K67" s="7">
        <v>10</v>
      </c>
      <c r="L67" s="7">
        <v>0</v>
      </c>
      <c r="M67" s="7">
        <f>IF(B67=data!$S$2,D67*0.7+E67*0.2+F67*0.8+G67+H67*0.2+I67+J67*0.3+K67*0.5+L67*0.2,IF(B67=data!$S$3,D67*0.1+E67*0.3+F67*0.1+G67+I67+J67*0.5+K67*0.4,IF(B67=data!$S$4,D67*0.6+E67*0.7+F67+G67+I67+L67,IF(B67=data!$S$5,D67*0.7+E67+H67*0.7+I67,"zvolte typ stavby"))))</f>
        <v>27.6</v>
      </c>
      <c r="N67" s="8">
        <f>IF(B67=data!$S$2,(M67*10)/4.9,IF(B67=data!$S$3,(M67*10)/3.4,IF(B67=data!$S$4,(M67*10)/5.3,IF(B67=data!$S$5,(M67*10)/3.4,"zvolte typ stavby"))))</f>
        <v>81.17647058823529</v>
      </c>
      <c r="O67" s="22">
        <v>88285000</v>
      </c>
      <c r="P67" s="44"/>
    </row>
    <row r="68" spans="1:16" ht="39.950000000000003" customHeight="1">
      <c r="A68" s="113" t="s">
        <v>495</v>
      </c>
      <c r="B68" s="14" t="s">
        <v>75</v>
      </c>
      <c r="C68" s="5" t="s">
        <v>76</v>
      </c>
      <c r="D68" s="15">
        <v>3</v>
      </c>
      <c r="E68" s="7">
        <v>7</v>
      </c>
      <c r="F68" s="7">
        <v>10</v>
      </c>
      <c r="G68" s="7">
        <v>10</v>
      </c>
      <c r="H68" s="7">
        <v>10</v>
      </c>
      <c r="I68" s="7">
        <v>10</v>
      </c>
      <c r="J68" s="7">
        <v>0</v>
      </c>
      <c r="K68" s="7">
        <v>10</v>
      </c>
      <c r="L68" s="7">
        <v>0</v>
      </c>
      <c r="M68" s="7">
        <f>IF(B68=data!$S$2,D68*0.7+E68*0.2+F68*0.8+G68+H68*0.2+I68+J68*0.3+K68*0.5+L68*0.2,IF(B68=data!$S$3,D68*0.1+E68*0.3+F68*0.1+G68+I68+J68*0.5+K68*0.4,IF(B68=data!$S$4,D68*0.6+E68*0.7+F68+G68+I68+L68,IF(B68=data!$S$5,D68*0.7+E68+H68*0.7+I68,"zvolte typ stavby"))))</f>
        <v>27.4</v>
      </c>
      <c r="N68" s="8">
        <f>IF(B68=data!$S$2,(M68*10)/4.9,IF(B68=data!$S$3,(M68*10)/3.4,IF(B68=data!$S$4,(M68*10)/5.3,IF(B68=data!$S$5,(M68*10)/3.4,"zvolte typ stavby"))))</f>
        <v>80.588235294117652</v>
      </c>
      <c r="O68" s="22">
        <v>33400000</v>
      </c>
      <c r="P68" s="44"/>
    </row>
    <row r="69" spans="1:16" ht="39.950000000000003" customHeight="1">
      <c r="A69" s="113" t="s">
        <v>496</v>
      </c>
      <c r="B69" s="14" t="s">
        <v>75</v>
      </c>
      <c r="C69" s="5" t="s">
        <v>76</v>
      </c>
      <c r="D69" s="15">
        <v>3</v>
      </c>
      <c r="E69" s="7">
        <v>8</v>
      </c>
      <c r="F69" s="7">
        <v>10</v>
      </c>
      <c r="G69" s="7">
        <v>10</v>
      </c>
      <c r="H69" s="7">
        <v>10</v>
      </c>
      <c r="I69" s="7">
        <v>10</v>
      </c>
      <c r="J69" s="7">
        <v>0</v>
      </c>
      <c r="K69" s="7">
        <v>10</v>
      </c>
      <c r="L69" s="7">
        <v>0</v>
      </c>
      <c r="M69" s="7">
        <f>IF(B69=data!$S$2,D69*0.7+E69*0.2+F69*0.8+G69+H69*0.2+I69+J69*0.3+K69*0.5+L69*0.2,IF(B69=data!$S$3,D69*0.1+E69*0.3+F69*0.1+G69+I69+J69*0.5+K69*0.4,IF(B69=data!$S$4,D69*0.6+E69*0.7+F69+G69+I69+L69,IF(B69=data!$S$5,D69*0.7+E69+H69*0.7+I69,"zvolte typ stavby"))))</f>
        <v>27.7</v>
      </c>
      <c r="N69" s="8">
        <f>IF(B69=data!$S$2,(M69*10)/4.9,IF(B69=data!$S$3,(M69*10)/3.4,IF(B69=data!$S$4,(M69*10)/5.3,IF(B69=data!$S$5,(M69*10)/3.4,"zvolte typ stavby"))))</f>
        <v>81.470588235294116</v>
      </c>
      <c r="O69" s="22">
        <v>33400000</v>
      </c>
      <c r="P69" s="44"/>
    </row>
    <row r="70" spans="1:16" ht="39.950000000000003" customHeight="1">
      <c r="A70" s="113" t="s">
        <v>497</v>
      </c>
      <c r="B70" s="14" t="s">
        <v>75</v>
      </c>
      <c r="C70" s="5" t="s">
        <v>76</v>
      </c>
      <c r="D70" s="15">
        <v>5</v>
      </c>
      <c r="E70" s="7">
        <v>10</v>
      </c>
      <c r="F70" s="7">
        <v>10</v>
      </c>
      <c r="G70" s="7">
        <v>10</v>
      </c>
      <c r="H70" s="7">
        <v>10</v>
      </c>
      <c r="I70" s="7">
        <v>10</v>
      </c>
      <c r="J70" s="7">
        <v>0</v>
      </c>
      <c r="K70" s="7">
        <v>10</v>
      </c>
      <c r="L70" s="7">
        <v>0</v>
      </c>
      <c r="M70" s="7">
        <f>IF(B70=data!$S$2,D70*0.7+E70*0.2+F70*0.8+G70+H70*0.2+I70+J70*0.3+K70*0.5+L70*0.2,IF(B70=data!$S$3,D70*0.1+E70*0.3+F70*0.1+G70+I70+J70*0.5+K70*0.4,IF(B70=data!$S$4,D70*0.6+E70*0.7+F70+G70+I70+L70,IF(B70=data!$S$5,D70*0.7+E70+H70*0.7+I70,"zvolte typ stavby"))))</f>
        <v>28.5</v>
      </c>
      <c r="N70" s="8">
        <f>IF(B70=data!$S$2,(M70*10)/4.9,IF(B70=data!$S$3,(M70*10)/3.4,IF(B70=data!$S$4,(M70*10)/5.3,IF(B70=data!$S$5,(M70*10)/3.4,"zvolte typ stavby"))))</f>
        <v>83.82352941176471</v>
      </c>
      <c r="O70" s="22">
        <v>88300000</v>
      </c>
      <c r="P70" s="44"/>
    </row>
    <row r="71" spans="1:16" ht="39.950000000000003" customHeight="1">
      <c r="A71" s="113" t="s">
        <v>498</v>
      </c>
      <c r="B71" s="14" t="s">
        <v>75</v>
      </c>
      <c r="C71" s="5" t="s">
        <v>76</v>
      </c>
      <c r="D71" s="15">
        <v>4</v>
      </c>
      <c r="E71" s="7">
        <v>6</v>
      </c>
      <c r="F71" s="7">
        <v>10</v>
      </c>
      <c r="G71" s="7">
        <v>10</v>
      </c>
      <c r="H71" s="7">
        <v>10</v>
      </c>
      <c r="I71" s="7">
        <v>10</v>
      </c>
      <c r="J71" s="7">
        <v>0</v>
      </c>
      <c r="K71" s="7">
        <v>10</v>
      </c>
      <c r="L71" s="7">
        <v>0</v>
      </c>
      <c r="M71" s="7">
        <f>IF(B71=data!$S$2,D71*0.7+E71*0.2+F71*0.8+G71+H71*0.2+I71+J71*0.3+K71*0.5+L71*0.2,IF(B71=data!$S$3,D71*0.1+E71*0.3+F71*0.1+G71+I71+J71*0.5+K71*0.4,IF(B71=data!$S$4,D71*0.6+E71*0.7+F71+G71+I71+L71,IF(B71=data!$S$5,D71*0.7+E71+H71*0.7+I71,"zvolte typ stavby"))))</f>
        <v>27.2</v>
      </c>
      <c r="N71" s="8">
        <f>IF(B71=data!$S$2,(M71*10)/4.9,IF(B71=data!$S$3,(M71*10)/3.4,IF(B71=data!$S$4,(M71*10)/5.3,IF(B71=data!$S$5,(M71*10)/3.4,"zvolte typ stavby"))))</f>
        <v>80</v>
      </c>
      <c r="O71" s="22">
        <v>30530000</v>
      </c>
      <c r="P71" s="44"/>
    </row>
    <row r="72" spans="1:16" ht="39.950000000000003" customHeight="1">
      <c r="A72" s="113" t="s">
        <v>499</v>
      </c>
      <c r="B72" s="14" t="s">
        <v>75</v>
      </c>
      <c r="C72" s="5" t="s">
        <v>76</v>
      </c>
      <c r="D72" s="15">
        <v>3</v>
      </c>
      <c r="E72" s="7">
        <v>6</v>
      </c>
      <c r="F72" s="7">
        <v>10</v>
      </c>
      <c r="G72" s="7">
        <v>10</v>
      </c>
      <c r="H72" s="7">
        <v>10</v>
      </c>
      <c r="I72" s="7">
        <v>10</v>
      </c>
      <c r="J72" s="7">
        <v>0</v>
      </c>
      <c r="K72" s="7">
        <v>10</v>
      </c>
      <c r="L72" s="7">
        <v>0</v>
      </c>
      <c r="M72" s="7">
        <f>IF(B72=data!$S$2,D72*0.7+E72*0.2+F72*0.8+G72+H72*0.2+I72+J72*0.3+K72*0.5+L72*0.2,IF(B72=data!$S$3,D72*0.1+E72*0.3+F72*0.1+G72+I72+J72*0.5+K72*0.4,IF(B72=data!$S$4,D72*0.6+E72*0.7+F72+G72+I72+L72,IF(B72=data!$S$5,D72*0.7+E72+H72*0.7+I72,"zvolte typ stavby"))))</f>
        <v>27.1</v>
      </c>
      <c r="N72" s="8">
        <f>IF(B72=data!$S$2,(M72*10)/4.9,IF(B72=data!$S$3,(M72*10)/3.4,IF(B72=data!$S$4,(M72*10)/5.3,IF(B72=data!$S$5,(M72*10)/3.4,"zvolte typ stavby"))))</f>
        <v>79.705882352941174</v>
      </c>
      <c r="O72" s="22">
        <v>7800000</v>
      </c>
      <c r="P72" s="44"/>
    </row>
    <row r="73" spans="1:16" ht="39.950000000000003" customHeight="1">
      <c r="A73" s="113" t="s">
        <v>500</v>
      </c>
      <c r="B73" s="14" t="s">
        <v>75</v>
      </c>
      <c r="C73" s="5" t="s">
        <v>76</v>
      </c>
      <c r="D73" s="15">
        <v>2</v>
      </c>
      <c r="E73" s="7">
        <v>7</v>
      </c>
      <c r="F73" s="7">
        <v>10</v>
      </c>
      <c r="G73" s="7">
        <v>10</v>
      </c>
      <c r="H73" s="7">
        <v>10</v>
      </c>
      <c r="I73" s="7">
        <v>10</v>
      </c>
      <c r="J73" s="7">
        <v>0</v>
      </c>
      <c r="K73" s="7">
        <v>10</v>
      </c>
      <c r="L73" s="7">
        <v>0</v>
      </c>
      <c r="M73" s="7">
        <f>IF(B73=data!$S$2,D73*0.7+E73*0.2+F73*0.8+G73+H73*0.2+I73+J73*0.3+K73*0.5+L73*0.2,IF(B73=data!$S$3,D73*0.1+E73*0.3+F73*0.1+G73+I73+J73*0.5+K73*0.4,IF(B73=data!$S$4,D73*0.6+E73*0.7+F73+G73+I73+L73,IF(B73=data!$S$5,D73*0.7+E73+H73*0.7+I73,"zvolte typ stavby"))))</f>
        <v>27.3</v>
      </c>
      <c r="N73" s="8">
        <f>IF(B73=data!$S$2,(M73*10)/4.9,IF(B73=data!$S$3,(M73*10)/3.4,IF(B73=data!$S$4,(M73*10)/5.3,IF(B73=data!$S$5,(M73*10)/3.4,"zvolte typ stavby"))))</f>
        <v>80.294117647058826</v>
      </c>
      <c r="O73" s="22">
        <v>22000000</v>
      </c>
      <c r="P73" s="44"/>
    </row>
    <row r="74" spans="1:16" ht="39.950000000000003" customHeight="1">
      <c r="A74" s="113" t="s">
        <v>501</v>
      </c>
      <c r="B74" s="14" t="s">
        <v>75</v>
      </c>
      <c r="C74" s="5" t="s">
        <v>76</v>
      </c>
      <c r="D74" s="15">
        <v>2</v>
      </c>
      <c r="E74" s="7">
        <v>6</v>
      </c>
      <c r="F74" s="7">
        <v>10</v>
      </c>
      <c r="G74" s="7">
        <v>10</v>
      </c>
      <c r="H74" s="7">
        <v>10</v>
      </c>
      <c r="I74" s="7">
        <v>10</v>
      </c>
      <c r="J74" s="7">
        <v>0</v>
      </c>
      <c r="K74" s="7">
        <v>10</v>
      </c>
      <c r="L74" s="7">
        <v>0</v>
      </c>
      <c r="M74" s="7">
        <f>IF(B74=data!$S$2,D74*0.7+E74*0.2+F74*0.8+G74+H74*0.2+I74+J74*0.3+K74*0.5+L74*0.2,IF(B74=data!$S$3,D74*0.1+E74*0.3+F74*0.1+G74+I74+J74*0.5+K74*0.4,IF(B74=data!$S$4,D74*0.6+E74*0.7+F74+G74+I74+L74,IF(B74=data!$S$5,D74*0.7+E74+H74*0.7+I74,"zvolte typ stavby"))))</f>
        <v>27</v>
      </c>
      <c r="N74" s="8">
        <f>IF(B74=data!$S$2,(M74*10)/4.9,IF(B74=data!$S$3,(M74*10)/3.4,IF(B74=data!$S$4,(M74*10)/5.3,IF(B74=data!$S$5,(M74*10)/3.4,"zvolte typ stavby"))))</f>
        <v>79.411764705882348</v>
      </c>
      <c r="O74" s="22">
        <v>13600000</v>
      </c>
      <c r="P74" s="44"/>
    </row>
    <row r="75" spans="1:16" ht="39.950000000000003" customHeight="1">
      <c r="A75" s="113" t="s">
        <v>502</v>
      </c>
      <c r="B75" s="14" t="s">
        <v>75</v>
      </c>
      <c r="C75" s="5" t="s">
        <v>76</v>
      </c>
      <c r="D75" s="15">
        <v>1</v>
      </c>
      <c r="E75" s="7">
        <v>8</v>
      </c>
      <c r="F75" s="7">
        <v>10</v>
      </c>
      <c r="G75" s="7">
        <v>10</v>
      </c>
      <c r="H75" s="7">
        <v>10</v>
      </c>
      <c r="I75" s="7">
        <v>10</v>
      </c>
      <c r="J75" s="7">
        <v>0</v>
      </c>
      <c r="K75" s="7">
        <v>10</v>
      </c>
      <c r="L75" s="7">
        <v>0</v>
      </c>
      <c r="M75" s="7">
        <f>IF(B75=data!$S$2,D75*0.7+E75*0.2+F75*0.8+G75+H75*0.2+I75+J75*0.3+K75*0.5+L75*0.2,IF(B75=data!$S$3,D75*0.1+E75*0.3+F75*0.1+G75+I75+J75*0.5+K75*0.4,IF(B75=data!$S$4,D75*0.6+E75*0.7+F75+G75+I75+L75,IF(B75=data!$S$5,D75*0.7+E75+H75*0.7+I75,"zvolte typ stavby"))))</f>
        <v>27.5</v>
      </c>
      <c r="N75" s="8">
        <f>IF(B75=data!$S$2,(M75*10)/4.9,IF(B75=data!$S$3,(M75*10)/3.4,IF(B75=data!$S$4,(M75*10)/5.3,IF(B75=data!$S$5,(M75*10)/3.4,"zvolte typ stavby"))))</f>
        <v>80.882352941176478</v>
      </c>
      <c r="O75" s="22">
        <v>10440000</v>
      </c>
      <c r="P75" s="44"/>
    </row>
    <row r="76" spans="1:16" ht="47.25" customHeight="1">
      <c r="A76" s="113" t="s">
        <v>503</v>
      </c>
      <c r="B76" s="14" t="s">
        <v>75</v>
      </c>
      <c r="C76" s="5" t="s">
        <v>76</v>
      </c>
      <c r="D76" s="15">
        <v>7</v>
      </c>
      <c r="E76" s="7">
        <v>9</v>
      </c>
      <c r="F76" s="7">
        <v>10</v>
      </c>
      <c r="G76" s="7">
        <v>10</v>
      </c>
      <c r="H76" s="7">
        <v>10</v>
      </c>
      <c r="I76" s="7">
        <v>10</v>
      </c>
      <c r="J76" s="7">
        <v>0</v>
      </c>
      <c r="K76" s="7">
        <v>10</v>
      </c>
      <c r="L76" s="7">
        <v>0</v>
      </c>
      <c r="M76" s="7">
        <f>IF(B76=data!$S$2,D76*0.7+E76*0.2+F76*0.8+G76+H76*0.2+I76+J76*0.3+K76*0.5+L76*0.2,IF(B76=data!$S$3,D76*0.1+E76*0.3+F76*0.1+G76+I76+J76*0.5+K76*0.4,IF(B76=data!$S$4,D76*0.6+E76*0.7+F76+G76+I76+L76,IF(B76=data!$S$5,D76*0.7+E76+H76*0.7+I76,"zvolte typ stavby"))))</f>
        <v>28.4</v>
      </c>
      <c r="N76" s="8">
        <f>IF(B76=data!$S$2,(M76*10)/4.9,IF(B76=data!$S$3,(M76*10)/3.4,IF(B76=data!$S$4,(M76*10)/5.3,IF(B76=data!$S$5,(M76*10)/3.4,"zvolte typ stavby"))))</f>
        <v>83.529411764705884</v>
      </c>
      <c r="O76" s="22">
        <v>22350000</v>
      </c>
      <c r="P76" s="44"/>
    </row>
    <row r="77" spans="1:16" ht="39.950000000000003" customHeight="1">
      <c r="A77" s="113" t="s">
        <v>504</v>
      </c>
      <c r="B77" s="14" t="s">
        <v>75</v>
      </c>
      <c r="C77" s="5" t="s">
        <v>76</v>
      </c>
      <c r="D77" s="15">
        <v>3</v>
      </c>
      <c r="E77" s="7">
        <v>5</v>
      </c>
      <c r="F77" s="7">
        <v>10</v>
      </c>
      <c r="G77" s="7">
        <v>10</v>
      </c>
      <c r="H77" s="7">
        <v>10</v>
      </c>
      <c r="I77" s="7">
        <v>10</v>
      </c>
      <c r="J77" s="7">
        <v>0</v>
      </c>
      <c r="K77" s="7">
        <v>10</v>
      </c>
      <c r="L77" s="7">
        <v>0</v>
      </c>
      <c r="M77" s="7">
        <f>IF(B77=data!$S$2,D77*0.7+E77*0.2+F77*0.8+G77+H77*0.2+I77+J77*0.3+K77*0.5+L77*0.2,IF(B77=data!$S$3,D77*0.1+E77*0.3+F77*0.1+G77+I77+J77*0.5+K77*0.4,IF(B77=data!$S$4,D77*0.6+E77*0.7+F77+G77+I77+L77,IF(B77=data!$S$5,D77*0.7+E77+H77*0.7+I77,"zvolte typ stavby"))))</f>
        <v>26.8</v>
      </c>
      <c r="N77" s="8">
        <f>IF(B77=data!$S$2,(M77*10)/4.9,IF(B77=data!$S$3,(M77*10)/3.4,IF(B77=data!$S$4,(M77*10)/5.3,IF(B77=data!$S$5,(M77*10)/3.4,"zvolte typ stavby"))))</f>
        <v>78.82352941176471</v>
      </c>
      <c r="O77" s="22">
        <v>11770000</v>
      </c>
      <c r="P77" s="44"/>
    </row>
    <row r="78" spans="1:16" ht="39.950000000000003" customHeight="1">
      <c r="A78" s="113" t="s">
        <v>505</v>
      </c>
      <c r="B78" s="14" t="s">
        <v>75</v>
      </c>
      <c r="C78" s="5" t="s">
        <v>76</v>
      </c>
      <c r="D78" s="15">
        <v>2</v>
      </c>
      <c r="E78" s="7">
        <v>4</v>
      </c>
      <c r="F78" s="7">
        <v>10</v>
      </c>
      <c r="G78" s="7">
        <v>10</v>
      </c>
      <c r="H78" s="7">
        <v>10</v>
      </c>
      <c r="I78" s="7">
        <v>10</v>
      </c>
      <c r="J78" s="7">
        <v>0</v>
      </c>
      <c r="K78" s="7">
        <v>10</v>
      </c>
      <c r="L78" s="7">
        <v>0</v>
      </c>
      <c r="M78" s="7">
        <f>IF(B78=data!$S$2,D78*0.7+E78*0.2+F78*0.8+G78+H78*0.2+I78+J78*0.3+K78*0.5+L78*0.2,IF(B78=data!$S$3,D78*0.1+E78*0.3+F78*0.1+G78+I78+J78*0.5+K78*0.4,IF(B78=data!$S$4,D78*0.6+E78*0.7+F78+G78+I78+L78,IF(B78=data!$S$5,D78*0.7+E78+H78*0.7+I78,"zvolte typ stavby"))))</f>
        <v>26.4</v>
      </c>
      <c r="N78" s="8">
        <f>IF(B78=data!$S$2,(M78*10)/4.9,IF(B78=data!$S$3,(M78*10)/3.4,IF(B78=data!$S$4,(M78*10)/5.3,IF(B78=data!$S$5,(M78*10)/3.4,"zvolte typ stavby"))))</f>
        <v>77.64705882352942</v>
      </c>
      <c r="O78" s="22">
        <v>17100000</v>
      </c>
      <c r="P78" s="44"/>
    </row>
    <row r="79" spans="1:16" ht="39.950000000000003" customHeight="1">
      <c r="A79" s="113" t="s">
        <v>506</v>
      </c>
      <c r="B79" s="14" t="s">
        <v>75</v>
      </c>
      <c r="C79" s="5" t="s">
        <v>76</v>
      </c>
      <c r="D79" s="15">
        <v>3</v>
      </c>
      <c r="E79" s="7">
        <v>7</v>
      </c>
      <c r="F79" s="7">
        <v>10</v>
      </c>
      <c r="G79" s="7">
        <v>10</v>
      </c>
      <c r="H79" s="7">
        <v>10</v>
      </c>
      <c r="I79" s="7">
        <v>10</v>
      </c>
      <c r="J79" s="7">
        <v>0</v>
      </c>
      <c r="K79" s="7">
        <v>0</v>
      </c>
      <c r="L79" s="7">
        <v>0</v>
      </c>
      <c r="M79" s="7">
        <f>IF(B79=data!$S$2,D79*0.7+E79*0.2+F79*0.8+G79+H79*0.2+I79+J79*0.3+K79*0.5+L79*0.2,IF(B79=data!$S$3,D79*0.1+E79*0.3+F79*0.1+G79+I79+J79*0.5+K79*0.4,IF(B79=data!$S$4,D79*0.6+E79*0.7+F79+G79+I79+L79,IF(B79=data!$S$5,D79*0.7+E79+H79*0.7+I79,"zvolte typ stavby"))))</f>
        <v>23.4</v>
      </c>
      <c r="N79" s="8">
        <f>IF(B79=data!$S$2,(M79*10)/4.9,IF(B79=data!$S$3,(M79*10)/3.4,IF(B79=data!$S$4,(M79*10)/5.3,IF(B79=data!$S$5,(M79*10)/3.4,"zvolte typ stavby"))))</f>
        <v>68.82352941176471</v>
      </c>
      <c r="O79" s="22">
        <v>11770000</v>
      </c>
      <c r="P79" s="44"/>
    </row>
    <row r="80" spans="1:16" ht="39.950000000000003" customHeight="1">
      <c r="A80" s="113" t="s">
        <v>507</v>
      </c>
      <c r="B80" s="14" t="s">
        <v>75</v>
      </c>
      <c r="C80" s="5" t="s">
        <v>76</v>
      </c>
      <c r="D80" s="15">
        <v>1</v>
      </c>
      <c r="E80" s="7">
        <v>5</v>
      </c>
      <c r="F80" s="7">
        <v>10</v>
      </c>
      <c r="G80" s="7">
        <v>10</v>
      </c>
      <c r="H80" s="7">
        <v>10</v>
      </c>
      <c r="I80" s="7">
        <v>10</v>
      </c>
      <c r="J80" s="7">
        <v>0</v>
      </c>
      <c r="K80" s="7">
        <v>0</v>
      </c>
      <c r="L80" s="7">
        <v>0</v>
      </c>
      <c r="M80" s="7">
        <f>IF(B80=data!$S$2,D80*0.7+E80*0.2+F80*0.8+G80+H80*0.2+I80+J80*0.3+K80*0.5+L80*0.2,IF(B80=data!$S$3,D80*0.1+E80*0.3+F80*0.1+G80+I80+J80*0.5+K80*0.4,IF(B80=data!$S$4,D80*0.6+E80*0.7+F80+G80+I80+L80,IF(B80=data!$S$5,D80*0.7+E80+H80*0.7+I80,"zvolte typ stavby"))))</f>
        <v>22.6</v>
      </c>
      <c r="N80" s="8">
        <f>IF(B80=data!$S$2,(M80*10)/4.9,IF(B80=data!$S$3,(M80*10)/3.4,IF(B80=data!$S$4,(M80*10)/5.3,IF(B80=data!$S$5,(M80*10)/3.4,"zvolte typ stavby"))))</f>
        <v>66.470588235294116</v>
      </c>
      <c r="O80" s="22">
        <v>17100000</v>
      </c>
      <c r="P80" s="44"/>
    </row>
    <row r="81" spans="1:16" ht="39.950000000000003" customHeight="1">
      <c r="A81" s="113" t="s">
        <v>508</v>
      </c>
      <c r="B81" s="14" t="s">
        <v>75</v>
      </c>
      <c r="C81" s="5" t="s">
        <v>76</v>
      </c>
      <c r="D81" s="15">
        <v>3</v>
      </c>
      <c r="E81" s="7">
        <v>5</v>
      </c>
      <c r="F81" s="7">
        <v>10</v>
      </c>
      <c r="G81" s="7">
        <v>10</v>
      </c>
      <c r="H81" s="7">
        <v>10</v>
      </c>
      <c r="I81" s="7">
        <v>10</v>
      </c>
      <c r="J81" s="7">
        <v>0</v>
      </c>
      <c r="K81" s="7">
        <v>0</v>
      </c>
      <c r="L81" s="7">
        <v>0</v>
      </c>
      <c r="M81" s="7">
        <f>IF(B81=data!$S$2,D81*0.7+E81*0.2+F81*0.8+G81+H81*0.2+I81+J81*0.3+K81*0.5+L81*0.2,IF(B81=data!$S$3,D81*0.1+E81*0.3+F81*0.1+G81+I81+J81*0.5+K81*0.4,IF(B81=data!$S$4,D81*0.6+E81*0.7+F81+G81+I81+L81,IF(B81=data!$S$5,D81*0.7+E81+H81*0.7+I81,"zvolte typ stavby"))))</f>
        <v>22.8</v>
      </c>
      <c r="N81" s="8">
        <f>IF(B81=data!$S$2,(M81*10)/4.9,IF(B81=data!$S$3,(M81*10)/3.4,IF(B81=data!$S$4,(M81*10)/5.3,IF(B81=data!$S$5,(M81*10)/3.4,"zvolte typ stavby"))))</f>
        <v>67.058823529411768</v>
      </c>
      <c r="O81" s="22">
        <v>21000000</v>
      </c>
      <c r="P81" s="44"/>
    </row>
    <row r="82" spans="1:16" ht="44.25" customHeight="1">
      <c r="A82" s="113" t="s">
        <v>509</v>
      </c>
      <c r="B82" s="14" t="s">
        <v>75</v>
      </c>
      <c r="C82" s="5" t="s">
        <v>76</v>
      </c>
      <c r="D82" s="15">
        <v>2</v>
      </c>
      <c r="E82" s="7">
        <v>5</v>
      </c>
      <c r="F82" s="7">
        <v>10</v>
      </c>
      <c r="G82" s="7">
        <v>10</v>
      </c>
      <c r="H82" s="7">
        <v>10</v>
      </c>
      <c r="I82" s="7">
        <v>10</v>
      </c>
      <c r="J82" s="7">
        <v>0</v>
      </c>
      <c r="K82" s="7">
        <v>10</v>
      </c>
      <c r="L82" s="7">
        <v>0</v>
      </c>
      <c r="M82" s="7">
        <f>IF(B82=data!$S$2,D82*0.7+E82*0.2+F82*0.8+G82+H82*0.2+I82+J82*0.3+K82*0.5+L82*0.2,IF(B82=data!$S$3,D82*0.1+E82*0.3+F82*0.1+G82+I82+J82*0.5+K82*0.4,IF(B82=data!$S$4,D82*0.6+E82*0.7+F82+G82+I82+L82,IF(B82=data!$S$5,D82*0.7+E82+H82*0.7+I82,"zvolte typ stavby"))))</f>
        <v>26.7</v>
      </c>
      <c r="N82" s="8">
        <f>IF(B82=data!$S$2,(M82*10)/4.9,IF(B82=data!$S$3,(M82*10)/3.4,IF(B82=data!$S$4,(M82*10)/5.3,IF(B82=data!$S$5,(M82*10)/3.4,"zvolte typ stavby"))))</f>
        <v>78.529411764705884</v>
      </c>
      <c r="O82" s="22">
        <v>9130000</v>
      </c>
      <c r="P82" s="44"/>
    </row>
    <row r="83" spans="1:16" ht="39.950000000000003" customHeight="1">
      <c r="A83" s="113" t="s">
        <v>510</v>
      </c>
      <c r="B83" s="14" t="s">
        <v>75</v>
      </c>
      <c r="C83" s="5" t="s">
        <v>76</v>
      </c>
      <c r="D83" s="15">
        <v>1</v>
      </c>
      <c r="E83" s="7">
        <v>6</v>
      </c>
      <c r="F83" s="7">
        <v>10</v>
      </c>
      <c r="G83" s="7">
        <v>10</v>
      </c>
      <c r="H83" s="7">
        <v>10</v>
      </c>
      <c r="I83" s="7">
        <v>10</v>
      </c>
      <c r="J83" s="7">
        <v>0</v>
      </c>
      <c r="K83" s="7">
        <v>10</v>
      </c>
      <c r="L83" s="7">
        <v>0</v>
      </c>
      <c r="M83" s="7">
        <f>IF(B83=data!$S$2,D83*0.7+E83*0.2+F83*0.8+G83+H83*0.2+I83+J83*0.3+K83*0.5+L83*0.2,IF(B83=data!$S$3,D83*0.1+E83*0.3+F83*0.1+G83+I83+J83*0.5+K83*0.4,IF(B83=data!$S$4,D83*0.6+E83*0.7+F83+G83+I83+L83,IF(B83=data!$S$5,D83*0.7+E83+H83*0.7+I83,"zvolte typ stavby"))))</f>
        <v>26.9</v>
      </c>
      <c r="N83" s="8">
        <f>IF(B83=data!$S$2,(M83*10)/4.9,IF(B83=data!$S$3,(M83*10)/3.4,IF(B83=data!$S$4,(M83*10)/5.3,IF(B83=data!$S$5,(M83*10)/3.4,"zvolte typ stavby"))))</f>
        <v>79.117647058823536</v>
      </c>
      <c r="O83" s="22">
        <v>11770000</v>
      </c>
      <c r="P83" s="44"/>
    </row>
    <row r="84" spans="1:16" ht="39.950000000000003" customHeight="1">
      <c r="A84" s="113" t="s">
        <v>511</v>
      </c>
      <c r="B84" s="14" t="s">
        <v>75</v>
      </c>
      <c r="C84" s="5" t="s">
        <v>76</v>
      </c>
      <c r="D84" s="15">
        <v>3</v>
      </c>
      <c r="E84" s="7">
        <v>6</v>
      </c>
      <c r="F84" s="7">
        <v>10</v>
      </c>
      <c r="G84" s="7">
        <v>10</v>
      </c>
      <c r="H84" s="7">
        <v>10</v>
      </c>
      <c r="I84" s="7">
        <v>10</v>
      </c>
      <c r="J84" s="7">
        <v>0</v>
      </c>
      <c r="K84" s="7">
        <v>10</v>
      </c>
      <c r="L84" s="7">
        <v>0</v>
      </c>
      <c r="M84" s="7">
        <f>IF(B84=data!$S$2,D84*0.7+E84*0.2+F84*0.8+G84+H84*0.2+I84+J84*0.3+K84*0.5+L84*0.2,IF(B84=data!$S$3,D84*0.1+E84*0.3+F84*0.1+G84+I84+J84*0.5+K84*0.4,IF(B84=data!$S$4,D84*0.6+E84*0.7+F84+G84+I84+L84,IF(B84=data!$S$5,D84*0.7+E84+H84*0.7+I84,"zvolte typ stavby"))))</f>
        <v>27.1</v>
      </c>
      <c r="N84" s="8">
        <f>IF(B84=data!$S$2,(M84*10)/4.9,IF(B84=data!$S$3,(M84*10)/3.4,IF(B84=data!$S$4,(M84*10)/5.3,IF(B84=data!$S$5,(M84*10)/3.4,"zvolte typ stavby"))))</f>
        <v>79.705882352941174</v>
      </c>
      <c r="O84" s="22">
        <v>16600000</v>
      </c>
      <c r="P84" s="44"/>
    </row>
    <row r="85" spans="1:16" ht="39.950000000000003" customHeight="1">
      <c r="A85" s="113" t="s">
        <v>512</v>
      </c>
      <c r="B85" s="14" t="s">
        <v>75</v>
      </c>
      <c r="C85" s="5" t="s">
        <v>76</v>
      </c>
      <c r="D85" s="15">
        <v>6</v>
      </c>
      <c r="E85" s="7">
        <v>7</v>
      </c>
      <c r="F85" s="7">
        <v>10</v>
      </c>
      <c r="G85" s="7">
        <v>10</v>
      </c>
      <c r="H85" s="7">
        <v>10</v>
      </c>
      <c r="I85" s="7">
        <v>10</v>
      </c>
      <c r="J85" s="7">
        <v>0</v>
      </c>
      <c r="K85" s="7">
        <v>10</v>
      </c>
      <c r="L85" s="7">
        <v>0</v>
      </c>
      <c r="M85" s="7">
        <f>IF(B85=data!$S$2,D85*0.7+E85*0.2+F85*0.8+G85+H85*0.2+I85+J85*0.3+K85*0.5+L85*0.2,IF(B85=data!$S$3,D85*0.1+E85*0.3+F85*0.1+G85+I85+J85*0.5+K85*0.4,IF(B85=data!$S$4,D85*0.6+E85*0.7+F85+G85+I85+L85,IF(B85=data!$S$5,D85*0.7+E85+H85*0.7+I85,"zvolte typ stavby"))))</f>
        <v>27.7</v>
      </c>
      <c r="N85" s="8">
        <f>IF(B85=data!$S$2,(M85*10)/4.9,IF(B85=data!$S$3,(M85*10)/3.4,IF(B85=data!$S$4,(M85*10)/5.3,IF(B85=data!$S$5,(M85*10)/3.4,"zvolte typ stavby"))))</f>
        <v>81.470588235294116</v>
      </c>
      <c r="O85" s="22">
        <v>6230000</v>
      </c>
      <c r="P85" s="44"/>
    </row>
    <row r="86" spans="1:16" ht="39.950000000000003" customHeight="1">
      <c r="A86" s="113" t="s">
        <v>513</v>
      </c>
      <c r="B86" s="14" t="s">
        <v>75</v>
      </c>
      <c r="C86" s="5" t="s">
        <v>76</v>
      </c>
      <c r="D86" s="15">
        <v>2</v>
      </c>
      <c r="E86" s="7">
        <v>6</v>
      </c>
      <c r="F86" s="7">
        <v>10</v>
      </c>
      <c r="G86" s="7">
        <v>10</v>
      </c>
      <c r="H86" s="7">
        <v>10</v>
      </c>
      <c r="I86" s="7">
        <v>10</v>
      </c>
      <c r="J86" s="7">
        <v>0</v>
      </c>
      <c r="K86" s="7">
        <v>10</v>
      </c>
      <c r="L86" s="7">
        <v>0</v>
      </c>
      <c r="M86" s="7">
        <f>IF(B86=data!$S$2,D86*0.7+E86*0.2+F86*0.8+G86+H86*0.2+I86+J86*0.3+K86*0.5+L86*0.2,IF(B86=data!$S$3,D86*0.1+E86*0.3+F86*0.1+G86+I86+J86*0.5+K86*0.4,IF(B86=data!$S$4,D86*0.6+E86*0.7+F86+G86+I86+L86,IF(B86=data!$S$5,D86*0.7+E86+H86*0.7+I86,"zvolte typ stavby"))))</f>
        <v>27</v>
      </c>
      <c r="N86" s="8">
        <f>IF(B86=data!$S$2,(M86*10)/4.9,IF(B86=data!$S$3,(M86*10)/3.4,IF(B86=data!$S$4,(M86*10)/5.3,IF(B86=data!$S$5,(M86*10)/3.4,"zvolte typ stavby"))))</f>
        <v>79.411764705882348</v>
      </c>
      <c r="O86" s="22">
        <v>12900000</v>
      </c>
      <c r="P86" s="44"/>
    </row>
    <row r="87" spans="1:16" ht="39.950000000000003" customHeight="1">
      <c r="A87" s="113" t="s">
        <v>514</v>
      </c>
      <c r="B87" s="14" t="s">
        <v>75</v>
      </c>
      <c r="C87" s="5" t="s">
        <v>76</v>
      </c>
      <c r="D87" s="15">
        <v>3</v>
      </c>
      <c r="E87" s="7">
        <v>6</v>
      </c>
      <c r="F87" s="7">
        <v>10</v>
      </c>
      <c r="G87" s="7">
        <v>10</v>
      </c>
      <c r="H87" s="7">
        <v>10</v>
      </c>
      <c r="I87" s="7">
        <v>10</v>
      </c>
      <c r="J87" s="7">
        <v>0</v>
      </c>
      <c r="K87" s="7">
        <v>0</v>
      </c>
      <c r="L87" s="7">
        <v>0</v>
      </c>
      <c r="M87" s="7">
        <f>IF(B87=data!$S$2,D87*0.7+E87*0.2+F87*0.8+G87+H87*0.2+I87+J87*0.3+K87*0.5+L87*0.2,IF(B87=data!$S$3,D87*0.1+E87*0.3+F87*0.1+G87+I87+J87*0.5+K87*0.4,IF(B87=data!$S$4,D87*0.6+E87*0.7+F87+G87+I87+L87,IF(B87=data!$S$5,D87*0.7+E87+H87*0.7+I87,"zvolte typ stavby"))))</f>
        <v>23.1</v>
      </c>
      <c r="N87" s="8">
        <f>IF(B87=data!$S$2,(M87*10)/4.9,IF(B87=data!$S$3,(M87*10)/3.4,IF(B87=data!$S$4,(M87*10)/5.3,IF(B87=data!$S$5,(M87*10)/3.4,"zvolte typ stavby"))))</f>
        <v>67.941176470588232</v>
      </c>
      <c r="O87" s="22">
        <v>9190000</v>
      </c>
      <c r="P87" s="44"/>
    </row>
    <row r="88" spans="1:16" ht="39.950000000000003" customHeight="1">
      <c r="A88" s="113" t="s">
        <v>515</v>
      </c>
      <c r="B88" s="14" t="s">
        <v>75</v>
      </c>
      <c r="C88" s="5" t="s">
        <v>76</v>
      </c>
      <c r="D88" s="15">
        <v>3</v>
      </c>
      <c r="E88" s="7">
        <v>7</v>
      </c>
      <c r="F88" s="7">
        <v>10</v>
      </c>
      <c r="G88" s="7">
        <v>10</v>
      </c>
      <c r="H88" s="7">
        <v>10</v>
      </c>
      <c r="I88" s="7">
        <v>10</v>
      </c>
      <c r="J88" s="7">
        <v>0</v>
      </c>
      <c r="K88" s="7">
        <v>10</v>
      </c>
      <c r="L88" s="7">
        <v>0</v>
      </c>
      <c r="M88" s="7">
        <f>IF(B88=data!$S$2,D88*0.7+E88*0.2+F88*0.8+G88+H88*0.2+I88+J88*0.3+K88*0.5+L88*0.2,IF(B88=data!$S$3,D88*0.1+E88*0.3+F88*0.1+G88+I88+J88*0.5+K88*0.4,IF(B88=data!$S$4,D88*0.6+E88*0.7+F88+G88+I88+L88,IF(B88=data!$S$5,D88*0.7+E88+H88*0.7+I88,"zvolte typ stavby"))))</f>
        <v>27.4</v>
      </c>
      <c r="N88" s="8">
        <f>IF(B88=data!$S$2,(M88*10)/4.9,IF(B88=data!$S$3,(M88*10)/3.4,IF(B88=data!$S$4,(M88*10)/5.3,IF(B88=data!$S$5,(M88*10)/3.4,"zvolte typ stavby"))))</f>
        <v>80.588235294117652</v>
      </c>
      <c r="O88" s="22">
        <v>16480000</v>
      </c>
      <c r="P88" s="44"/>
    </row>
    <row r="89" spans="1:16" ht="50.1" customHeight="1">
      <c r="A89" s="113" t="s">
        <v>516</v>
      </c>
      <c r="B89" s="14" t="s">
        <v>75</v>
      </c>
      <c r="C89" s="5" t="s">
        <v>76</v>
      </c>
      <c r="D89" s="15">
        <v>1</v>
      </c>
      <c r="E89" s="7">
        <v>6</v>
      </c>
      <c r="F89" s="7">
        <v>10</v>
      </c>
      <c r="G89" s="7">
        <v>10</v>
      </c>
      <c r="H89" s="7">
        <v>10</v>
      </c>
      <c r="I89" s="7">
        <v>10</v>
      </c>
      <c r="J89" s="7">
        <v>0</v>
      </c>
      <c r="K89" s="7">
        <v>10</v>
      </c>
      <c r="L89" s="7">
        <v>0</v>
      </c>
      <c r="M89" s="7">
        <f>IF(B89=data!$S$2,D89*0.7+E89*0.2+F89*0.8+G89+H89*0.2+I89+J89*0.3+K89*0.5+L89*0.2,IF(B89=data!$S$3,D89*0.1+E89*0.3+F89*0.1+G89+I89+J89*0.5+K89*0.4,IF(B89=data!$S$4,D89*0.6+E89*0.7+F89+G89+I89+L89,IF(B89=data!$S$5,D89*0.7+E89+H89*0.7+I89,"zvolte typ stavby"))))</f>
        <v>26.9</v>
      </c>
      <c r="N89" s="8">
        <f>IF(B89=data!$S$2,(M89*10)/4.9,IF(B89=data!$S$3,(M89*10)/3.4,IF(B89=data!$S$4,(M89*10)/5.3,IF(B89=data!$S$5,(M89*10)/3.4,"zvolte typ stavby"))))</f>
        <v>79.117647058823536</v>
      </c>
      <c r="O89" s="22">
        <v>24480000</v>
      </c>
      <c r="P89" s="44"/>
    </row>
    <row r="90" spans="1:16" ht="50.1" customHeight="1">
      <c r="A90" s="113" t="s">
        <v>517</v>
      </c>
      <c r="B90" s="14" t="s">
        <v>75</v>
      </c>
      <c r="C90" s="5" t="s">
        <v>76</v>
      </c>
      <c r="D90" s="15">
        <v>4</v>
      </c>
      <c r="E90" s="7">
        <v>6</v>
      </c>
      <c r="F90" s="7">
        <v>10</v>
      </c>
      <c r="G90" s="7">
        <v>10</v>
      </c>
      <c r="H90" s="7">
        <v>10</v>
      </c>
      <c r="I90" s="7">
        <v>10</v>
      </c>
      <c r="J90" s="7">
        <v>0</v>
      </c>
      <c r="K90" s="7">
        <v>10</v>
      </c>
      <c r="L90" s="7">
        <v>0</v>
      </c>
      <c r="M90" s="7">
        <f>IF(B90=data!$S$2,D90*0.7+E90*0.2+F90*0.8+G90+H90*0.2+I90+J90*0.3+K90*0.5+L90*0.2,IF(B90=data!$S$3,D90*0.1+E90*0.3+F90*0.1+G90+I90+J90*0.5+K90*0.4,IF(B90=data!$S$4,D90*0.6+E90*0.7+F90+G90+I90+L90,IF(B90=data!$S$5,D90*0.7+E90+H90*0.7+I90,"zvolte typ stavby"))))</f>
        <v>27.2</v>
      </c>
      <c r="N90" s="8">
        <f>IF(B90=data!$S$2,(M90*10)/4.9,IF(B90=data!$S$3,(M90*10)/3.4,IF(B90=data!$S$4,(M90*10)/5.3,IF(B90=data!$S$5,(M90*10)/3.4,"zvolte typ stavby"))))</f>
        <v>80</v>
      </c>
      <c r="O90" s="22">
        <v>11930000</v>
      </c>
      <c r="P90" s="44"/>
    </row>
    <row r="91" spans="1:16" ht="50.1" customHeight="1">
      <c r="A91" s="113" t="s">
        <v>518</v>
      </c>
      <c r="B91" s="39" t="s">
        <v>75</v>
      </c>
      <c r="C91" s="5" t="s">
        <v>76</v>
      </c>
      <c r="D91" s="17">
        <v>6</v>
      </c>
      <c r="E91" s="18">
        <v>7</v>
      </c>
      <c r="F91" s="7">
        <v>10</v>
      </c>
      <c r="G91" s="7">
        <v>10</v>
      </c>
      <c r="H91" s="7">
        <v>10</v>
      </c>
      <c r="I91" s="7">
        <v>10</v>
      </c>
      <c r="J91" s="7">
        <v>0</v>
      </c>
      <c r="K91" s="18">
        <v>10</v>
      </c>
      <c r="L91" s="7">
        <v>0</v>
      </c>
      <c r="M91" s="18">
        <f>IF(B91=data!$S$2,D91*0.7+E91*0.2+F91*0.8+G91+H91*0.2+I91+J91*0.3+K91*0.5+L91*0.2,IF(B91=data!$S$3,D91*0.1+E91*0.3+F91*0.1+G91+I91+J91*0.5+K91*0.4,IF(B91=data!$S$4,D91*0.6+E91*0.7+F91+G91+I91+L91,IF(B91=data!$S$5,D91*0.7+E91+H91*0.7+I91,"zvolte typ stavby"))))</f>
        <v>27.7</v>
      </c>
      <c r="N91" s="19">
        <f>IF(B91=data!$S$2,(M91*10)/4.9,IF(B91=data!$S$3,(M91*10)/3.4,IF(B91=data!$S$4,(M91*10)/5.3,IF(B91=data!$S$5,(M91*10)/3.4,"zvolte typ stavby"))))</f>
        <v>81.470588235294116</v>
      </c>
      <c r="O91" s="47">
        <v>8180000</v>
      </c>
      <c r="P91" s="44"/>
    </row>
    <row r="92" spans="1:16" ht="50.1" customHeight="1">
      <c r="A92" s="113" t="s">
        <v>519</v>
      </c>
      <c r="B92" s="5" t="s">
        <v>75</v>
      </c>
      <c r="C92" s="5" t="s">
        <v>76</v>
      </c>
      <c r="D92" s="7">
        <v>1</v>
      </c>
      <c r="E92" s="7">
        <v>6</v>
      </c>
      <c r="F92" s="7">
        <v>10</v>
      </c>
      <c r="G92" s="7">
        <v>10</v>
      </c>
      <c r="H92" s="7">
        <v>10</v>
      </c>
      <c r="I92" s="7">
        <v>10</v>
      </c>
      <c r="J92" s="7">
        <v>0</v>
      </c>
      <c r="K92" s="7">
        <v>10</v>
      </c>
      <c r="L92" s="7">
        <v>0</v>
      </c>
      <c r="M92" s="7">
        <f>IF(B92=data!$S$2,D92*0.7+E92*0.2+F92*0.8+G92+H92*0.2+I92+J92*0.3+K92*0.5+L92*0.2,IF(B92=data!$S$3,D92*0.1+E92*0.3+F92*0.1+G92+I92+J92*0.5+K92*0.4,IF(B92=data!$S$4,D92*0.6+E92*0.7+F92+G92+I92+L92,IF(B92=data!$S$5,D92*0.7+E92+H92*0.7+I92,"zvolte typ stavby"))))</f>
        <v>26.9</v>
      </c>
      <c r="N92" s="8">
        <f>IF(B92=data!$S$2,(M92*10)/4.9,IF(B92=data!$S$3,(M92*10)/3.4,IF(B92=data!$S$4,(M92*10)/5.3,IF(B92=data!$S$5,(M92*10)/3.4,"zvolte typ stavby"))))</f>
        <v>79.117647058823536</v>
      </c>
      <c r="O92" s="22">
        <v>14065000</v>
      </c>
      <c r="P92" s="44"/>
    </row>
    <row r="93" spans="1:16" ht="50.1" customHeight="1">
      <c r="A93" s="113" t="s">
        <v>520</v>
      </c>
      <c r="B93" s="5" t="s">
        <v>75</v>
      </c>
      <c r="C93" s="5" t="s">
        <v>76</v>
      </c>
      <c r="D93" s="7">
        <v>2</v>
      </c>
      <c r="E93" s="7">
        <v>9</v>
      </c>
      <c r="F93" s="7">
        <v>10</v>
      </c>
      <c r="G93" s="7">
        <v>10</v>
      </c>
      <c r="H93" s="7">
        <v>10</v>
      </c>
      <c r="I93" s="7">
        <v>10</v>
      </c>
      <c r="J93" s="7">
        <v>0</v>
      </c>
      <c r="K93" s="7">
        <v>10</v>
      </c>
      <c r="L93" s="7">
        <v>0</v>
      </c>
      <c r="M93" s="7">
        <f>IF(B93=data!$S$2,D93*0.7+E93*0.2+F93*0.8+G93+H93*0.2+I93+J93*0.3+K93*0.5+L93*0.2,IF(B93=data!$S$3,D93*0.1+E93*0.3+F93*0.1+G93+I93+J93*0.5+K93*0.4,IF(B93=data!$S$4,D93*0.6+E93*0.7+F93+G93+I93+L93,IF(B93=data!$S$5,D93*0.7+E93+H93*0.7+I93,"zvolte typ stavby"))))</f>
        <v>27.9</v>
      </c>
      <c r="N93" s="8">
        <f>IF(B93=data!$S$2,(M93*10)/4.9,IF(B93=data!$S$3,(M93*10)/3.4,IF(B93=data!$S$4,(M93*10)/5.3,IF(B93=data!$S$5,(M93*10)/3.4,"zvolte typ stavby"))))</f>
        <v>82.058823529411768</v>
      </c>
      <c r="O93" s="22">
        <v>26550000</v>
      </c>
      <c r="P93" s="44"/>
    </row>
    <row r="94" spans="1:16" ht="50.1" customHeight="1">
      <c r="A94" s="113" t="s">
        <v>521</v>
      </c>
      <c r="B94" s="5" t="s">
        <v>75</v>
      </c>
      <c r="C94" s="5" t="s">
        <v>76</v>
      </c>
      <c r="D94" s="7">
        <v>3</v>
      </c>
      <c r="E94" s="7">
        <v>8</v>
      </c>
      <c r="F94" s="7">
        <v>10</v>
      </c>
      <c r="G94" s="7">
        <v>10</v>
      </c>
      <c r="H94" s="7">
        <v>10</v>
      </c>
      <c r="I94" s="7">
        <v>10</v>
      </c>
      <c r="J94" s="7">
        <v>0</v>
      </c>
      <c r="K94" s="7">
        <v>10</v>
      </c>
      <c r="L94" s="7">
        <v>0</v>
      </c>
      <c r="M94" s="7">
        <f>IF(B94=data!$S$2,D94*0.7+E94*0.2+F94*0.8+G94+H94*0.2+I94+J94*0.3+K94*0.5+L94*0.2,IF(B94=data!$S$3,D94*0.1+E94*0.3+F94*0.1+G94+I94+J94*0.5+K94*0.4,IF(B94=data!$S$4,D94*0.6+E94*0.7+F94+G94+I94+L94,IF(B94=data!$S$5,D94*0.7+E94+H94*0.7+I94,"zvolte typ stavby"))))</f>
        <v>27.7</v>
      </c>
      <c r="N94" s="8">
        <f>IF(B94=data!$S$2,(M94*10)/4.9,IF(B94=data!$S$3,(M94*10)/3.4,IF(B94=data!$S$4,(M94*10)/5.3,IF(B94=data!$S$5,(M94*10)/3.4,"zvolte typ stavby"))))</f>
        <v>81.470588235294116</v>
      </c>
      <c r="O94" s="22">
        <v>12260000</v>
      </c>
      <c r="P94" s="44"/>
    </row>
    <row r="95" spans="1:16" ht="50.1" customHeight="1">
      <c r="A95" s="113" t="s">
        <v>522</v>
      </c>
      <c r="B95" s="5" t="s">
        <v>75</v>
      </c>
      <c r="C95" s="5" t="s">
        <v>76</v>
      </c>
      <c r="D95" s="7">
        <v>3</v>
      </c>
      <c r="E95" s="7">
        <v>7</v>
      </c>
      <c r="F95" s="7">
        <v>10</v>
      </c>
      <c r="G95" s="7">
        <v>10</v>
      </c>
      <c r="H95" s="7">
        <v>10</v>
      </c>
      <c r="I95" s="7">
        <v>10</v>
      </c>
      <c r="J95" s="7">
        <v>0</v>
      </c>
      <c r="K95" s="7">
        <v>0</v>
      </c>
      <c r="L95" s="7">
        <v>0</v>
      </c>
      <c r="M95" s="7">
        <f>IF(B95=data!$S$2,D95*0.7+E95*0.2+F95*0.8+G95+H95*0.2+I95+J95*0.3+K95*0.5+L95*0.2,IF(B95=data!$S$3,D95*0.1+E95*0.3+F95*0.1+G95+I95+J95*0.5+K95*0.4,IF(B95=data!$S$4,D95*0.6+E95*0.7+F95+G95+I95+L95,IF(B95=data!$S$5,D95*0.7+E95+H95*0.7+I95,"zvolte typ stavby"))))</f>
        <v>23.4</v>
      </c>
      <c r="N95" s="8">
        <f>IF(B95=data!$S$2,(M95*10)/4.9,IF(B95=data!$S$3,(M95*10)/3.4,IF(B95=data!$S$4,(M95*10)/5.3,IF(B95=data!$S$5,(M95*10)/3.4,"zvolte typ stavby"))))</f>
        <v>68.82352941176471</v>
      </c>
      <c r="O95" s="22">
        <v>10910000</v>
      </c>
      <c r="P95" s="44"/>
    </row>
    <row r="96" spans="1:16" ht="50.1" customHeight="1">
      <c r="A96" s="113" t="s">
        <v>523</v>
      </c>
      <c r="B96" s="5" t="s">
        <v>75</v>
      </c>
      <c r="C96" s="5" t="s">
        <v>76</v>
      </c>
      <c r="D96" s="7">
        <v>5</v>
      </c>
      <c r="E96" s="7">
        <v>6</v>
      </c>
      <c r="F96" s="7">
        <v>10</v>
      </c>
      <c r="G96" s="7">
        <v>10</v>
      </c>
      <c r="H96" s="7">
        <v>10</v>
      </c>
      <c r="I96" s="7">
        <v>10</v>
      </c>
      <c r="J96" s="7">
        <v>0</v>
      </c>
      <c r="K96" s="7">
        <v>10</v>
      </c>
      <c r="L96" s="7">
        <v>0</v>
      </c>
      <c r="M96" s="7">
        <f>IF(B96=data!$S$2,D96*0.7+E96*0.2+F96*0.8+G96+H96*0.2+I96+J96*0.3+K96*0.5+L96*0.2,IF(B96=data!$S$3,D96*0.1+E96*0.3+F96*0.1+G96+I96+J96*0.5+K96*0.4,IF(B96=data!$S$4,D96*0.6+E96*0.7+F96+G96+I96+L96,IF(B96=data!$S$5,D96*0.7+E96+H96*0.7+I96,"zvolte typ stavby"))))</f>
        <v>27.3</v>
      </c>
      <c r="N96" s="8">
        <f>IF(B96=data!$S$2,(M96*10)/4.9,IF(B96=data!$S$3,(M96*10)/3.4,IF(B96=data!$S$4,(M96*10)/5.3,IF(B96=data!$S$5,(M96*10)/3.4,"zvolte typ stavby"))))</f>
        <v>80.294117647058826</v>
      </c>
      <c r="O96" s="22">
        <v>11757200</v>
      </c>
      <c r="P96" s="44"/>
    </row>
    <row r="97" spans="1:16" ht="50.1" customHeight="1">
      <c r="A97" s="113" t="s">
        <v>524</v>
      </c>
      <c r="B97" s="5" t="s">
        <v>75</v>
      </c>
      <c r="C97" s="5" t="s">
        <v>76</v>
      </c>
      <c r="D97" s="7">
        <v>7</v>
      </c>
      <c r="E97" s="7">
        <v>7</v>
      </c>
      <c r="F97" s="7">
        <v>10</v>
      </c>
      <c r="G97" s="7">
        <v>10</v>
      </c>
      <c r="H97" s="7">
        <v>10</v>
      </c>
      <c r="I97" s="7">
        <v>10</v>
      </c>
      <c r="J97" s="7">
        <v>0</v>
      </c>
      <c r="K97" s="7">
        <v>10</v>
      </c>
      <c r="L97" s="7">
        <v>0</v>
      </c>
      <c r="M97" s="7">
        <f>IF(B97=data!$S$2,D97*0.7+E97*0.2+F97*0.8+G97+H97*0.2+I97+J97*0.3+K97*0.5+L97*0.2,IF(B97=data!$S$3,D97*0.1+E97*0.3+F97*0.1+G97+I97+J97*0.5+K97*0.4,IF(B97=data!$S$4,D97*0.6+E97*0.7+F97+G97+I97+L97,IF(B97=data!$S$5,D97*0.7+E97+H97*0.7+I97,"zvolte typ stavby"))))</f>
        <v>27.8</v>
      </c>
      <c r="N97" s="8">
        <f>IF(B97=data!$S$2,(M97*10)/4.9,IF(B97=data!$S$3,(M97*10)/3.4,IF(B97=data!$S$4,(M97*10)/5.3,IF(B97=data!$S$5,(M97*10)/3.4,"zvolte typ stavby"))))</f>
        <v>81.764705882352942</v>
      </c>
      <c r="O97" s="22">
        <v>60000000</v>
      </c>
      <c r="P97" s="44"/>
    </row>
    <row r="98" spans="1:16" ht="50.1" customHeight="1">
      <c r="A98" s="113" t="s">
        <v>525</v>
      </c>
      <c r="B98" s="5" t="s">
        <v>75</v>
      </c>
      <c r="C98" s="5" t="s">
        <v>76</v>
      </c>
      <c r="D98" s="7">
        <v>3</v>
      </c>
      <c r="E98" s="7">
        <v>5</v>
      </c>
      <c r="F98" s="7">
        <v>10</v>
      </c>
      <c r="G98" s="7">
        <v>10</v>
      </c>
      <c r="H98" s="7">
        <v>10</v>
      </c>
      <c r="I98" s="7">
        <v>10</v>
      </c>
      <c r="J98" s="7">
        <v>0</v>
      </c>
      <c r="K98" s="7">
        <v>10</v>
      </c>
      <c r="L98" s="7">
        <v>0</v>
      </c>
      <c r="M98" s="7">
        <f>IF(B98=data!$S$2,D98*0.7+E98*0.2+F98*0.8+G98+H98*0.2+I98+J98*0.3+K98*0.5+L98*0.2,IF(B98=data!$S$3,D98*0.1+E98*0.3+F98*0.1+G98+I98+J98*0.5+K98*0.4,IF(B98=data!$S$4,D98*0.6+E98*0.7+F98+G98+I98+L98,IF(B98=data!$S$5,D98*0.7+E98+H98*0.7+I98,"zvolte typ stavby"))))</f>
        <v>26.8</v>
      </c>
      <c r="N98" s="8">
        <f>IF(B98=data!$S$2,(M98*10)/4.9,IF(B98=data!$S$3,(M98*10)/3.4,IF(B98=data!$S$4,(M98*10)/5.3,IF(B98=data!$S$5,(M98*10)/3.4,"zvolte typ stavby"))))</f>
        <v>78.82352941176471</v>
      </c>
      <c r="O98" s="22">
        <v>15716000</v>
      </c>
      <c r="P98" s="44"/>
    </row>
    <row r="99" spans="1:16" ht="50.1" customHeight="1">
      <c r="A99" s="113" t="s">
        <v>526</v>
      </c>
      <c r="B99" s="5" t="s">
        <v>75</v>
      </c>
      <c r="C99" s="5" t="s">
        <v>76</v>
      </c>
      <c r="D99" s="7">
        <v>3</v>
      </c>
      <c r="E99" s="7">
        <v>7</v>
      </c>
      <c r="F99" s="7">
        <v>10</v>
      </c>
      <c r="G99" s="7">
        <v>10</v>
      </c>
      <c r="H99" s="7">
        <v>10</v>
      </c>
      <c r="I99" s="7">
        <v>10</v>
      </c>
      <c r="J99" s="7">
        <v>0</v>
      </c>
      <c r="K99" s="7">
        <v>10</v>
      </c>
      <c r="L99" s="7">
        <v>0</v>
      </c>
      <c r="M99" s="7">
        <f>IF(B99=data!$S$2,D99*0.7+E99*0.2+F99*0.8+G99+H99*0.2+I99+J99*0.3+K99*0.5+L99*0.2,IF(B99=data!$S$3,D99*0.1+E99*0.3+F99*0.1+G99+I99+J99*0.5+K99*0.4,IF(B99=data!$S$4,D99*0.6+E99*0.7+F99+G99+I99+L99,IF(B99=data!$S$5,D99*0.7+E99+H99*0.7+I99,"zvolte typ stavby"))))</f>
        <v>27.4</v>
      </c>
      <c r="N99" s="8">
        <f>IF(B99=data!$S$2,(M99*10)/4.9,IF(B99=data!$S$3,(M99*10)/3.4,IF(B99=data!$S$4,(M99*10)/5.3,IF(B99=data!$S$5,(M99*10)/3.4,"zvolte typ stavby"))))</f>
        <v>80.588235294117652</v>
      </c>
      <c r="O99" s="22">
        <v>12400000</v>
      </c>
      <c r="P99" s="44"/>
    </row>
    <row r="100" spans="1:16" ht="50.1" customHeight="1">
      <c r="A100" s="113" t="s">
        <v>527</v>
      </c>
      <c r="B100" s="5" t="s">
        <v>75</v>
      </c>
      <c r="C100" s="5" t="s">
        <v>76</v>
      </c>
      <c r="D100" s="7">
        <v>2</v>
      </c>
      <c r="E100" s="7">
        <v>6</v>
      </c>
      <c r="F100" s="7">
        <v>10</v>
      </c>
      <c r="G100" s="7">
        <v>10</v>
      </c>
      <c r="H100" s="7">
        <v>10</v>
      </c>
      <c r="I100" s="7">
        <v>10</v>
      </c>
      <c r="J100" s="7">
        <v>0</v>
      </c>
      <c r="K100" s="7">
        <v>10</v>
      </c>
      <c r="L100" s="7">
        <v>0</v>
      </c>
      <c r="M100" s="7">
        <f>IF(B100=data!$S$2,D100*0.7+E100*0.2+F100*0.8+G100+H100*0.2+I100+J100*0.3+K100*0.5+L100*0.2,IF(B100=data!$S$3,D100*0.1+E100*0.3+F100*0.1+G100+I100+J100*0.5+K100*0.4,IF(B100=data!$S$4,D100*0.6+E100*0.7+F100+G100+I100+L100,IF(B100=data!$S$5,D100*0.7+E100+H100*0.7+I100,"zvolte typ stavby"))))</f>
        <v>27</v>
      </c>
      <c r="N100" s="8">
        <f>IF(B100=data!$S$2,(M100*10)/4.9,IF(B100=data!$S$3,(M100*10)/3.4,IF(B100=data!$S$4,(M100*10)/5.3,IF(B100=data!$S$5,(M100*10)/3.4,"zvolte typ stavby"))))</f>
        <v>79.411764705882348</v>
      </c>
      <c r="O100" s="22">
        <v>21200000</v>
      </c>
      <c r="P100" s="44"/>
    </row>
    <row r="101" spans="1:16" ht="50.1" customHeight="1">
      <c r="A101" s="113" t="s">
        <v>528</v>
      </c>
      <c r="B101" s="5" t="s">
        <v>75</v>
      </c>
      <c r="C101" s="5" t="s">
        <v>76</v>
      </c>
      <c r="D101" s="7">
        <v>2</v>
      </c>
      <c r="E101" s="7">
        <v>6</v>
      </c>
      <c r="F101" s="7">
        <v>10</v>
      </c>
      <c r="G101" s="7">
        <v>10</v>
      </c>
      <c r="H101" s="7">
        <v>10</v>
      </c>
      <c r="I101" s="7">
        <v>10</v>
      </c>
      <c r="J101" s="7">
        <v>0</v>
      </c>
      <c r="K101" s="7">
        <v>10</v>
      </c>
      <c r="L101" s="7">
        <v>0</v>
      </c>
      <c r="M101" s="7">
        <f>IF(B101=data!$S$2,D101*0.7+E101*0.2+F101*0.8+G101+H101*0.2+I101+J101*0.3+K101*0.5+L101*0.2,IF(B101=data!$S$3,D101*0.1+E101*0.3+F101*0.1+G101+I101+J101*0.5+K101*0.4,IF(B101=data!$S$4,D101*0.6+E101*0.7+F101+G101+I101+L101,IF(B101=data!$S$5,D101*0.7+E101+H101*0.7+I101,"zvolte typ stavby"))))</f>
        <v>27</v>
      </c>
      <c r="N101" s="8">
        <f>IF(B101=data!$S$2,(M101*10)/4.9,IF(B101=data!$S$3,(M101*10)/3.4,IF(B101=data!$S$4,(M101*10)/5.3,IF(B101=data!$S$5,(M101*10)/3.4,"zvolte typ stavby"))))</f>
        <v>79.411764705882348</v>
      </c>
      <c r="O101" s="22">
        <v>9800000</v>
      </c>
      <c r="P101" s="44"/>
    </row>
    <row r="102" spans="1:16" ht="50.1" customHeight="1">
      <c r="A102" s="113" t="s">
        <v>529</v>
      </c>
      <c r="B102" s="5" t="s">
        <v>75</v>
      </c>
      <c r="C102" s="5" t="s">
        <v>76</v>
      </c>
      <c r="D102" s="7">
        <v>1</v>
      </c>
      <c r="E102" s="7">
        <v>6</v>
      </c>
      <c r="F102" s="7">
        <v>10</v>
      </c>
      <c r="G102" s="7">
        <v>10</v>
      </c>
      <c r="H102" s="7">
        <v>10</v>
      </c>
      <c r="I102" s="7">
        <v>10</v>
      </c>
      <c r="J102" s="7">
        <v>0</v>
      </c>
      <c r="K102" s="7">
        <v>0</v>
      </c>
      <c r="L102" s="7">
        <v>0</v>
      </c>
      <c r="M102" s="7">
        <f>IF(B102=data!$S$2,D102*0.7+E102*0.2+F102*0.8+G102+H102*0.2+I102+J102*0.3+K102*0.5+L102*0.2,IF(B102=data!$S$3,D102*0.1+E102*0.3+F102*0.1+G102+I102+J102*0.5+K102*0.4,IF(B102=data!$S$4,D102*0.6+E102*0.7+F102+G102+I102+L102,IF(B102=data!$S$5,D102*0.7+E102+H102*0.7+I102,"zvolte typ stavby"))))</f>
        <v>22.9</v>
      </c>
      <c r="N102" s="8">
        <f>IF(B102=data!$S$2,(M102*10)/4.9,IF(B102=data!$S$3,(M102*10)/3.4,IF(B102=data!$S$4,(M102*10)/5.3,IF(B102=data!$S$5,(M102*10)/3.4,"zvolte typ stavby"))))</f>
        <v>67.352941176470594</v>
      </c>
      <c r="O102" s="22">
        <v>6350000</v>
      </c>
      <c r="P102" s="44"/>
    </row>
    <row r="103" spans="1:16" ht="50.1" customHeight="1">
      <c r="A103" s="113" t="s">
        <v>530</v>
      </c>
      <c r="B103" s="5" t="s">
        <v>75</v>
      </c>
      <c r="C103" s="5" t="s">
        <v>76</v>
      </c>
      <c r="D103" s="7">
        <v>5</v>
      </c>
      <c r="E103" s="7">
        <v>6</v>
      </c>
      <c r="F103" s="7">
        <v>10</v>
      </c>
      <c r="G103" s="7">
        <v>10</v>
      </c>
      <c r="H103" s="7">
        <v>10</v>
      </c>
      <c r="I103" s="7">
        <v>10</v>
      </c>
      <c r="J103" s="7">
        <v>0</v>
      </c>
      <c r="K103" s="7">
        <v>10</v>
      </c>
      <c r="L103" s="7">
        <v>0</v>
      </c>
      <c r="M103" s="7">
        <f>IF(B103=data!$S$2,D103*0.7+E103*0.2+F103*0.8+G103+H103*0.2+I103+J103*0.3+K103*0.5+L103*0.2,IF(B103=data!$S$3,D103*0.1+E103*0.3+F103*0.1+G103+I103+J103*0.5+K103*0.4,IF(B103=data!$S$4,D103*0.6+E103*0.7+F103+G103+I103+L103,IF(B103=data!$S$5,D103*0.7+E103+H103*0.7+I103,"zvolte typ stavby"))))</f>
        <v>27.3</v>
      </c>
      <c r="N103" s="8">
        <f>IF(B103=data!$S$2,(M103*10)/4.9,IF(B103=data!$S$3,(M103*10)/3.4,IF(B103=data!$S$4,(M103*10)/5.3,IF(B103=data!$S$5,(M103*10)/3.4,"zvolte typ stavby"))))</f>
        <v>80.294117647058826</v>
      </c>
      <c r="O103" s="22">
        <v>9800000</v>
      </c>
      <c r="P103" s="44"/>
    </row>
    <row r="104" spans="1:16" ht="50.1" customHeight="1">
      <c r="A104" s="113" t="s">
        <v>272</v>
      </c>
      <c r="B104" s="5" t="s">
        <v>75</v>
      </c>
      <c r="C104" s="5" t="s">
        <v>76</v>
      </c>
      <c r="D104" s="7">
        <v>3</v>
      </c>
      <c r="E104" s="7">
        <v>9</v>
      </c>
      <c r="F104" s="7">
        <v>10</v>
      </c>
      <c r="G104" s="7">
        <v>10</v>
      </c>
      <c r="H104" s="7">
        <v>10</v>
      </c>
      <c r="I104" s="7">
        <v>10</v>
      </c>
      <c r="J104" s="7">
        <v>0</v>
      </c>
      <c r="K104" s="7">
        <v>10</v>
      </c>
      <c r="L104" s="7">
        <v>0</v>
      </c>
      <c r="M104" s="7">
        <f>IF(B104=data!$S$2,D104*0.7+E104*0.2+F104*0.8+G104+H104*0.2+I104+J104*0.3+K104*0.5+L104*0.2,IF(B104=data!$S$3,D104*0.1+E104*0.3+F104*0.1+G104+I104+J104*0.5+K104*0.4,IF(B104=data!$S$4,D104*0.6+E104*0.7+F104+G104+I104+L104,IF(B104=data!$S$5,D104*0.7+E104+H104*0.7+I104,"zvolte typ stavby"))))</f>
        <v>28</v>
      </c>
      <c r="N104" s="8">
        <f>IF(B104=data!$S$2,(M104*10)/4.9,IF(B104=data!$S$3,(M104*10)/3.4,IF(B104=data!$S$4,(M104*10)/5.3,IF(B104=data!$S$5,(M104*10)/3.4,"zvolte typ stavby"))))</f>
        <v>82.352941176470594</v>
      </c>
      <c r="O104" s="22">
        <v>13940000</v>
      </c>
      <c r="P104" s="44"/>
    </row>
    <row r="105" spans="1:16" ht="50.1" customHeight="1">
      <c r="A105" s="113" t="s">
        <v>531</v>
      </c>
      <c r="B105" s="5" t="s">
        <v>75</v>
      </c>
      <c r="C105" s="5" t="s">
        <v>76</v>
      </c>
      <c r="D105" s="7">
        <v>3</v>
      </c>
      <c r="E105" s="7">
        <v>9</v>
      </c>
      <c r="F105" s="7">
        <v>10</v>
      </c>
      <c r="G105" s="7">
        <v>10</v>
      </c>
      <c r="H105" s="7">
        <v>10</v>
      </c>
      <c r="I105" s="7">
        <v>10</v>
      </c>
      <c r="J105" s="7">
        <v>0</v>
      </c>
      <c r="K105" s="7">
        <v>10</v>
      </c>
      <c r="L105" s="7">
        <v>0</v>
      </c>
      <c r="M105" s="7">
        <f>IF(B105=data!$S$2,D105*0.7+E105*0.2+F105*0.8+G105+H105*0.2+I105+J105*0.3+K105*0.5+L105*0.2,IF(B105=data!$S$3,D105*0.1+E105*0.3+F105*0.1+G105+I105+J105*0.5+K105*0.4,IF(B105=data!$S$4,D105*0.6+E105*0.7+F105+G105+I105+L105,IF(B105=data!$S$5,D105*0.7+E105+H105*0.7+I105,"zvolte typ stavby"))))</f>
        <v>28</v>
      </c>
      <c r="N105" s="8">
        <f>IF(B105=data!$S$2,(M105*10)/4.9,IF(B105=data!$S$3,(M105*10)/3.4,IF(B105=data!$S$4,(M105*10)/5.3,IF(B105=data!$S$5,(M105*10)/3.4,"zvolte typ stavby"))))</f>
        <v>82.352941176470594</v>
      </c>
      <c r="O105" s="22">
        <v>20275000</v>
      </c>
      <c r="P105" s="44"/>
    </row>
    <row r="106" spans="1:16" ht="50.1" customHeight="1">
      <c r="A106" s="113" t="s">
        <v>532</v>
      </c>
      <c r="B106" s="5" t="s">
        <v>75</v>
      </c>
      <c r="C106" s="5" t="s">
        <v>76</v>
      </c>
      <c r="D106" s="7">
        <v>1</v>
      </c>
      <c r="E106" s="7">
        <v>6</v>
      </c>
      <c r="F106" s="7">
        <v>10</v>
      </c>
      <c r="G106" s="7">
        <v>10</v>
      </c>
      <c r="H106" s="7">
        <v>10</v>
      </c>
      <c r="I106" s="7">
        <v>10</v>
      </c>
      <c r="J106" s="7">
        <v>0</v>
      </c>
      <c r="K106" s="7">
        <v>10</v>
      </c>
      <c r="L106" s="7">
        <v>0</v>
      </c>
      <c r="M106" s="7">
        <f>IF(B106=data!$S$2,D106*0.7+E106*0.2+F106*0.8+G106+H106*0.2+I106+J106*0.3+K106*0.5+L106*0.2,IF(B106=data!$S$3,D106*0.1+E106*0.3+F106*0.1+G106+I106+J106*0.5+K106*0.4,IF(B106=data!$S$4,D106*0.6+E106*0.7+F106+G106+I106+L106,IF(B106=data!$S$5,D106*0.7+E106+H106*0.7+I106,"zvolte typ stavby"))))</f>
        <v>26.9</v>
      </c>
      <c r="N106" s="8">
        <f>IF(B106=data!$S$2,(M106*10)/4.9,IF(B106=data!$S$3,(M106*10)/3.4,IF(B106=data!$S$4,(M106*10)/5.3,IF(B106=data!$S$5,(M106*10)/3.4,"zvolte typ stavby"))))</f>
        <v>79.117647058823536</v>
      </c>
      <c r="O106" s="22">
        <v>6770000</v>
      </c>
      <c r="P106" s="44"/>
    </row>
    <row r="107" spans="1:16" ht="50.1" customHeight="1">
      <c r="A107" s="113" t="s">
        <v>533</v>
      </c>
      <c r="B107" s="5" t="s">
        <v>75</v>
      </c>
      <c r="C107" s="5" t="s">
        <v>76</v>
      </c>
      <c r="D107" s="7">
        <v>3</v>
      </c>
      <c r="E107" s="7">
        <v>9</v>
      </c>
      <c r="F107" s="7">
        <v>10</v>
      </c>
      <c r="G107" s="7">
        <v>10</v>
      </c>
      <c r="H107" s="7">
        <v>10</v>
      </c>
      <c r="I107" s="7">
        <v>10</v>
      </c>
      <c r="J107" s="7">
        <v>0</v>
      </c>
      <c r="K107" s="7">
        <v>10</v>
      </c>
      <c r="L107" s="7">
        <v>0</v>
      </c>
      <c r="M107" s="7">
        <f>IF(B107=data!$S$2,D107*0.7+E107*0.2+F107*0.8+G107+H107*0.2+I107+J107*0.3+K107*0.5+L107*0.2,IF(B107=data!$S$3,D107*0.1+E107*0.3+F107*0.1+G107+I107+J107*0.5+K107*0.4,IF(B107=data!$S$4,D107*0.6+E107*0.7+F107+G107+I107+L107,IF(B107=data!$S$5,D107*0.7+E107+H107*0.7+I107,"zvolte typ stavby"))))</f>
        <v>28</v>
      </c>
      <c r="N107" s="8">
        <f>IF(B107=data!$S$2,(M107*10)/4.9,IF(B107=data!$S$3,(M107*10)/3.4,IF(B107=data!$S$4,(M107*10)/5.3,IF(B107=data!$S$5,(M107*10)/3.4,"zvolte typ stavby"))))</f>
        <v>82.352941176470594</v>
      </c>
      <c r="O107" s="22">
        <v>7120000</v>
      </c>
      <c r="P107" s="44"/>
    </row>
    <row r="108" spans="1:16" ht="50.1" customHeight="1">
      <c r="A108" s="114" t="s">
        <v>534</v>
      </c>
      <c r="B108" s="108" t="s">
        <v>75</v>
      </c>
      <c r="C108" s="108" t="s">
        <v>76</v>
      </c>
      <c r="D108" s="109">
        <v>2</v>
      </c>
      <c r="E108" s="109">
        <v>7</v>
      </c>
      <c r="F108" s="7">
        <v>10</v>
      </c>
      <c r="G108" s="109">
        <v>10</v>
      </c>
      <c r="H108" s="109">
        <v>10</v>
      </c>
      <c r="I108" s="109">
        <v>10</v>
      </c>
      <c r="J108" s="7">
        <v>0</v>
      </c>
      <c r="K108" s="7">
        <v>10</v>
      </c>
      <c r="L108" s="7">
        <v>0</v>
      </c>
      <c r="M108" s="7">
        <f>IF(B108=data!$S$2,D108*0.7+E108*0.2+F108*0.8+G108+H108*0.2+I108+J108*0.3+K108*0.5+L108*0.2,IF(B108=data!$S$3,D108*0.1+E108*0.3+F108*0.1+G108+I108+J108*0.5+K108*0.4,IF(B108=data!$S$4,D108*0.6+E108*0.7+F108+G108+I108+L108,IF(B108=data!$S$5,D108*0.7+E108+H108*0.7+I108,"zvolte typ stavby"))))</f>
        <v>27.3</v>
      </c>
      <c r="N108" s="8">
        <f>IF(B108=data!$S$2,(M108*10)/4.9,IF(B108=data!$S$3,(M108*10)/3.4,IF(B108=data!$S$4,(M108*10)/5.3,IF(B108=data!$S$5,(M108*10)/3.4,"zvolte typ stavby"))))</f>
        <v>80.294117647058826</v>
      </c>
      <c r="O108" s="22">
        <v>16600000</v>
      </c>
      <c r="P108" s="44"/>
    </row>
    <row r="109" spans="1:16" ht="50.1" customHeight="1">
      <c r="A109" s="113" t="s">
        <v>535</v>
      </c>
      <c r="B109" s="110" t="s">
        <v>75</v>
      </c>
      <c r="C109" s="110" t="s">
        <v>76</v>
      </c>
      <c r="D109" s="111">
        <v>2</v>
      </c>
      <c r="E109" s="111">
        <v>6</v>
      </c>
      <c r="F109" s="7">
        <v>10</v>
      </c>
      <c r="G109" s="111">
        <v>10</v>
      </c>
      <c r="H109" s="111">
        <v>10</v>
      </c>
      <c r="I109" s="111">
        <v>10</v>
      </c>
      <c r="J109" s="7">
        <v>0</v>
      </c>
      <c r="K109" s="7">
        <v>10</v>
      </c>
      <c r="L109" s="7">
        <v>0</v>
      </c>
      <c r="M109" s="7">
        <f>IF(B109=data!$S$2,D109*0.7+E109*0.2+F109*0.8+G109+H109*0.2+I109+J109*0.3+K109*0.5+L109*0.2,IF(B109=data!$S$3,D109*0.1+E109*0.3+F109*0.1+G109+I109+J109*0.5+K109*0.4,IF(B109=data!$S$4,D109*0.6+E109*0.7+F109+G109+I109+L109,IF(B109=data!$S$5,D109*0.7+E109+H109*0.7+I109,"zvolte typ stavby"))))</f>
        <v>27</v>
      </c>
      <c r="N109" s="8">
        <f>IF(B109=data!$S$2,(M109*10)/4.9,IF(B109=data!$S$3,(M109*10)/3.4,IF(B109=data!$S$4,(M109*10)/5.3,IF(B109=data!$S$5,(M109*10)/3.4,"zvolte typ stavby"))))</f>
        <v>79.411764705882348</v>
      </c>
      <c r="O109" s="22">
        <v>7355000</v>
      </c>
      <c r="P109" s="44"/>
    </row>
    <row r="110" spans="1:16" ht="50.1" customHeight="1">
      <c r="A110" s="113" t="s">
        <v>536</v>
      </c>
      <c r="B110" s="5" t="s">
        <v>75</v>
      </c>
      <c r="C110" s="5" t="s">
        <v>76</v>
      </c>
      <c r="D110" s="7">
        <v>2</v>
      </c>
      <c r="E110" s="7">
        <v>6</v>
      </c>
      <c r="F110" s="7">
        <v>10</v>
      </c>
      <c r="G110" s="7">
        <v>10</v>
      </c>
      <c r="H110" s="7">
        <v>10</v>
      </c>
      <c r="I110" s="7">
        <v>10</v>
      </c>
      <c r="J110" s="7">
        <v>0</v>
      </c>
      <c r="K110" s="7">
        <v>10</v>
      </c>
      <c r="L110" s="7">
        <v>0</v>
      </c>
      <c r="M110" s="7">
        <f>IF(B110=data!$S$2,D110*0.7+E110*0.2+F110*0.8+G110+H110*0.2+I110+J110*0.3+K110*0.5+L110*0.2,IF(B110=data!$S$3,D110*0.1+E110*0.3+F110*0.1+G110+I110+J110*0.5+K110*0.4,IF(B110=data!$S$4,D110*0.6+E110*0.7+F110+G110+I110+L110,IF(B110=data!$S$5,D110*0.7+E110+H110*0.7+I110,"zvolte typ stavby"))))</f>
        <v>27</v>
      </c>
      <c r="N110" s="8">
        <f>IF(B110=data!$S$2,(M110*10)/4.9,IF(B110=data!$S$3,(M110*10)/3.4,IF(B110=data!$S$4,(M110*10)/5.3,IF(B110=data!$S$5,(M110*10)/3.4,"zvolte typ stavby"))))</f>
        <v>79.411764705882348</v>
      </c>
      <c r="O110" s="22">
        <v>9220000</v>
      </c>
      <c r="P110" s="44"/>
    </row>
    <row r="111" spans="1:16" ht="50.1" customHeight="1">
      <c r="A111" s="113" t="s">
        <v>537</v>
      </c>
      <c r="B111" s="5" t="s">
        <v>75</v>
      </c>
      <c r="C111" s="5" t="s">
        <v>76</v>
      </c>
      <c r="D111" s="7">
        <v>2</v>
      </c>
      <c r="E111" s="7">
        <v>6</v>
      </c>
      <c r="F111" s="7">
        <v>10</v>
      </c>
      <c r="G111" s="7">
        <v>10</v>
      </c>
      <c r="H111" s="7">
        <v>10</v>
      </c>
      <c r="I111" s="7">
        <v>10</v>
      </c>
      <c r="J111" s="7">
        <v>0</v>
      </c>
      <c r="K111" s="7">
        <v>10</v>
      </c>
      <c r="L111" s="7">
        <v>0</v>
      </c>
      <c r="M111" s="7">
        <f>IF(B111=data!$S$2,D111*0.7+E111*0.2+F111*0.8+G111+H111*0.2+I111+J111*0.3+K111*0.5+L111*0.2,IF(B111=data!$S$3,D111*0.1+E111*0.3+F111*0.1+G111+I111+J111*0.5+K111*0.4,IF(B111=data!$S$4,D111*0.6+E111*0.7+F111+G111+I111+L111,IF(B111=data!$S$5,D111*0.7+E111+H111*0.7+I111,"zvolte typ stavby"))))</f>
        <v>27</v>
      </c>
      <c r="N111" s="8">
        <f>IF(B111=data!$S$2,(M111*10)/4.9,IF(B111=data!$S$3,(M111*10)/3.4,IF(B111=data!$S$4,(M111*10)/5.3,IF(B111=data!$S$5,(M111*10)/3.4,"zvolte typ stavby"))))</f>
        <v>79.411764705882348</v>
      </c>
      <c r="O111" s="22">
        <v>26175000</v>
      </c>
      <c r="P111" s="44"/>
    </row>
    <row r="112" spans="1:16" ht="50.1" customHeight="1">
      <c r="A112" s="113" t="s">
        <v>538</v>
      </c>
      <c r="B112" s="5" t="s">
        <v>75</v>
      </c>
      <c r="C112" s="5" t="s">
        <v>76</v>
      </c>
      <c r="D112" s="7">
        <v>2</v>
      </c>
      <c r="E112" s="7">
        <v>7</v>
      </c>
      <c r="F112" s="7">
        <v>10</v>
      </c>
      <c r="G112" s="7">
        <v>10</v>
      </c>
      <c r="H112" s="7">
        <v>10</v>
      </c>
      <c r="I112" s="7">
        <v>10</v>
      </c>
      <c r="J112" s="7">
        <v>0</v>
      </c>
      <c r="K112" s="7">
        <v>10</v>
      </c>
      <c r="L112" s="7">
        <v>0</v>
      </c>
      <c r="M112" s="7">
        <f>IF(B112=data!$S$2,D112*0.7+E112*0.2+F112*0.8+G112+H112*0.2+I112+J112*0.3+K112*0.5+L112*0.2,IF(B112=data!$S$3,D112*0.1+E112*0.3+F112*0.1+G112+I112+J112*0.5+K112*0.4,IF(B112=data!$S$4,D112*0.6+E112*0.7+F112+G112+I112+L112,IF(B112=data!$S$5,D112*0.7+E112+H112*0.7+I112,"zvolte typ stavby"))))</f>
        <v>27.3</v>
      </c>
      <c r="N112" s="8">
        <f>IF(B112=data!$S$2,(M112*10)/4.9,IF(B112=data!$S$3,(M112*10)/3.4,IF(B112=data!$S$4,(M112*10)/5.3,IF(B112=data!$S$5,(M112*10)/3.4,"zvolte typ stavby"))))</f>
        <v>80.294117647058826</v>
      </c>
      <c r="O112" s="22">
        <v>9126000</v>
      </c>
      <c r="P112" s="44"/>
    </row>
    <row r="113" spans="1:16" ht="50.1" customHeight="1">
      <c r="A113" s="113" t="s">
        <v>539</v>
      </c>
      <c r="B113" s="5" t="s">
        <v>75</v>
      </c>
      <c r="C113" s="5" t="s">
        <v>76</v>
      </c>
      <c r="D113" s="7">
        <v>5</v>
      </c>
      <c r="E113" s="7">
        <v>7</v>
      </c>
      <c r="F113" s="7">
        <v>10</v>
      </c>
      <c r="G113" s="7">
        <v>10</v>
      </c>
      <c r="H113" s="7">
        <v>10</v>
      </c>
      <c r="I113" s="7">
        <v>10</v>
      </c>
      <c r="J113" s="7">
        <v>0</v>
      </c>
      <c r="K113" s="7">
        <v>0</v>
      </c>
      <c r="L113" s="7">
        <v>0</v>
      </c>
      <c r="M113" s="7">
        <f>IF(B113=data!$S$2,D113*0.7+E113*0.2+F113*0.8+G113+H113*0.2+I113+J113*0.3+K113*0.5+L113*0.2,IF(B113=data!$S$3,D113*0.1+E113*0.3+F113*0.1+G113+I113+J113*0.5+K113*0.4,IF(B113=data!$S$4,D113*0.6+E113*0.7+F113+G113+I113+L113,IF(B113=data!$S$5,D113*0.7+E113+H113*0.7+I113,"zvolte typ stavby"))))</f>
        <v>23.6</v>
      </c>
      <c r="N113" s="8">
        <f>IF(B113=data!$S$2,(M113*10)/4.9,IF(B113=data!$S$3,(M113*10)/3.4,IF(B113=data!$S$4,(M113*10)/5.3,IF(B113=data!$S$5,(M113*10)/3.4,"zvolte typ stavby"))))</f>
        <v>69.411764705882348</v>
      </c>
      <c r="O113" s="22">
        <v>30760000</v>
      </c>
      <c r="P113" s="44"/>
    </row>
    <row r="114" spans="1:16" ht="50.1" customHeight="1">
      <c r="A114" s="113" t="s">
        <v>540</v>
      </c>
      <c r="B114" s="5" t="s">
        <v>75</v>
      </c>
      <c r="C114" s="5" t="s">
        <v>76</v>
      </c>
      <c r="D114" s="7">
        <v>1</v>
      </c>
      <c r="E114" s="7">
        <v>5</v>
      </c>
      <c r="F114" s="7">
        <v>10</v>
      </c>
      <c r="G114" s="7">
        <v>10</v>
      </c>
      <c r="H114" s="7">
        <v>10</v>
      </c>
      <c r="I114" s="7">
        <v>10</v>
      </c>
      <c r="J114" s="7">
        <v>0</v>
      </c>
      <c r="K114" s="7">
        <v>10</v>
      </c>
      <c r="L114" s="7">
        <v>0</v>
      </c>
      <c r="M114" s="7">
        <f>IF(B114=data!$S$2,D114*0.7+E114*0.2+F114*0.8+G114+H114*0.2+I114+J114*0.3+K114*0.5+L114*0.2,IF(B114=data!$S$3,D114*0.1+E114*0.3+F114*0.1+G114+I114+J114*0.5+K114*0.4,IF(B114=data!$S$4,D114*0.6+E114*0.7+F114+G114+I114+L114,IF(B114=data!$S$5,D114*0.7+E114+H114*0.7+I114,"zvolte typ stavby"))))</f>
        <v>26.6</v>
      </c>
      <c r="N114" s="8">
        <f>IF(B114=data!$S$2,(M114*10)/4.9,IF(B114=data!$S$3,(M114*10)/3.4,IF(B114=data!$S$4,(M114*10)/5.3,IF(B114=data!$S$5,(M114*10)/3.4,"zvolte typ stavby"))))</f>
        <v>78.235294117647058</v>
      </c>
      <c r="O114" s="22">
        <v>19670000</v>
      </c>
      <c r="P114" s="44"/>
    </row>
    <row r="115" spans="1:16" ht="50.1" customHeight="1">
      <c r="A115" s="113" t="s">
        <v>541</v>
      </c>
      <c r="B115" s="5" t="s">
        <v>75</v>
      </c>
      <c r="C115" s="5" t="s">
        <v>76</v>
      </c>
      <c r="D115" s="7">
        <v>2</v>
      </c>
      <c r="E115" s="7">
        <v>7</v>
      </c>
      <c r="F115" s="7">
        <v>10</v>
      </c>
      <c r="G115" s="7">
        <v>10</v>
      </c>
      <c r="H115" s="7">
        <v>10</v>
      </c>
      <c r="I115" s="7">
        <v>10</v>
      </c>
      <c r="J115" s="7">
        <v>0</v>
      </c>
      <c r="K115" s="7">
        <v>10</v>
      </c>
      <c r="L115" s="7">
        <v>0</v>
      </c>
      <c r="M115" s="7">
        <f>IF(B115=data!$S$2,D115*0.7+E115*0.2+F115*0.8+G115+H115*0.2+I115+J115*0.3+K115*0.5+L115*0.2,IF(B115=data!$S$3,D115*0.1+E115*0.3+F115*0.1+G115+I115+J115*0.5+K115*0.4,IF(B115=data!$S$4,D115*0.6+E115*0.7+F115+G115+I115+L115,IF(B115=data!$S$5,D115*0.7+E115+H115*0.7+I115,"zvolte typ stavby"))))</f>
        <v>27.3</v>
      </c>
      <c r="N115" s="8">
        <f>IF(B115=data!$S$2,(M115*10)/4.9,IF(B115=data!$S$3,(M115*10)/3.4,IF(B115=data!$S$4,(M115*10)/5.3,IF(B115=data!$S$5,(M115*10)/3.4,"zvolte typ stavby"))))</f>
        <v>80.294117647058826</v>
      </c>
      <c r="O115" s="22">
        <v>7250000</v>
      </c>
      <c r="P115" s="44"/>
    </row>
    <row r="116" spans="1:16" ht="50.1" customHeight="1">
      <c r="A116" s="113" t="s">
        <v>542</v>
      </c>
      <c r="B116" s="5" t="s">
        <v>75</v>
      </c>
      <c r="C116" s="5" t="s">
        <v>76</v>
      </c>
      <c r="D116" s="7">
        <v>1</v>
      </c>
      <c r="E116" s="7">
        <v>6</v>
      </c>
      <c r="F116" s="7">
        <v>10</v>
      </c>
      <c r="G116" s="7">
        <v>10</v>
      </c>
      <c r="H116" s="7">
        <v>10</v>
      </c>
      <c r="I116" s="7">
        <v>10</v>
      </c>
      <c r="J116" s="7">
        <v>0</v>
      </c>
      <c r="K116" s="7">
        <v>10</v>
      </c>
      <c r="L116" s="7">
        <v>0</v>
      </c>
      <c r="M116" s="7">
        <f>IF(B116=data!$S$2,D116*0.7+E116*0.2+F116*0.8+G116+H116*0.2+I116+J116*0.3+K116*0.5+L116*0.2,IF(B116=data!$S$3,D116*0.1+E116*0.3+F116*0.1+G116+I116+J116*0.5+K116*0.4,IF(B116=data!$S$4,D116*0.6+E116*0.7+F116+G116+I116+L116,IF(B116=data!$S$5,D116*0.7+E116+H116*0.7+I116,"zvolte typ stavby"))))</f>
        <v>26.9</v>
      </c>
      <c r="N116" s="8">
        <f>IF(B116=data!$S$2,(M116*10)/4.9,IF(B116=data!$S$3,(M116*10)/3.4,IF(B116=data!$S$4,(M116*10)/5.3,IF(B116=data!$S$5,(M116*10)/3.4,"zvolte typ stavby"))))</f>
        <v>79.117647058823536</v>
      </c>
      <c r="O116" s="22">
        <v>6190000</v>
      </c>
      <c r="P116" s="44"/>
    </row>
    <row r="117" spans="1:16" ht="50.1" customHeight="1">
      <c r="A117" s="113" t="s">
        <v>543</v>
      </c>
      <c r="B117" s="5" t="s">
        <v>75</v>
      </c>
      <c r="C117" s="5" t="s">
        <v>76</v>
      </c>
      <c r="D117" s="7">
        <v>2</v>
      </c>
      <c r="E117" s="7">
        <v>5</v>
      </c>
      <c r="F117" s="7">
        <v>10</v>
      </c>
      <c r="G117" s="7">
        <v>10</v>
      </c>
      <c r="H117" s="7">
        <v>10</v>
      </c>
      <c r="I117" s="7">
        <v>10</v>
      </c>
      <c r="J117" s="7">
        <v>0</v>
      </c>
      <c r="K117" s="7">
        <v>10</v>
      </c>
      <c r="L117" s="7">
        <v>0</v>
      </c>
      <c r="M117" s="7">
        <f>IF(B117=data!$S$2,D117*0.7+E117*0.2+F117*0.8+G117+H117*0.2+I117+J117*0.3+K117*0.5+L117*0.2,IF(B117=data!$S$3,D117*0.1+E117*0.3+F117*0.1+G117+I117+J117*0.5+K117*0.4,IF(B117=data!$S$4,D117*0.6+E117*0.7+F117+G117+I117+L117,IF(B117=data!$S$5,D117*0.7+E117+H117*0.7+I117,"zvolte typ stavby"))))</f>
        <v>26.7</v>
      </c>
      <c r="N117" s="8">
        <f>IF(B117=data!$S$2,(M117*10)/4.9,IF(B117=data!$S$3,(M117*10)/3.4,IF(B117=data!$S$4,(M117*10)/5.3,IF(B117=data!$S$5,(M117*10)/3.4,"zvolte typ stavby"))))</f>
        <v>78.529411764705884</v>
      </c>
      <c r="O117" s="22">
        <v>7056000</v>
      </c>
      <c r="P117" s="44"/>
    </row>
    <row r="118" spans="1:16" ht="50.1" customHeight="1">
      <c r="A118" s="113" t="s">
        <v>544</v>
      </c>
      <c r="B118" s="5" t="s">
        <v>75</v>
      </c>
      <c r="C118" s="5" t="s">
        <v>76</v>
      </c>
      <c r="D118" s="7">
        <v>2</v>
      </c>
      <c r="E118" s="7">
        <v>5</v>
      </c>
      <c r="F118" s="7">
        <v>10</v>
      </c>
      <c r="G118" s="7">
        <v>10</v>
      </c>
      <c r="H118" s="7">
        <v>10</v>
      </c>
      <c r="I118" s="7">
        <v>10</v>
      </c>
      <c r="J118" s="7">
        <v>0</v>
      </c>
      <c r="K118" s="7">
        <v>10</v>
      </c>
      <c r="L118" s="7">
        <v>0</v>
      </c>
      <c r="M118" s="7">
        <f>IF(B118=data!$S$2,D118*0.7+E118*0.2+F118*0.8+G118+H118*0.2+I118+J118*0.3+K118*0.5+L118*0.2,IF(B118=data!$S$3,D118*0.1+E118*0.3+F118*0.1+G118+I118+J118*0.5+K118*0.4,IF(B118=data!$S$4,D118*0.6+E118*0.7+F118+G118+I118+L118,IF(B118=data!$S$5,D118*0.7+E118+H118*0.7+I118,"zvolte typ stavby"))))</f>
        <v>26.7</v>
      </c>
      <c r="N118" s="8">
        <f>IF(B118=data!$S$2,(M118*10)/4.9,IF(B118=data!$S$3,(M118*10)/3.4,IF(B118=data!$S$4,(M118*10)/5.3,IF(B118=data!$S$5,(M118*10)/3.4,"zvolte typ stavby"))))</f>
        <v>78.529411764705884</v>
      </c>
      <c r="O118" s="22">
        <v>8250000</v>
      </c>
      <c r="P118" s="44"/>
    </row>
    <row r="119" spans="1:16" ht="50.1" customHeight="1">
      <c r="A119" s="113" t="s">
        <v>545</v>
      </c>
      <c r="B119" s="5" t="s">
        <v>75</v>
      </c>
      <c r="C119" s="5" t="s">
        <v>76</v>
      </c>
      <c r="D119" s="7">
        <v>2</v>
      </c>
      <c r="E119" s="7">
        <v>5</v>
      </c>
      <c r="F119" s="7">
        <v>10</v>
      </c>
      <c r="G119" s="7">
        <v>10</v>
      </c>
      <c r="H119" s="7">
        <v>10</v>
      </c>
      <c r="I119" s="7">
        <v>10</v>
      </c>
      <c r="J119" s="7">
        <v>0</v>
      </c>
      <c r="K119" s="7">
        <v>10</v>
      </c>
      <c r="L119" s="7">
        <v>0</v>
      </c>
      <c r="M119" s="7">
        <f>IF(B119=data!$S$2,D119*0.7+E119*0.2+F119*0.8+G119+H119*0.2+I119+J119*0.3+K119*0.5+L119*0.2,IF(B119=data!$S$3,D119*0.1+E119*0.3+F119*0.1+G119+I119+J119*0.5+K119*0.4,IF(B119=data!$S$4,D119*0.6+E119*0.7+F119+G119+I119+L119,IF(B119=data!$S$5,D119*0.7+E119+H119*0.7+I119,"zvolte typ stavby"))))</f>
        <v>26.7</v>
      </c>
      <c r="N119" s="8">
        <f>IF(B119=data!$S$2,(M119*10)/4.9,IF(B119=data!$S$3,(M119*10)/3.4,IF(B119=data!$S$4,(M119*10)/5.3,IF(B119=data!$S$5,(M119*10)/3.4,"zvolte typ stavby"))))</f>
        <v>78.529411764705884</v>
      </c>
      <c r="O119" s="22">
        <v>25000000</v>
      </c>
      <c r="P119" s="44"/>
    </row>
    <row r="120" spans="1:16" ht="50.1" customHeight="1">
      <c r="A120" s="113" t="s">
        <v>546</v>
      </c>
      <c r="B120" s="5" t="s">
        <v>75</v>
      </c>
      <c r="C120" s="5" t="s">
        <v>76</v>
      </c>
      <c r="D120" s="7">
        <v>2</v>
      </c>
      <c r="E120" s="7">
        <v>5</v>
      </c>
      <c r="F120" s="7">
        <v>10</v>
      </c>
      <c r="G120" s="7">
        <v>10</v>
      </c>
      <c r="H120" s="7">
        <v>10</v>
      </c>
      <c r="I120" s="7">
        <v>10</v>
      </c>
      <c r="J120" s="7">
        <v>0</v>
      </c>
      <c r="K120" s="7">
        <v>10</v>
      </c>
      <c r="L120" s="7">
        <v>0</v>
      </c>
      <c r="M120" s="7">
        <f>IF(B120=data!$S$2,D120*0.7+E120*0.2+F120*0.8+G120+H120*0.2+I120+J120*0.3+K120*0.5+L120*0.2,IF(B120=data!$S$3,D120*0.1+E120*0.3+F120*0.1+G120+I120+J120*0.5+K120*0.4,IF(B120=data!$S$4,D120*0.6+E120*0.7+F120+G120+I120+L120,IF(B120=data!$S$5,D120*0.7+E120+H120*0.7+I120,"zvolte typ stavby"))))</f>
        <v>26.7</v>
      </c>
      <c r="N120" s="8">
        <f>IF(B120=data!$S$2,(M120*10)/4.9,IF(B120=data!$S$3,(M120*10)/3.4,IF(B120=data!$S$4,(M120*10)/5.3,IF(B120=data!$S$5,(M120*10)/3.4,"zvolte typ stavby"))))</f>
        <v>78.529411764705884</v>
      </c>
      <c r="O120" s="22">
        <v>38700000</v>
      </c>
      <c r="P120" s="44"/>
    </row>
    <row r="121" spans="1:16" ht="50.1" customHeight="1">
      <c r="A121" s="113" t="s">
        <v>547</v>
      </c>
      <c r="B121" s="5" t="s">
        <v>75</v>
      </c>
      <c r="C121" s="5" t="s">
        <v>76</v>
      </c>
      <c r="D121" s="7">
        <v>9</v>
      </c>
      <c r="E121" s="7">
        <v>10</v>
      </c>
      <c r="F121" s="7">
        <v>10</v>
      </c>
      <c r="G121" s="7">
        <v>10</v>
      </c>
      <c r="H121" s="7">
        <v>10</v>
      </c>
      <c r="I121" s="7">
        <v>10</v>
      </c>
      <c r="J121" s="7">
        <v>0</v>
      </c>
      <c r="K121" s="7">
        <v>10</v>
      </c>
      <c r="L121" s="7">
        <v>0</v>
      </c>
      <c r="M121" s="7">
        <f>IF(B121=data!$S$2,D121*0.7+E121*0.2+F121*0.8+G121+H121*0.2+I121+J121*0.3+K121*0.5+L121*0.2,IF(B121=data!$S$3,D121*0.1+E121*0.3+F121*0.1+G121+I121+J121*0.5+K121*0.4,IF(B121=data!$S$4,D121*0.6+E121*0.7+F121+G121+I121+L121,IF(B121=data!$S$5,D121*0.7+E121+H121*0.7+I121,"zvolte typ stavby"))))</f>
        <v>28.9</v>
      </c>
      <c r="N121" s="8">
        <f>IF(B121=data!$S$2,(M121*10)/4.9,IF(B121=data!$S$3,(M121*10)/3.4,IF(B121=data!$S$4,(M121*10)/5.3,IF(B121=data!$S$5,(M121*10)/3.4,"zvolte typ stavby"))))</f>
        <v>85</v>
      </c>
      <c r="O121" s="22">
        <v>159500000</v>
      </c>
      <c r="P121" s="44"/>
    </row>
    <row r="122" spans="1:16" ht="50.1" customHeight="1">
      <c r="A122" s="113" t="s">
        <v>548</v>
      </c>
      <c r="B122" s="5" t="s">
        <v>75</v>
      </c>
      <c r="C122" s="5" t="s">
        <v>76</v>
      </c>
      <c r="D122" s="7">
        <v>2</v>
      </c>
      <c r="E122" s="7">
        <v>5</v>
      </c>
      <c r="F122" s="7">
        <v>10</v>
      </c>
      <c r="G122" s="7">
        <v>10</v>
      </c>
      <c r="H122" s="7">
        <v>10</v>
      </c>
      <c r="I122" s="7">
        <v>10</v>
      </c>
      <c r="J122" s="7">
        <v>0</v>
      </c>
      <c r="K122" s="7">
        <v>10</v>
      </c>
      <c r="L122" s="7">
        <v>0</v>
      </c>
      <c r="M122" s="7">
        <f>IF(B122=data!$S$2,D122*0.7+E122*0.2+F122*0.8+G122+H122*0.2+I122+J122*0.3+K122*0.5+L122*0.2,IF(B122=data!$S$3,D122*0.1+E122*0.3+F122*0.1+G122+I122+J122*0.5+K122*0.4,IF(B122=data!$S$4,D122*0.6+E122*0.7+F122+G122+I122+L122,IF(B122=data!$S$5,D122*0.7+E122+H122*0.7+I122,"zvolte typ stavby"))))</f>
        <v>26.7</v>
      </c>
      <c r="N122" s="8">
        <f>IF(B122=data!$S$2,(M122*10)/4.9,IF(B122=data!$S$3,(M122*10)/3.4,IF(B122=data!$S$4,(M122*10)/5.3,IF(B122=data!$S$5,(M122*10)/3.4,"zvolte typ stavby"))))</f>
        <v>78.529411764705884</v>
      </c>
      <c r="O122" s="22">
        <v>5870000</v>
      </c>
      <c r="P122" s="44"/>
    </row>
    <row r="123" spans="1:16" ht="50.1" customHeight="1">
      <c r="A123" s="113" t="s">
        <v>549</v>
      </c>
      <c r="B123" s="5" t="s">
        <v>75</v>
      </c>
      <c r="C123" s="5" t="s">
        <v>76</v>
      </c>
      <c r="D123" s="7">
        <v>1</v>
      </c>
      <c r="E123" s="7">
        <v>5</v>
      </c>
      <c r="F123" s="7">
        <v>10</v>
      </c>
      <c r="G123" s="7">
        <v>10</v>
      </c>
      <c r="H123" s="7">
        <v>10</v>
      </c>
      <c r="I123" s="7">
        <v>10</v>
      </c>
      <c r="J123" s="7">
        <v>0</v>
      </c>
      <c r="K123" s="7">
        <v>10</v>
      </c>
      <c r="L123" s="7">
        <v>0</v>
      </c>
      <c r="M123" s="7">
        <f>IF(B123=data!$S$2,D123*0.7+E123*0.2+F123*0.8+G123+H123*0.2+I123+J123*0.3+K123*0.5+L123*0.2,IF(B123=data!$S$3,D123*0.1+E123*0.3+F123*0.1+G123+I123+J123*0.5+K123*0.4,IF(B123=data!$S$4,D123*0.6+E123*0.7+F123+G123+I123+L123,IF(B123=data!$S$5,D123*0.7+E123+H123*0.7+I123,"zvolte typ stavby"))))</f>
        <v>26.6</v>
      </c>
      <c r="N123" s="8">
        <f>IF(B123=data!$S$2,(M123*10)/4.9,IF(B123=data!$S$3,(M123*10)/3.4,IF(B123=data!$S$4,(M123*10)/5.3,IF(B123=data!$S$5,(M123*10)/3.4,"zvolte typ stavby"))))</f>
        <v>78.235294117647058</v>
      </c>
      <c r="O123" s="22">
        <v>5900000</v>
      </c>
      <c r="P123" s="44"/>
    </row>
    <row r="124" spans="1:16" ht="50.1" customHeight="1">
      <c r="A124" s="113" t="s">
        <v>550</v>
      </c>
      <c r="B124" s="5" t="s">
        <v>75</v>
      </c>
      <c r="C124" s="5" t="s">
        <v>76</v>
      </c>
      <c r="D124" s="7">
        <v>2</v>
      </c>
      <c r="E124" s="7">
        <v>5</v>
      </c>
      <c r="F124" s="7">
        <v>10</v>
      </c>
      <c r="G124" s="7">
        <v>10</v>
      </c>
      <c r="H124" s="7">
        <v>10</v>
      </c>
      <c r="I124" s="7">
        <v>10</v>
      </c>
      <c r="J124" s="7">
        <v>0</v>
      </c>
      <c r="K124" s="7">
        <v>10</v>
      </c>
      <c r="L124" s="7">
        <v>0</v>
      </c>
      <c r="M124" s="7">
        <f>IF(B124=data!$S$2,D124*0.7+E124*0.2+F124*0.8+G124+H124*0.2+I124+J124*0.3+K124*0.5+L124*0.2,IF(B124=data!$S$3,D124*0.1+E124*0.3+F124*0.1+G124+I124+J124*0.5+K124*0.4,IF(B124=data!$S$4,D124*0.6+E124*0.7+F124+G124+I124+L124,IF(B124=data!$S$5,D124*0.7+E124+H124*0.7+I124,"zvolte typ stavby"))))</f>
        <v>26.7</v>
      </c>
      <c r="N124" s="8">
        <f>IF(B124=data!$S$2,(M124*10)/4.9,IF(B124=data!$S$3,(M124*10)/3.4,IF(B124=data!$S$4,(M124*10)/5.3,IF(B124=data!$S$5,(M124*10)/3.4,"zvolte typ stavby"))))</f>
        <v>78.529411764705884</v>
      </c>
      <c r="O124" s="22">
        <v>20910000</v>
      </c>
      <c r="P124" s="44"/>
    </row>
    <row r="125" spans="1:16" ht="50.1" customHeight="1">
      <c r="A125" s="113" t="s">
        <v>551</v>
      </c>
      <c r="B125" s="5" t="s">
        <v>75</v>
      </c>
      <c r="C125" s="5" t="s">
        <v>76</v>
      </c>
      <c r="D125" s="7">
        <v>2</v>
      </c>
      <c r="E125" s="7">
        <v>5</v>
      </c>
      <c r="F125" s="7">
        <v>10</v>
      </c>
      <c r="G125" s="7">
        <v>10</v>
      </c>
      <c r="H125" s="7">
        <v>10</v>
      </c>
      <c r="I125" s="7">
        <v>10</v>
      </c>
      <c r="J125" s="7">
        <v>0</v>
      </c>
      <c r="K125" s="7">
        <v>10</v>
      </c>
      <c r="L125" s="7">
        <v>0</v>
      </c>
      <c r="M125" s="7">
        <f>IF(B125=data!$S$2,D125*0.7+E125*0.2+F125*0.8+G125+H125*0.2+I125+J125*0.3+K125*0.5+L125*0.2,IF(B125=data!$S$3,D125*0.1+E125*0.3+F125*0.1+G125+I125+J125*0.5+K125*0.4,IF(B125=data!$S$4,D125*0.6+E125*0.7+F125+G125+I125+L125,IF(B125=data!$S$5,D125*0.7+E125+H125*0.7+I125,"zvolte typ stavby"))))</f>
        <v>26.7</v>
      </c>
      <c r="N125" s="8">
        <f>IF(B125=data!$S$2,(M125*10)/4.9,IF(B125=data!$S$3,(M125*10)/3.4,IF(B125=data!$S$4,(M125*10)/5.3,IF(B125=data!$S$5,(M125*10)/3.4,"zvolte typ stavby"))))</f>
        <v>78.529411764705884</v>
      </c>
      <c r="O125" s="22">
        <v>5760000</v>
      </c>
      <c r="P125" s="44"/>
    </row>
    <row r="126" spans="1:16" ht="50.1" customHeight="1">
      <c r="A126" s="115" t="s">
        <v>552</v>
      </c>
      <c r="B126" s="5" t="s">
        <v>75</v>
      </c>
      <c r="C126" s="5" t="s">
        <v>76</v>
      </c>
      <c r="D126" s="7">
        <v>3</v>
      </c>
      <c r="E126" s="7">
        <v>6</v>
      </c>
      <c r="F126" s="7">
        <v>10</v>
      </c>
      <c r="G126" s="7">
        <v>10</v>
      </c>
      <c r="H126" s="7">
        <v>10</v>
      </c>
      <c r="I126" s="7">
        <v>10</v>
      </c>
      <c r="J126" s="7">
        <v>0</v>
      </c>
      <c r="K126" s="7">
        <v>10</v>
      </c>
      <c r="L126" s="7">
        <v>0</v>
      </c>
      <c r="M126" s="7">
        <f>IF(B126=data!$S$2,D126*0.7+E126*0.2+F126*0.8+G126+H126*0.2+I126+J126*0.3+K126*0.5+L126*0.2,IF(B126=data!$S$3,D126*0.1+E126*0.3+F126*0.1+G126+I126+J126*0.5+K126*0.4,IF(B126=data!$S$4,D126*0.6+E126*0.7+F126+G126+I126+L126,IF(B126=data!$S$5,D126*0.7+E126+H126*0.7+I126,"zvolte typ stavby"))))</f>
        <v>27.1</v>
      </c>
      <c r="N126" s="8">
        <f>IF(B126=data!$S$2,(M126*10)/4.9,IF(B126=data!$S$3,(M126*10)/3.4,IF(B126=data!$S$4,(M126*10)/5.3,IF(B126=data!$S$5,(M126*10)/3.4,"zvolte typ stavby"))))</f>
        <v>79.705882352941174</v>
      </c>
      <c r="O126" s="22">
        <v>3830000</v>
      </c>
      <c r="P126" s="44"/>
    </row>
    <row r="127" spans="1:16" ht="50.1" customHeight="1">
      <c r="A127" s="116" t="s">
        <v>553</v>
      </c>
      <c r="B127" s="5" t="s">
        <v>75</v>
      </c>
      <c r="C127" s="5" t="s">
        <v>76</v>
      </c>
      <c r="D127" s="7">
        <v>2</v>
      </c>
      <c r="E127" s="7">
        <v>5</v>
      </c>
      <c r="F127" s="7">
        <v>10</v>
      </c>
      <c r="G127" s="7">
        <v>10</v>
      </c>
      <c r="H127" s="7">
        <v>10</v>
      </c>
      <c r="I127" s="7">
        <v>10</v>
      </c>
      <c r="J127" s="7">
        <v>0</v>
      </c>
      <c r="K127" s="7">
        <v>10</v>
      </c>
      <c r="L127" s="7">
        <v>0</v>
      </c>
      <c r="M127" s="7">
        <f>IF(B127=data!$S$2,D127*0.7+E127*0.2+F127*0.8+G127+H127*0.2+I127+J127*0.3+K127*0.5+L127*0.2,IF(B127=data!$S$3,D127*0.1+E127*0.3+F127*0.1+G127+I127+J127*0.5+K127*0.4,IF(B127=data!$S$4,D127*0.6+E127*0.7+F127+G127+I127+L127,IF(B127=data!$S$5,D127*0.7+E127+H127*0.7+I127,"zvolte typ stavby"))))</f>
        <v>26.7</v>
      </c>
      <c r="N127" s="8">
        <f>IF(B127=data!$S$2,(M127*10)/4.9,IF(B127=data!$S$3,(M127*10)/3.4,IF(B127=data!$S$4,(M127*10)/5.3,IF(B127=data!$S$5,(M127*10)/3.4,"zvolte typ stavby"))))</f>
        <v>78.529411764705884</v>
      </c>
      <c r="O127" s="22">
        <v>12840000</v>
      </c>
      <c r="P127" s="44"/>
    </row>
    <row r="128" spans="1:16" ht="50.1" customHeight="1">
      <c r="A128" s="113" t="s">
        <v>554</v>
      </c>
      <c r="B128" s="5" t="s">
        <v>75</v>
      </c>
      <c r="C128" s="5" t="s">
        <v>76</v>
      </c>
      <c r="D128" s="7">
        <v>4</v>
      </c>
      <c r="E128" s="7">
        <v>7</v>
      </c>
      <c r="F128" s="7">
        <v>10</v>
      </c>
      <c r="G128" s="7">
        <v>10</v>
      </c>
      <c r="H128" s="7">
        <v>10</v>
      </c>
      <c r="I128" s="7">
        <v>10</v>
      </c>
      <c r="J128" s="7">
        <v>0</v>
      </c>
      <c r="K128" s="7">
        <v>10</v>
      </c>
      <c r="L128" s="7">
        <v>0</v>
      </c>
      <c r="M128" s="7">
        <f>IF(B128=data!$S$2,D128*0.7+E128*0.2+F128*0.8+G128+H128*0.2+I128+J128*0.3+K128*0.5+L128*0.2,IF(B128=data!$S$3,D128*0.1+E128*0.3+F128*0.1+G128+I128+J128*0.5+K128*0.4,IF(B128=data!$S$4,D128*0.6+E128*0.7+F128+G128+I128+L128,IF(B128=data!$S$5,D128*0.7+E128+H128*0.7+I128,"zvolte typ stavby"))))</f>
        <v>27.5</v>
      </c>
      <c r="N128" s="8">
        <f>IF(B128=data!$S$2,(M128*10)/4.9,IF(B128=data!$S$3,(M128*10)/3.4,IF(B128=data!$S$4,(M128*10)/5.3,IF(B128=data!$S$5,(M128*10)/3.4,"zvolte typ stavby"))))</f>
        <v>80.882352941176478</v>
      </c>
      <c r="O128" s="22">
        <v>6740000</v>
      </c>
      <c r="P128" s="44"/>
    </row>
    <row r="129" spans="1:16" ht="50.1" customHeight="1">
      <c r="A129" s="113" t="s">
        <v>555</v>
      </c>
      <c r="B129" s="5" t="s">
        <v>75</v>
      </c>
      <c r="C129" s="5" t="s">
        <v>76</v>
      </c>
      <c r="D129" s="7">
        <v>5</v>
      </c>
      <c r="E129" s="7">
        <v>7</v>
      </c>
      <c r="F129" s="7">
        <v>10</v>
      </c>
      <c r="G129" s="7">
        <v>10</v>
      </c>
      <c r="H129" s="7">
        <v>10</v>
      </c>
      <c r="I129" s="7">
        <v>10</v>
      </c>
      <c r="J129" s="7">
        <v>0</v>
      </c>
      <c r="K129" s="7">
        <v>10</v>
      </c>
      <c r="L129" s="7">
        <v>0</v>
      </c>
      <c r="M129" s="7">
        <f>IF(B129=data!$S$2,D129*0.7+E129*0.2+F129*0.8+G129+H129*0.2+I129+J129*0.3+K129*0.5+L129*0.2,IF(B129=data!$S$3,D129*0.1+E129*0.3+F129*0.1+G129+I129+J129*0.5+K129*0.4,IF(B129=data!$S$4,D129*0.6+E129*0.7+F129+G129+I129+L129,IF(B129=data!$S$5,D129*0.7+E129+H129*0.7+I129,"zvolte typ stavby"))))</f>
        <v>27.6</v>
      </c>
      <c r="N129" s="8">
        <f>IF(B129=data!$S$2,(M129*10)/4.9,IF(B129=data!$S$3,(M129*10)/3.4,IF(B129=data!$S$4,(M129*10)/5.3,IF(B129=data!$S$5,(M129*10)/3.4,"zvolte typ stavby"))))</f>
        <v>81.17647058823529</v>
      </c>
      <c r="O129" s="22">
        <v>19076000</v>
      </c>
      <c r="P129" s="44"/>
    </row>
    <row r="130" spans="1:16" ht="50.1" customHeight="1">
      <c r="A130" s="113" t="s">
        <v>556</v>
      </c>
      <c r="B130" s="5" t="s">
        <v>75</v>
      </c>
      <c r="C130" s="5" t="s">
        <v>76</v>
      </c>
      <c r="D130" s="7">
        <v>3</v>
      </c>
      <c r="E130" s="7">
        <v>9</v>
      </c>
      <c r="F130" s="7">
        <v>10</v>
      </c>
      <c r="G130" s="7">
        <v>10</v>
      </c>
      <c r="H130" s="7">
        <v>10</v>
      </c>
      <c r="I130" s="7">
        <v>10</v>
      </c>
      <c r="J130" s="7">
        <v>0</v>
      </c>
      <c r="K130" s="7">
        <v>10</v>
      </c>
      <c r="L130" s="7">
        <v>0</v>
      </c>
      <c r="M130" s="7">
        <f>IF(B130=data!$S$2,D130*0.7+E130*0.2+F130*0.8+G130+H130*0.2+I130+J130*0.3+K130*0.5+L130*0.2,IF(B130=data!$S$3,D130*0.1+E130*0.3+F130*0.1+G130+I130+J130*0.5+K130*0.4,IF(B130=data!$S$4,D130*0.6+E130*0.7+F130+G130+I130+L130,IF(B130=data!$S$5,D130*0.7+E130+H130*0.7+I130,"zvolte typ stavby"))))</f>
        <v>28</v>
      </c>
      <c r="N130" s="8">
        <f>IF(B130=data!$S$2,(M130*10)/4.9,IF(B130=data!$S$3,(M130*10)/3.4,IF(B130=data!$S$4,(M130*10)/5.3,IF(B130=data!$S$5,(M130*10)/3.4,"zvolte typ stavby"))))</f>
        <v>82.352941176470594</v>
      </c>
      <c r="O130" s="22">
        <v>15700000</v>
      </c>
      <c r="P130" s="44"/>
    </row>
    <row r="131" spans="1:16" ht="50.1" customHeight="1">
      <c r="A131" s="116" t="s">
        <v>557</v>
      </c>
      <c r="B131" s="5" t="s">
        <v>75</v>
      </c>
      <c r="C131" s="5" t="s">
        <v>76</v>
      </c>
      <c r="D131" s="7">
        <v>1</v>
      </c>
      <c r="E131" s="7">
        <v>5</v>
      </c>
      <c r="F131" s="7">
        <v>10</v>
      </c>
      <c r="G131" s="7">
        <v>10</v>
      </c>
      <c r="H131" s="7">
        <v>10</v>
      </c>
      <c r="I131" s="7">
        <v>10</v>
      </c>
      <c r="J131" s="7">
        <v>0</v>
      </c>
      <c r="K131" s="7">
        <v>10</v>
      </c>
      <c r="L131" s="7">
        <v>0</v>
      </c>
      <c r="M131" s="7">
        <f>IF(B131=data!$S$2,D131*0.7+E131*0.2+F131*0.8+G131+H131*0.2+I131+J131*0.3+K131*0.5+L131*0.2,IF(B131=data!$S$3,D131*0.1+E131*0.3+F131*0.1+G131+I131+J131*0.5+K131*0.4,IF(B131=data!$S$4,D131*0.6+E131*0.7+F131+G131+I131+L131,IF(B131=data!$S$5,D131*0.7+E131+H131*0.7+I131,"zvolte typ stavby"))))</f>
        <v>26.6</v>
      </c>
      <c r="N131" s="8">
        <f>IF(B131=data!$S$2,(M131*10)/4.9,IF(B131=data!$S$3,(M131*10)/3.4,IF(B131=data!$S$4,(M131*10)/5.3,IF(B131=data!$S$5,(M131*10)/3.4,"zvolte typ stavby"))))</f>
        <v>78.235294117647058</v>
      </c>
      <c r="O131" s="22">
        <v>7000000</v>
      </c>
      <c r="P131" s="44"/>
    </row>
    <row r="132" spans="1:16" ht="50.1" customHeight="1">
      <c r="A132" s="6"/>
      <c r="B132" s="5"/>
      <c r="C132" s="5"/>
      <c r="D132" s="7"/>
      <c r="E132" s="7"/>
      <c r="F132" s="7"/>
      <c r="G132" s="7"/>
      <c r="H132" s="7"/>
      <c r="I132" s="7"/>
      <c r="J132" s="7"/>
      <c r="K132" s="7"/>
      <c r="L132" s="7"/>
      <c r="M132" s="7" t="str">
        <f>IF(B132=data!$S$2,D132*0.7+E132*0.2+F132*0.8+G132+H132*0.2+I132+J132*0.3+K132*0.5+L132*0.2,IF(B132=data!$S$3,D132*0.1+E132*0.3+F132*0.1+G132+I132+J132*0.5+K132*0.4,IF(B132=data!$S$4,D132*0.6+E132*0.7+F132+G132+I132+L132,IF(B132=data!$S$5,D132*0.7+E132+H132*0.7+I132,"zvolte typ stavby"))))</f>
        <v>zvolte typ stavby</v>
      </c>
      <c r="N132" s="8" t="str">
        <f>IF(B132=data!$S$2,(M132*10)/4.9,IF(B132=data!$S$3,(M132*10)/3.4,IF(B132=data!$S$4,(M132*10)/5.3,IF(B132=data!$S$5,(M132*10)/3.4,"zvolte typ stavby"))))</f>
        <v>zvolte typ stavby</v>
      </c>
      <c r="O132" s="22">
        <v>19000000</v>
      </c>
      <c r="P132" s="44"/>
    </row>
    <row r="133" spans="1:16" ht="50.1" customHeight="1">
      <c r="A133" s="6"/>
      <c r="B133" s="5"/>
      <c r="C133" s="5"/>
      <c r="D133" s="7"/>
      <c r="E133" s="7"/>
      <c r="F133" s="7"/>
      <c r="G133" s="7"/>
      <c r="H133" s="7"/>
      <c r="I133" s="7"/>
      <c r="J133" s="7"/>
      <c r="K133" s="7"/>
      <c r="L133" s="7"/>
      <c r="M133" s="7" t="str">
        <f>IF(B133=data!$S$2,D133*0.7+E133*0.2+F133*0.8+G133+H133*0.2+I133+J133*0.3+K133*0.5+L133*0.2,IF(B133=data!$S$3,D133*0.1+E133*0.3+F133*0.1+G133+I133+J133*0.5+K133*0.4,IF(B133=data!$S$4,D133*0.6+E133*0.7+F133+G133+I133+L133,IF(B133=data!$S$5,D133*0.7+E133+H133*0.7+I133,"zvolte typ stavby"))))</f>
        <v>zvolte typ stavby</v>
      </c>
      <c r="N133" s="8" t="str">
        <f>IF(B133=data!$S$2,(M133*10)/4.9,IF(B133=data!$S$3,(M133*10)/3.4,IF(B133=data!$S$4,(M133*10)/5.3,IF(B133=data!$S$5,(M133*10)/3.4,"zvolte typ stavby"))))</f>
        <v>zvolte typ stavby</v>
      </c>
      <c r="O133" s="22">
        <v>10000000</v>
      </c>
      <c r="P133" s="44"/>
    </row>
    <row r="134" spans="1:16" ht="50.1" customHeight="1">
      <c r="A134" s="6"/>
      <c r="B134" s="5"/>
      <c r="C134" s="5"/>
      <c r="D134" s="7"/>
      <c r="E134" s="7"/>
      <c r="F134" s="7"/>
      <c r="G134" s="7"/>
      <c r="H134" s="7"/>
      <c r="I134" s="7"/>
      <c r="J134" s="7"/>
      <c r="K134" s="7"/>
      <c r="L134" s="7"/>
      <c r="M134" s="7" t="str">
        <f>IF(B134=data!$S$2,D134*0.7+E134*0.2+F134*0.8+G134+H134*0.2+I134+J134*0.3+K134*0.5+L134*0.2,IF(B134=data!$S$3,D134*0.1+E134*0.3+F134*0.1+G134+I134+J134*0.5+K134*0.4,IF(B134=data!$S$4,D134*0.6+E134*0.7+F134+G134+I134+L134,IF(B134=data!$S$5,D134*0.7+E134+H134*0.7+I134,"zvolte typ stavby"))))</f>
        <v>zvolte typ stavby</v>
      </c>
      <c r="N134" s="8" t="str">
        <f>IF(B134=data!$S$2,(M134*10)/4.9,IF(B134=data!$S$3,(M134*10)/3.4,IF(B134=data!$S$4,(M134*10)/5.3,IF(B134=data!$S$5,(M134*10)/3.4,"zvolte typ stavby"))))</f>
        <v>zvolte typ stavby</v>
      </c>
      <c r="O134" s="22"/>
      <c r="P134" s="44"/>
    </row>
    <row r="135" spans="1:16" ht="50.1" customHeight="1">
      <c r="A135" s="6"/>
      <c r="B135" s="5"/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 t="str">
        <f>IF(B135=data!$S$2,D135*0.7+E135*0.2+F135*0.8+G135+H135*0.2+I135+J135*0.3+K135*0.5+L135*0.2,IF(B135=data!$S$3,D135*0.1+E135*0.3+F135*0.1+G135+I135+J135*0.5+K135*0.4,IF(B135=data!$S$4,D135*0.6+E135*0.7+F135+G135+I135+L135,IF(B135=data!$S$5,D135*0.7+E135+H135*0.7+I135,"zvolte typ stavby"))))</f>
        <v>zvolte typ stavby</v>
      </c>
      <c r="N135" s="8" t="str">
        <f>IF(B135=data!$S$2,(M135*10)/4.9,IF(B135=data!$S$3,(M135*10)/3.4,IF(B135=data!$S$4,(M135*10)/5.3,IF(B135=data!$S$5,(M135*10)/3.4,"zvolte typ stavby"))))</f>
        <v>zvolte typ stavby</v>
      </c>
      <c r="O135" s="22">
        <v>1500000</v>
      </c>
      <c r="P135" s="44"/>
    </row>
    <row r="136" spans="1:16" ht="28.9">
      <c r="A136" s="6"/>
      <c r="B136" s="5"/>
      <c r="C136" s="5"/>
      <c r="D136" s="7"/>
      <c r="E136" s="7"/>
      <c r="F136" s="7"/>
      <c r="G136" s="7"/>
      <c r="H136" s="7"/>
      <c r="I136" s="7"/>
      <c r="J136" s="7"/>
      <c r="K136" s="7"/>
      <c r="L136" s="7"/>
      <c r="M136" s="7" t="str">
        <f>IF(B136=data!$S$2,D136*0.7+E136*0.2+F136*0.8+G136+H136*0.2+I136+J136*0.3+K136*0.5+L136*0.2,IF(B136=data!$S$3,D136*0.1+E136*0.3+F136*0.1+G136+I136+J136*0.5+K136*0.4,IF(B136=data!$S$4,D136*0.6+E136*0.7+F136+G136+I136+L136,IF(B136=data!$S$5,D136*0.7+E136+H136*0.7+I136,"zvolte typ stavby"))))</f>
        <v>zvolte typ stavby</v>
      </c>
      <c r="N136" s="8" t="str">
        <f>IF(B136=data!$S$2,(M136*10)/4.9,IF(B136=data!$S$3,(M136*10)/3.4,IF(B136=data!$S$4,(M136*10)/5.3,IF(B136=data!$S$5,(M136*10)/3.4,"zvolte typ stavby"))))</f>
        <v>zvolte typ stavby</v>
      </c>
      <c r="O136" s="22" t="s">
        <v>558</v>
      </c>
      <c r="P136" s="44"/>
    </row>
    <row r="137" spans="1:16" ht="39.950000000000003" customHeight="1">
      <c r="A137" s="6"/>
      <c r="B137" s="5"/>
      <c r="C137" s="5"/>
      <c r="D137" s="7"/>
      <c r="E137" s="7"/>
      <c r="F137" s="7"/>
      <c r="G137" s="7"/>
      <c r="H137" s="7"/>
      <c r="I137" s="7"/>
      <c r="J137" s="7"/>
      <c r="K137" s="7"/>
      <c r="L137" s="7"/>
      <c r="M137" s="7" t="str">
        <f>IF(B137=data!$S$2,D137*0.7+E137*0.2+F137*0.8+G137+H137*0.2+I137+J137*0.3+K137*0.5+L137*0.2,IF(B137=data!$S$3,D137*0.1+E137*0.3+F137*0.1+G137+I137+J137*0.5+K137*0.4,IF(B137=data!$S$4,D137*0.6+E137*0.7+F137+G137+I137+L137,IF(B137=data!$S$5,D137*0.7+E137+H137*0.7+I137,"zvolte typ stavby"))))</f>
        <v>zvolte typ stavby</v>
      </c>
      <c r="N137" s="8" t="str">
        <f>IF(B137=data!$S$2,(M137*10)/4.9,IF(B137=data!$S$3,(M137*10)/3.4,IF(B137=data!$S$4,(M137*10)/5.3,IF(B137=data!$S$5,(M137*10)/3.4,"zvolte typ stavby"))))</f>
        <v>zvolte typ stavby</v>
      </c>
      <c r="O137" s="22" t="s">
        <v>559</v>
      </c>
      <c r="P137" s="44"/>
    </row>
    <row r="138" spans="1:16" ht="28.9">
      <c r="A138" s="6"/>
      <c r="B138" s="5"/>
      <c r="C138" s="5"/>
      <c r="D138" s="7"/>
      <c r="E138" s="7"/>
      <c r="F138" s="7"/>
      <c r="G138" s="7"/>
      <c r="H138" s="7"/>
      <c r="I138" s="7"/>
      <c r="J138" s="7"/>
      <c r="K138" s="7"/>
      <c r="L138" s="7"/>
      <c r="M138" s="7" t="str">
        <f>IF(B138=data!$S$2,D138*0.7+E138*0.2+F138*0.8+G138+H138*0.2+I138+J138*0.3+K138*0.5+L138*0.2,IF(B138=data!$S$3,D138*0.1+E138*0.3+F138*0.1+G138+I138+J138*0.5+K138*0.4,IF(B138=data!$S$4,D138*0.6+E138*0.7+F138+G138+I138+L138,IF(B138=data!$S$5,D138*0.7+E138+H138*0.7+I138,"zvolte typ stavby"))))</f>
        <v>zvolte typ stavby</v>
      </c>
      <c r="N138" s="8" t="str">
        <f>IF(B138=data!$S$2,(M138*10)/4.9,IF(B138=data!$S$3,(M138*10)/3.4,IF(B138=data!$S$4,(M138*10)/5.3,IF(B138=data!$S$5,(M138*10)/3.4,"zvolte typ stavby"))))</f>
        <v>zvolte typ stavby</v>
      </c>
      <c r="O138" s="22">
        <v>30000000</v>
      </c>
      <c r="P138" s="44"/>
    </row>
    <row r="139" spans="1:16" ht="28.9">
      <c r="A139" s="6"/>
      <c r="B139" s="5"/>
      <c r="C139" s="5" t="s">
        <v>25</v>
      </c>
      <c r="D139" s="7"/>
      <c r="E139" s="7"/>
      <c r="F139" s="7"/>
      <c r="G139" s="7"/>
      <c r="H139" s="7"/>
      <c r="I139" s="7"/>
      <c r="J139" s="7"/>
      <c r="K139" s="7"/>
      <c r="L139" s="7"/>
      <c r="M139" s="7" t="str">
        <f>IF(B139=data!$S$2,D139*0.7+E139*0.2+F139*0.8+G139+H139*0.2+I139+J139*0.3+K139*0.5+L139*0.2,IF(B139=data!$S$3,D139*0.1+E139*0.3+F139*0.1+G139+I139+J139*0.5+K139*0.4,IF(B139=data!$S$4,D139*0.6+E139*0.7+F139+G139+I139+L139,IF(B139=data!$S$5,D139*0.7+E139+H139*0.7+I139,"zvolte typ stavby"))))</f>
        <v>zvolte typ stavby</v>
      </c>
      <c r="N139" s="8" t="str">
        <f>IF(B139=data!$S$2,(M139*10)/4.9,IF(B139=data!$S$3,(M139*10)/3.4,IF(B139=data!$S$4,(M139*10)/5.3,IF(B139=data!$S$5,(M139*10)/3.4,"zvolte typ stavby"))))</f>
        <v>zvolte typ stavby</v>
      </c>
      <c r="O139" s="22">
        <v>30000000</v>
      </c>
      <c r="P139" s="44"/>
    </row>
    <row r="140" spans="1:16" ht="28.9">
      <c r="A140" s="6"/>
      <c r="B140" s="5"/>
      <c r="C140" s="5" t="s">
        <v>25</v>
      </c>
      <c r="D140" s="7"/>
      <c r="E140" s="7"/>
      <c r="F140" s="7"/>
      <c r="G140" s="7"/>
      <c r="H140" s="7"/>
      <c r="I140" s="7"/>
      <c r="J140" s="7"/>
      <c r="K140" s="7"/>
      <c r="L140" s="7"/>
      <c r="M140" s="7" t="str">
        <f>IF(B140=data!$S$2,D140*0.7+E140*0.2+F140*0.8+G140+H140*0.2+I140+J140*0.3+K140*0.5+L140*0.2,IF(B140=data!$S$3,D140*0.1+E140*0.3+F140*0.1+G140+I140+J140*0.5+K140*0.4,IF(B140=data!$S$4,D140*0.6+E140*0.7+F140+G140+I140+L140,IF(B140=data!$S$5,D140*0.7+E140+H140*0.7+I140,"zvolte typ stavby"))))</f>
        <v>zvolte typ stavby</v>
      </c>
      <c r="N140" s="8" t="str">
        <f>IF(B140=data!$S$2,(M140*10)/4.9,IF(B140=data!$S$3,(M140*10)/3.4,IF(B140=data!$S$4,(M140*10)/5.3,IF(B140=data!$S$5,(M140*10)/3.4,"zvolte typ stavby"))))</f>
        <v>zvolte typ stavby</v>
      </c>
      <c r="O140" s="22">
        <v>20000000</v>
      </c>
      <c r="P140" s="44"/>
    </row>
    <row r="141" spans="1:16" ht="28.9">
      <c r="A141" s="6"/>
      <c r="B141" s="5"/>
      <c r="C141" s="5"/>
      <c r="D141" s="7"/>
      <c r="E141" s="7"/>
      <c r="F141" s="7"/>
      <c r="G141" s="7"/>
      <c r="H141" s="7"/>
      <c r="I141" s="7"/>
      <c r="J141" s="7"/>
      <c r="K141" s="7"/>
      <c r="L141" s="7"/>
      <c r="M141" s="7" t="str">
        <f>IF(B141=data!$S$2,D141*0.7+E141*0.2+F141*0.8+G141+H141*0.2+I141+J141*0.3+K141*0.5+L141*0.2,IF(B141=data!$S$3,D141*0.1+E141*0.3+F141*0.1+G141+I141+J141*0.5+K141*0.4,IF(B141=data!$S$4,D141*0.6+E141*0.7+F141+G141+I141+L141,IF(B141=data!$S$5,D141*0.7+E141+H141*0.7+I141,"zvolte typ stavby"))))</f>
        <v>zvolte typ stavby</v>
      </c>
      <c r="N141" s="8" t="str">
        <f>IF(B141=data!$S$2,(M141*10)/4.9,IF(B141=data!$S$3,(M141*10)/3.4,IF(B141=data!$S$4,(M141*10)/5.3,IF(B141=data!$S$5,(M141*10)/3.4,"zvolte typ stavby"))))</f>
        <v>zvolte typ stavby</v>
      </c>
      <c r="O141" s="22">
        <v>10000000</v>
      </c>
      <c r="P141" s="44"/>
    </row>
    <row r="142" spans="1:16" ht="28.9">
      <c r="A142" s="6"/>
      <c r="B142" s="5"/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 t="str">
        <f>IF(B142=data!$S$2,D142*0.7+E142*0.2+F142*0.8+G142+H142*0.2+I142+J142*0.3+K142*0.5+L142*0.2,IF(B142=data!$S$3,D142*0.1+E142*0.3+F142*0.1+G142+I142+J142*0.5+K142*0.4,IF(B142=data!$S$4,D142*0.6+E142*0.7+F142+G142+I142+L142,IF(B142=data!$S$5,D142*0.7+E142+H142*0.7+I142,"zvolte typ stavby"))))</f>
        <v>zvolte typ stavby</v>
      </c>
      <c r="N142" s="8" t="str">
        <f>IF(B142=data!$S$2,(M142*10)/4.9,IF(B142=data!$S$3,(M142*10)/3.4,IF(B142=data!$S$4,(M142*10)/5.3,IF(B142=data!$S$5,(M142*10)/3.4,"zvolte typ stavby"))))</f>
        <v>zvolte typ stavby</v>
      </c>
      <c r="O142" s="22"/>
      <c r="P142" s="44"/>
    </row>
    <row r="143" spans="1:16" ht="28.9">
      <c r="A143" s="6"/>
      <c r="B143" s="5"/>
      <c r="C143" s="5"/>
      <c r="D143" s="7"/>
      <c r="E143" s="7"/>
      <c r="F143" s="7"/>
      <c r="G143" s="7"/>
      <c r="H143" s="7"/>
      <c r="I143" s="7"/>
      <c r="J143" s="7"/>
      <c r="K143" s="7"/>
      <c r="L143" s="7"/>
      <c r="M143" s="7" t="str">
        <f>IF(B143=data!$S$2,D143*0.7+E143*0.2+F143*0.8+G143+H143*0.2+I143+J143*0.3+K143*0.5+L143*0.2,IF(B143=data!$S$3,D143*0.1+E143*0.3+F143*0.1+G143+I143+J143*0.5+K143*0.4,IF(B143=data!$S$4,D143*0.6+E143*0.7+F143+G143+I143+L143,IF(B143=data!$S$5,D143*0.7+E143+H143*0.7+I143,"zvolte typ stavby"))))</f>
        <v>zvolte typ stavby</v>
      </c>
      <c r="N143" s="8" t="str">
        <f>IF(B143=data!$S$2,(M143*10)/4.9,IF(B143=data!$S$3,(M143*10)/3.4,IF(B143=data!$S$4,(M143*10)/5.3,IF(B143=data!$S$5,(M143*10)/3.4,"zvolte typ stavby"))))</f>
        <v>zvolte typ stavby</v>
      </c>
      <c r="O143" s="22"/>
      <c r="P143" s="44"/>
    </row>
    <row r="144" spans="1:16" ht="28.9">
      <c r="A144" s="6"/>
      <c r="B144" s="5"/>
      <c r="C144" s="5"/>
      <c r="D144" s="7"/>
      <c r="E144" s="7"/>
      <c r="F144" s="7"/>
      <c r="G144" s="7"/>
      <c r="H144" s="7"/>
      <c r="I144" s="7"/>
      <c r="J144" s="7"/>
      <c r="K144" s="7"/>
      <c r="L144" s="7"/>
      <c r="M144" s="7" t="str">
        <f>IF(B144=data!$S$2,D144*0.7+E144*0.2+F144*0.8+G144+H144*0.2+I144+J144*0.3+K144*0.5+L144*0.2,IF(B144=data!$S$3,D144*0.1+E144*0.3+F144*0.1+G144+I144+J144*0.5+K144*0.4,IF(B144=data!$S$4,D144*0.6+E144*0.7+F144+G144+I144+L144,IF(B144=data!$S$5,D144*0.7+E144+H144*0.7+I144,"zvolte typ stavby"))))</f>
        <v>zvolte typ stavby</v>
      </c>
      <c r="N144" s="8" t="str">
        <f>IF(B144=data!$S$2,(M144*10)/4.9,IF(B144=data!$S$3,(M144*10)/3.4,IF(B144=data!$S$4,(M144*10)/5.3,IF(B144=data!$S$5,(M144*10)/3.4,"zvolte typ stavby"))))</f>
        <v>zvolte typ stavby</v>
      </c>
      <c r="O144" s="22"/>
      <c r="P144" s="44"/>
    </row>
    <row r="145" spans="1:16" ht="28.9">
      <c r="A145" s="6"/>
      <c r="B145" s="5"/>
      <c r="C145" s="5"/>
      <c r="D145" s="7"/>
      <c r="E145" s="7"/>
      <c r="F145" s="7"/>
      <c r="G145" s="7"/>
      <c r="H145" s="7"/>
      <c r="I145" s="7"/>
      <c r="J145" s="7"/>
      <c r="K145" s="7"/>
      <c r="L145" s="7"/>
      <c r="M145" s="7" t="str">
        <f>IF(B145=data!$S$2,D145*0.7+E145*0.2+F145*0.8+G145+H145*0.2+I145+J145*0.3+K145*0.5+L145*0.2,IF(B145=data!$S$3,D145*0.1+E145*0.3+F145*0.1+G145+I145+J145*0.5+K145*0.4,IF(B145=data!$S$4,D145*0.6+E145*0.7+F145+G145+I145+L145,IF(B145=data!$S$5,D145*0.7+E145+H145*0.7+I145,"zvolte typ stavby"))))</f>
        <v>zvolte typ stavby</v>
      </c>
      <c r="N145" s="8" t="str">
        <f>IF(B145=data!$S$2,(M145*10)/4.9,IF(B145=data!$S$3,(M145*10)/3.4,IF(B145=data!$S$4,(M145*10)/5.3,IF(B145=data!$S$5,(M145*10)/3.4,"zvolte typ stavby"))))</f>
        <v>zvolte typ stavby</v>
      </c>
      <c r="O145" s="22"/>
      <c r="P145" s="44"/>
    </row>
    <row r="146" spans="1:16" ht="28.9">
      <c r="A146" s="6"/>
      <c r="B146" s="5"/>
      <c r="C146" s="5"/>
      <c r="D146" s="7"/>
      <c r="E146" s="7"/>
      <c r="F146" s="7"/>
      <c r="G146" s="7"/>
      <c r="H146" s="7"/>
      <c r="I146" s="7"/>
      <c r="J146" s="7"/>
      <c r="K146" s="7"/>
      <c r="L146" s="7"/>
      <c r="M146" s="7" t="str">
        <f>IF(B146=data!$S$2,D146*0.7+E146*0.2+F146*0.8+G146+H146*0.2+I146+J146*0.3+K146*0.5+L146*0.2,IF(B146=data!$S$3,D146*0.1+E146*0.3+F146*0.1+G146+I146+J146*0.5+K146*0.4,IF(B146=data!$S$4,D146*0.6+E146*0.7+F146+G146+I146+L146,IF(B146=data!$S$5,D146*0.7+E146+H146*0.7+I146,"zvolte typ stavby"))))</f>
        <v>zvolte typ stavby</v>
      </c>
      <c r="N146" s="8" t="str">
        <f>IF(B146=data!$S$2,(M146*10)/4.9,IF(B146=data!$S$3,(M146*10)/3.4,IF(B146=data!$S$4,(M146*10)/5.3,IF(B146=data!$S$5,(M146*10)/3.4,"zvolte typ stavby"))))</f>
        <v>zvolte typ stavby</v>
      </c>
      <c r="O146" s="22"/>
      <c r="P146" s="44"/>
    </row>
    <row r="147" spans="1:16" ht="28.9">
      <c r="A147" s="6"/>
      <c r="B147" s="5"/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 t="str">
        <f>IF(B147=data!$S$2,D147*0.7+E147*0.2+F147*0.8+G147+H147*0.2+I147+J147*0.3+K147*0.5+L147*0.2,IF(B147=data!$S$3,D147*0.1+E147*0.3+F147*0.1+G147+I147+J147*0.5+K147*0.4,IF(B147=data!$S$4,D147*0.6+E147*0.7+F147+G147+I147+L147,IF(B147=data!$S$5,D147*0.7+E147+H147*0.7+I147,"zvolte typ stavby"))))</f>
        <v>zvolte typ stavby</v>
      </c>
      <c r="N147" s="8" t="str">
        <f>IF(B147=data!$S$2,(M147*10)/4.9,IF(B147=data!$S$3,(M147*10)/3.4,IF(B147=data!$S$4,(M147*10)/5.3,IF(B147=data!$S$5,(M147*10)/3.4,"zvolte typ stavby"))))</f>
        <v>zvolte typ stavby</v>
      </c>
      <c r="O147" s="22"/>
      <c r="P147" s="44"/>
    </row>
    <row r="148" spans="1:16" ht="28.9">
      <c r="A148" s="6"/>
      <c r="B148" s="5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 t="str">
        <f>IF(B148=data!$S$2,D148*0.7+E148*0.2+F148*0.8+G148+H148*0.2+I148+J148*0.3+K148*0.5+L148*0.2,IF(B148=data!$S$3,D148*0.1+E148*0.3+F148*0.1+G148+I148+J148*0.5+K148*0.4,IF(B148=data!$S$4,D148*0.6+E148*0.7+F148+G148+I148+L148,IF(B148=data!$S$5,D148*0.7+E148+H148*0.7+I148,"zvolte typ stavby"))))</f>
        <v>zvolte typ stavby</v>
      </c>
      <c r="N148" s="8" t="str">
        <f>IF(B148=data!$S$2,(M148*10)/4.9,IF(B148=data!$S$3,(M148*10)/3.4,IF(B148=data!$S$4,(M148*10)/5.3,IF(B148=data!$S$5,(M148*10)/3.4,"zvolte typ stavby"))))</f>
        <v>zvolte typ stavby</v>
      </c>
      <c r="O148" s="22"/>
      <c r="P148" s="44"/>
    </row>
    <row r="149" spans="1:16" ht="28.9">
      <c r="A149" s="6"/>
      <c r="B149" s="5"/>
      <c r="C149" s="5"/>
      <c r="D149" s="7"/>
      <c r="E149" s="7"/>
      <c r="F149" s="7"/>
      <c r="G149" s="7"/>
      <c r="H149" s="7"/>
      <c r="I149" s="7"/>
      <c r="J149" s="7"/>
      <c r="K149" s="7"/>
      <c r="L149" s="7"/>
      <c r="M149" s="7" t="str">
        <f>IF(B149=data!$S$2,D149*0.7+E149*0.2+F149*0.8+G149+H149*0.2+I149+J149*0.3+K149*0.5+L149*0.2,IF(B149=data!$S$3,D149*0.1+E149*0.3+F149*0.1+G149+I149+J149*0.5+K149*0.4,IF(B149=data!$S$4,D149*0.6+E149*0.7+F149+G149+I149+L149,IF(B149=data!$S$5,D149*0.7+E149+H149*0.7+I149,"zvolte typ stavby"))))</f>
        <v>zvolte typ stavby</v>
      </c>
      <c r="N149" s="8" t="str">
        <f>IF(B149=data!$S$2,(M149*10)/4.9,IF(B149=data!$S$3,(M149*10)/3.4,IF(B149=data!$S$4,(M149*10)/5.3,IF(B149=data!$S$5,(M149*10)/3.4,"zvolte typ stavby"))))</f>
        <v>zvolte typ stavby</v>
      </c>
      <c r="O149" s="22"/>
      <c r="P149" s="44"/>
    </row>
    <row r="150" spans="1:16" ht="28.9">
      <c r="A150" s="6"/>
      <c r="B150" s="5"/>
      <c r="C150" s="5"/>
      <c r="D150" s="7"/>
      <c r="E150" s="7"/>
      <c r="F150" s="7"/>
      <c r="G150" s="7"/>
      <c r="H150" s="7"/>
      <c r="I150" s="7"/>
      <c r="J150" s="7"/>
      <c r="K150" s="7"/>
      <c r="L150" s="7"/>
      <c r="M150" s="7" t="str">
        <f>IF(B150=data!$S$2,D150*0.7+E150*0.2+F150*0.8+G150+H150*0.2+I150+J150*0.3+K150*0.5+L150*0.2,IF(B150=data!$S$3,D150*0.1+E150*0.3+F150*0.1+G150+I150+J150*0.5+K150*0.4,IF(B150=data!$S$4,D150*0.6+E150*0.7+F150+G150+I150+L150,IF(B150=data!$S$5,D150*0.7+E150+H150*0.7+I150,"zvolte typ stavby"))))</f>
        <v>zvolte typ stavby</v>
      </c>
      <c r="N150" s="8" t="str">
        <f>IF(B150=data!$S$2,(M150*10)/4.9,IF(B150=data!$S$3,(M150*10)/3.4,IF(B150=data!$S$4,(M150*10)/5.3,IF(B150=data!$S$5,(M150*10)/3.4,"zvolte typ stavby"))))</f>
        <v>zvolte typ stavby</v>
      </c>
      <c r="O150" s="22"/>
      <c r="P150" s="44"/>
    </row>
    <row r="151" spans="1:16" ht="28.9">
      <c r="A151" s="6"/>
      <c r="B151" s="5"/>
      <c r="C151" s="5"/>
      <c r="D151" s="7"/>
      <c r="E151" s="7"/>
      <c r="F151" s="7"/>
      <c r="G151" s="7"/>
      <c r="H151" s="7"/>
      <c r="I151" s="7"/>
      <c r="J151" s="7"/>
      <c r="K151" s="7"/>
      <c r="L151" s="7"/>
      <c r="M151" s="7" t="str">
        <f>IF(B151=data!$S$2,D151*0.7+E151*0.2+F151*0.8+G151+H151*0.2+I151+J151*0.3+K151*0.5+L151*0.2,IF(B151=data!$S$3,D151*0.1+E151*0.3+F151*0.1+G151+I151+J151*0.5+K151*0.4,IF(B151=data!$S$4,D151*0.6+E151*0.7+F151+G151+I151+L151,IF(B151=data!$S$5,D151*0.7+E151+H151*0.7+I151,"zvolte typ stavby"))))</f>
        <v>zvolte typ stavby</v>
      </c>
      <c r="N151" s="8" t="str">
        <f>IF(B151=data!$S$2,(M151*10)/4.9,IF(B151=data!$S$3,(M151*10)/3.4,IF(B151=data!$S$4,(M151*10)/5.3,IF(B151=data!$S$5,(M151*10)/3.4,"zvolte typ stavby"))))</f>
        <v>zvolte typ stavby</v>
      </c>
      <c r="O151" s="22"/>
      <c r="P151" s="44"/>
    </row>
    <row r="152" spans="1:16" ht="28.9">
      <c r="A152" s="6"/>
      <c r="B152" s="5"/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 t="str">
        <f>IF(B152=data!$S$2,D152*0.7+E152*0.2+F152*0.8+G152+H152*0.2+I152+J152*0.3+K152*0.5+L152*0.2,IF(B152=data!$S$3,D152*0.1+E152*0.3+F152*0.1+G152+I152+J152*0.5+K152*0.4,IF(B152=data!$S$4,D152*0.6+E152*0.7+F152+G152+I152+L152,IF(B152=data!$S$5,D152*0.7+E152+H152*0.7+I152,"zvolte typ stavby"))))</f>
        <v>zvolte typ stavby</v>
      </c>
      <c r="N152" s="8" t="str">
        <f>IF(B152=data!$S$2,(M152*10)/4.9,IF(B152=data!$S$3,(M152*10)/3.4,IF(B152=data!$S$4,(M152*10)/5.3,IF(B152=data!$S$5,(M152*10)/3.4,"zvolte typ stavby"))))</f>
        <v>zvolte typ stavby</v>
      </c>
      <c r="O152" s="22"/>
      <c r="P152" s="44"/>
    </row>
    <row r="153" spans="1:16" ht="28.9">
      <c r="A153" s="6"/>
      <c r="B153" s="5"/>
      <c r="C153" s="5"/>
      <c r="D153" s="7"/>
      <c r="E153" s="7"/>
      <c r="F153" s="7"/>
      <c r="G153" s="7"/>
      <c r="H153" s="7"/>
      <c r="I153" s="7"/>
      <c r="J153" s="7"/>
      <c r="K153" s="7"/>
      <c r="L153" s="7"/>
      <c r="M153" s="7" t="str">
        <f>IF(B153=data!$S$2,D153*0.7+E153*0.2+F153*0.8+G153+H153*0.2+I153+J153*0.3+K153*0.5+L153*0.2,IF(B153=data!$S$3,D153*0.1+E153*0.3+F153*0.1+G153+I153+J153*0.5+K153*0.4,IF(B153=data!$S$4,D153*0.6+E153*0.7+F153+G153+I153+L153,IF(B153=data!$S$5,D153*0.7+E153+H153*0.7+I153,"zvolte typ stavby"))))</f>
        <v>zvolte typ stavby</v>
      </c>
      <c r="N153" s="8" t="str">
        <f>IF(B153=data!$S$2,(M153*10)/4.9,IF(B153=data!$S$3,(M153*10)/3.4,IF(B153=data!$S$4,(M153*10)/5.3,IF(B153=data!$S$5,(M153*10)/3.4,"zvolte typ stavby"))))</f>
        <v>zvolte typ stavby</v>
      </c>
      <c r="O153" s="22"/>
      <c r="P153" s="44"/>
    </row>
    <row r="154" spans="1:16" ht="28.9">
      <c r="A154" s="6"/>
      <c r="B154" s="5"/>
      <c r="C154" s="5"/>
      <c r="D154" s="7"/>
      <c r="E154" s="7"/>
      <c r="F154" s="7"/>
      <c r="G154" s="7"/>
      <c r="H154" s="7"/>
      <c r="I154" s="7"/>
      <c r="J154" s="7"/>
      <c r="K154" s="7"/>
      <c r="L154" s="7"/>
      <c r="M154" s="7" t="str">
        <f>IF(B154=data!$S$2,D154*0.7+E154*0.2+F154*0.8+G154+H154*0.2+I154+J154*0.3+K154*0.5+L154*0.2,IF(B154=data!$S$3,D154*0.1+E154*0.3+F154*0.1+G154+I154+J154*0.5+K154*0.4,IF(B154=data!$S$4,D154*0.6+E154*0.7+F154+G154+I154+L154,IF(B154=data!$S$5,D154*0.7+E154+H154*0.7+I154,"zvolte typ stavby"))))</f>
        <v>zvolte typ stavby</v>
      </c>
      <c r="N154" s="8" t="str">
        <f>IF(B154=data!$S$2,(M154*10)/4.9,IF(B154=data!$S$3,(M154*10)/3.4,IF(B154=data!$S$4,(M154*10)/5.3,IF(B154=data!$S$5,(M154*10)/3.4,"zvolte typ stavby"))))</f>
        <v>zvolte typ stavby</v>
      </c>
      <c r="O154" s="22"/>
      <c r="P154" s="44"/>
    </row>
    <row r="155" spans="1:16" ht="28.9">
      <c r="A155" s="6"/>
      <c r="B155" s="5"/>
      <c r="C155" s="5"/>
      <c r="D155" s="7"/>
      <c r="E155" s="7"/>
      <c r="F155" s="7"/>
      <c r="G155" s="7"/>
      <c r="H155" s="7"/>
      <c r="I155" s="7"/>
      <c r="J155" s="7"/>
      <c r="K155" s="7"/>
      <c r="L155" s="7"/>
      <c r="M155" s="7" t="str">
        <f>IF(B155=data!$S$2,D155*0.7+E155*0.2+F155*0.8+G155+H155*0.2+I155+J155*0.3+K155*0.5+L155*0.2,IF(B155=data!$S$3,D155*0.1+E155*0.3+F155*0.1+G155+I155+J155*0.5+K155*0.4,IF(B155=data!$S$4,D155*0.6+E155*0.7+F155+G155+I155+L155,IF(B155=data!$S$5,D155*0.7+E155+H155*0.7+I155,"zvolte typ stavby"))))</f>
        <v>zvolte typ stavby</v>
      </c>
      <c r="N155" s="8" t="str">
        <f>IF(B155=data!$S$2,(M155*10)/4.9,IF(B155=data!$S$3,(M155*10)/3.4,IF(B155=data!$S$4,(M155*10)/5.3,IF(B155=data!$S$5,(M155*10)/3.4,"zvolte typ stavby"))))</f>
        <v>zvolte typ stavby</v>
      </c>
      <c r="O155" s="22"/>
      <c r="P155" s="44"/>
    </row>
    <row r="156" spans="1:16" ht="28.9">
      <c r="A156" s="6"/>
      <c r="B156" s="5"/>
      <c r="C156" s="5"/>
      <c r="D156" s="7"/>
      <c r="E156" s="7"/>
      <c r="F156" s="7"/>
      <c r="G156" s="7"/>
      <c r="H156" s="7"/>
      <c r="I156" s="7"/>
      <c r="J156" s="7"/>
      <c r="K156" s="7"/>
      <c r="L156" s="7"/>
      <c r="M156" s="7" t="str">
        <f>IF(B156=data!$S$2,D156*0.7+E156*0.2+F156*0.8+G156+H156*0.2+I156+J156*0.3+K156*0.5+L156*0.2,IF(B156=data!$S$3,D156*0.1+E156*0.3+F156*0.1+G156+I156+J156*0.5+K156*0.4,IF(B156=data!$S$4,D156*0.6+E156*0.7+F156+G156+I156+L156,IF(B156=data!$S$5,D156*0.7+E156+H156*0.7+I156,"zvolte typ stavby"))))</f>
        <v>zvolte typ stavby</v>
      </c>
      <c r="N156" s="8" t="str">
        <f>IF(B156=data!$S$2,(M156*10)/4.9,IF(B156=data!$S$3,(M156*10)/3.4,IF(B156=data!$S$4,(M156*10)/5.3,IF(B156=data!$S$5,(M156*10)/3.4,"zvolte typ stavby"))))</f>
        <v>zvolte typ stavby</v>
      </c>
      <c r="O156" s="22"/>
      <c r="P156" s="44"/>
    </row>
    <row r="157" spans="1:16" ht="28.9">
      <c r="A157" s="6"/>
      <c r="B157" s="5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 t="str">
        <f>IF(B157=data!$S$2,D157*0.7+E157*0.2+F157*0.8+G157+H157*0.2+I157+J157*0.3+K157*0.5+L157*0.2,IF(B157=data!$S$3,D157*0.1+E157*0.3+F157*0.1+G157+I157+J157*0.5+K157*0.4,IF(B157=data!$S$4,D157*0.6+E157*0.7+F157+G157+I157+L157,IF(B157=data!$S$5,D157*0.7+E157+H157*0.7+I157,"zvolte typ stavby"))))</f>
        <v>zvolte typ stavby</v>
      </c>
      <c r="N157" s="8" t="str">
        <f>IF(B157=data!$S$2,(M157*10)/4.9,IF(B157=data!$S$3,(M157*10)/3.4,IF(B157=data!$S$4,(M157*10)/5.3,IF(B157=data!$S$5,(M157*10)/3.4,"zvolte typ stavby"))))</f>
        <v>zvolte typ stavby</v>
      </c>
      <c r="O157" s="22"/>
      <c r="P157" s="44"/>
    </row>
    <row r="158" spans="1:16" ht="28.9">
      <c r="A158" s="6"/>
      <c r="B158" s="5"/>
      <c r="C158" s="5"/>
      <c r="D158" s="7"/>
      <c r="E158" s="7"/>
      <c r="F158" s="7"/>
      <c r="G158" s="7"/>
      <c r="H158" s="7"/>
      <c r="I158" s="7"/>
      <c r="J158" s="7"/>
      <c r="K158" s="7"/>
      <c r="L158" s="7"/>
      <c r="M158" s="7" t="str">
        <f>IF(B158=data!$S$2,D158*0.7+E158*0.2+F158*0.8+G158+H158*0.2+I158+J158*0.3+K158*0.5+L158*0.2,IF(B158=data!$S$3,D158*0.1+E158*0.3+F158*0.1+G158+I158+J158*0.5+K158*0.4,IF(B158=data!$S$4,D158*0.6+E158*0.7+F158+G158+I158+L158,IF(B158=data!$S$5,D158*0.7+E158+H158*0.7+I158,"zvolte typ stavby"))))</f>
        <v>zvolte typ stavby</v>
      </c>
      <c r="N158" s="8" t="str">
        <f>IF(B158=data!$S$2,(M158*10)/4.9,IF(B158=data!$S$3,(M158*10)/3.4,IF(B158=data!$S$4,(M158*10)/5.3,IF(B158=data!$S$5,(M158*10)/3.4,"zvolte typ stavby"))))</f>
        <v>zvolte typ stavby</v>
      </c>
      <c r="O158" s="22"/>
      <c r="P158" s="44"/>
    </row>
    <row r="159" spans="1:16" ht="28.9">
      <c r="A159" s="6"/>
      <c r="B159" s="5"/>
      <c r="C159" s="5"/>
      <c r="D159" s="7"/>
      <c r="E159" s="7"/>
      <c r="F159" s="7"/>
      <c r="G159" s="7"/>
      <c r="H159" s="7"/>
      <c r="I159" s="7"/>
      <c r="J159" s="7"/>
      <c r="K159" s="7"/>
      <c r="L159" s="7"/>
      <c r="M159" s="7" t="str">
        <f>IF(B159=data!$S$2,D159*0.7+E159*0.2+F159*0.8+G159+H159*0.2+I159+J159*0.3+K159*0.5+L159*0.2,IF(B159=data!$S$3,D159*0.1+E159*0.3+F159*0.1+G159+I159+J159*0.5+K159*0.4,IF(B159=data!$S$4,D159*0.6+E159*0.7+F159+G159+I159+L159,IF(B159=data!$S$5,D159*0.7+E159+H159*0.7+I159,"zvolte typ stavby"))))</f>
        <v>zvolte typ stavby</v>
      </c>
      <c r="N159" s="8" t="str">
        <f>IF(B159=data!$S$2,(M159*10)/4.9,IF(B159=data!$S$3,(M159*10)/3.4,IF(B159=data!$S$4,(M159*10)/5.3,IF(B159=data!$S$5,(M159*10)/3.4,"zvolte typ stavby"))))</f>
        <v>zvolte typ stavby</v>
      </c>
      <c r="O159" s="22"/>
      <c r="P159" s="44"/>
    </row>
    <row r="160" spans="1:16" ht="28.9">
      <c r="A160" s="6"/>
      <c r="B160" s="5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 t="str">
        <f>IF(B160=data!$S$2,D160*0.7+E160*0.2+F160*0.8+G160+H160*0.2+I160+J160*0.3+K160*0.5+L160*0.2,IF(B160=data!$S$3,D160*0.1+E160*0.3+F160*0.1+G160+I160+J160*0.5+K160*0.4,IF(B160=data!$S$4,D160*0.6+E160*0.7+F160+G160+I160+L160,IF(B160=data!$S$5,D160*0.7+E160+H160*0.7+I160,"zvolte typ stavby"))))</f>
        <v>zvolte typ stavby</v>
      </c>
      <c r="N160" s="8" t="str">
        <f>IF(B160=data!$S$2,(M160*10)/4.9,IF(B160=data!$S$3,(M160*10)/3.4,IF(B160=data!$S$4,(M160*10)/5.3,IF(B160=data!$S$5,(M160*10)/3.4,"zvolte typ stavby"))))</f>
        <v>zvolte typ stavby</v>
      </c>
      <c r="O160" s="22"/>
      <c r="P160" s="44"/>
    </row>
    <row r="161" spans="1:16" ht="28.9">
      <c r="A161" s="6"/>
      <c r="B161" s="5"/>
      <c r="C161" s="5"/>
      <c r="D161" s="7"/>
      <c r="E161" s="7"/>
      <c r="F161" s="7"/>
      <c r="G161" s="7"/>
      <c r="H161" s="7"/>
      <c r="I161" s="7"/>
      <c r="J161" s="7"/>
      <c r="K161" s="7"/>
      <c r="L161" s="7"/>
      <c r="M161" s="7" t="str">
        <f>IF(B161=data!$S$2,D161*0.7+E161*0.2+F161*0.8+G161+H161*0.2+I161+J161*0.3+K161*0.5+L161*0.2,IF(B161=data!$S$3,D161*0.1+E161*0.3+F161*0.1+G161+I161+J161*0.5+K161*0.4,IF(B161=data!$S$4,D161*0.6+E161*0.7+F161+G161+I161+L161,IF(B161=data!$S$5,D161*0.7+E161+H161*0.7+I161,"zvolte typ stavby"))))</f>
        <v>zvolte typ stavby</v>
      </c>
      <c r="N161" s="8" t="str">
        <f>IF(B161=data!$S$2,(M161*10)/4.9,IF(B161=data!$S$3,(M161*10)/3.4,IF(B161=data!$S$4,(M161*10)/5.3,IF(B161=data!$S$5,(M161*10)/3.4,"zvolte typ stavby"))))</f>
        <v>zvolte typ stavby</v>
      </c>
      <c r="O161" s="22"/>
      <c r="P161" s="44"/>
    </row>
    <row r="162" spans="1:16" ht="28.9">
      <c r="A162" s="6"/>
      <c r="B162" s="5"/>
      <c r="C162" s="5"/>
      <c r="D162" s="7"/>
      <c r="E162" s="7"/>
      <c r="F162" s="7"/>
      <c r="G162" s="7"/>
      <c r="H162" s="7"/>
      <c r="I162" s="7"/>
      <c r="J162" s="7"/>
      <c r="K162" s="7"/>
      <c r="L162" s="7"/>
      <c r="M162" s="7" t="str">
        <f>IF(B162=data!$S$2,D162*0.7+E162*0.2+F162*0.8+G162+H162*0.2+I162+J162*0.3+K162*0.5+L162*0.2,IF(B162=data!$S$3,D162*0.1+E162*0.3+F162*0.1+G162+I162+J162*0.5+K162*0.4,IF(B162=data!$S$4,D162*0.6+E162*0.7+F162+G162+I162+L162,IF(B162=data!$S$5,D162*0.7+E162+H162*0.7+I162,"zvolte typ stavby"))))</f>
        <v>zvolte typ stavby</v>
      </c>
      <c r="N162" s="8" t="str">
        <f>IF(B162=data!$S$2,(M162*10)/4.9,IF(B162=data!$S$3,(M162*10)/3.4,IF(B162=data!$S$4,(M162*10)/5.3,IF(B162=data!$S$5,(M162*10)/3.4,"zvolte typ stavby"))))</f>
        <v>zvolte typ stavby</v>
      </c>
      <c r="O162" s="22"/>
      <c r="P162" s="44"/>
    </row>
    <row r="163" spans="1:16" ht="28.9">
      <c r="A163" s="6"/>
      <c r="B163" s="5"/>
      <c r="C163" s="5"/>
      <c r="D163" s="7"/>
      <c r="E163" s="7"/>
      <c r="F163" s="7"/>
      <c r="G163" s="7"/>
      <c r="H163" s="7"/>
      <c r="I163" s="7"/>
      <c r="J163" s="7"/>
      <c r="K163" s="7"/>
      <c r="L163" s="7"/>
      <c r="M163" s="7" t="str">
        <f>IF(B163=data!$S$2,D163*0.7+E163*0.2+F163*0.8+G163+H163*0.2+I163+J163*0.3+K163*0.5+L163*0.2,IF(B163=data!$S$3,D163*0.1+E163*0.3+F163*0.1+G163+I163+J163*0.5+K163*0.4,IF(B163=data!$S$4,D163*0.6+E163*0.7+F163+G163+I163+L163,IF(B163=data!$S$5,D163*0.7+E163+H163*0.7+I163,"zvolte typ stavby"))))</f>
        <v>zvolte typ stavby</v>
      </c>
      <c r="N163" s="8" t="str">
        <f>IF(B163=data!$S$2,(M163*10)/4.9,IF(B163=data!$S$3,(M163*10)/3.4,IF(B163=data!$S$4,(M163*10)/5.3,IF(B163=data!$S$5,(M163*10)/3.4,"zvolte typ stavby"))))</f>
        <v>zvolte typ stavby</v>
      </c>
      <c r="O163" s="22"/>
      <c r="P163" s="44"/>
    </row>
    <row r="164" spans="1:16" ht="28.9">
      <c r="A164" s="6"/>
      <c r="B164" s="5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 t="str">
        <f>IF(B164=data!$S$2,D164*0.7+E164*0.2+F164*0.8+G164+H164*0.2+I164+J164*0.3+K164*0.5+L164*0.2,IF(B164=data!$S$3,D164*0.1+E164*0.3+F164*0.1+G164+I164+J164*0.5+K164*0.4,IF(B164=data!$S$4,D164*0.6+E164*0.7+F164+G164+I164+L164,IF(B164=data!$S$5,D164*0.7+E164+H164*0.7+I164,"zvolte typ stavby"))))</f>
        <v>zvolte typ stavby</v>
      </c>
      <c r="N164" s="8" t="str">
        <f>IF(B164=data!$S$2,(M164*10)/4.9,IF(B164=data!$S$3,(M164*10)/3.4,IF(B164=data!$S$4,(M164*10)/5.3,IF(B164=data!$S$5,(M164*10)/3.4,"zvolte typ stavby"))))</f>
        <v>zvolte typ stavby</v>
      </c>
      <c r="O164" s="22"/>
      <c r="P164" s="44"/>
    </row>
    <row r="165" spans="1:16" ht="28.9">
      <c r="A165" s="6"/>
      <c r="B165" s="5"/>
      <c r="C165" s="5"/>
      <c r="D165" s="7"/>
      <c r="E165" s="7"/>
      <c r="F165" s="7"/>
      <c r="G165" s="7"/>
      <c r="H165" s="7"/>
      <c r="I165" s="7"/>
      <c r="J165" s="7"/>
      <c r="K165" s="7"/>
      <c r="L165" s="7"/>
      <c r="M165" s="7" t="str">
        <f>IF(B165=data!$S$2,D165*0.7+E165*0.2+F165*0.8+G165+H165*0.2+I165+J165*0.3+K165*0.5+L165*0.2,IF(B165=data!$S$3,D165*0.1+E165*0.3+F165*0.1+G165+I165+J165*0.5+K165*0.4,IF(B165=data!$S$4,D165*0.6+E165*0.7+F165+G165+I165+L165,IF(B165=data!$S$5,D165*0.7+E165+H165*0.7+I165,"zvolte typ stavby"))))</f>
        <v>zvolte typ stavby</v>
      </c>
      <c r="N165" s="8" t="str">
        <f>IF(B165=data!$S$2,(M165*10)/4.9,IF(B165=data!$S$3,(M165*10)/3.4,IF(B165=data!$S$4,(M165*10)/5.3,IF(B165=data!$S$5,(M165*10)/3.4,"zvolte typ stavby"))))</f>
        <v>zvolte typ stavby</v>
      </c>
      <c r="O165" s="22"/>
      <c r="P165" s="44"/>
    </row>
    <row r="166" spans="1:16" ht="28.9">
      <c r="A166" s="6"/>
      <c r="B166" s="5"/>
      <c r="C166" s="5"/>
      <c r="D166" s="7"/>
      <c r="E166" s="7"/>
      <c r="F166" s="7"/>
      <c r="G166" s="7"/>
      <c r="H166" s="7"/>
      <c r="I166" s="7"/>
      <c r="J166" s="7"/>
      <c r="K166" s="7"/>
      <c r="L166" s="7"/>
      <c r="M166" s="7" t="str">
        <f>IF(B166=data!$S$2,D166*0.7+E166*0.2+F166*0.8+G166+H166*0.2+I166+J166*0.3+K166*0.5+L166*0.2,IF(B166=data!$S$3,D166*0.1+E166*0.3+F166*0.1+G166+I166+J166*0.5+K166*0.4,IF(B166=data!$S$4,D166*0.6+E166*0.7+F166+G166+I166+L166,IF(B166=data!$S$5,D166*0.7+E166+H166*0.7+I166,"zvolte typ stavby"))))</f>
        <v>zvolte typ stavby</v>
      </c>
      <c r="N166" s="8" t="str">
        <f>IF(B166=data!$S$2,(M166*10)/4.9,IF(B166=data!$S$3,(M166*10)/3.4,IF(B166=data!$S$4,(M166*10)/5.3,IF(B166=data!$S$5,(M166*10)/3.4,"zvolte typ stavby"))))</f>
        <v>zvolte typ stavby</v>
      </c>
      <c r="O166" s="22"/>
      <c r="P166" s="44"/>
    </row>
    <row r="167" spans="1:16" ht="28.9">
      <c r="A167" s="6"/>
      <c r="B167" s="5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 t="str">
        <f>IF(B167=data!$S$2,D167*0.7+E167*0.2+F167*0.8+G167+H167*0.2+I167+J167*0.3+K167*0.5+L167*0.2,IF(B167=data!$S$3,D167*0.1+E167*0.3+F167*0.1+G167+I167+J167*0.5+K167*0.4,IF(B167=data!$S$4,D167*0.6+E167*0.7+F167+G167+I167+L167,IF(B167=data!$S$5,D167*0.7+E167+H167*0.7+I167,"zvolte typ stavby"))))</f>
        <v>zvolte typ stavby</v>
      </c>
      <c r="N167" s="8" t="str">
        <f>IF(B167=data!$S$2,(M167*10)/4.9,IF(B167=data!$S$3,(M167*10)/3.4,IF(B167=data!$S$4,(M167*10)/5.3,IF(B167=data!$S$5,(M167*10)/3.4,"zvolte typ stavby"))))</f>
        <v>zvolte typ stavby</v>
      </c>
      <c r="O167" s="22"/>
      <c r="P167" s="44"/>
    </row>
    <row r="168" spans="1:16" ht="28.9">
      <c r="A168" s="6"/>
      <c r="B168" s="5"/>
      <c r="C168" s="5"/>
      <c r="D168" s="7"/>
      <c r="E168" s="7"/>
      <c r="F168" s="7"/>
      <c r="G168" s="7"/>
      <c r="H168" s="7"/>
      <c r="I168" s="7"/>
      <c r="J168" s="7"/>
      <c r="K168" s="7"/>
      <c r="L168" s="7"/>
      <c r="M168" s="7" t="str">
        <f>IF(B168=data!$S$2,D168*0.7+E168*0.2+F168*0.8+G168+H168*0.2+I168+J168*0.3+K168*0.5+L168*0.2,IF(B168=data!$S$3,D168*0.1+E168*0.3+F168*0.1+G168+I168+J168*0.5+K168*0.4,IF(B168=data!$S$4,D168*0.6+E168*0.7+F168+G168+I168+L168,IF(B168=data!$S$5,D168*0.7+E168+H168*0.7+I168,"zvolte typ stavby"))))</f>
        <v>zvolte typ stavby</v>
      </c>
      <c r="N168" s="8" t="str">
        <f>IF(B168=data!$S$2,(M168*10)/4.9,IF(B168=data!$S$3,(M168*10)/3.4,IF(B168=data!$S$4,(M168*10)/5.3,IF(B168=data!$S$5,(M168*10)/3.4,"zvolte typ stavby"))))</f>
        <v>zvolte typ stavby</v>
      </c>
      <c r="O168" s="22"/>
      <c r="P168" s="44"/>
    </row>
    <row r="169" spans="1:16" ht="28.9">
      <c r="A169" s="6"/>
      <c r="B169" s="5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 t="str">
        <f>IF(B169=data!$S$2,D169*0.7+E169*0.2+F169*0.8+G169+H169*0.2+I169+J169*0.3+K169*0.5+L169*0.2,IF(B169=data!$S$3,D169*0.1+E169*0.3+F169*0.1+G169+I169+J169*0.5+K169*0.4,IF(B169=data!$S$4,D169*0.6+E169*0.7+F169+G169+I169+L169,IF(B169=data!$S$5,D169*0.7+E169+H169*0.7+I169,"zvolte typ stavby"))))</f>
        <v>zvolte typ stavby</v>
      </c>
      <c r="N169" s="8" t="str">
        <f>IF(B169=data!$S$2,(M169*10)/4.9,IF(B169=data!$S$3,(M169*10)/3.4,IF(B169=data!$S$4,(M169*10)/5.3,IF(B169=data!$S$5,(M169*10)/3.4,"zvolte typ stavby"))))</f>
        <v>zvolte typ stavby</v>
      </c>
      <c r="O169" s="22"/>
      <c r="P169" s="44"/>
    </row>
    <row r="170" spans="1:16" ht="28.9">
      <c r="A170" s="6"/>
      <c r="B170" s="5"/>
      <c r="C170" s="5"/>
      <c r="D170" s="7"/>
      <c r="E170" s="7"/>
      <c r="F170" s="7"/>
      <c r="G170" s="7"/>
      <c r="H170" s="7"/>
      <c r="I170" s="7"/>
      <c r="J170" s="7"/>
      <c r="K170" s="7"/>
      <c r="L170" s="7"/>
      <c r="M170" s="7" t="str">
        <f>IF(B170=data!$S$2,D170*0.7+E170*0.2+F170*0.8+G170+H170*0.2+I170+J170*0.3+K170*0.5+L170*0.2,IF(B170=data!$S$3,D170*0.1+E170*0.3+F170*0.1+G170+I170+J170*0.5+K170*0.4,IF(B170=data!$S$4,D170*0.6+E170*0.7+F170+G170+I170+L170,IF(B170=data!$S$5,D170*0.7+E170+H170*0.7+I170,"zvolte typ stavby"))))</f>
        <v>zvolte typ stavby</v>
      </c>
      <c r="N170" s="8" t="str">
        <f>IF(B170=data!$S$2,(M170*10)/4.9,IF(B170=data!$S$3,(M170*10)/3.4,IF(B170=data!$S$4,(M170*10)/5.3,IF(B170=data!$S$5,(M170*10)/3.4,"zvolte typ stavby"))))</f>
        <v>zvolte typ stavby</v>
      </c>
      <c r="O170" s="22"/>
      <c r="P170" s="44"/>
    </row>
    <row r="171" spans="1:16" ht="28.9">
      <c r="A171" s="6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 t="str">
        <f>IF(B171=data!$S$2,D171*0.7+E171*0.2+F171*0.8+G171+H171*0.2+I171+J171*0.3+K171*0.5+L171*0.2,IF(B171=data!$S$3,D171*0.1+E171*0.3+F171*0.1+G171+I171+J171*0.5+K171*0.4,IF(B171=data!$S$4,D171*0.6+E171*0.7+F171+G171+I171+L171,IF(B171=data!$S$5,D171*0.7+E171+H171*0.7+I171,"zvolte typ stavby"))))</f>
        <v>zvolte typ stavby</v>
      </c>
      <c r="N171" s="8" t="str">
        <f>IF(B171=data!$S$2,(M171*10)/4.9,IF(B171=data!$S$3,(M171*10)/3.4,IF(B171=data!$S$4,(M171*10)/5.3,IF(B171=data!$S$5,(M171*10)/3.4,"zvolte typ stavby"))))</f>
        <v>zvolte typ stavby</v>
      </c>
      <c r="O171" s="22"/>
      <c r="P171" s="44"/>
    </row>
    <row r="172" spans="1:16" ht="28.9">
      <c r="A172" s="6"/>
      <c r="B172" s="5"/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 t="str">
        <f>IF(B172=data!$S$2,D172*0.7+E172*0.2+F172*0.8+G172+H172*0.2+I172+J172*0.3+K172*0.5+L172*0.2,IF(B172=data!$S$3,D172*0.1+E172*0.3+F172*0.1+G172+I172+J172*0.5+K172*0.4,IF(B172=data!$S$4,D172*0.6+E172*0.7+F172+G172+I172+L172,IF(B172=data!$S$5,D172*0.7+E172+H172*0.7+I172,"zvolte typ stavby"))))</f>
        <v>zvolte typ stavby</v>
      </c>
      <c r="N172" s="8" t="str">
        <f>IF(B172=data!$S$2,(M172*10)/4.9,IF(B172=data!$S$3,(M172*10)/3.4,IF(B172=data!$S$4,(M172*10)/5.3,IF(B172=data!$S$5,(M172*10)/3.4,"zvolte typ stavby"))))</f>
        <v>zvolte typ stavby</v>
      </c>
      <c r="O172" s="22"/>
      <c r="P172" s="44"/>
    </row>
    <row r="173" spans="1:16" ht="28.9">
      <c r="A173" s="6"/>
      <c r="B173" s="5"/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 t="str">
        <f>IF(B173=data!$S$2,D173*0.7+E173*0.2+F173*0.8+G173+H173*0.2+I173+J173*0.3+K173*0.5+L173*0.2,IF(B173=data!$S$3,D173*0.1+E173*0.3+F173*0.1+G173+I173+J173*0.5+K173*0.4,IF(B173=data!$S$4,D173*0.6+E173*0.7+F173+G173+I173+L173,IF(B173=data!$S$5,D173*0.7+E173+H173*0.7+I173,"zvolte typ stavby"))))</f>
        <v>zvolte typ stavby</v>
      </c>
      <c r="N173" s="8" t="str">
        <f>IF(B173=data!$S$2,(M173*10)/4.9,IF(B173=data!$S$3,(M173*10)/3.4,IF(B173=data!$S$4,(M173*10)/5.3,IF(B173=data!$S$5,(M173*10)/3.4,"zvolte typ stavby"))))</f>
        <v>zvolte typ stavby</v>
      </c>
      <c r="O173" s="22"/>
      <c r="P173" s="44"/>
    </row>
    <row r="174" spans="1:16" ht="28.9">
      <c r="A174" s="6"/>
      <c r="B174" s="5"/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 t="str">
        <f>IF(B174=data!$S$2,D174*0.7+E174*0.2+F174*0.8+G174+H174*0.2+I174+J174*0.3+K174*0.5+L174*0.2,IF(B174=data!$S$3,D174*0.1+E174*0.3+F174*0.1+G174+I174+J174*0.5+K174*0.4,IF(B174=data!$S$4,D174*0.6+E174*0.7+F174+G174+I174+L174,IF(B174=data!$S$5,D174*0.7+E174+H174*0.7+I174,"zvolte typ stavby"))))</f>
        <v>zvolte typ stavby</v>
      </c>
      <c r="N174" s="8" t="str">
        <f>IF(B174=data!$S$2,(M174*10)/4.9,IF(B174=data!$S$3,(M174*10)/3.4,IF(B174=data!$S$4,(M174*10)/5.3,IF(B174=data!$S$5,(M174*10)/3.4,"zvolte typ stavby"))))</f>
        <v>zvolte typ stavby</v>
      </c>
      <c r="O174" s="22"/>
      <c r="P174" s="44"/>
    </row>
    <row r="175" spans="1:16" ht="28.9">
      <c r="A175" s="6"/>
      <c r="B175" s="5"/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 t="str">
        <f>IF(B175=data!$S$2,D175*0.7+E175*0.2+F175*0.8+G175+H175*0.2+I175+J175*0.3+K175*0.5+L175*0.2,IF(B175=data!$S$3,D175*0.1+E175*0.3+F175*0.1+G175+I175+J175*0.5+K175*0.4,IF(B175=data!$S$4,D175*0.6+E175*0.7+F175+G175+I175+L175,IF(B175=data!$S$5,D175*0.7+E175+H175*0.7+I175,"zvolte typ stavby"))))</f>
        <v>zvolte typ stavby</v>
      </c>
      <c r="N175" s="8" t="str">
        <f>IF(B175=data!$S$2,(M175*10)/4.9,IF(B175=data!$S$3,(M175*10)/3.4,IF(B175=data!$S$4,(M175*10)/5.3,IF(B175=data!$S$5,(M175*10)/3.4,"zvolte typ stavby"))))</f>
        <v>zvolte typ stavby</v>
      </c>
      <c r="O175" s="22"/>
      <c r="P175" s="44"/>
    </row>
    <row r="176" spans="1:16" ht="28.9">
      <c r="A176" s="6"/>
      <c r="B176" s="5"/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 t="str">
        <f>IF(B176=data!$S$2,D176*0.7+E176*0.2+F176*0.8+G176+H176*0.2+I176+J176*0.3+K176*0.5+L176*0.2,IF(B176=data!$S$3,D176*0.1+E176*0.3+F176*0.1+G176+I176+J176*0.5+K176*0.4,IF(B176=data!$S$4,D176*0.6+E176*0.7+F176+G176+I176+L176,IF(B176=data!$S$5,D176*0.7+E176+H176*0.7+I176,"zvolte typ stavby"))))</f>
        <v>zvolte typ stavby</v>
      </c>
      <c r="N176" s="8" t="str">
        <f>IF(B176=data!$S$2,(M176*10)/4.9,IF(B176=data!$S$3,(M176*10)/3.4,IF(B176=data!$S$4,(M176*10)/5.3,IF(B176=data!$S$5,(M176*10)/3.4,"zvolte typ stavby"))))</f>
        <v>zvolte typ stavby</v>
      </c>
      <c r="O176" s="22"/>
      <c r="P176" s="44"/>
    </row>
    <row r="177" spans="1:16" ht="28.9">
      <c r="A177" s="6"/>
      <c r="B177" s="5"/>
      <c r="C177" s="5"/>
      <c r="D177" s="7"/>
      <c r="E177" s="7"/>
      <c r="F177" s="7"/>
      <c r="G177" s="7"/>
      <c r="H177" s="7"/>
      <c r="I177" s="7"/>
      <c r="J177" s="7"/>
      <c r="K177" s="7"/>
      <c r="L177" s="7"/>
      <c r="M177" s="7" t="str">
        <f>IF(B177=data!$S$2,D177*0.7+E177*0.2+F177*0.8+G177+H177*0.2+I177+J177*0.3+K177*0.5+L177*0.2,IF(B177=data!$S$3,D177*0.1+E177*0.3+F177*0.1+G177+I177+J177*0.5+K177*0.4,IF(B177=data!$S$4,D177*0.6+E177*0.7+F177+G177+I177+L177,IF(B177=data!$S$5,D177*0.7+E177+H177*0.7+I177,"zvolte typ stavby"))))</f>
        <v>zvolte typ stavby</v>
      </c>
      <c r="N177" s="8" t="str">
        <f>IF(B177=data!$S$2,(M177*10)/4.9,IF(B177=data!$S$3,(M177*10)/3.4,IF(B177=data!$S$4,(M177*10)/5.3,IF(B177=data!$S$5,(M177*10)/3.4,"zvolte typ stavby"))))</f>
        <v>zvolte typ stavby</v>
      </c>
      <c r="O177" s="22"/>
      <c r="P177" s="44"/>
    </row>
    <row r="178" spans="1:16" ht="28.9">
      <c r="A178" s="6"/>
      <c r="B178" s="5"/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 t="str">
        <f>IF(B178=data!$S$2,D178*0.7+E178*0.2+F178*0.8+G178+H178*0.2+I178+J178*0.3+K178*0.5+L178*0.2,IF(B178=data!$S$3,D178*0.1+E178*0.3+F178*0.1+G178+I178+J178*0.5+K178*0.4,IF(B178=data!$S$4,D178*0.6+E178*0.7+F178+G178+I178+L178,IF(B178=data!$S$5,D178*0.7+E178+H178*0.7+I178,"zvolte typ stavby"))))</f>
        <v>zvolte typ stavby</v>
      </c>
      <c r="N178" s="8" t="str">
        <f>IF(B178=data!$S$2,(M178*10)/4.9,IF(B178=data!$S$3,(M178*10)/3.4,IF(B178=data!$S$4,(M178*10)/5.3,IF(B178=data!$S$5,(M178*10)/3.4,"zvolte typ stavby"))))</f>
        <v>zvolte typ stavby</v>
      </c>
      <c r="O178" s="22"/>
      <c r="P178" s="44"/>
    </row>
    <row r="179" spans="1:16" ht="28.9">
      <c r="A179" s="6"/>
      <c r="B179" s="5"/>
      <c r="C179" s="5"/>
      <c r="D179" s="7"/>
      <c r="E179" s="7"/>
      <c r="F179" s="7"/>
      <c r="G179" s="7"/>
      <c r="H179" s="7"/>
      <c r="I179" s="7"/>
      <c r="J179" s="7"/>
      <c r="K179" s="7"/>
      <c r="L179" s="7"/>
      <c r="M179" s="7" t="str">
        <f>IF(B179=data!$S$2,D179*0.7+E179*0.2+F179*0.8+G179+H179*0.2+I179+J179*0.3+K179*0.5+L179*0.2,IF(B179=data!$S$3,D179*0.1+E179*0.3+F179*0.1+G179+I179+J179*0.5+K179*0.4,IF(B179=data!$S$4,D179*0.6+E179*0.7+F179+G179+I179+L179,IF(B179=data!$S$5,D179*0.7+E179+H179*0.7+I179,"zvolte typ stavby"))))</f>
        <v>zvolte typ stavby</v>
      </c>
      <c r="N179" s="8" t="str">
        <f>IF(B179=data!$S$2,(M179*10)/4.9,IF(B179=data!$S$3,(M179*10)/3.4,IF(B179=data!$S$4,(M179*10)/5.3,IF(B179=data!$S$5,(M179*10)/3.4,"zvolte typ stavby"))))</f>
        <v>zvolte typ stavby</v>
      </c>
      <c r="O179" s="22"/>
      <c r="P179" s="44"/>
    </row>
    <row r="180" spans="1:16" ht="28.9">
      <c r="A180" s="6"/>
      <c r="B180" s="5"/>
      <c r="C180" s="5"/>
      <c r="D180" s="7"/>
      <c r="E180" s="7"/>
      <c r="F180" s="7"/>
      <c r="G180" s="7"/>
      <c r="H180" s="7"/>
      <c r="I180" s="7"/>
      <c r="J180" s="7"/>
      <c r="K180" s="7"/>
      <c r="L180" s="7"/>
      <c r="M180" s="7" t="str">
        <f>IF(B180=data!$S$2,D180*0.7+E180*0.2+F180*0.8+G180+H180*0.2+I180+J180*0.3+K180*0.5+L180*0.2,IF(B180=data!$S$3,D180*0.1+E180*0.3+F180*0.1+G180+I180+J180*0.5+K180*0.4,IF(B180=data!$S$4,D180*0.6+E180*0.7+F180+G180+I180+L180,IF(B180=data!$S$5,D180*0.7+E180+H180*0.7+I180,"zvolte typ stavby"))))</f>
        <v>zvolte typ stavby</v>
      </c>
      <c r="N180" s="8" t="str">
        <f>IF(B180=data!$S$2,(M180*10)/4.9,IF(B180=data!$S$3,(M180*10)/3.4,IF(B180=data!$S$4,(M180*10)/5.3,IF(B180=data!$S$5,(M180*10)/3.4,"zvolte typ stavby"))))</f>
        <v>zvolte typ stavby</v>
      </c>
      <c r="O180" s="22"/>
      <c r="P180" s="44"/>
    </row>
    <row r="181" spans="1:16" ht="28.9">
      <c r="A181" s="6"/>
      <c r="B181" s="5"/>
      <c r="C181" s="5"/>
      <c r="D181" s="7"/>
      <c r="E181" s="7"/>
      <c r="F181" s="7"/>
      <c r="G181" s="7"/>
      <c r="H181" s="7"/>
      <c r="I181" s="7"/>
      <c r="J181" s="7"/>
      <c r="K181" s="7"/>
      <c r="L181" s="7"/>
      <c r="M181" s="7" t="str">
        <f>IF(B181=data!$S$2,D181*0.7+E181*0.2+F181*0.8+G181+H181*0.2+I181+J181*0.3+K181*0.5+L181*0.2,IF(B181=data!$S$3,D181*0.1+E181*0.3+F181*0.1+G181+I181+J181*0.5+K181*0.4,IF(B181=data!$S$4,D181*0.6+E181*0.7+F181+G181+I181+L181,IF(B181=data!$S$5,D181*0.7+E181+H181*0.7+I181,"zvolte typ stavby"))))</f>
        <v>zvolte typ stavby</v>
      </c>
      <c r="N181" s="8" t="str">
        <f>IF(B181=data!$S$2,(M181*10)/4.9,IF(B181=data!$S$3,(M181*10)/3.4,IF(B181=data!$S$4,(M181*10)/5.3,IF(B181=data!$S$5,(M181*10)/3.4,"zvolte typ stavby"))))</f>
        <v>zvolte typ stavby</v>
      </c>
      <c r="O181" s="22"/>
      <c r="P181" s="44"/>
    </row>
    <row r="182" spans="1:16" ht="28.9">
      <c r="A182" s="6"/>
      <c r="B182" s="5"/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 t="str">
        <f>IF(B182=data!$S$2,D182*0.7+E182*0.2+F182*0.8+G182+H182*0.2+I182+J182*0.3+K182*0.5+L182*0.2,IF(B182=data!$S$3,D182*0.1+E182*0.3+F182*0.1+G182+I182+J182*0.5+K182*0.4,IF(B182=data!$S$4,D182*0.6+E182*0.7+F182+G182+I182+L182,IF(B182=data!$S$5,D182*0.7+E182+H182*0.7+I182,"zvolte typ stavby"))))</f>
        <v>zvolte typ stavby</v>
      </c>
      <c r="N182" s="8" t="str">
        <f>IF(B182=data!$S$2,(M182*10)/4.9,IF(B182=data!$S$3,(M182*10)/3.4,IF(B182=data!$S$4,(M182*10)/5.3,IF(B182=data!$S$5,(M182*10)/3.4,"zvolte typ stavby"))))</f>
        <v>zvolte typ stavby</v>
      </c>
      <c r="O182" s="22"/>
      <c r="P182" s="44"/>
    </row>
    <row r="183" spans="1:16" ht="28.9">
      <c r="A183" s="6"/>
      <c r="B183" s="5"/>
      <c r="C183" s="5"/>
      <c r="D183" s="7"/>
      <c r="E183" s="7"/>
      <c r="F183" s="7"/>
      <c r="G183" s="7"/>
      <c r="H183" s="7"/>
      <c r="I183" s="7"/>
      <c r="J183" s="7"/>
      <c r="K183" s="7"/>
      <c r="L183" s="7"/>
      <c r="M183" s="7" t="str">
        <f>IF(B183=data!$S$2,D183*0.7+E183*0.2+F183*0.8+G183+H183*0.2+I183+J183*0.3+K183*0.5+L183*0.2,IF(B183=data!$S$3,D183*0.1+E183*0.3+F183*0.1+G183+I183+J183*0.5+K183*0.4,IF(B183=data!$S$4,D183*0.6+E183*0.7+F183+G183+I183+L183,IF(B183=data!$S$5,D183*0.7+E183+H183*0.7+I183,"zvolte typ stavby"))))</f>
        <v>zvolte typ stavby</v>
      </c>
      <c r="N183" s="8" t="str">
        <f>IF(B183=data!$S$2,(M183*10)/4.9,IF(B183=data!$S$3,(M183*10)/3.4,IF(B183=data!$S$4,(M183*10)/5.3,IF(B183=data!$S$5,(M183*10)/3.4,"zvolte typ stavby"))))</f>
        <v>zvolte typ stavby</v>
      </c>
      <c r="O183" s="22"/>
      <c r="P183" s="44"/>
    </row>
    <row r="184" spans="1:16" ht="28.9">
      <c r="A184" s="6"/>
      <c r="B184" s="5"/>
      <c r="C184" s="5"/>
      <c r="D184" s="7"/>
      <c r="E184" s="7"/>
      <c r="F184" s="7"/>
      <c r="G184" s="7"/>
      <c r="H184" s="7"/>
      <c r="I184" s="7"/>
      <c r="J184" s="7"/>
      <c r="K184" s="7"/>
      <c r="L184" s="7"/>
      <c r="M184" s="7" t="str">
        <f>IF(B184=data!$S$2,D184*0.7+E184*0.2+F184*0.8+G184+H184*0.2+I184+J184*0.3+K184*0.5+L184*0.2,IF(B184=data!$S$3,D184*0.1+E184*0.3+F184*0.1+G184+I184+J184*0.5+K184*0.4,IF(B184=data!$S$4,D184*0.6+E184*0.7+F184+G184+I184+L184,IF(B184=data!$S$5,D184*0.7+E184+H184*0.7+I184,"zvolte typ stavby"))))</f>
        <v>zvolte typ stavby</v>
      </c>
      <c r="N184" s="8" t="str">
        <f>IF(B184=data!$S$2,(M184*10)/4.9,IF(B184=data!$S$3,(M184*10)/3.4,IF(B184=data!$S$4,(M184*10)/5.3,IF(B184=data!$S$5,(M184*10)/3.4,"zvolte typ stavby"))))</f>
        <v>zvolte typ stavby</v>
      </c>
      <c r="O184" s="22"/>
      <c r="P184" s="44"/>
    </row>
    <row r="185" spans="1:16" ht="28.9">
      <c r="A185" s="6"/>
      <c r="B185" s="5"/>
      <c r="C185" s="5"/>
      <c r="D185" s="7"/>
      <c r="E185" s="7"/>
      <c r="F185" s="7"/>
      <c r="G185" s="7"/>
      <c r="H185" s="7"/>
      <c r="I185" s="7"/>
      <c r="J185" s="7"/>
      <c r="K185" s="7"/>
      <c r="L185" s="7"/>
      <c r="M185" s="7" t="str">
        <f>IF(B185=data!$S$2,D185*0.7+E185*0.2+F185*0.8+G185+H185*0.2+I185+J185*0.3+K185*0.5+L185*0.2,IF(B185=data!$S$3,D185*0.1+E185*0.3+F185*0.1+G185+I185+J185*0.5+K185*0.4,IF(B185=data!$S$4,D185*0.6+E185*0.7+F185+G185+I185+L185,IF(B185=data!$S$5,D185*0.7+E185+H185*0.7+I185,"zvolte typ stavby"))))</f>
        <v>zvolte typ stavby</v>
      </c>
      <c r="N185" s="8" t="str">
        <f>IF(B185=data!$S$2,(M185*10)/4.9,IF(B185=data!$S$3,(M185*10)/3.4,IF(B185=data!$S$4,(M185*10)/5.3,IF(B185=data!$S$5,(M185*10)/3.4,"zvolte typ stavby"))))</f>
        <v>zvolte typ stavby</v>
      </c>
      <c r="O185" s="22"/>
      <c r="P185" s="44"/>
    </row>
    <row r="186" spans="1:16" ht="28.9">
      <c r="A186" s="6"/>
      <c r="B186" s="5"/>
      <c r="C186" s="5"/>
      <c r="D186" s="7"/>
      <c r="E186" s="7"/>
      <c r="F186" s="7"/>
      <c r="G186" s="7"/>
      <c r="H186" s="7"/>
      <c r="I186" s="7"/>
      <c r="J186" s="7"/>
      <c r="K186" s="7"/>
      <c r="L186" s="7"/>
      <c r="M186" s="7" t="str">
        <f>IF(B186=data!$S$2,D186*0.7+E186*0.2+F186*0.8+G186+H186*0.2+I186+J186*0.3+K186*0.5+L186*0.2,IF(B186=data!$S$3,D186*0.1+E186*0.3+F186*0.1+G186+I186+J186*0.5+K186*0.4,IF(B186=data!$S$4,D186*0.6+E186*0.7+F186+G186+I186+L186,IF(B186=data!$S$5,D186*0.7+E186+H186*0.7+I186,"zvolte typ stavby"))))</f>
        <v>zvolte typ stavby</v>
      </c>
      <c r="N186" s="8" t="str">
        <f>IF(B186=data!$S$2,(M186*10)/4.9,IF(B186=data!$S$3,(M186*10)/3.4,IF(B186=data!$S$4,(M186*10)/5.3,IF(B186=data!$S$5,(M186*10)/3.4,"zvolte typ stavby"))))</f>
        <v>zvolte typ stavby</v>
      </c>
      <c r="O186" s="22"/>
      <c r="P186" s="44"/>
    </row>
    <row r="187" spans="1:16" ht="28.9">
      <c r="A187" s="6"/>
      <c r="B187" s="5"/>
      <c r="C187" s="5"/>
      <c r="D187" s="7"/>
      <c r="E187" s="7"/>
      <c r="F187" s="7"/>
      <c r="G187" s="7"/>
      <c r="H187" s="7"/>
      <c r="I187" s="7"/>
      <c r="J187" s="7"/>
      <c r="K187" s="7"/>
      <c r="L187" s="7"/>
      <c r="M187" s="7" t="str">
        <f>IF(B187=data!$S$2,D187*0.7+E187*0.2+F187*0.8+G187+H187*0.2+I187+J187*0.3+K187*0.5+L187*0.2,IF(B187=data!$S$3,D187*0.1+E187*0.3+F187*0.1+G187+I187+J187*0.5+K187*0.4,IF(B187=data!$S$4,D187*0.6+E187*0.7+F187+G187+I187+L187,IF(B187=data!$S$5,D187*0.7+E187+H187*0.7+I187,"zvolte typ stavby"))))</f>
        <v>zvolte typ stavby</v>
      </c>
      <c r="N187" s="8" t="str">
        <f>IF(B187=data!$S$2,(M187*10)/4.9,IF(B187=data!$S$3,(M187*10)/3.4,IF(B187=data!$S$4,(M187*10)/5.3,IF(B187=data!$S$5,(M187*10)/3.4,"zvolte typ stavby"))))</f>
        <v>zvolte typ stavby</v>
      </c>
      <c r="O187" s="22"/>
      <c r="P187" s="44"/>
    </row>
    <row r="188" spans="1:16" ht="28.9">
      <c r="A188" s="6"/>
      <c r="B188" s="5"/>
      <c r="C188" s="5"/>
      <c r="D188" s="7"/>
      <c r="E188" s="7"/>
      <c r="F188" s="7"/>
      <c r="G188" s="7"/>
      <c r="H188" s="7"/>
      <c r="I188" s="7"/>
      <c r="J188" s="7"/>
      <c r="K188" s="7"/>
      <c r="L188" s="7"/>
      <c r="M188" s="7" t="str">
        <f>IF(B188=data!$S$2,D188*0.7+E188*0.2+F188*0.8+G188+H188*0.2+I188+J188*0.3+K188*0.5+L188*0.2,IF(B188=data!$S$3,D188*0.1+E188*0.3+F188*0.1+G188+I188+J188*0.5+K188*0.4,IF(B188=data!$S$4,D188*0.6+E188*0.7+F188+G188+I188+L188,IF(B188=data!$S$5,D188*0.7+E188+H188*0.7+I188,"zvolte typ stavby"))))</f>
        <v>zvolte typ stavby</v>
      </c>
      <c r="N188" s="8" t="str">
        <f>IF(B188=data!$S$2,(M188*10)/4.9,IF(B188=data!$S$3,(M188*10)/3.4,IF(B188=data!$S$4,(M188*10)/5.3,IF(B188=data!$S$5,(M188*10)/3.4,"zvolte typ stavby"))))</f>
        <v>zvolte typ stavby</v>
      </c>
      <c r="O188" s="22"/>
      <c r="P188" s="44"/>
    </row>
    <row r="189" spans="1:16" ht="28.9">
      <c r="A189" s="6"/>
      <c r="B189" s="5"/>
      <c r="C189" s="5"/>
      <c r="D189" s="7"/>
      <c r="E189" s="7"/>
      <c r="F189" s="7"/>
      <c r="G189" s="7"/>
      <c r="H189" s="7"/>
      <c r="I189" s="7"/>
      <c r="J189" s="7"/>
      <c r="K189" s="7"/>
      <c r="L189" s="7"/>
      <c r="M189" s="7" t="str">
        <f>IF(B189=data!$S$2,D189*0.7+E189*0.2+F189*0.8+G189+H189*0.2+I189+J189*0.3+K189*0.5+L189*0.2,IF(B189=data!$S$3,D189*0.1+E189*0.3+F189*0.1+G189+I189+J189*0.5+K189*0.4,IF(B189=data!$S$4,D189*0.6+E189*0.7+F189+G189+I189+L189,IF(B189=data!$S$5,D189*0.7+E189+H189*0.7+I189,"zvolte typ stavby"))))</f>
        <v>zvolte typ stavby</v>
      </c>
      <c r="N189" s="8" t="str">
        <f>IF(B189=data!$S$2,(M189*10)/4.9,IF(B189=data!$S$3,(M189*10)/3.4,IF(B189=data!$S$4,(M189*10)/5.3,IF(B189=data!$S$5,(M189*10)/3.4,"zvolte typ stavby"))))</f>
        <v>zvolte typ stavby</v>
      </c>
      <c r="O189" s="22"/>
      <c r="P189" s="44"/>
    </row>
    <row r="190" spans="1:16" ht="28.9">
      <c r="A190" s="6"/>
      <c r="B190" s="5"/>
      <c r="C190" s="5"/>
      <c r="D190" s="7"/>
      <c r="E190" s="7"/>
      <c r="F190" s="7"/>
      <c r="G190" s="7"/>
      <c r="H190" s="7"/>
      <c r="I190" s="7"/>
      <c r="J190" s="7"/>
      <c r="K190" s="7"/>
      <c r="L190" s="7"/>
      <c r="M190" s="7" t="str">
        <f>IF(B190=data!$S$2,D190*0.7+E190*0.2+F190*0.8+G190+H190*0.2+I190+J190*0.3+K190*0.5+L190*0.2,IF(B190=data!$S$3,D190*0.1+E190*0.3+F190*0.1+G190+I190+J190*0.5+K190*0.4,IF(B190=data!$S$4,D190*0.6+E190*0.7+F190+G190+I190+L190,IF(B190=data!$S$5,D190*0.7+E190+H190*0.7+I190,"zvolte typ stavby"))))</f>
        <v>zvolte typ stavby</v>
      </c>
      <c r="N190" s="8" t="str">
        <f>IF(B190=data!$S$2,(M190*10)/4.9,IF(B190=data!$S$3,(M190*10)/3.4,IF(B190=data!$S$4,(M190*10)/5.3,IF(B190=data!$S$5,(M190*10)/3.4,"zvolte typ stavby"))))</f>
        <v>zvolte typ stavby</v>
      </c>
      <c r="O190" s="22"/>
      <c r="P190" s="44"/>
    </row>
    <row r="191" spans="1:16" ht="28.9">
      <c r="A191" s="6"/>
      <c r="B191" s="5"/>
      <c r="C191" s="5"/>
      <c r="D191" s="7"/>
      <c r="E191" s="7"/>
      <c r="F191" s="7"/>
      <c r="G191" s="7"/>
      <c r="H191" s="7"/>
      <c r="I191" s="7"/>
      <c r="J191" s="7"/>
      <c r="K191" s="7"/>
      <c r="L191" s="7"/>
      <c r="M191" s="7" t="str">
        <f>IF(B191=data!$S$2,D191*0.7+E191*0.2+F191*0.8+G191+H191*0.2+I191+J191*0.3+K191*0.5+L191*0.2,IF(B191=data!$S$3,D191*0.1+E191*0.3+F191*0.1+G191+I191+J191*0.5+K191*0.4,IF(B191=data!$S$4,D191*0.6+E191*0.7+F191+G191+I191+L191,IF(B191=data!$S$5,D191*0.7+E191+H191*0.7+I191,"zvolte typ stavby"))))</f>
        <v>zvolte typ stavby</v>
      </c>
      <c r="N191" s="8" t="str">
        <f>IF(B191=data!$S$2,(M191*10)/4.9,IF(B191=data!$S$3,(M191*10)/3.4,IF(B191=data!$S$4,(M191*10)/5.3,IF(B191=data!$S$5,(M191*10)/3.4,"zvolte typ stavby"))))</f>
        <v>zvolte typ stavby</v>
      </c>
      <c r="O191" s="22"/>
      <c r="P191" s="44"/>
    </row>
    <row r="192" spans="1:16" ht="28.9">
      <c r="A192" s="6"/>
      <c r="B192" s="5"/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 t="str">
        <f>IF(B192=data!$S$2,D192*0.7+E192*0.2+F192*0.8+G192+H192*0.2+I192+J192*0.3+K192*0.5+L192*0.2,IF(B192=data!$S$3,D192*0.1+E192*0.3+F192*0.1+G192+I192+J192*0.5+K192*0.4,IF(B192=data!$S$4,D192*0.6+E192*0.7+F192+G192+I192+L192,IF(B192=data!$S$5,D192*0.7+E192+H192*0.7+I192,"zvolte typ stavby"))))</f>
        <v>zvolte typ stavby</v>
      </c>
      <c r="N192" s="8" t="str">
        <f>IF(B192=data!$S$2,(M192*10)/4.9,IF(B192=data!$S$3,(M192*10)/3.4,IF(B192=data!$S$4,(M192*10)/5.3,IF(B192=data!$S$5,(M192*10)/3.4,"zvolte typ stavby"))))</f>
        <v>zvolte typ stavby</v>
      </c>
      <c r="O192" s="22"/>
      <c r="P192" s="44"/>
    </row>
    <row r="193" spans="1:16" ht="28.9">
      <c r="A193" s="6"/>
      <c r="B193" s="5"/>
      <c r="C193" s="5"/>
      <c r="D193" s="7"/>
      <c r="E193" s="7"/>
      <c r="F193" s="7"/>
      <c r="G193" s="7"/>
      <c r="H193" s="7"/>
      <c r="I193" s="7"/>
      <c r="J193" s="7"/>
      <c r="K193" s="7"/>
      <c r="L193" s="7"/>
      <c r="M193" s="7" t="str">
        <f>IF(B193=data!$S$2,D193*0.7+E193*0.2+F193*0.8+G193+H193*0.2+I193+J193*0.3+K193*0.5+L193*0.2,IF(B193=data!$S$3,D193*0.1+E193*0.3+F193*0.1+G193+I193+J193*0.5+K193*0.4,IF(B193=data!$S$4,D193*0.6+E193*0.7+F193+G193+I193+L193,IF(B193=data!$S$5,D193*0.7+E193+H193*0.7+I193,"zvolte typ stavby"))))</f>
        <v>zvolte typ stavby</v>
      </c>
      <c r="N193" s="8" t="str">
        <f>IF(B193=data!$S$2,(M193*10)/4.9,IF(B193=data!$S$3,(M193*10)/3.4,IF(B193=data!$S$4,(M193*10)/5.3,IF(B193=data!$S$5,(M193*10)/3.4,"zvolte typ stavby"))))</f>
        <v>zvolte typ stavby</v>
      </c>
      <c r="O193" s="22"/>
      <c r="P193" s="44"/>
    </row>
    <row r="194" spans="1:16" ht="28.9">
      <c r="A194" s="6"/>
      <c r="B194" s="5"/>
      <c r="C194" s="5"/>
      <c r="D194" s="7"/>
      <c r="E194" s="7"/>
      <c r="F194" s="7"/>
      <c r="G194" s="7"/>
      <c r="H194" s="7"/>
      <c r="I194" s="7"/>
      <c r="J194" s="7"/>
      <c r="K194" s="7"/>
      <c r="L194" s="7"/>
      <c r="M194" s="7" t="str">
        <f>IF(B194=data!$S$2,D194*0.7+E194*0.2+F194*0.8+G194+H194*0.2+I194+J194*0.3+K194*0.5+L194*0.2,IF(B194=data!$S$3,D194*0.1+E194*0.3+F194*0.1+G194+I194+J194*0.5+K194*0.4,IF(B194=data!$S$4,D194*0.6+E194*0.7+F194+G194+I194+L194,IF(B194=data!$S$5,D194*0.7+E194+H194*0.7+I194,"zvolte typ stavby"))))</f>
        <v>zvolte typ stavby</v>
      </c>
      <c r="N194" s="8" t="str">
        <f>IF(B194=data!$S$2,(M194*10)/4.9,IF(B194=data!$S$3,(M194*10)/3.4,IF(B194=data!$S$4,(M194*10)/5.3,IF(B194=data!$S$5,(M194*10)/3.4,"zvolte typ stavby"))))</f>
        <v>zvolte typ stavby</v>
      </c>
      <c r="O194" s="22"/>
      <c r="P194" s="44"/>
    </row>
    <row r="195" spans="1:16" ht="28.9">
      <c r="A195" s="6"/>
      <c r="B195" s="5"/>
      <c r="C195" s="5"/>
      <c r="D195" s="7"/>
      <c r="E195" s="7"/>
      <c r="F195" s="7"/>
      <c r="G195" s="7"/>
      <c r="H195" s="7"/>
      <c r="I195" s="7"/>
      <c r="J195" s="7"/>
      <c r="K195" s="7"/>
      <c r="L195" s="7"/>
      <c r="M195" s="7" t="str">
        <f>IF(B195=data!$S$2,D195*0.7+E195*0.2+F195*0.8+G195+H195*0.2+I195+J195*0.3+K195*0.5+L195*0.2,IF(B195=data!$S$3,D195*0.1+E195*0.3+F195*0.1+G195+I195+J195*0.5+K195*0.4,IF(B195=data!$S$4,D195*0.6+E195*0.7+F195+G195+I195+L195,IF(B195=data!$S$5,D195*0.7+E195+H195*0.7+I195,"zvolte typ stavby"))))</f>
        <v>zvolte typ stavby</v>
      </c>
      <c r="N195" s="8" t="str">
        <f>IF(B195=data!$S$2,(M195*10)/4.9,IF(B195=data!$S$3,(M195*10)/3.4,IF(B195=data!$S$4,(M195*10)/5.3,IF(B195=data!$S$5,(M195*10)/3.4,"zvolte typ stavby"))))</f>
        <v>zvolte typ stavby</v>
      </c>
      <c r="O195" s="22"/>
      <c r="P195" s="44"/>
    </row>
    <row r="196" spans="1:16" ht="28.9">
      <c r="A196" s="6"/>
      <c r="B196" s="5"/>
      <c r="C196" s="5"/>
      <c r="D196" s="7"/>
      <c r="E196" s="7"/>
      <c r="F196" s="7"/>
      <c r="G196" s="7"/>
      <c r="H196" s="7"/>
      <c r="I196" s="7"/>
      <c r="J196" s="7"/>
      <c r="K196" s="7"/>
      <c r="L196" s="7"/>
      <c r="M196" s="7" t="str">
        <f>IF(B196=data!$S$2,D196*0.7+E196*0.2+F196*0.8+G196+H196*0.2+I196+J196*0.3+K196*0.5+L196*0.2,IF(B196=data!$S$3,D196*0.1+E196*0.3+F196*0.1+G196+I196+J196*0.5+K196*0.4,IF(B196=data!$S$4,D196*0.6+E196*0.7+F196+G196+I196+L196,IF(B196=data!$S$5,D196*0.7+E196+H196*0.7+I196,"zvolte typ stavby"))))</f>
        <v>zvolte typ stavby</v>
      </c>
      <c r="N196" s="8" t="str">
        <f>IF(B196=data!$S$2,(M196*10)/4.9,IF(B196=data!$S$3,(M196*10)/3.4,IF(B196=data!$S$4,(M196*10)/5.3,IF(B196=data!$S$5,(M196*10)/3.4,"zvolte typ stavby"))))</f>
        <v>zvolte typ stavby</v>
      </c>
      <c r="O196" s="22"/>
      <c r="P196" s="44"/>
    </row>
    <row r="197" spans="1:16" ht="28.9">
      <c r="A197" s="6"/>
      <c r="B197" s="5"/>
      <c r="C197" s="5"/>
      <c r="D197" s="7"/>
      <c r="E197" s="7"/>
      <c r="F197" s="7"/>
      <c r="G197" s="7"/>
      <c r="H197" s="7"/>
      <c r="I197" s="7"/>
      <c r="J197" s="7"/>
      <c r="K197" s="7"/>
      <c r="L197" s="7"/>
      <c r="M197" s="7" t="str">
        <f>IF(B197=data!$S$2,D197*0.7+E197*0.2+F197*0.8+G197+H197*0.2+I197+J197*0.3+K197*0.5+L197*0.2,IF(B197=data!$S$3,D197*0.1+E197*0.3+F197*0.1+G197+I197+J197*0.5+K197*0.4,IF(B197=data!$S$4,D197*0.6+E197*0.7+F197+G197+I197+L197,IF(B197=data!$S$5,D197*0.7+E197+H197*0.7+I197,"zvolte typ stavby"))))</f>
        <v>zvolte typ stavby</v>
      </c>
      <c r="N197" s="8" t="str">
        <f>IF(B197=data!$S$2,(M197*10)/4.9,IF(B197=data!$S$3,(M197*10)/3.4,IF(B197=data!$S$4,(M197*10)/5.3,IF(B197=data!$S$5,(M197*10)/3.4,"zvolte typ stavby"))))</f>
        <v>zvolte typ stavby</v>
      </c>
      <c r="O197" s="22"/>
      <c r="P197" s="44"/>
    </row>
    <row r="198" spans="1:16" ht="28.9">
      <c r="A198" s="6"/>
      <c r="B198" s="5"/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 t="str">
        <f>IF(B198=data!$S$2,D198*0.7+E198*0.2+F198*0.8+G198+H198*0.2+I198+J198*0.3+K198*0.5+L198*0.2,IF(B198=data!$S$3,D198*0.1+E198*0.3+F198*0.1+G198+I198+J198*0.5+K198*0.4,IF(B198=data!$S$4,D198*0.6+E198*0.7+F198+G198+I198+L198,IF(B198=data!$S$5,D198*0.7+E198+H198*0.7+I198,"zvolte typ stavby"))))</f>
        <v>zvolte typ stavby</v>
      </c>
      <c r="N198" s="8" t="str">
        <f>IF(B198=data!$S$2,(M198*10)/4.9,IF(B198=data!$S$3,(M198*10)/3.4,IF(B198=data!$S$4,(M198*10)/5.3,IF(B198=data!$S$5,(M198*10)/3.4,"zvolte typ stavby"))))</f>
        <v>zvolte typ stavby</v>
      </c>
      <c r="O198" s="22"/>
      <c r="P198" s="44"/>
    </row>
    <row r="199" spans="1:16" ht="28.9">
      <c r="A199" s="6"/>
      <c r="B199" s="5"/>
      <c r="C199" s="5"/>
      <c r="D199" s="7"/>
      <c r="E199" s="7"/>
      <c r="F199" s="7"/>
      <c r="G199" s="7"/>
      <c r="H199" s="7"/>
      <c r="I199" s="7"/>
      <c r="J199" s="7"/>
      <c r="K199" s="7"/>
      <c r="L199" s="7"/>
      <c r="M199" s="7" t="str">
        <f>IF(B199=data!$S$2,D199*0.7+E199*0.2+F199*0.8+G199+H199*0.2+I199+J199*0.3+K199*0.5+L199*0.2,IF(B199=data!$S$3,D199*0.1+E199*0.3+F199*0.1+G199+I199+J199*0.5+K199*0.4,IF(B199=data!$S$4,D199*0.6+E199*0.7+F199+G199+I199+L199,IF(B199=data!$S$5,D199*0.7+E199+H199*0.7+I199,"zvolte typ stavby"))))</f>
        <v>zvolte typ stavby</v>
      </c>
      <c r="N199" s="8" t="str">
        <f>IF(B199=data!$S$2,(M199*10)/4.9,IF(B199=data!$S$3,(M199*10)/3.4,IF(B199=data!$S$4,(M199*10)/5.3,IF(B199=data!$S$5,(M199*10)/3.4,"zvolte typ stavby"))))</f>
        <v>zvolte typ stavby</v>
      </c>
      <c r="O199" s="22"/>
      <c r="P199" s="44"/>
    </row>
    <row r="200" spans="1:16" ht="28.9">
      <c r="A200" s="6"/>
      <c r="B200" s="5"/>
      <c r="C200" s="5"/>
      <c r="D200" s="7"/>
      <c r="E200" s="7"/>
      <c r="F200" s="7"/>
      <c r="G200" s="7"/>
      <c r="H200" s="7"/>
      <c r="I200" s="7"/>
      <c r="J200" s="7"/>
      <c r="K200" s="7"/>
      <c r="L200" s="7"/>
      <c r="M200" s="7" t="str">
        <f>IF(B200=data!$S$2,D200*0.7+E200*0.2+F200*0.8+G200+H200*0.2+I200+J200*0.3+K200*0.5+L200*0.2,IF(B200=data!$S$3,D200*0.1+E200*0.3+F200*0.1+G200+I200+J200*0.5+K200*0.4,IF(B200=data!$S$4,D200*0.6+E200*0.7+F200+G200+I200+L200,IF(B200=data!$S$5,D200*0.7+E200+H200*0.7+I200,"zvolte typ stavby"))))</f>
        <v>zvolte typ stavby</v>
      </c>
      <c r="N200" s="8" t="str">
        <f>IF(B200=data!$S$2,(M200*10)/4.9,IF(B200=data!$S$3,(M200*10)/3.4,IF(B200=data!$S$4,(M200*10)/5.3,IF(B200=data!$S$5,(M200*10)/3.4,"zvolte typ stavby"))))</f>
        <v>zvolte typ stavby</v>
      </c>
      <c r="O200" s="22"/>
      <c r="P200" s="44"/>
    </row>
    <row r="201" spans="1:16" ht="28.9">
      <c r="A201" s="6"/>
      <c r="B201" s="5"/>
      <c r="C201" s="5"/>
      <c r="D201" s="7"/>
      <c r="E201" s="7"/>
      <c r="F201" s="7"/>
      <c r="G201" s="7"/>
      <c r="H201" s="7"/>
      <c r="I201" s="7"/>
      <c r="J201" s="7"/>
      <c r="K201" s="7"/>
      <c r="L201" s="7"/>
      <c r="M201" s="7" t="str">
        <f>IF(B201=data!$S$2,D201*0.7+E201*0.2+F201*0.8+G201+H201*0.2+I201+J201*0.3+K201*0.5+L201*0.2,IF(B201=data!$S$3,D201*0.1+E201*0.3+F201*0.1+G201+I201+J201*0.5+K201*0.4,IF(B201=data!$S$4,D201*0.6+E201*0.7+F201+G201+I201+L201,IF(B201=data!$S$5,D201*0.7+E201+H201*0.7+I201,"zvolte typ stavby"))))</f>
        <v>zvolte typ stavby</v>
      </c>
      <c r="N201" s="8" t="str">
        <f>IF(B201=data!$S$2,(M201*10)/4.9,IF(B201=data!$S$3,(M201*10)/3.4,IF(B201=data!$S$4,(M201*10)/5.3,IF(B201=data!$S$5,(M201*10)/3.4,"zvolte typ stavby"))))</f>
        <v>zvolte typ stavby</v>
      </c>
      <c r="O201" s="22"/>
      <c r="P201" s="44"/>
    </row>
    <row r="202" spans="1:16" ht="28.9">
      <c r="A202" s="6"/>
      <c r="B202" s="5"/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 t="str">
        <f>IF(B202=data!$S$2,D202*0.7+E202*0.2+F202*0.8+G202+H202*0.2+I202+J202*0.3+K202*0.5+L202*0.2,IF(B202=data!$S$3,D202*0.1+E202*0.3+F202*0.1+G202+I202+J202*0.5+K202*0.4,IF(B202=data!$S$4,D202*0.6+E202*0.7+F202+G202+I202+L202,IF(B202=data!$S$5,D202*0.7+E202+H202*0.7+I202,"zvolte typ stavby"))))</f>
        <v>zvolte typ stavby</v>
      </c>
      <c r="N202" s="8" t="str">
        <f>IF(B202=data!$S$2,(M202*10)/4.9,IF(B202=data!$S$3,(M202*10)/3.4,IF(B202=data!$S$4,(M202*10)/5.3,IF(B202=data!$S$5,(M202*10)/3.4,"zvolte typ stavby"))))</f>
        <v>zvolte typ stavby</v>
      </c>
      <c r="O202" s="22"/>
      <c r="P202" s="44"/>
    </row>
    <row r="203" spans="1:16" ht="28.9">
      <c r="A203" s="6"/>
      <c r="B203" s="5"/>
      <c r="C203" s="5"/>
      <c r="D203" s="7"/>
      <c r="E203" s="7"/>
      <c r="F203" s="7"/>
      <c r="G203" s="7"/>
      <c r="H203" s="7"/>
      <c r="I203" s="7"/>
      <c r="J203" s="7"/>
      <c r="K203" s="7"/>
      <c r="L203" s="7"/>
      <c r="M203" s="7" t="str">
        <f>IF(B203=data!$S$2,D203*0.7+E203*0.2+F203*0.8+G203+H203*0.2+I203+J203*0.3+K203*0.5+L203*0.2,IF(B203=data!$S$3,D203*0.1+E203*0.3+F203*0.1+G203+I203+J203*0.5+K203*0.4,IF(B203=data!$S$4,D203*0.6+E203*0.7+F203+G203+I203+L203,IF(B203=data!$S$5,D203*0.7+E203+H203*0.7+I203,"zvolte typ stavby"))))</f>
        <v>zvolte typ stavby</v>
      </c>
      <c r="N203" s="8" t="str">
        <f>IF(B203=data!$S$2,(M203*10)/4.9,IF(B203=data!$S$3,(M203*10)/3.4,IF(B203=data!$S$4,(M203*10)/5.3,IF(B203=data!$S$5,(M203*10)/3.4,"zvolte typ stavby"))))</f>
        <v>zvolte typ stavby</v>
      </c>
      <c r="O203" s="22"/>
      <c r="P203" s="44"/>
    </row>
    <row r="204" spans="1:16" ht="28.9">
      <c r="A204" s="6"/>
      <c r="B204" s="5"/>
      <c r="C204" s="5"/>
      <c r="D204" s="7"/>
      <c r="E204" s="7"/>
      <c r="F204" s="7"/>
      <c r="G204" s="7"/>
      <c r="H204" s="7"/>
      <c r="I204" s="7"/>
      <c r="J204" s="7"/>
      <c r="K204" s="7"/>
      <c r="L204" s="7"/>
      <c r="M204" s="7" t="str">
        <f>IF(B204=data!$S$2,D204*0.7+E204*0.2+F204*0.8+G204+H204*0.2+I204+J204*0.3+K204*0.5+L204*0.2,IF(B204=data!$S$3,D204*0.1+E204*0.3+F204*0.1+G204+I204+J204*0.5+K204*0.4,IF(B204=data!$S$4,D204*0.6+E204*0.7+F204+G204+I204+L204,IF(B204=data!$S$5,D204*0.7+E204+H204*0.7+I204,"zvolte typ stavby"))))</f>
        <v>zvolte typ stavby</v>
      </c>
      <c r="N204" s="8" t="str">
        <f>IF(B204=data!$S$2,(M204*10)/4.9,IF(B204=data!$S$3,(M204*10)/3.4,IF(B204=data!$S$4,(M204*10)/5.3,IF(B204=data!$S$5,(M204*10)/3.4,"zvolte typ stavby"))))</f>
        <v>zvolte typ stavby</v>
      </c>
      <c r="O204" s="22"/>
      <c r="P204" s="44"/>
    </row>
    <row r="205" spans="1:16" ht="28.9">
      <c r="A205" s="6"/>
      <c r="B205" s="5"/>
      <c r="C205" s="5"/>
      <c r="D205" s="7"/>
      <c r="E205" s="7"/>
      <c r="F205" s="7"/>
      <c r="G205" s="7"/>
      <c r="H205" s="7"/>
      <c r="I205" s="7"/>
      <c r="J205" s="7"/>
      <c r="K205" s="7"/>
      <c r="L205" s="7"/>
      <c r="M205" s="7" t="str">
        <f>IF(B205=data!$S$2,D205*0.7+E205*0.2+F205*0.8+G205+H205*0.2+I205+J205*0.3+K205*0.5+L205*0.2,IF(B205=data!$S$3,D205*0.1+E205*0.3+F205*0.1+G205+I205+J205*0.5+K205*0.4,IF(B205=data!$S$4,D205*0.6+E205*0.7+F205+G205+I205+L205,IF(B205=data!$S$5,D205*0.7+E205+H205*0.7+I205,"zvolte typ stavby"))))</f>
        <v>zvolte typ stavby</v>
      </c>
      <c r="N205" s="8" t="str">
        <f>IF(B205=data!$S$2,(M205*10)/4.9,IF(B205=data!$S$3,(M205*10)/3.4,IF(B205=data!$S$4,(M205*10)/5.3,IF(B205=data!$S$5,(M205*10)/3.4,"zvolte typ stavby"))))</f>
        <v>zvolte typ stavby</v>
      </c>
      <c r="O205" s="22"/>
      <c r="P205" s="44"/>
    </row>
    <row r="206" spans="1:16" ht="28.9">
      <c r="A206" s="6"/>
      <c r="B206" s="5"/>
      <c r="C206" s="5"/>
      <c r="D206" s="7"/>
      <c r="E206" s="7"/>
      <c r="F206" s="7"/>
      <c r="G206" s="7"/>
      <c r="H206" s="7"/>
      <c r="I206" s="7"/>
      <c r="J206" s="7"/>
      <c r="K206" s="7"/>
      <c r="L206" s="7"/>
      <c r="M206" s="7" t="str">
        <f>IF(B206=data!$S$2,D206*0.7+E206*0.2+F206*0.8+G206+H206*0.2+I206+J206*0.3+K206*0.5+L206*0.2,IF(B206=data!$S$3,D206*0.1+E206*0.3+F206*0.1+G206+I206+J206*0.5+K206*0.4,IF(B206=data!$S$4,D206*0.6+E206*0.7+F206+G206+I206+L206,IF(B206=data!$S$5,D206*0.7+E206+H206*0.7+I206,"zvolte typ stavby"))))</f>
        <v>zvolte typ stavby</v>
      </c>
      <c r="N206" s="8" t="str">
        <f>IF(B206=data!$S$2,(M206*10)/4.9,IF(B206=data!$S$3,(M206*10)/3.4,IF(B206=data!$S$4,(M206*10)/5.3,IF(B206=data!$S$5,(M206*10)/3.4,"zvolte typ stavby"))))</f>
        <v>zvolte typ stavby</v>
      </c>
      <c r="O206" s="22"/>
      <c r="P206" s="44"/>
    </row>
    <row r="207" spans="1:16" ht="28.9">
      <c r="A207" s="6"/>
      <c r="B207" s="5"/>
      <c r="C207" s="5"/>
      <c r="D207" s="7"/>
      <c r="E207" s="7"/>
      <c r="F207" s="7"/>
      <c r="G207" s="7"/>
      <c r="H207" s="7"/>
      <c r="I207" s="7"/>
      <c r="J207" s="7"/>
      <c r="K207" s="7"/>
      <c r="L207" s="7"/>
      <c r="M207" s="7" t="str">
        <f>IF(B207=data!$S$2,D207*0.7+E207*0.2+F207*0.8+G207+H207*0.2+I207+J207*0.3+K207*0.5+L207*0.2,IF(B207=data!$S$3,D207*0.1+E207*0.3+F207*0.1+G207+I207+J207*0.5+K207*0.4,IF(B207=data!$S$4,D207*0.6+E207*0.7+F207+G207+I207+L207,IF(B207=data!$S$5,D207*0.7+E207+H207*0.7+I207,"zvolte typ stavby"))))</f>
        <v>zvolte typ stavby</v>
      </c>
      <c r="N207" s="8" t="str">
        <f>IF(B207=data!$S$2,(M207*10)/4.9,IF(B207=data!$S$3,(M207*10)/3.4,IF(B207=data!$S$4,(M207*10)/5.3,IF(B207=data!$S$5,(M207*10)/3.4,"zvolte typ stavby"))))</f>
        <v>zvolte typ stavby</v>
      </c>
      <c r="O207" s="22"/>
      <c r="P207" s="44"/>
    </row>
    <row r="208" spans="1:16" ht="28.9">
      <c r="A208" s="6"/>
      <c r="B208" s="5"/>
      <c r="C208" s="5"/>
      <c r="D208" s="7"/>
      <c r="E208" s="7"/>
      <c r="F208" s="7"/>
      <c r="G208" s="7"/>
      <c r="H208" s="7"/>
      <c r="I208" s="7"/>
      <c r="J208" s="7"/>
      <c r="K208" s="7"/>
      <c r="L208" s="7"/>
      <c r="M208" s="7" t="str">
        <f>IF(B208=data!$S$2,D208*0.7+E208*0.2+F208*0.8+G208+H208*0.2+I208+J208*0.3+K208*0.5+L208*0.2,IF(B208=data!$S$3,D208*0.1+E208*0.3+F208*0.1+G208+I208+J208*0.5+K208*0.4,IF(B208=data!$S$4,D208*0.6+E208*0.7+F208+G208+I208+L208,IF(B208=data!$S$5,D208*0.7+E208+H208*0.7+I208,"zvolte typ stavby"))))</f>
        <v>zvolte typ stavby</v>
      </c>
      <c r="N208" s="8" t="str">
        <f>IF(B208=data!$S$2,(M208*10)/4.9,IF(B208=data!$S$3,(M208*10)/3.4,IF(B208=data!$S$4,(M208*10)/5.3,IF(B208=data!$S$5,(M208*10)/3.4,"zvolte typ stavby"))))</f>
        <v>zvolte typ stavby</v>
      </c>
      <c r="O208" s="22"/>
      <c r="P208" s="44"/>
    </row>
    <row r="209" spans="1:16" ht="28.9">
      <c r="A209" s="6"/>
      <c r="B209" s="5"/>
      <c r="C209" s="5"/>
      <c r="D209" s="7"/>
      <c r="E209" s="7"/>
      <c r="F209" s="7"/>
      <c r="G209" s="7"/>
      <c r="H209" s="7"/>
      <c r="I209" s="7"/>
      <c r="J209" s="7"/>
      <c r="K209" s="7"/>
      <c r="L209" s="7"/>
      <c r="M209" s="7" t="str">
        <f>IF(B209=data!$S$2,D209*0.7+E209*0.2+F209*0.8+G209+H209*0.2+I209+J209*0.3+K209*0.5+L209*0.2,IF(B209=data!$S$3,D209*0.1+E209*0.3+F209*0.1+G209+I209+J209*0.5+K209*0.4,IF(B209=data!$S$4,D209*0.6+E209*0.7+F209+G209+I209+L209,IF(B209=data!$S$5,D209*0.7+E209+H209*0.7+I209,"zvolte typ stavby"))))</f>
        <v>zvolte typ stavby</v>
      </c>
      <c r="N209" s="8" t="str">
        <f>IF(B209=data!$S$2,(M209*10)/4.9,IF(B209=data!$S$3,(M209*10)/3.4,IF(B209=data!$S$4,(M209*10)/5.3,IF(B209=data!$S$5,(M209*10)/3.4,"zvolte typ stavby"))))</f>
        <v>zvolte typ stavby</v>
      </c>
      <c r="O209" s="22"/>
      <c r="P209" s="44"/>
    </row>
    <row r="210" spans="1:16" ht="28.9">
      <c r="A210" s="6"/>
      <c r="B210" s="5"/>
      <c r="C210" s="5"/>
      <c r="D210" s="7"/>
      <c r="E210" s="7"/>
      <c r="F210" s="7"/>
      <c r="G210" s="7"/>
      <c r="H210" s="7"/>
      <c r="I210" s="7"/>
      <c r="J210" s="7"/>
      <c r="K210" s="7"/>
      <c r="L210" s="7"/>
      <c r="M210" s="7" t="str">
        <f>IF(B210=data!$S$2,D210*0.7+E210*0.2+F210*0.8+G210+H210*0.2+I210+J210*0.3+K210*0.5+L210*0.2,IF(B210=data!$S$3,D210*0.1+E210*0.3+F210*0.1+G210+I210+J210*0.5+K210*0.4,IF(B210=data!$S$4,D210*0.6+E210*0.7+F210+G210+I210+L210,IF(B210=data!$S$5,D210*0.7+E210+H210*0.7+I210,"zvolte typ stavby"))))</f>
        <v>zvolte typ stavby</v>
      </c>
      <c r="N210" s="8" t="str">
        <f>IF(B210=data!$S$2,(M210*10)/4.9,IF(B210=data!$S$3,(M210*10)/3.4,IF(B210=data!$S$4,(M210*10)/5.3,IF(B210=data!$S$5,(M210*10)/3.4,"zvolte typ stavby"))))</f>
        <v>zvolte typ stavby</v>
      </c>
      <c r="O210" s="22"/>
      <c r="P210" s="44"/>
    </row>
    <row r="211" spans="1:16" ht="28.9">
      <c r="A211" s="6"/>
      <c r="B211" s="5"/>
      <c r="C211" s="5"/>
      <c r="D211" s="7"/>
      <c r="E211" s="7"/>
      <c r="F211" s="7"/>
      <c r="G211" s="7"/>
      <c r="H211" s="7"/>
      <c r="I211" s="7"/>
      <c r="J211" s="7"/>
      <c r="K211" s="7"/>
      <c r="L211" s="7"/>
      <c r="M211" s="7" t="str">
        <f>IF(B211=data!$S$2,D211*0.7+E211*0.2+F211*0.8+G211+H211*0.2+I211+J211*0.3+K211*0.5+L211*0.2,IF(B211=data!$S$3,D211*0.1+E211*0.3+F211*0.1+G211+I211+J211*0.5+K211*0.4,IF(B211=data!$S$4,D211*0.6+E211*0.7+F211+G211+I211+L211,IF(B211=data!$S$5,D211*0.7+E211+H211*0.7+I211,"zvolte typ stavby"))))</f>
        <v>zvolte typ stavby</v>
      </c>
      <c r="N211" s="8" t="str">
        <f>IF(B211=data!$S$2,(M211*10)/4.9,IF(B211=data!$S$3,(M211*10)/3.4,IF(B211=data!$S$4,(M211*10)/5.3,IF(B211=data!$S$5,(M211*10)/3.4,"zvolte typ stavby"))))</f>
        <v>zvolte typ stavby</v>
      </c>
      <c r="O211" s="22"/>
      <c r="P211" s="44"/>
    </row>
    <row r="212" spans="1:16" ht="28.9">
      <c r="A212" s="6"/>
      <c r="B212" s="5"/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 t="str">
        <f>IF(B212=data!$S$2,D212*0.7+E212*0.2+F212*0.8+G212+H212*0.2+I212+J212*0.3+K212*0.5+L212*0.2,IF(B212=data!$S$3,D212*0.1+E212*0.3+F212*0.1+G212+I212+J212*0.5+K212*0.4,IF(B212=data!$S$4,D212*0.6+E212*0.7+F212+G212+I212+L212,IF(B212=data!$S$5,D212*0.7+E212+H212*0.7+I212,"zvolte typ stavby"))))</f>
        <v>zvolte typ stavby</v>
      </c>
      <c r="N212" s="8" t="str">
        <f>IF(B212=data!$S$2,(M212*10)/4.9,IF(B212=data!$S$3,(M212*10)/3.4,IF(B212=data!$S$4,(M212*10)/5.3,IF(B212=data!$S$5,(M212*10)/3.4,"zvolte typ stavby"))))</f>
        <v>zvolte typ stavby</v>
      </c>
      <c r="O212" s="22"/>
      <c r="P212" s="44"/>
    </row>
    <row r="213" spans="1:16" ht="28.9">
      <c r="A213" s="6"/>
      <c r="B213" s="5"/>
      <c r="C213" s="5"/>
      <c r="D213" s="7"/>
      <c r="E213" s="7"/>
      <c r="F213" s="7"/>
      <c r="G213" s="7"/>
      <c r="H213" s="7"/>
      <c r="I213" s="7"/>
      <c r="J213" s="7"/>
      <c r="K213" s="7"/>
      <c r="L213" s="7"/>
      <c r="M213" s="7" t="str">
        <f>IF(B213=data!$S$2,D213*0.7+E213*0.2+F213*0.8+G213+H213*0.2+I213+J213*0.3+K213*0.5+L213*0.2,IF(B213=data!$S$3,D213*0.1+E213*0.3+F213*0.1+G213+I213+J213*0.5+K213*0.4,IF(B213=data!$S$4,D213*0.6+E213*0.7+F213+G213+I213+L213,IF(B213=data!$S$5,D213*0.7+E213+H213*0.7+I213,"zvolte typ stavby"))))</f>
        <v>zvolte typ stavby</v>
      </c>
      <c r="N213" s="8" t="str">
        <f>IF(B213=data!$S$2,(M213*10)/4.9,IF(B213=data!$S$3,(M213*10)/3.4,IF(B213=data!$S$4,(M213*10)/5.3,IF(B213=data!$S$5,(M213*10)/3.4,"zvolte typ stavby"))))</f>
        <v>zvolte typ stavby</v>
      </c>
      <c r="O213" s="22"/>
      <c r="P213" s="44"/>
    </row>
    <row r="214" spans="1:16" ht="28.9">
      <c r="A214" s="6"/>
      <c r="B214" s="5"/>
      <c r="C214" s="5"/>
      <c r="D214" s="7"/>
      <c r="E214" s="7"/>
      <c r="F214" s="7"/>
      <c r="G214" s="7"/>
      <c r="H214" s="7"/>
      <c r="I214" s="7"/>
      <c r="J214" s="7"/>
      <c r="K214" s="7"/>
      <c r="L214" s="7"/>
      <c r="M214" s="7" t="str">
        <f>IF(B214=data!$S$2,D214*0.7+E214*0.2+F214*0.8+G214+H214*0.2+I214+J214*0.3+K214*0.5+L214*0.2,IF(B214=data!$S$3,D214*0.1+E214*0.3+F214*0.1+G214+I214+J214*0.5+K214*0.4,IF(B214=data!$S$4,D214*0.6+E214*0.7+F214+G214+I214+L214,IF(B214=data!$S$5,D214*0.7+E214+H214*0.7+I214,"zvolte typ stavby"))))</f>
        <v>zvolte typ stavby</v>
      </c>
      <c r="N214" s="8" t="str">
        <f>IF(B214=data!$S$2,(M214*10)/4.9,IF(B214=data!$S$3,(M214*10)/3.4,IF(B214=data!$S$4,(M214*10)/5.3,IF(B214=data!$S$5,(M214*10)/3.4,"zvolte typ stavby"))))</f>
        <v>zvolte typ stavby</v>
      </c>
      <c r="O214" s="22"/>
      <c r="P214" s="44"/>
    </row>
    <row r="215" spans="1:16" ht="28.9">
      <c r="A215" s="6"/>
      <c r="B215" s="5"/>
      <c r="C215" s="5"/>
      <c r="D215" s="7"/>
      <c r="E215" s="7"/>
      <c r="F215" s="7"/>
      <c r="G215" s="7"/>
      <c r="H215" s="7"/>
      <c r="I215" s="7"/>
      <c r="J215" s="7"/>
      <c r="K215" s="7"/>
      <c r="L215" s="7"/>
      <c r="M215" s="7" t="str">
        <f>IF(B215=data!$S$2,D215*0.7+E215*0.2+F215*0.8+G215+H215*0.2+I215+J215*0.3+K215*0.5+L215*0.2,IF(B215=data!$S$3,D215*0.1+E215*0.3+F215*0.1+G215+I215+J215*0.5+K215*0.4,IF(B215=data!$S$4,D215*0.6+E215*0.7+F215+G215+I215+L215,IF(B215=data!$S$5,D215*0.7+E215+H215*0.7+I215,"zvolte typ stavby"))))</f>
        <v>zvolte typ stavby</v>
      </c>
      <c r="N215" s="8" t="str">
        <f>IF(B215=data!$S$2,(M215*10)/4.9,IF(B215=data!$S$3,(M215*10)/3.4,IF(B215=data!$S$4,(M215*10)/5.3,IF(B215=data!$S$5,(M215*10)/3.4,"zvolte typ stavby"))))</f>
        <v>zvolte typ stavby</v>
      </c>
      <c r="O215" s="22"/>
      <c r="P215" s="44"/>
    </row>
    <row r="216" spans="1:16" ht="28.9">
      <c r="A216" s="6"/>
      <c r="B216" s="5"/>
      <c r="C216" s="5"/>
      <c r="D216" s="7"/>
      <c r="E216" s="7"/>
      <c r="F216" s="7"/>
      <c r="G216" s="7"/>
      <c r="H216" s="7"/>
      <c r="I216" s="7"/>
      <c r="J216" s="7"/>
      <c r="K216" s="7"/>
      <c r="L216" s="7"/>
      <c r="M216" s="7" t="str">
        <f>IF(B216=data!$S$2,D216*0.7+E216*0.2+F216*0.8+G216+H216*0.2+I216+J216*0.3+K216*0.5+L216*0.2,IF(B216=data!$S$3,D216*0.1+E216*0.3+F216*0.1+G216+I216+J216*0.5+K216*0.4,IF(B216=data!$S$4,D216*0.6+E216*0.7+F216+G216+I216+L216,IF(B216=data!$S$5,D216*0.7+E216+H216*0.7+I216,"zvolte typ stavby"))))</f>
        <v>zvolte typ stavby</v>
      </c>
      <c r="N216" s="8" t="str">
        <f>IF(B216=data!$S$2,(M216*10)/4.9,IF(B216=data!$S$3,(M216*10)/3.4,IF(B216=data!$S$4,(M216*10)/5.3,IF(B216=data!$S$5,(M216*10)/3.4,"zvolte typ stavby"))))</f>
        <v>zvolte typ stavby</v>
      </c>
      <c r="O216" s="22"/>
      <c r="P216" s="44"/>
    </row>
    <row r="217" spans="1:16" ht="28.9">
      <c r="A217" s="6"/>
      <c r="B217" s="5"/>
      <c r="C217" s="5"/>
      <c r="D217" s="7"/>
      <c r="E217" s="7"/>
      <c r="F217" s="7"/>
      <c r="G217" s="7"/>
      <c r="H217" s="7"/>
      <c r="I217" s="7"/>
      <c r="J217" s="7"/>
      <c r="K217" s="7"/>
      <c r="L217" s="7"/>
      <c r="M217" s="7" t="str">
        <f>IF(B217=data!$S$2,D217*0.7+E217*0.2+F217*0.8+G217+H217*0.2+I217+J217*0.3+K217*0.5+L217*0.2,IF(B217=data!$S$3,D217*0.1+E217*0.3+F217*0.1+G217+I217+J217*0.5+K217*0.4,IF(B217=data!$S$4,D217*0.6+E217*0.7+F217+G217+I217+L217,IF(B217=data!$S$5,D217*0.7+E217+H217*0.7+I217,"zvolte typ stavby"))))</f>
        <v>zvolte typ stavby</v>
      </c>
      <c r="N217" s="8" t="str">
        <f>IF(B217=data!$S$2,(M217*10)/4.9,IF(B217=data!$S$3,(M217*10)/3.4,IF(B217=data!$S$4,(M217*10)/5.3,IF(B217=data!$S$5,(M217*10)/3.4,"zvolte typ stavby"))))</f>
        <v>zvolte typ stavby</v>
      </c>
      <c r="O217" s="22"/>
      <c r="P217" s="44"/>
    </row>
    <row r="218" spans="1:16" ht="28.9">
      <c r="A218" s="6"/>
      <c r="B218" s="5"/>
      <c r="C218" s="5"/>
      <c r="D218" s="7"/>
      <c r="E218" s="7"/>
      <c r="F218" s="7"/>
      <c r="G218" s="7"/>
      <c r="H218" s="7"/>
      <c r="I218" s="7"/>
      <c r="J218" s="7"/>
      <c r="K218" s="7"/>
      <c r="L218" s="7"/>
      <c r="M218" s="7" t="str">
        <f>IF(B218=data!$S$2,D218*0.7+E218*0.2+F218*0.8+G218+H218*0.2+I218+J218*0.3+K218*0.5+L218*0.2,IF(B218=data!$S$3,D218*0.1+E218*0.3+F218*0.1+G218+I218+J218*0.5+K218*0.4,IF(B218=data!$S$4,D218*0.6+E218*0.7+F218+G218+I218+L218,IF(B218=data!$S$5,D218*0.7+E218+H218*0.7+I218,"zvolte typ stavby"))))</f>
        <v>zvolte typ stavby</v>
      </c>
      <c r="N218" s="8" t="str">
        <f>IF(B218=data!$S$2,(M218*10)/4.9,IF(B218=data!$S$3,(M218*10)/3.4,IF(B218=data!$S$4,(M218*10)/5.3,IF(B218=data!$S$5,(M218*10)/3.4,"zvolte typ stavby"))))</f>
        <v>zvolte typ stavby</v>
      </c>
      <c r="O218" s="22"/>
      <c r="P218" s="44"/>
    </row>
    <row r="219" spans="1:16" ht="28.9">
      <c r="A219" s="6"/>
      <c r="B219" s="5"/>
      <c r="C219" s="5"/>
      <c r="D219" s="7"/>
      <c r="E219" s="7"/>
      <c r="F219" s="7"/>
      <c r="G219" s="7"/>
      <c r="H219" s="7"/>
      <c r="I219" s="7"/>
      <c r="J219" s="7"/>
      <c r="K219" s="7"/>
      <c r="L219" s="7"/>
      <c r="M219" s="7" t="str">
        <f>IF(B219=data!$S$2,D219*0.7+E219*0.2+F219*0.8+G219+H219*0.2+I219+J219*0.3+K219*0.5+L219*0.2,IF(B219=data!$S$3,D219*0.1+E219*0.3+F219*0.1+G219+I219+J219*0.5+K219*0.4,IF(B219=data!$S$4,D219*0.6+E219*0.7+F219+G219+I219+L219,IF(B219=data!$S$5,D219*0.7+E219+H219*0.7+I219,"zvolte typ stavby"))))</f>
        <v>zvolte typ stavby</v>
      </c>
      <c r="N219" s="8" t="str">
        <f>IF(B219=data!$S$2,(M219*10)/4.9,IF(B219=data!$S$3,(M219*10)/3.4,IF(B219=data!$S$4,(M219*10)/5.3,IF(B219=data!$S$5,(M219*10)/3.4,"zvolte typ stavby"))))</f>
        <v>zvolte typ stavby</v>
      </c>
      <c r="O219" s="22"/>
      <c r="P219" s="44"/>
    </row>
    <row r="220" spans="1:16" ht="28.9">
      <c r="A220" s="6"/>
      <c r="B220" s="5"/>
      <c r="C220" s="5"/>
      <c r="D220" s="7"/>
      <c r="E220" s="7"/>
      <c r="F220" s="7"/>
      <c r="G220" s="7"/>
      <c r="H220" s="7"/>
      <c r="I220" s="7"/>
      <c r="J220" s="7"/>
      <c r="K220" s="7"/>
      <c r="L220" s="7"/>
      <c r="M220" s="7" t="str">
        <f>IF(B220=data!$S$2,D220*0.7+E220*0.2+F220*0.8+G220+H220*0.2+I220+J220*0.3+K220*0.5+L220*0.2,IF(B220=data!$S$3,D220*0.1+E220*0.3+F220*0.1+G220+I220+J220*0.5+K220*0.4,IF(B220=data!$S$4,D220*0.6+E220*0.7+F220+G220+I220+L220,IF(B220=data!$S$5,D220*0.7+E220+H220*0.7+I220,"zvolte typ stavby"))))</f>
        <v>zvolte typ stavby</v>
      </c>
      <c r="N220" s="8" t="str">
        <f>IF(B220=data!$S$2,(M220*10)/4.9,IF(B220=data!$S$3,(M220*10)/3.4,IF(B220=data!$S$4,(M220*10)/5.3,IF(B220=data!$S$5,(M220*10)/3.4,"zvolte typ stavby"))))</f>
        <v>zvolte typ stavby</v>
      </c>
      <c r="O220" s="22"/>
      <c r="P220" s="44"/>
    </row>
    <row r="221" spans="1:16" ht="28.9">
      <c r="A221" s="6"/>
      <c r="B221" s="5"/>
      <c r="C221" s="5"/>
      <c r="D221" s="7"/>
      <c r="E221" s="7"/>
      <c r="F221" s="7"/>
      <c r="G221" s="7"/>
      <c r="H221" s="7"/>
      <c r="I221" s="7"/>
      <c r="J221" s="7"/>
      <c r="K221" s="7"/>
      <c r="L221" s="7"/>
      <c r="M221" s="7" t="str">
        <f>IF(B221=data!$S$2,D221*0.7+E221*0.2+F221*0.8+G221+H221*0.2+I221+J221*0.3+K221*0.5+L221*0.2,IF(B221=data!$S$3,D221*0.1+E221*0.3+F221*0.1+G221+I221+J221*0.5+K221*0.4,IF(B221=data!$S$4,D221*0.6+E221*0.7+F221+G221+I221+L221,IF(B221=data!$S$5,D221*0.7+E221+H221*0.7+I221,"zvolte typ stavby"))))</f>
        <v>zvolte typ stavby</v>
      </c>
      <c r="N221" s="8" t="str">
        <f>IF(B221=data!$S$2,(M221*10)/4.9,IF(B221=data!$S$3,(M221*10)/3.4,IF(B221=data!$S$4,(M221*10)/5.3,IF(B221=data!$S$5,(M221*10)/3.4,"zvolte typ stavby"))))</f>
        <v>zvolte typ stavby</v>
      </c>
      <c r="O221" s="22"/>
      <c r="P221" s="44"/>
    </row>
    <row r="222" spans="1:16" ht="28.9">
      <c r="A222" s="6"/>
      <c r="B222" s="5"/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 t="str">
        <f>IF(B222=data!$S$2,D222*0.7+E222*0.2+F222*0.8+G222+H222*0.2+I222+J222*0.3+K222*0.5+L222*0.2,IF(B222=data!$S$3,D222*0.1+E222*0.3+F222*0.1+G222+I222+J222*0.5+K222*0.4,IF(B222=data!$S$4,D222*0.6+E222*0.7+F222+G222+I222+L222,IF(B222=data!$S$5,D222*0.7+E222+H222*0.7+I222,"zvolte typ stavby"))))</f>
        <v>zvolte typ stavby</v>
      </c>
      <c r="N222" s="8" t="str">
        <f>IF(B222=data!$S$2,(M222*10)/4.9,IF(B222=data!$S$3,(M222*10)/3.4,IF(B222=data!$S$4,(M222*10)/5.3,IF(B222=data!$S$5,(M222*10)/3.4,"zvolte typ stavby"))))</f>
        <v>zvolte typ stavby</v>
      </c>
      <c r="O222" s="22"/>
      <c r="P222" s="44"/>
    </row>
    <row r="223" spans="1:16" ht="28.9">
      <c r="A223" s="6"/>
      <c r="B223" s="5"/>
      <c r="C223" s="5"/>
      <c r="D223" s="7"/>
      <c r="E223" s="7"/>
      <c r="F223" s="7"/>
      <c r="G223" s="7"/>
      <c r="H223" s="7"/>
      <c r="I223" s="7"/>
      <c r="J223" s="7"/>
      <c r="K223" s="7"/>
      <c r="L223" s="7"/>
      <c r="M223" s="7" t="str">
        <f>IF(B223=data!$S$2,D223*0.7+E223*0.2+F223*0.8+G223+H223*0.2+I223+J223*0.3+K223*0.5+L223*0.2,IF(B223=data!$S$3,D223*0.1+E223*0.3+F223*0.1+G223+I223+J223*0.5+K223*0.4,IF(B223=data!$S$4,D223*0.6+E223*0.7+F223+G223+I223+L223,IF(B223=data!$S$5,D223*0.7+E223+H223*0.7+I223,"zvolte typ stavby"))))</f>
        <v>zvolte typ stavby</v>
      </c>
      <c r="N223" s="8" t="str">
        <f>IF(B223=data!$S$2,(M223*10)/4.9,IF(B223=data!$S$3,(M223*10)/3.4,IF(B223=data!$S$4,(M223*10)/5.3,IF(B223=data!$S$5,(M223*10)/3.4,"zvolte typ stavby"))))</f>
        <v>zvolte typ stavby</v>
      </c>
      <c r="O223" s="22"/>
      <c r="P223" s="44"/>
    </row>
    <row r="224" spans="1:16" ht="28.9">
      <c r="A224" s="6"/>
      <c r="B224" s="5"/>
      <c r="C224" s="5"/>
      <c r="D224" s="7"/>
      <c r="E224" s="7"/>
      <c r="F224" s="7"/>
      <c r="G224" s="7"/>
      <c r="H224" s="7"/>
      <c r="I224" s="7"/>
      <c r="J224" s="7"/>
      <c r="K224" s="7"/>
      <c r="L224" s="7"/>
      <c r="M224" s="7" t="str">
        <f>IF(B224=data!$S$2,D224*0.7+E224*0.2+F224*0.8+G224+H224*0.2+I224+J224*0.3+K224*0.5+L224*0.2,IF(B224=data!$S$3,D224*0.1+E224*0.3+F224*0.1+G224+I224+J224*0.5+K224*0.4,IF(B224=data!$S$4,D224*0.6+E224*0.7+F224+G224+I224+L224,IF(B224=data!$S$5,D224*0.7+E224+H224*0.7+I224,"zvolte typ stavby"))))</f>
        <v>zvolte typ stavby</v>
      </c>
      <c r="N224" s="8" t="str">
        <f>IF(B224=data!$S$2,(M224*10)/4.9,IF(B224=data!$S$3,(M224*10)/3.4,IF(B224=data!$S$4,(M224*10)/5.3,IF(B224=data!$S$5,(M224*10)/3.4,"zvolte typ stavby"))))</f>
        <v>zvolte typ stavby</v>
      </c>
      <c r="O224" s="22"/>
      <c r="P224" s="44"/>
    </row>
    <row r="225" spans="1:16" ht="28.9">
      <c r="A225" s="6"/>
      <c r="B225" s="5"/>
      <c r="C225" s="5"/>
      <c r="D225" s="7"/>
      <c r="E225" s="7"/>
      <c r="F225" s="7"/>
      <c r="G225" s="7"/>
      <c r="H225" s="7"/>
      <c r="I225" s="7"/>
      <c r="J225" s="7"/>
      <c r="K225" s="7"/>
      <c r="L225" s="7"/>
      <c r="M225" s="7" t="str">
        <f>IF(B225=data!$S$2,D225*0.7+E225*0.2+F225*0.8+G225+H225*0.2+I225+J225*0.3+K225*0.5+L225*0.2,IF(B225=data!$S$3,D225*0.1+E225*0.3+F225*0.1+G225+I225+J225*0.5+K225*0.4,IF(B225=data!$S$4,D225*0.6+E225*0.7+F225+G225+I225+L225,IF(B225=data!$S$5,D225*0.7+E225+H225*0.7+I225,"zvolte typ stavby"))))</f>
        <v>zvolte typ stavby</v>
      </c>
      <c r="N225" s="8" t="str">
        <f>IF(B225=data!$S$2,(M225*10)/4.9,IF(B225=data!$S$3,(M225*10)/3.4,IF(B225=data!$S$4,(M225*10)/5.3,IF(B225=data!$S$5,(M225*10)/3.4,"zvolte typ stavby"))))</f>
        <v>zvolte typ stavby</v>
      </c>
      <c r="O225" s="22"/>
      <c r="P225" s="44"/>
    </row>
    <row r="226" spans="1:16" ht="28.9">
      <c r="A226" s="6"/>
      <c r="B226" s="5"/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 t="str">
        <f>IF(B226=data!$S$2,D226*0.7+E226*0.2+F226*0.8+G226+H226*0.2+I226+J226*0.3+K226*0.5+L226*0.2,IF(B226=data!$S$3,D226*0.1+E226*0.3+F226*0.1+G226+I226+J226*0.5+K226*0.4,IF(B226=data!$S$4,D226*0.6+E226*0.7+F226+G226+I226+L226,IF(B226=data!$S$5,D226*0.7+E226+H226*0.7+I226,"zvolte typ stavby"))))</f>
        <v>zvolte typ stavby</v>
      </c>
      <c r="N226" s="8" t="str">
        <f>IF(B226=data!$S$2,(M226*10)/4.9,IF(B226=data!$S$3,(M226*10)/3.4,IF(B226=data!$S$4,(M226*10)/5.3,IF(B226=data!$S$5,(M226*10)/3.4,"zvolte typ stavby"))))</f>
        <v>zvolte typ stavby</v>
      </c>
      <c r="O226" s="22"/>
      <c r="P226" s="44"/>
    </row>
    <row r="227" spans="1:16" ht="28.9">
      <c r="A227" s="6"/>
      <c r="B227" s="5"/>
      <c r="C227" s="5"/>
      <c r="D227" s="7"/>
      <c r="E227" s="7"/>
      <c r="F227" s="7"/>
      <c r="G227" s="7"/>
      <c r="H227" s="7"/>
      <c r="I227" s="7"/>
      <c r="J227" s="7"/>
      <c r="K227" s="7"/>
      <c r="L227" s="7"/>
      <c r="M227" s="7" t="str">
        <f>IF(B227=data!$S$2,D227*0.7+E227*0.2+F227*0.8+G227+H227*0.2+I227+J227*0.3+K227*0.5+L227*0.2,IF(B227=data!$S$3,D227*0.1+E227*0.3+F227*0.1+G227+I227+J227*0.5+K227*0.4,IF(B227=data!$S$4,D227*0.6+E227*0.7+F227+G227+I227+L227,IF(B227=data!$S$5,D227*0.7+E227+H227*0.7+I227,"zvolte typ stavby"))))</f>
        <v>zvolte typ stavby</v>
      </c>
      <c r="N227" s="8" t="str">
        <f>IF(B227=data!$S$2,(M227*10)/4.9,IF(B227=data!$S$3,(M227*10)/3.4,IF(B227=data!$S$4,(M227*10)/5.3,IF(B227=data!$S$5,(M227*10)/3.4,"zvolte typ stavby"))))</f>
        <v>zvolte typ stavby</v>
      </c>
      <c r="O227" s="22"/>
      <c r="P227" s="44"/>
    </row>
    <row r="228" spans="1:16" ht="28.9">
      <c r="A228" s="6"/>
      <c r="B228" s="5"/>
      <c r="C228" s="5"/>
      <c r="D228" s="7"/>
      <c r="E228" s="7"/>
      <c r="F228" s="7"/>
      <c r="G228" s="7"/>
      <c r="H228" s="7"/>
      <c r="I228" s="7"/>
      <c r="J228" s="7"/>
      <c r="K228" s="7"/>
      <c r="L228" s="7"/>
      <c r="M228" s="7" t="str">
        <f>IF(B228=data!$S$2,D228*0.7+E228*0.2+F228*0.8+G228+H228*0.2+I228+J228*0.3+K228*0.5+L228*0.2,IF(B228=data!$S$3,D228*0.1+E228*0.3+F228*0.1+G228+I228+J228*0.5+K228*0.4,IF(B228=data!$S$4,D228*0.6+E228*0.7+F228+G228+I228+L228,IF(B228=data!$S$5,D228*0.7+E228+H228*0.7+I228,"zvolte typ stavby"))))</f>
        <v>zvolte typ stavby</v>
      </c>
      <c r="N228" s="8" t="str">
        <f>IF(B228=data!$S$2,(M228*10)/4.9,IF(B228=data!$S$3,(M228*10)/3.4,IF(B228=data!$S$4,(M228*10)/5.3,IF(B228=data!$S$5,(M228*10)/3.4,"zvolte typ stavby"))))</f>
        <v>zvolte typ stavby</v>
      </c>
      <c r="O228" s="22"/>
      <c r="P228" s="44"/>
    </row>
    <row r="229" spans="1:16" ht="28.9">
      <c r="A229" s="6"/>
      <c r="B229" s="5"/>
      <c r="C229" s="5"/>
      <c r="D229" s="7"/>
      <c r="E229" s="7"/>
      <c r="F229" s="7"/>
      <c r="G229" s="7"/>
      <c r="H229" s="7"/>
      <c r="I229" s="7"/>
      <c r="J229" s="7"/>
      <c r="K229" s="7"/>
      <c r="L229" s="7"/>
      <c r="M229" s="7" t="str">
        <f>IF(B229=data!$S$2,D229*0.7+E229*0.2+F229*0.8+G229+H229*0.2+I229+J229*0.3+K229*0.5+L229*0.2,IF(B229=data!$S$3,D229*0.1+E229*0.3+F229*0.1+G229+I229+J229*0.5+K229*0.4,IF(B229=data!$S$4,D229*0.6+E229*0.7+F229+G229+I229+L229,IF(B229=data!$S$5,D229*0.7+E229+H229*0.7+I229,"zvolte typ stavby"))))</f>
        <v>zvolte typ stavby</v>
      </c>
      <c r="N229" s="8" t="str">
        <f>IF(B229=data!$S$2,(M229*10)/4.9,IF(B229=data!$S$3,(M229*10)/3.4,IF(B229=data!$S$4,(M229*10)/5.3,IF(B229=data!$S$5,(M229*10)/3.4,"zvolte typ stavby"))))</f>
        <v>zvolte typ stavby</v>
      </c>
      <c r="O229" s="22"/>
      <c r="P229" s="44"/>
    </row>
    <row r="230" spans="1:16" ht="28.9">
      <c r="A230" s="6"/>
      <c r="B230" s="5"/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 t="str">
        <f>IF(B230=data!$S$2,D230*0.7+E230*0.2+F230*0.8+G230+H230*0.2+I230+J230*0.3+K230*0.5+L230*0.2,IF(B230=data!$S$3,D230*0.1+E230*0.3+F230*0.1+G230+I230+J230*0.5+K230*0.4,IF(B230=data!$S$4,D230*0.6+E230*0.7+F230+G230+I230+L230,IF(B230=data!$S$5,D230*0.7+E230+H230*0.7+I230,"zvolte typ stavby"))))</f>
        <v>zvolte typ stavby</v>
      </c>
      <c r="N230" s="8" t="str">
        <f>IF(B230=data!$S$2,(M230*10)/4.9,IF(B230=data!$S$3,(M230*10)/3.4,IF(B230=data!$S$4,(M230*10)/5.3,IF(B230=data!$S$5,(M230*10)/3.4,"zvolte typ stavby"))))</f>
        <v>zvolte typ stavby</v>
      </c>
      <c r="O230" s="22"/>
      <c r="P230" s="44"/>
    </row>
    <row r="231" spans="1:16" ht="28.9">
      <c r="A231" s="6"/>
      <c r="B231" s="5"/>
      <c r="C231" s="5"/>
      <c r="D231" s="7"/>
      <c r="E231" s="7"/>
      <c r="F231" s="7"/>
      <c r="G231" s="7"/>
      <c r="H231" s="7"/>
      <c r="I231" s="7"/>
      <c r="J231" s="7"/>
      <c r="K231" s="7"/>
      <c r="L231" s="7"/>
      <c r="M231" s="7" t="str">
        <f>IF(B231=data!$S$2,D231*0.7+E231*0.2+F231*0.8+G231+H231*0.2+I231+J231*0.3+K231*0.5+L231*0.2,IF(B231=data!$S$3,D231*0.1+E231*0.3+F231*0.1+G231+I231+J231*0.5+K231*0.4,IF(B231=data!$S$4,D231*0.6+E231*0.7+F231+G231+I231+L231,IF(B231=data!$S$5,D231*0.7+E231+H231*0.7+I231,"zvolte typ stavby"))))</f>
        <v>zvolte typ stavby</v>
      </c>
      <c r="N231" s="8" t="str">
        <f>IF(B231=data!$S$2,(M231*10)/4.9,IF(B231=data!$S$3,(M231*10)/3.4,IF(B231=data!$S$4,(M231*10)/5.3,IF(B231=data!$S$5,(M231*10)/3.4,"zvolte typ stavby"))))</f>
        <v>zvolte typ stavby</v>
      </c>
      <c r="O231" s="22"/>
      <c r="P231" s="44"/>
    </row>
    <row r="232" spans="1:16" ht="28.9">
      <c r="A232" s="6"/>
      <c r="B232" s="5"/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 t="str">
        <f>IF(B232=data!$S$2,D232*0.7+E232*0.2+F232*0.8+G232+H232*0.2+I232+J232*0.3+K232*0.5+L232*0.2,IF(B232=data!$S$3,D232*0.1+E232*0.3+F232*0.1+G232+I232+J232*0.5+K232*0.4,IF(B232=data!$S$4,D232*0.6+E232*0.7+F232+G232+I232+L232,IF(B232=data!$S$5,D232*0.7+E232+H232*0.7+I232,"zvolte typ stavby"))))</f>
        <v>zvolte typ stavby</v>
      </c>
      <c r="N232" s="8" t="str">
        <f>IF(B232=data!$S$2,(M232*10)/4.9,IF(B232=data!$S$3,(M232*10)/3.4,IF(B232=data!$S$4,(M232*10)/5.3,IF(B232=data!$S$5,(M232*10)/3.4,"zvolte typ stavby"))))</f>
        <v>zvolte typ stavby</v>
      </c>
      <c r="O232" s="22"/>
      <c r="P232" s="44"/>
    </row>
    <row r="233" spans="1:16" ht="28.9">
      <c r="A233" s="6"/>
      <c r="B233" s="5"/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 t="str">
        <f>IF(B233=data!$S$2,D233*0.7+E233*0.2+F233*0.8+G233+H233*0.2+I233+J233*0.3+K233*0.5+L233*0.2,IF(B233=data!$S$3,D233*0.1+E233*0.3+F233*0.1+G233+I233+J233*0.5+K233*0.4,IF(B233=data!$S$4,D233*0.6+E233*0.7+F233+G233+I233+L233,IF(B233=data!$S$5,D233*0.7+E233+H233*0.7+I233,"zvolte typ stavby"))))</f>
        <v>zvolte typ stavby</v>
      </c>
      <c r="N233" s="8" t="str">
        <f>IF(B233=data!$S$2,(M233*10)/4.9,IF(B233=data!$S$3,(M233*10)/3.4,IF(B233=data!$S$4,(M233*10)/5.3,IF(B233=data!$S$5,(M233*10)/3.4,"zvolte typ stavby"))))</f>
        <v>zvolte typ stavby</v>
      </c>
      <c r="O233" s="22"/>
      <c r="P233" s="44"/>
    </row>
    <row r="234" spans="1:16" ht="28.9">
      <c r="A234" s="6"/>
      <c r="B234" s="5"/>
      <c r="C234" s="5"/>
      <c r="D234" s="7"/>
      <c r="E234" s="7"/>
      <c r="F234" s="7"/>
      <c r="G234" s="7"/>
      <c r="H234" s="7"/>
      <c r="I234" s="7"/>
      <c r="J234" s="7"/>
      <c r="K234" s="7"/>
      <c r="L234" s="7"/>
      <c r="M234" s="7" t="str">
        <f>IF(B234=data!$S$2,D234*0.7+E234*0.2+F234*0.8+G234+H234*0.2+I234+J234*0.3+K234*0.5+L234*0.2,IF(B234=data!$S$3,D234*0.1+E234*0.3+F234*0.1+G234+I234+J234*0.5+K234*0.4,IF(B234=data!$S$4,D234*0.6+E234*0.7+F234+G234+I234+L234,IF(B234=data!$S$5,D234*0.7+E234+H234*0.7+I234,"zvolte typ stavby"))))</f>
        <v>zvolte typ stavby</v>
      </c>
      <c r="N234" s="8" t="str">
        <f>IF(B234=data!$S$2,(M234*10)/4.9,IF(B234=data!$S$3,(M234*10)/3.4,IF(B234=data!$S$4,(M234*10)/5.3,IF(B234=data!$S$5,(M234*10)/3.4,"zvolte typ stavby"))))</f>
        <v>zvolte typ stavby</v>
      </c>
      <c r="O234" s="22"/>
      <c r="P234" s="44"/>
    </row>
    <row r="235" spans="1:16" ht="28.9">
      <c r="A235" s="6"/>
      <c r="B235" s="5"/>
      <c r="C235" s="5"/>
      <c r="D235" s="7"/>
      <c r="E235" s="7"/>
      <c r="F235" s="7"/>
      <c r="G235" s="7"/>
      <c r="H235" s="7"/>
      <c r="I235" s="7"/>
      <c r="J235" s="7"/>
      <c r="K235" s="7"/>
      <c r="L235" s="7"/>
      <c r="M235" s="7" t="str">
        <f>IF(B235=data!$S$2,D235*0.7+E235*0.2+F235*0.8+G235+H235*0.2+I235+J235*0.3+K235*0.5+L235*0.2,IF(B235=data!$S$3,D235*0.1+E235*0.3+F235*0.1+G235+I235+J235*0.5+K235*0.4,IF(B235=data!$S$4,D235*0.6+E235*0.7+F235+G235+I235+L235,IF(B235=data!$S$5,D235*0.7+E235+H235*0.7+I235,"zvolte typ stavby"))))</f>
        <v>zvolte typ stavby</v>
      </c>
      <c r="N235" s="8" t="str">
        <f>IF(B235=data!$S$2,(M235*10)/4.9,IF(B235=data!$S$3,(M235*10)/3.4,IF(B235=data!$S$4,(M235*10)/5.3,IF(B235=data!$S$5,(M235*10)/3.4,"zvolte typ stavby"))))</f>
        <v>zvolte typ stavby</v>
      </c>
      <c r="O235" s="22"/>
      <c r="P235" s="44"/>
    </row>
    <row r="236" spans="1:16" ht="28.9">
      <c r="A236" s="6"/>
      <c r="B236" s="5"/>
      <c r="C236" s="5"/>
      <c r="D236" s="7"/>
      <c r="E236" s="7"/>
      <c r="F236" s="7"/>
      <c r="G236" s="7"/>
      <c r="H236" s="7"/>
      <c r="I236" s="7"/>
      <c r="J236" s="7"/>
      <c r="K236" s="7"/>
      <c r="L236" s="7"/>
      <c r="M236" s="7" t="str">
        <f>IF(B236=data!$S$2,D236*0.7+E236*0.2+F236*0.8+G236+H236*0.2+I236+J236*0.3+K236*0.5+L236*0.2,IF(B236=data!$S$3,D236*0.1+E236*0.3+F236*0.1+G236+I236+J236*0.5+K236*0.4,IF(B236=data!$S$4,D236*0.6+E236*0.7+F236+G236+I236+L236,IF(B236=data!$S$5,D236*0.7+E236+H236*0.7+I236,"zvolte typ stavby"))))</f>
        <v>zvolte typ stavby</v>
      </c>
      <c r="N236" s="8" t="str">
        <f>IF(B236=data!$S$2,(M236*10)/4.9,IF(B236=data!$S$3,(M236*10)/3.4,IF(B236=data!$S$4,(M236*10)/5.3,IF(B236=data!$S$5,(M236*10)/3.4,"zvolte typ stavby"))))</f>
        <v>zvolte typ stavby</v>
      </c>
      <c r="O236" s="22"/>
      <c r="P236" s="44"/>
    </row>
    <row r="237" spans="1:16" ht="28.9">
      <c r="A237" s="6"/>
      <c r="B237" s="5"/>
      <c r="C237" s="5"/>
      <c r="D237" s="7"/>
      <c r="E237" s="7"/>
      <c r="F237" s="7"/>
      <c r="G237" s="7"/>
      <c r="H237" s="7"/>
      <c r="I237" s="7"/>
      <c r="J237" s="7"/>
      <c r="K237" s="7"/>
      <c r="L237" s="7"/>
      <c r="M237" s="7" t="str">
        <f>IF(B237=data!$S$2,D237*0.7+E237*0.2+F237*0.8+G237+H237*0.2+I237+J237*0.3+K237*0.5+L237*0.2,IF(B237=data!$S$3,D237*0.1+E237*0.3+F237*0.1+G237+I237+J237*0.5+K237*0.4,IF(B237=data!$S$4,D237*0.6+E237*0.7+F237+G237+I237+L237,IF(B237=data!$S$5,D237*0.7+E237+H237*0.7+I237,"zvolte typ stavby"))))</f>
        <v>zvolte typ stavby</v>
      </c>
      <c r="N237" s="8" t="str">
        <f>IF(B237=data!$S$2,(M237*10)/4.9,IF(B237=data!$S$3,(M237*10)/3.4,IF(B237=data!$S$4,(M237*10)/5.3,IF(B237=data!$S$5,(M237*10)/3.4,"zvolte typ stavby"))))</f>
        <v>zvolte typ stavby</v>
      </c>
      <c r="O237" s="22"/>
      <c r="P237" s="44"/>
    </row>
    <row r="238" spans="1:16" ht="28.9">
      <c r="A238" s="6"/>
      <c r="B238" s="5"/>
      <c r="C238" s="5"/>
      <c r="D238" s="7"/>
      <c r="E238" s="7"/>
      <c r="F238" s="7"/>
      <c r="G238" s="7"/>
      <c r="H238" s="7"/>
      <c r="I238" s="7"/>
      <c r="J238" s="7"/>
      <c r="K238" s="7"/>
      <c r="L238" s="7"/>
      <c r="M238" s="7" t="str">
        <f>IF(B238=data!$S$2,D238*0.7+E238*0.2+F238*0.8+G238+H238*0.2+I238+J238*0.3+K238*0.5+L238*0.2,IF(B238=data!$S$3,D238*0.1+E238*0.3+F238*0.1+G238+I238+J238*0.5+K238*0.4,IF(B238=data!$S$4,D238*0.6+E238*0.7+F238+G238+I238+L238,IF(B238=data!$S$5,D238*0.7+E238+H238*0.7+I238,"zvolte typ stavby"))))</f>
        <v>zvolte typ stavby</v>
      </c>
      <c r="N238" s="8" t="str">
        <f>IF(B238=data!$S$2,(M238*10)/4.9,IF(B238=data!$S$3,(M238*10)/3.4,IF(B238=data!$S$4,(M238*10)/5.3,IF(B238=data!$S$5,(M238*10)/3.4,"zvolte typ stavby"))))</f>
        <v>zvolte typ stavby</v>
      </c>
      <c r="O238" s="22"/>
      <c r="P238" s="44"/>
    </row>
    <row r="239" spans="1:16" ht="28.9">
      <c r="A239" s="6"/>
      <c r="B239" s="5"/>
      <c r="C239" s="5"/>
      <c r="D239" s="7"/>
      <c r="E239" s="7"/>
      <c r="F239" s="7"/>
      <c r="G239" s="7"/>
      <c r="H239" s="7"/>
      <c r="I239" s="7"/>
      <c r="J239" s="7"/>
      <c r="K239" s="7"/>
      <c r="L239" s="7"/>
      <c r="M239" s="7" t="str">
        <f>IF(B239=data!$S$2,D239*0.7+E239*0.2+F239*0.8+G239+H239*0.2+I239+J239*0.3+K239*0.5+L239*0.2,IF(B239=data!$S$3,D239*0.1+E239*0.3+F239*0.1+G239+I239+J239*0.5+K239*0.4,IF(B239=data!$S$4,D239*0.6+E239*0.7+F239+G239+I239+L239,IF(B239=data!$S$5,D239*0.7+E239+H239*0.7+I239,"zvolte typ stavby"))))</f>
        <v>zvolte typ stavby</v>
      </c>
      <c r="N239" s="8" t="str">
        <f>IF(B239=data!$S$2,(M239*10)/4.9,IF(B239=data!$S$3,(M239*10)/3.4,IF(B239=data!$S$4,(M239*10)/5.3,IF(B239=data!$S$5,(M239*10)/3.4,"zvolte typ stavby"))))</f>
        <v>zvolte typ stavby</v>
      </c>
      <c r="O239" s="22"/>
      <c r="P239" s="44"/>
    </row>
    <row r="240" spans="1:16" ht="28.9">
      <c r="A240" s="6"/>
      <c r="B240" s="5"/>
      <c r="C240" s="5"/>
      <c r="D240" s="7"/>
      <c r="E240" s="7"/>
      <c r="F240" s="7"/>
      <c r="G240" s="7"/>
      <c r="H240" s="7"/>
      <c r="I240" s="7"/>
      <c r="J240" s="7"/>
      <c r="K240" s="7"/>
      <c r="L240" s="7"/>
      <c r="M240" s="7" t="str">
        <f>IF(B240=data!$S$2,D240*0.7+E240*0.2+F240*0.8+G240+H240*0.2+I240+J240*0.3+K240*0.5+L240*0.2,IF(B240=data!$S$3,D240*0.1+E240*0.3+F240*0.1+G240+I240+J240*0.5+K240*0.4,IF(B240=data!$S$4,D240*0.6+E240*0.7+F240+G240+I240+L240,IF(B240=data!$S$5,D240*0.7+E240+H240*0.7+I240,"zvolte typ stavby"))))</f>
        <v>zvolte typ stavby</v>
      </c>
      <c r="N240" s="8" t="str">
        <f>IF(B240=data!$S$2,(M240*10)/4.9,IF(B240=data!$S$3,(M240*10)/3.4,IF(B240=data!$S$4,(M240*10)/5.3,IF(B240=data!$S$5,(M240*10)/3.4,"zvolte typ stavby"))))</f>
        <v>zvolte typ stavby</v>
      </c>
      <c r="O240" s="22"/>
      <c r="P240" s="44"/>
    </row>
    <row r="241" spans="1:16" ht="28.9">
      <c r="A241" s="6"/>
      <c r="B241" s="5"/>
      <c r="C241" s="5"/>
      <c r="D241" s="7"/>
      <c r="E241" s="7"/>
      <c r="F241" s="7"/>
      <c r="G241" s="7"/>
      <c r="H241" s="7"/>
      <c r="I241" s="7"/>
      <c r="J241" s="7"/>
      <c r="K241" s="7"/>
      <c r="L241" s="7"/>
      <c r="M241" s="7" t="str">
        <f>IF(B241=data!$S$2,D241*0.7+E241*0.2+F241*0.8+G241+H241*0.2+I241+J241*0.3+K241*0.5+L241*0.2,IF(B241=data!$S$3,D241*0.1+E241*0.3+F241*0.1+G241+I241+J241*0.5+K241*0.4,IF(B241=data!$S$4,D241*0.6+E241*0.7+F241+G241+I241+L241,IF(B241=data!$S$5,D241*0.7+E241+H241*0.7+I241,"zvolte typ stavby"))))</f>
        <v>zvolte typ stavby</v>
      </c>
      <c r="N241" s="8" t="str">
        <f>IF(B241=data!$S$2,(M241*10)/4.9,IF(B241=data!$S$3,(M241*10)/3.4,IF(B241=data!$S$4,(M241*10)/5.3,IF(B241=data!$S$5,(M241*10)/3.4,"zvolte typ stavby"))))</f>
        <v>zvolte typ stavby</v>
      </c>
      <c r="O241" s="22"/>
      <c r="P241" s="44"/>
    </row>
    <row r="242" spans="1:16" ht="28.9">
      <c r="A242" s="6"/>
      <c r="B242" s="5"/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 t="str">
        <f>IF(B242=data!$S$2,D242*0.7+E242*0.2+F242*0.8+G242+H242*0.2+I242+J242*0.3+K242*0.5+L242*0.2,IF(B242=data!$S$3,D242*0.1+E242*0.3+F242*0.1+G242+I242+J242*0.5+K242*0.4,IF(B242=data!$S$4,D242*0.6+E242*0.7+F242+G242+I242+L242,IF(B242=data!$S$5,D242*0.7+E242+H242*0.7+I242,"zvolte typ stavby"))))</f>
        <v>zvolte typ stavby</v>
      </c>
      <c r="N242" s="8" t="str">
        <f>IF(B242=data!$S$2,(M242*10)/4.9,IF(B242=data!$S$3,(M242*10)/3.4,IF(B242=data!$S$4,(M242*10)/5.3,IF(B242=data!$S$5,(M242*10)/3.4,"zvolte typ stavby"))))</f>
        <v>zvolte typ stavby</v>
      </c>
      <c r="O242" s="22"/>
      <c r="P242" s="44"/>
    </row>
    <row r="243" spans="1:16" ht="28.9">
      <c r="A243" s="6"/>
      <c r="B243" s="5"/>
      <c r="C243" s="5"/>
      <c r="D243" s="7"/>
      <c r="E243" s="7"/>
      <c r="F243" s="7"/>
      <c r="G243" s="7"/>
      <c r="H243" s="7"/>
      <c r="I243" s="7"/>
      <c r="J243" s="7"/>
      <c r="K243" s="7"/>
      <c r="L243" s="7"/>
      <c r="M243" s="7" t="str">
        <f>IF(B243=data!$S$2,D243*0.7+E243*0.2+F243*0.8+G243+H243*0.2+I243+J243*0.3+K243*0.5+L243*0.2,IF(B243=data!$S$3,D243*0.1+E243*0.3+F243*0.1+G243+I243+J243*0.5+K243*0.4,IF(B243=data!$S$4,D243*0.6+E243*0.7+F243+G243+I243+L243,IF(B243=data!$S$5,D243*0.7+E243+H243*0.7+I243,"zvolte typ stavby"))))</f>
        <v>zvolte typ stavby</v>
      </c>
      <c r="N243" s="8" t="str">
        <f>IF(B243=data!$S$2,(M243*10)/4.9,IF(B243=data!$S$3,(M243*10)/3.4,IF(B243=data!$S$4,(M243*10)/5.3,IF(B243=data!$S$5,(M243*10)/3.4,"zvolte typ stavby"))))</f>
        <v>zvolte typ stavby</v>
      </c>
      <c r="O243" s="22"/>
      <c r="P243" s="44"/>
    </row>
    <row r="244" spans="1:16" ht="28.9">
      <c r="A244" s="6"/>
      <c r="B244" s="5"/>
      <c r="C244" s="5"/>
      <c r="D244" s="7"/>
      <c r="E244" s="7"/>
      <c r="F244" s="7"/>
      <c r="G244" s="7"/>
      <c r="H244" s="7"/>
      <c r="I244" s="7"/>
      <c r="J244" s="7"/>
      <c r="K244" s="7"/>
      <c r="L244" s="7"/>
      <c r="M244" s="7" t="str">
        <f>IF(B244=data!$S$2,D244*0.7+E244*0.2+F244*0.8+G244+H244*0.2+I244+J244*0.3+K244*0.5+L244*0.2,IF(B244=data!$S$3,D244*0.1+E244*0.3+F244*0.1+G244+I244+J244*0.5+K244*0.4,IF(B244=data!$S$4,D244*0.6+E244*0.7+F244+G244+I244+L244,IF(B244=data!$S$5,D244*0.7+E244+H244*0.7+I244,"zvolte typ stavby"))))</f>
        <v>zvolte typ stavby</v>
      </c>
      <c r="N244" s="8" t="str">
        <f>IF(B244=data!$S$2,(M244*10)/4.9,IF(B244=data!$S$3,(M244*10)/3.4,IF(B244=data!$S$4,(M244*10)/5.3,IF(B244=data!$S$5,(M244*10)/3.4,"zvolte typ stavby"))))</f>
        <v>zvolte typ stavby</v>
      </c>
      <c r="O244" s="22"/>
      <c r="P244" s="44"/>
    </row>
    <row r="245" spans="1:16" ht="28.9">
      <c r="A245" s="6"/>
      <c r="B245" s="5"/>
      <c r="C245" s="5"/>
      <c r="D245" s="7"/>
      <c r="E245" s="7"/>
      <c r="F245" s="7"/>
      <c r="G245" s="7"/>
      <c r="H245" s="7"/>
      <c r="I245" s="7"/>
      <c r="J245" s="7"/>
      <c r="K245" s="7"/>
      <c r="L245" s="7"/>
      <c r="M245" s="7" t="str">
        <f>IF(B245=data!$S$2,D245*0.7+E245*0.2+F245*0.8+G245+H245*0.2+I245+J245*0.3+K245*0.5+L245*0.2,IF(B245=data!$S$3,D245*0.1+E245*0.3+F245*0.1+G245+I245+J245*0.5+K245*0.4,IF(B245=data!$S$4,D245*0.6+E245*0.7+F245+G245+I245+L245,IF(B245=data!$S$5,D245*0.7+E245+H245*0.7+I245,"zvolte typ stavby"))))</f>
        <v>zvolte typ stavby</v>
      </c>
      <c r="N245" s="8" t="str">
        <f>IF(B245=data!$S$2,(M245*10)/4.9,IF(B245=data!$S$3,(M245*10)/3.4,IF(B245=data!$S$4,(M245*10)/5.3,IF(B245=data!$S$5,(M245*10)/3.4,"zvolte typ stavby"))))</f>
        <v>zvolte typ stavby</v>
      </c>
      <c r="O245" s="22"/>
      <c r="P245" s="44"/>
    </row>
    <row r="246" spans="1:16" ht="28.9">
      <c r="A246" s="6"/>
      <c r="B246" s="5"/>
      <c r="C246" s="5"/>
      <c r="D246" s="7"/>
      <c r="E246" s="7"/>
      <c r="F246" s="7"/>
      <c r="G246" s="7"/>
      <c r="H246" s="7"/>
      <c r="I246" s="7"/>
      <c r="J246" s="7"/>
      <c r="K246" s="7"/>
      <c r="L246" s="7"/>
      <c r="M246" s="7" t="str">
        <f>IF(B246=data!$S$2,D246*0.7+E246*0.2+F246*0.8+G246+H246*0.2+I246+J246*0.3+K246*0.5+L246*0.2,IF(B246=data!$S$3,D246*0.1+E246*0.3+F246*0.1+G246+I246+J246*0.5+K246*0.4,IF(B246=data!$S$4,D246*0.6+E246*0.7+F246+G246+I246+L246,IF(B246=data!$S$5,D246*0.7+E246+H246*0.7+I246,"zvolte typ stavby"))))</f>
        <v>zvolte typ stavby</v>
      </c>
      <c r="N246" s="8" t="str">
        <f>IF(B246=data!$S$2,(M246*10)/4.9,IF(B246=data!$S$3,(M246*10)/3.4,IF(B246=data!$S$4,(M246*10)/5.3,IF(B246=data!$S$5,(M246*10)/3.4,"zvolte typ stavby"))))</f>
        <v>zvolte typ stavby</v>
      </c>
      <c r="O246" s="22"/>
      <c r="P246" s="44"/>
    </row>
    <row r="247" spans="1:16" ht="28.9">
      <c r="A247" s="6"/>
      <c r="B247" s="5"/>
      <c r="C247" s="5"/>
      <c r="D247" s="7"/>
      <c r="E247" s="7"/>
      <c r="F247" s="7"/>
      <c r="G247" s="7"/>
      <c r="H247" s="7"/>
      <c r="I247" s="7"/>
      <c r="J247" s="7"/>
      <c r="K247" s="7"/>
      <c r="L247" s="7"/>
      <c r="M247" s="7" t="str">
        <f>IF(B247=data!$S$2,D247*0.7+E247*0.2+F247*0.8+G247+H247*0.2+I247+J247*0.3+K247*0.5+L247*0.2,IF(B247=data!$S$3,D247*0.1+E247*0.3+F247*0.1+G247+I247+J247*0.5+K247*0.4,IF(B247=data!$S$4,D247*0.6+E247*0.7+F247+G247+I247+L247,IF(B247=data!$S$5,D247*0.7+E247+H247*0.7+I247,"zvolte typ stavby"))))</f>
        <v>zvolte typ stavby</v>
      </c>
      <c r="N247" s="8" t="str">
        <f>IF(B247=data!$S$2,(M247*10)/4.9,IF(B247=data!$S$3,(M247*10)/3.4,IF(B247=data!$S$4,(M247*10)/5.3,IF(B247=data!$S$5,(M247*10)/3.4,"zvolte typ stavby"))))</f>
        <v>zvolte typ stavby</v>
      </c>
      <c r="O247" s="22"/>
      <c r="P247" s="44"/>
    </row>
    <row r="248" spans="1:16" ht="28.9">
      <c r="A248" s="6"/>
      <c r="B248" s="5"/>
      <c r="C248" s="5"/>
      <c r="D248" s="7"/>
      <c r="E248" s="7"/>
      <c r="F248" s="7"/>
      <c r="G248" s="7"/>
      <c r="H248" s="7"/>
      <c r="I248" s="7"/>
      <c r="J248" s="7"/>
      <c r="K248" s="7"/>
      <c r="L248" s="7"/>
      <c r="M248" s="7" t="str">
        <f>IF(B248=data!$S$2,D248*0.7+E248*0.2+F248*0.8+G248+H248*0.2+I248+J248*0.3+K248*0.5+L248*0.2,IF(B248=data!$S$3,D248*0.1+E248*0.3+F248*0.1+G248+I248+J248*0.5+K248*0.4,IF(B248=data!$S$4,D248*0.6+E248*0.7+F248+G248+I248+L248,IF(B248=data!$S$5,D248*0.7+E248+H248*0.7+I248,"zvolte typ stavby"))))</f>
        <v>zvolte typ stavby</v>
      </c>
      <c r="N248" s="8" t="str">
        <f>IF(B248=data!$S$2,(M248*10)/4.9,IF(B248=data!$S$3,(M248*10)/3.4,IF(B248=data!$S$4,(M248*10)/5.3,IF(B248=data!$S$5,(M248*10)/3.4,"zvolte typ stavby"))))</f>
        <v>zvolte typ stavby</v>
      </c>
      <c r="O248" s="22"/>
      <c r="P248" s="44"/>
    </row>
    <row r="249" spans="1:16" ht="28.9">
      <c r="A249" s="6"/>
      <c r="B249" s="5"/>
      <c r="C249" s="5"/>
      <c r="D249" s="7"/>
      <c r="E249" s="7"/>
      <c r="F249" s="7"/>
      <c r="G249" s="7"/>
      <c r="H249" s="7"/>
      <c r="I249" s="7"/>
      <c r="J249" s="7"/>
      <c r="K249" s="7"/>
      <c r="L249" s="7"/>
      <c r="M249" s="7" t="str">
        <f>IF(B249=data!$S$2,D249*0.7+E249*0.2+F249*0.8+G249+H249*0.2+I249+J249*0.3+K249*0.5+L249*0.2,IF(B249=data!$S$3,D249*0.1+E249*0.3+F249*0.1+G249+I249+J249*0.5+K249*0.4,IF(B249=data!$S$4,D249*0.6+E249*0.7+F249+G249+I249+L249,IF(B249=data!$S$5,D249*0.7+E249+H249*0.7+I249,"zvolte typ stavby"))))</f>
        <v>zvolte typ stavby</v>
      </c>
      <c r="N249" s="8" t="str">
        <f>IF(B249=data!$S$2,(M249*10)/4.9,IF(B249=data!$S$3,(M249*10)/3.4,IF(B249=data!$S$4,(M249*10)/5.3,IF(B249=data!$S$5,(M249*10)/3.4,"zvolte typ stavby"))))</f>
        <v>zvolte typ stavby</v>
      </c>
      <c r="O249" s="22"/>
      <c r="P249" s="44"/>
    </row>
    <row r="250" spans="1:16" ht="28.9">
      <c r="A250" s="6"/>
      <c r="B250" s="5"/>
      <c r="C250" s="5"/>
      <c r="D250" s="7"/>
      <c r="E250" s="7"/>
      <c r="F250" s="7"/>
      <c r="G250" s="7"/>
      <c r="H250" s="7"/>
      <c r="I250" s="7"/>
      <c r="J250" s="7"/>
      <c r="K250" s="7"/>
      <c r="L250" s="7"/>
      <c r="M250" s="7" t="str">
        <f>IF(B250=data!$S$2,D250*0.7+E250*0.2+F250*0.8+G250+H250*0.2+I250+J250*0.3+K250*0.5+L250*0.2,IF(B250=data!$S$3,D250*0.1+E250*0.3+F250*0.1+G250+I250+J250*0.5+K250*0.4,IF(B250=data!$S$4,D250*0.6+E250*0.7+F250+G250+I250+L250,IF(B250=data!$S$5,D250*0.7+E250+H250*0.7+I250,"zvolte typ stavby"))))</f>
        <v>zvolte typ stavby</v>
      </c>
      <c r="N250" s="8" t="str">
        <f>IF(B250=data!$S$2,(M250*10)/4.9,IF(B250=data!$S$3,(M250*10)/3.4,IF(B250=data!$S$4,(M250*10)/5.3,IF(B250=data!$S$5,(M250*10)/3.4,"zvolte typ stavby"))))</f>
        <v>zvolte typ stavby</v>
      </c>
      <c r="O250" s="22"/>
      <c r="P250" s="44"/>
    </row>
    <row r="251" spans="1:16" ht="28.9">
      <c r="A251" s="6"/>
      <c r="B251" s="5"/>
      <c r="C251" s="5"/>
      <c r="D251" s="7"/>
      <c r="E251" s="7"/>
      <c r="F251" s="7"/>
      <c r="G251" s="7"/>
      <c r="H251" s="7"/>
      <c r="I251" s="7"/>
      <c r="J251" s="7"/>
      <c r="K251" s="7"/>
      <c r="L251" s="7"/>
      <c r="M251" s="7" t="str">
        <f>IF(B251=data!$S$2,D251*0.7+E251*0.2+F251*0.8+G251+H251*0.2+I251+J251*0.3+K251*0.5+L251*0.2,IF(B251=data!$S$3,D251*0.1+E251*0.3+F251*0.1+G251+I251+J251*0.5+K251*0.4,IF(B251=data!$S$4,D251*0.6+E251*0.7+F251+G251+I251+L251,IF(B251=data!$S$5,D251*0.7+E251+H251*0.7+I251,"zvolte typ stavby"))))</f>
        <v>zvolte typ stavby</v>
      </c>
      <c r="N251" s="8" t="str">
        <f>IF(B251=data!$S$2,(M251*10)/4.9,IF(B251=data!$S$3,(M251*10)/3.4,IF(B251=data!$S$4,(M251*10)/5.3,IF(B251=data!$S$5,(M251*10)/3.4,"zvolte typ stavby"))))</f>
        <v>zvolte typ stavby</v>
      </c>
      <c r="O251" s="22"/>
      <c r="P251" s="44"/>
    </row>
    <row r="252" spans="1:16" ht="28.9">
      <c r="A252" s="6"/>
      <c r="B252" s="5"/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 t="str">
        <f>IF(B252=data!$S$2,D252*0.7+E252*0.2+F252*0.8+G252+H252*0.2+I252+J252*0.3+K252*0.5+L252*0.2,IF(B252=data!$S$3,D252*0.1+E252*0.3+F252*0.1+G252+I252+J252*0.5+K252*0.4,IF(B252=data!$S$4,D252*0.6+E252*0.7+F252+G252+I252+L252,IF(B252=data!$S$5,D252*0.7+E252+H252*0.7+I252,"zvolte typ stavby"))))</f>
        <v>zvolte typ stavby</v>
      </c>
      <c r="N252" s="8" t="str">
        <f>IF(B252=data!$S$2,(M252*10)/4.9,IF(B252=data!$S$3,(M252*10)/3.4,IF(B252=data!$S$4,(M252*10)/5.3,IF(B252=data!$S$5,(M252*10)/3.4,"zvolte typ stavby"))))</f>
        <v>zvolte typ stavby</v>
      </c>
      <c r="O252" s="22"/>
      <c r="P252" s="44"/>
    </row>
    <row r="253" spans="1:16" ht="28.9">
      <c r="A253" s="6"/>
      <c r="B253" s="5"/>
      <c r="C253" s="5"/>
      <c r="D253" s="7"/>
      <c r="E253" s="7"/>
      <c r="F253" s="7"/>
      <c r="G253" s="7"/>
      <c r="H253" s="7"/>
      <c r="I253" s="7"/>
      <c r="J253" s="7"/>
      <c r="K253" s="7"/>
      <c r="L253" s="7"/>
      <c r="M253" s="7" t="str">
        <f>IF(B253=data!$S$2,D253*0.7+E253*0.2+F253*0.8+G253+H253*0.2+I253+J253*0.3+K253*0.5+L253*0.2,IF(B253=data!$S$3,D253*0.1+E253*0.3+F253*0.1+G253+I253+J253*0.5+K253*0.4,IF(B253=data!$S$4,D253*0.6+E253*0.7+F253+G253+I253+L253,IF(B253=data!$S$5,D253*0.7+E253+H253*0.7+I253,"zvolte typ stavby"))))</f>
        <v>zvolte typ stavby</v>
      </c>
      <c r="N253" s="8" t="str">
        <f>IF(B253=data!$S$2,(M253*10)/4.9,IF(B253=data!$S$3,(M253*10)/3.4,IF(B253=data!$S$4,(M253*10)/5.3,IF(B253=data!$S$5,(M253*10)/3.4,"zvolte typ stavby"))))</f>
        <v>zvolte typ stavby</v>
      </c>
      <c r="O253" s="22"/>
      <c r="P253" s="44"/>
    </row>
    <row r="254" spans="1:16" ht="28.9">
      <c r="A254" s="6"/>
      <c r="B254" s="5"/>
      <c r="C254" s="5"/>
      <c r="D254" s="7"/>
      <c r="E254" s="7"/>
      <c r="F254" s="7"/>
      <c r="G254" s="7"/>
      <c r="H254" s="7"/>
      <c r="I254" s="7"/>
      <c r="J254" s="7"/>
      <c r="K254" s="7"/>
      <c r="L254" s="7"/>
      <c r="M254" s="7" t="str">
        <f>IF(B254=data!$S$2,D254*0.7+E254*0.2+F254*0.8+G254+H254*0.2+I254+J254*0.3+K254*0.5+L254*0.2,IF(B254=data!$S$3,D254*0.1+E254*0.3+F254*0.1+G254+I254+J254*0.5+K254*0.4,IF(B254=data!$S$4,D254*0.6+E254*0.7+F254+G254+I254+L254,IF(B254=data!$S$5,D254*0.7+E254+H254*0.7+I254,"zvolte typ stavby"))))</f>
        <v>zvolte typ stavby</v>
      </c>
      <c r="N254" s="8" t="str">
        <f>IF(B254=data!$S$2,(M254*10)/4.9,IF(B254=data!$S$3,(M254*10)/3.4,IF(B254=data!$S$4,(M254*10)/5.3,IF(B254=data!$S$5,(M254*10)/3.4,"zvolte typ stavby"))))</f>
        <v>zvolte typ stavby</v>
      </c>
      <c r="O254" s="22"/>
      <c r="P254" s="44"/>
    </row>
    <row r="255" spans="1:16" ht="28.9">
      <c r="A255" s="6"/>
      <c r="B255" s="5"/>
      <c r="C255" s="5"/>
      <c r="D255" s="7"/>
      <c r="E255" s="7"/>
      <c r="F255" s="7"/>
      <c r="G255" s="7"/>
      <c r="H255" s="7"/>
      <c r="I255" s="7"/>
      <c r="J255" s="7"/>
      <c r="K255" s="7"/>
      <c r="L255" s="7"/>
      <c r="M255" s="7" t="str">
        <f>IF(B255=data!$S$2,D255*0.7+E255*0.2+F255*0.8+G255+H255*0.2+I255+J255*0.3+K255*0.5+L255*0.2,IF(B255=data!$S$3,D255*0.1+E255*0.3+F255*0.1+G255+I255+J255*0.5+K255*0.4,IF(B255=data!$S$4,D255*0.6+E255*0.7+F255+G255+I255+L255,IF(B255=data!$S$5,D255*0.7+E255+H255*0.7+I255,"zvolte typ stavby"))))</f>
        <v>zvolte typ stavby</v>
      </c>
      <c r="N255" s="8" t="str">
        <f>IF(B255=data!$S$2,(M255*10)/4.9,IF(B255=data!$S$3,(M255*10)/3.4,IF(B255=data!$S$4,(M255*10)/5.3,IF(B255=data!$S$5,(M255*10)/3.4,"zvolte typ stavby"))))</f>
        <v>zvolte typ stavby</v>
      </c>
      <c r="O255" s="22"/>
      <c r="P255" s="44"/>
    </row>
    <row r="256" spans="1:16" ht="28.9">
      <c r="A256" s="6"/>
      <c r="B256" s="5"/>
      <c r="C256" s="5"/>
      <c r="D256" s="7"/>
      <c r="E256" s="7"/>
      <c r="F256" s="7"/>
      <c r="G256" s="7"/>
      <c r="H256" s="7"/>
      <c r="I256" s="7"/>
      <c r="J256" s="7"/>
      <c r="K256" s="7"/>
      <c r="L256" s="7"/>
      <c r="M256" s="7" t="str">
        <f>IF(B256=data!$S$2,D256*0.7+E256*0.2+F256*0.8+G256+H256*0.2+I256+J256*0.3+K256*0.5+L256*0.2,IF(B256=data!$S$3,D256*0.1+E256*0.3+F256*0.1+G256+I256+J256*0.5+K256*0.4,IF(B256=data!$S$4,D256*0.6+E256*0.7+F256+G256+I256+L256,IF(B256=data!$S$5,D256*0.7+E256+H256*0.7+I256,"zvolte typ stavby"))))</f>
        <v>zvolte typ stavby</v>
      </c>
      <c r="N256" s="8" t="str">
        <f>IF(B256=data!$S$2,(M256*10)/4.9,IF(B256=data!$S$3,(M256*10)/3.4,IF(B256=data!$S$4,(M256*10)/5.3,IF(B256=data!$S$5,(M256*10)/3.4,"zvolte typ stavby"))))</f>
        <v>zvolte typ stavby</v>
      </c>
      <c r="O256" s="22"/>
      <c r="P256" s="44"/>
    </row>
    <row r="257" spans="1:16" ht="28.9">
      <c r="A257" s="6"/>
      <c r="B257" s="5"/>
      <c r="C257" s="5"/>
      <c r="D257" s="7"/>
      <c r="E257" s="7"/>
      <c r="F257" s="7"/>
      <c r="G257" s="7"/>
      <c r="H257" s="7"/>
      <c r="I257" s="7"/>
      <c r="J257" s="7"/>
      <c r="K257" s="7"/>
      <c r="L257" s="7"/>
      <c r="M257" s="7" t="str">
        <f>IF(B257=data!$S$2,D257*0.7+E257*0.2+F257*0.8+G257+H257*0.2+I257+J257*0.3+K257*0.5+L257*0.2,IF(B257=data!$S$3,D257*0.1+E257*0.3+F257*0.1+G257+I257+J257*0.5+K257*0.4,IF(B257=data!$S$4,D257*0.6+E257*0.7+F257+G257+I257+L257,IF(B257=data!$S$5,D257*0.7+E257+H257*0.7+I257,"zvolte typ stavby"))))</f>
        <v>zvolte typ stavby</v>
      </c>
      <c r="N257" s="8" t="str">
        <f>IF(B257=data!$S$2,(M257*10)/4.9,IF(B257=data!$S$3,(M257*10)/3.4,IF(B257=data!$S$4,(M257*10)/5.3,IF(B257=data!$S$5,(M257*10)/3.4,"zvolte typ stavby"))))</f>
        <v>zvolte typ stavby</v>
      </c>
      <c r="O257" s="22"/>
      <c r="P257" s="44"/>
    </row>
    <row r="258" spans="1:16" ht="28.9">
      <c r="A258" s="6"/>
      <c r="B258" s="5"/>
      <c r="C258" s="5"/>
      <c r="D258" s="7"/>
      <c r="E258" s="7"/>
      <c r="F258" s="7"/>
      <c r="G258" s="7"/>
      <c r="H258" s="7"/>
      <c r="I258" s="7"/>
      <c r="J258" s="7"/>
      <c r="K258" s="7"/>
      <c r="L258" s="7"/>
      <c r="M258" s="7" t="str">
        <f>IF(B258=data!$S$2,D258*0.7+E258*0.2+F258*0.8+G258+H258*0.2+I258+J258*0.3+K258*0.5+L258*0.2,IF(B258=data!$S$3,D258*0.1+E258*0.3+F258*0.1+G258+I258+J258*0.5+K258*0.4,IF(B258=data!$S$4,D258*0.6+E258*0.7+F258+G258+I258+L258,IF(B258=data!$S$5,D258*0.7+E258+H258*0.7+I258,"zvolte typ stavby"))))</f>
        <v>zvolte typ stavby</v>
      </c>
      <c r="N258" s="8" t="str">
        <f>IF(B258=data!$S$2,(M258*10)/4.9,IF(B258=data!$S$3,(M258*10)/3.4,IF(B258=data!$S$4,(M258*10)/5.3,IF(B258=data!$S$5,(M258*10)/3.4,"zvolte typ stavby"))))</f>
        <v>zvolte typ stavby</v>
      </c>
      <c r="O258" s="22"/>
      <c r="P258" s="44"/>
    </row>
    <row r="259" spans="1:16" ht="28.9">
      <c r="A259" s="6"/>
      <c r="B259" s="5"/>
      <c r="C259" s="5"/>
      <c r="D259" s="7"/>
      <c r="E259" s="7"/>
      <c r="F259" s="7"/>
      <c r="G259" s="7"/>
      <c r="H259" s="7"/>
      <c r="I259" s="7"/>
      <c r="J259" s="7"/>
      <c r="K259" s="7"/>
      <c r="L259" s="7"/>
      <c r="M259" s="7" t="str">
        <f>IF(B259=data!$S$2,D259*0.7+E259*0.2+F259*0.8+G259+H259*0.2+I259+J259*0.3+K259*0.5+L259*0.2,IF(B259=data!$S$3,D259*0.1+E259*0.3+F259*0.1+G259+I259+J259*0.5+K259*0.4,IF(B259=data!$S$4,D259*0.6+E259*0.7+F259+G259+I259+L259,IF(B259=data!$S$5,D259*0.7+E259+H259*0.7+I259,"zvolte typ stavby"))))</f>
        <v>zvolte typ stavby</v>
      </c>
      <c r="N259" s="8" t="str">
        <f>IF(B259=data!$S$2,(M259*10)/4.9,IF(B259=data!$S$3,(M259*10)/3.4,IF(B259=data!$S$4,(M259*10)/5.3,IF(B259=data!$S$5,(M259*10)/3.4,"zvolte typ stavby"))))</f>
        <v>zvolte typ stavby</v>
      </c>
      <c r="O259" s="22"/>
      <c r="P259" s="44"/>
    </row>
    <row r="260" spans="1:16" ht="28.9">
      <c r="A260" s="6"/>
      <c r="B260" s="5"/>
      <c r="C260" s="5"/>
      <c r="D260" s="7"/>
      <c r="E260" s="7"/>
      <c r="F260" s="7"/>
      <c r="G260" s="7"/>
      <c r="H260" s="7"/>
      <c r="I260" s="7"/>
      <c r="J260" s="7"/>
      <c r="K260" s="7"/>
      <c r="L260" s="7"/>
      <c r="M260" s="7" t="str">
        <f>IF(B260=data!$S$2,D260*0.7+E260*0.2+F260*0.8+G260+H260*0.2+I260+J260*0.3+K260*0.5+L260*0.2,IF(B260=data!$S$3,D260*0.1+E260*0.3+F260*0.1+G260+I260+J260*0.5+K260*0.4,IF(B260=data!$S$4,D260*0.6+E260*0.7+F260+G260+I260+L260,IF(B260=data!$S$5,D260*0.7+E260+H260*0.7+I260,"zvolte typ stavby"))))</f>
        <v>zvolte typ stavby</v>
      </c>
      <c r="N260" s="8" t="str">
        <f>IF(B260=data!$S$2,(M260*10)/4.9,IF(B260=data!$S$3,(M260*10)/3.4,IF(B260=data!$S$4,(M260*10)/5.3,IF(B260=data!$S$5,(M260*10)/3.4,"zvolte typ stavby"))))</f>
        <v>zvolte typ stavby</v>
      </c>
      <c r="O260" s="22"/>
      <c r="P260" s="44"/>
    </row>
    <row r="261" spans="1:16" ht="28.9">
      <c r="A261" s="6"/>
      <c r="B261" s="5"/>
      <c r="C261" s="5"/>
      <c r="D261" s="7"/>
      <c r="E261" s="7"/>
      <c r="F261" s="7"/>
      <c r="G261" s="7"/>
      <c r="H261" s="7"/>
      <c r="I261" s="7"/>
      <c r="J261" s="7"/>
      <c r="K261" s="7"/>
      <c r="L261" s="7"/>
      <c r="M261" s="7" t="str">
        <f>IF(B261=data!$S$2,D261*0.7+E261*0.2+F261*0.8+G261+H261*0.2+I261+J261*0.3+K261*0.5+L261*0.2,IF(B261=data!$S$3,D261*0.1+E261*0.3+F261*0.1+G261+I261+J261*0.5+K261*0.4,IF(B261=data!$S$4,D261*0.6+E261*0.7+F261+G261+I261+L261,IF(B261=data!$S$5,D261*0.7+E261+H261*0.7+I261,"zvolte typ stavby"))))</f>
        <v>zvolte typ stavby</v>
      </c>
      <c r="N261" s="8" t="str">
        <f>IF(B261=data!$S$2,(M261*10)/4.9,IF(B261=data!$S$3,(M261*10)/3.4,IF(B261=data!$S$4,(M261*10)/5.3,IF(B261=data!$S$5,(M261*10)/3.4,"zvolte typ stavby"))))</f>
        <v>zvolte typ stavby</v>
      </c>
      <c r="O261" s="22"/>
      <c r="P261" s="44"/>
    </row>
    <row r="262" spans="1:16" ht="28.9">
      <c r="A262" s="6"/>
      <c r="B262" s="5"/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 t="str">
        <f>IF(B262=data!$S$2,D262*0.7+E262*0.2+F262*0.8+G262+H262*0.2+I262+J262*0.3+K262*0.5+L262*0.2,IF(B262=data!$S$3,D262*0.1+E262*0.3+F262*0.1+G262+I262+J262*0.5+K262*0.4,IF(B262=data!$S$4,D262*0.6+E262*0.7+F262+G262+I262+L262,IF(B262=data!$S$5,D262*0.7+E262+H262*0.7+I262,"zvolte typ stavby"))))</f>
        <v>zvolte typ stavby</v>
      </c>
      <c r="N262" s="8" t="str">
        <f>IF(B262=data!$S$2,(M262*10)/4.9,IF(B262=data!$S$3,(M262*10)/3.4,IF(B262=data!$S$4,(M262*10)/5.3,IF(B262=data!$S$5,(M262*10)/3.4,"zvolte typ stavby"))))</f>
        <v>zvolte typ stavby</v>
      </c>
      <c r="O262" s="22"/>
      <c r="P262" s="44"/>
    </row>
    <row r="263" spans="1:16" ht="28.9">
      <c r="A263" s="6"/>
      <c r="B263" s="5"/>
      <c r="C263" s="5"/>
      <c r="D263" s="7"/>
      <c r="E263" s="7"/>
      <c r="F263" s="7"/>
      <c r="G263" s="7"/>
      <c r="H263" s="7"/>
      <c r="I263" s="7"/>
      <c r="J263" s="7"/>
      <c r="K263" s="7"/>
      <c r="L263" s="7"/>
      <c r="M263" s="7" t="str">
        <f>IF(B263=data!$S$2,D263*0.7+E263*0.2+F263*0.8+G263+H263*0.2+I263+J263*0.3+K263*0.5+L263*0.2,IF(B263=data!$S$3,D263*0.1+E263*0.3+F263*0.1+G263+I263+J263*0.5+K263*0.4,IF(B263=data!$S$4,D263*0.6+E263*0.7+F263+G263+I263+L263,IF(B263=data!$S$5,D263*0.7+E263+H263*0.7+I263,"zvolte typ stavby"))))</f>
        <v>zvolte typ stavby</v>
      </c>
      <c r="N263" s="8" t="str">
        <f>IF(B263=data!$S$2,(M263*10)/4.9,IF(B263=data!$S$3,(M263*10)/3.4,IF(B263=data!$S$4,(M263*10)/5.3,IF(B263=data!$S$5,(M263*10)/3.4,"zvolte typ stavby"))))</f>
        <v>zvolte typ stavby</v>
      </c>
      <c r="O263" s="22"/>
      <c r="P263" s="44"/>
    </row>
    <row r="264" spans="1:16" ht="28.9">
      <c r="A264" s="6"/>
      <c r="B264" s="5"/>
      <c r="C264" s="5"/>
      <c r="D264" s="7"/>
      <c r="E264" s="7"/>
      <c r="F264" s="7"/>
      <c r="G264" s="7"/>
      <c r="H264" s="7"/>
      <c r="I264" s="7"/>
      <c r="J264" s="7"/>
      <c r="K264" s="7"/>
      <c r="L264" s="7"/>
      <c r="M264" s="7" t="str">
        <f>IF(B264=data!$S$2,D264*0.7+E264*0.2+F264*0.8+G264+H264*0.2+I264+J264*0.3+K264*0.5+L264*0.2,IF(B264=data!$S$3,D264*0.1+E264*0.3+F264*0.1+G264+I264+J264*0.5+K264*0.4,IF(B264=data!$S$4,D264*0.6+E264*0.7+F264+G264+I264+L264,IF(B264=data!$S$5,D264*0.7+E264+H264*0.7+I264,"zvolte typ stavby"))))</f>
        <v>zvolte typ stavby</v>
      </c>
      <c r="N264" s="8" t="str">
        <f>IF(B264=data!$S$2,(M264*10)/4.9,IF(B264=data!$S$3,(M264*10)/3.4,IF(B264=data!$S$4,(M264*10)/5.3,IF(B264=data!$S$5,(M264*10)/3.4,"zvolte typ stavby"))))</f>
        <v>zvolte typ stavby</v>
      </c>
      <c r="O264" s="22"/>
      <c r="P264" s="44"/>
    </row>
    <row r="265" spans="1:16" ht="28.9">
      <c r="A265" s="6"/>
      <c r="B265" s="5"/>
      <c r="C265" s="5"/>
      <c r="D265" s="7"/>
      <c r="E265" s="7"/>
      <c r="F265" s="7"/>
      <c r="G265" s="7"/>
      <c r="H265" s="7"/>
      <c r="I265" s="7"/>
      <c r="J265" s="7"/>
      <c r="K265" s="7"/>
      <c r="L265" s="7"/>
      <c r="M265" s="7" t="str">
        <f>IF(B265=data!$S$2,D265*0.7+E265*0.2+F265*0.8+G265+H265*0.2+I265+J265*0.3+K265*0.5+L265*0.2,IF(B265=data!$S$3,D265*0.1+E265*0.3+F265*0.1+G265+I265+J265*0.5+K265*0.4,IF(B265=data!$S$4,D265*0.6+E265*0.7+F265+G265+I265+L265,IF(B265=data!$S$5,D265*0.7+E265+H265*0.7+I265,"zvolte typ stavby"))))</f>
        <v>zvolte typ stavby</v>
      </c>
      <c r="N265" s="8" t="str">
        <f>IF(B265=data!$S$2,(M265*10)/4.9,IF(B265=data!$S$3,(M265*10)/3.4,IF(B265=data!$S$4,(M265*10)/5.3,IF(B265=data!$S$5,(M265*10)/3.4,"zvolte typ stavby"))))</f>
        <v>zvolte typ stavby</v>
      </c>
      <c r="O265" s="22"/>
      <c r="P265" s="44"/>
    </row>
    <row r="266" spans="1:16" ht="28.9">
      <c r="A266" s="6"/>
      <c r="B266" s="5"/>
      <c r="C266" s="5"/>
      <c r="D266" s="7"/>
      <c r="E266" s="7"/>
      <c r="F266" s="7"/>
      <c r="G266" s="7"/>
      <c r="H266" s="7"/>
      <c r="I266" s="7"/>
      <c r="J266" s="7"/>
      <c r="K266" s="7"/>
      <c r="L266" s="7"/>
      <c r="M266" s="7" t="str">
        <f>IF(B266=data!$S$2,D266*0.7+E266*0.2+F266*0.8+G266+H266*0.2+I266+J266*0.3+K266*0.5+L266*0.2,IF(B266=data!$S$3,D266*0.1+E266*0.3+F266*0.1+G266+I266+J266*0.5+K266*0.4,IF(B266=data!$S$4,D266*0.6+E266*0.7+F266+G266+I266+L266,IF(B266=data!$S$5,D266*0.7+E266+H266*0.7+I266,"zvolte typ stavby"))))</f>
        <v>zvolte typ stavby</v>
      </c>
      <c r="N266" s="8" t="str">
        <f>IF(B266=data!$S$2,(M266*10)/4.9,IF(B266=data!$S$3,(M266*10)/3.4,IF(B266=data!$S$4,(M266*10)/5.3,IF(B266=data!$S$5,(M266*10)/3.4,"zvolte typ stavby"))))</f>
        <v>zvolte typ stavby</v>
      </c>
      <c r="O266" s="22"/>
      <c r="P266" s="44"/>
    </row>
    <row r="267" spans="1:16" ht="28.9">
      <c r="A267" s="6"/>
      <c r="B267" s="5"/>
      <c r="C267" s="5"/>
      <c r="D267" s="7"/>
      <c r="E267" s="7"/>
      <c r="F267" s="7"/>
      <c r="G267" s="7"/>
      <c r="H267" s="7"/>
      <c r="I267" s="7"/>
      <c r="J267" s="7"/>
      <c r="K267" s="7"/>
      <c r="L267" s="7"/>
      <c r="M267" s="7" t="str">
        <f>IF(B267=data!$S$2,D267*0.7+E267*0.2+F267*0.8+G267+H267*0.2+I267+J267*0.3+K267*0.5+L267*0.2,IF(B267=data!$S$3,D267*0.1+E267*0.3+F267*0.1+G267+I267+J267*0.5+K267*0.4,IF(B267=data!$S$4,D267*0.6+E267*0.7+F267+G267+I267+L267,IF(B267=data!$S$5,D267*0.7+E267+H267*0.7+I267,"zvolte typ stavby"))))</f>
        <v>zvolte typ stavby</v>
      </c>
      <c r="N267" s="8" t="str">
        <f>IF(B267=data!$S$2,(M267*10)/4.9,IF(B267=data!$S$3,(M267*10)/3.4,IF(B267=data!$S$4,(M267*10)/5.3,IF(B267=data!$S$5,(M267*10)/3.4,"zvolte typ stavby"))))</f>
        <v>zvolte typ stavby</v>
      </c>
      <c r="O267" s="22"/>
      <c r="P267" s="44"/>
    </row>
    <row r="268" spans="1:16" ht="28.9">
      <c r="A268" s="6"/>
      <c r="B268" s="5"/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 t="str">
        <f>IF(B268=data!$S$2,D268*0.7+E268*0.2+F268*0.8+G268+H268*0.2+I268+J268*0.3+K268*0.5+L268*0.2,IF(B268=data!$S$3,D268*0.1+E268*0.3+F268*0.1+G268+I268+J268*0.5+K268*0.4,IF(B268=data!$S$4,D268*0.6+E268*0.7+F268+G268+I268+L268,IF(B268=data!$S$5,D268*0.7+E268+H268*0.7+I268,"zvolte typ stavby"))))</f>
        <v>zvolte typ stavby</v>
      </c>
      <c r="N268" s="8" t="str">
        <f>IF(B268=data!$S$2,(M268*10)/4.9,IF(B268=data!$S$3,(M268*10)/3.4,IF(B268=data!$S$4,(M268*10)/5.3,IF(B268=data!$S$5,(M268*10)/3.4,"zvolte typ stavby"))))</f>
        <v>zvolte typ stavby</v>
      </c>
      <c r="O268" s="22"/>
      <c r="P268" s="44"/>
    </row>
    <row r="269" spans="1:16" ht="28.9">
      <c r="A269" s="6"/>
      <c r="B269" s="5"/>
      <c r="C269" s="5"/>
      <c r="D269" s="7"/>
      <c r="E269" s="7"/>
      <c r="F269" s="7"/>
      <c r="G269" s="7"/>
      <c r="H269" s="7"/>
      <c r="I269" s="7"/>
      <c r="J269" s="7"/>
      <c r="K269" s="7"/>
      <c r="L269" s="7"/>
      <c r="M269" s="7" t="str">
        <f>IF(B269=data!$S$2,D269*0.7+E269*0.2+F269*0.8+G269+H269*0.2+I269+J269*0.3+K269*0.5+L269*0.2,IF(B269=data!$S$3,D269*0.1+E269*0.3+F269*0.1+G269+I269+J269*0.5+K269*0.4,IF(B269=data!$S$4,D269*0.6+E269*0.7+F269+G269+I269+L269,IF(B269=data!$S$5,D269*0.7+E269+H269*0.7+I269,"zvolte typ stavby"))))</f>
        <v>zvolte typ stavby</v>
      </c>
      <c r="N269" s="8" t="str">
        <f>IF(B269=data!$S$2,(M269*10)/4.9,IF(B269=data!$S$3,(M269*10)/3.4,IF(B269=data!$S$4,(M269*10)/5.3,IF(B269=data!$S$5,(M269*10)/3.4,"zvolte typ stavby"))))</f>
        <v>zvolte typ stavby</v>
      </c>
      <c r="O269" s="22"/>
      <c r="P269" s="44"/>
    </row>
    <row r="270" spans="1:16" ht="28.9">
      <c r="A270" s="6"/>
      <c r="B270" s="5"/>
      <c r="C270" s="5"/>
      <c r="D270" s="7"/>
      <c r="E270" s="7"/>
      <c r="F270" s="7"/>
      <c r="G270" s="7"/>
      <c r="H270" s="7"/>
      <c r="I270" s="7"/>
      <c r="J270" s="7"/>
      <c r="K270" s="7"/>
      <c r="L270" s="7"/>
      <c r="M270" s="7" t="str">
        <f>IF(B270=data!$S$2,D270*0.7+E270*0.2+F270*0.8+G270+H270*0.2+I270+J270*0.3+K270*0.5+L270*0.2,IF(B270=data!$S$3,D270*0.1+E270*0.3+F270*0.1+G270+I270+J270*0.5+K270*0.4,IF(B270=data!$S$4,D270*0.6+E270*0.7+F270+G270+I270+L270,IF(B270=data!$S$5,D270*0.7+E270+H270*0.7+I270,"zvolte typ stavby"))))</f>
        <v>zvolte typ stavby</v>
      </c>
      <c r="N270" s="8" t="str">
        <f>IF(B270=data!$S$2,(M270*10)/4.9,IF(B270=data!$S$3,(M270*10)/3.4,IF(B270=data!$S$4,(M270*10)/5.3,IF(B270=data!$S$5,(M270*10)/3.4,"zvolte typ stavby"))))</f>
        <v>zvolte typ stavby</v>
      </c>
      <c r="O270" s="22"/>
      <c r="P270" s="44"/>
    </row>
    <row r="271" spans="1:16" ht="28.9">
      <c r="A271" s="6"/>
      <c r="B271" s="5"/>
      <c r="C271" s="5"/>
      <c r="D271" s="7"/>
      <c r="E271" s="7"/>
      <c r="F271" s="7"/>
      <c r="G271" s="7"/>
      <c r="H271" s="7"/>
      <c r="I271" s="7"/>
      <c r="J271" s="7"/>
      <c r="K271" s="7"/>
      <c r="L271" s="7"/>
      <c r="M271" s="7" t="str">
        <f>IF(B271=data!$S$2,D271*0.7+E271*0.2+F271*0.8+G271+H271*0.2+I271+J271*0.3+K271*0.5+L271*0.2,IF(B271=data!$S$3,D271*0.1+E271*0.3+F271*0.1+G271+I271+J271*0.5+K271*0.4,IF(B271=data!$S$4,D271*0.6+E271*0.7+F271+G271+I271+L271,IF(B271=data!$S$5,D271*0.7+E271+H271*0.7+I271,"zvolte typ stavby"))))</f>
        <v>zvolte typ stavby</v>
      </c>
      <c r="N271" s="8" t="str">
        <f>IF(B271=data!$S$2,(M271*10)/4.9,IF(B271=data!$S$3,(M271*10)/3.4,IF(B271=data!$S$4,(M271*10)/5.3,IF(B271=data!$S$5,(M271*10)/3.4,"zvolte typ stavby"))))</f>
        <v>zvolte typ stavby</v>
      </c>
      <c r="O271" s="22"/>
      <c r="P271" s="44"/>
    </row>
    <row r="272" spans="1:16" ht="28.9">
      <c r="A272" s="6"/>
      <c r="B272" s="5"/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 t="str">
        <f>IF(B272=data!$S$2,D272*0.7+E272*0.2+F272*0.8+G272+H272*0.2+I272+J272*0.3+K272*0.5+L272*0.2,IF(B272=data!$S$3,D272*0.1+E272*0.3+F272*0.1+G272+I272+J272*0.5+K272*0.4,IF(B272=data!$S$4,D272*0.6+E272*0.7+F272+G272+I272+L272,IF(B272=data!$S$5,D272*0.7+E272+H272*0.7+I272,"zvolte typ stavby"))))</f>
        <v>zvolte typ stavby</v>
      </c>
      <c r="N272" s="8" t="str">
        <f>IF(B272=data!$S$2,(M272*10)/4.9,IF(B272=data!$S$3,(M272*10)/3.4,IF(B272=data!$S$4,(M272*10)/5.3,IF(B272=data!$S$5,(M272*10)/3.4,"zvolte typ stavby"))))</f>
        <v>zvolte typ stavby</v>
      </c>
      <c r="O272" s="22"/>
      <c r="P272" s="44"/>
    </row>
    <row r="273" spans="1:16" ht="28.9">
      <c r="A273" s="6"/>
      <c r="B273" s="5"/>
      <c r="C273" s="5"/>
      <c r="D273" s="7"/>
      <c r="E273" s="7"/>
      <c r="F273" s="7"/>
      <c r="G273" s="7"/>
      <c r="H273" s="7"/>
      <c r="I273" s="7"/>
      <c r="J273" s="7"/>
      <c r="K273" s="7"/>
      <c r="L273" s="7"/>
      <c r="M273" s="7" t="str">
        <f>IF(B273=data!$S$2,D273*0.7+E273*0.2+F273*0.8+G273+H273*0.2+I273+J273*0.3+K273*0.5+L273*0.2,IF(B273=data!$S$3,D273*0.1+E273*0.3+F273*0.1+G273+I273+J273*0.5+K273*0.4,IF(B273=data!$S$4,D273*0.6+E273*0.7+F273+G273+I273+L273,IF(B273=data!$S$5,D273*0.7+E273+H273*0.7+I273,"zvolte typ stavby"))))</f>
        <v>zvolte typ stavby</v>
      </c>
      <c r="N273" s="8" t="str">
        <f>IF(B273=data!$S$2,(M273*10)/4.9,IF(B273=data!$S$3,(M273*10)/3.4,IF(B273=data!$S$4,(M273*10)/5.3,IF(B273=data!$S$5,(M273*10)/3.4,"zvolte typ stavby"))))</f>
        <v>zvolte typ stavby</v>
      </c>
      <c r="O273" s="22"/>
      <c r="P273" s="44"/>
    </row>
    <row r="274" spans="1:16" ht="28.9">
      <c r="A274" s="6"/>
      <c r="B274" s="5"/>
      <c r="C274" s="5"/>
      <c r="D274" s="7"/>
      <c r="E274" s="7"/>
      <c r="F274" s="7"/>
      <c r="G274" s="7"/>
      <c r="H274" s="7"/>
      <c r="I274" s="7"/>
      <c r="J274" s="7"/>
      <c r="K274" s="7"/>
      <c r="L274" s="7"/>
      <c r="M274" s="7" t="str">
        <f>IF(B274=data!$S$2,D274*0.7+E274*0.2+F274*0.8+G274+H274*0.2+I274+J274*0.3+K274*0.5+L274*0.2,IF(B274=data!$S$3,D274*0.1+E274*0.3+F274*0.1+G274+I274+J274*0.5+K274*0.4,IF(B274=data!$S$4,D274*0.6+E274*0.7+F274+G274+I274+L274,IF(B274=data!$S$5,D274*0.7+E274+H274*0.7+I274,"zvolte typ stavby"))))</f>
        <v>zvolte typ stavby</v>
      </c>
      <c r="N274" s="8" t="str">
        <f>IF(B274=data!$S$2,(M274*10)/4.9,IF(B274=data!$S$3,(M274*10)/3.4,IF(B274=data!$S$4,(M274*10)/5.3,IF(B274=data!$S$5,(M274*10)/3.4,"zvolte typ stavby"))))</f>
        <v>zvolte typ stavby</v>
      </c>
      <c r="O274" s="22"/>
      <c r="P274" s="44"/>
    </row>
    <row r="275" spans="1:16" ht="28.9">
      <c r="A275" s="6"/>
      <c r="B275" s="5"/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 t="str">
        <f>IF(B275=data!$S$2,D275*0.7+E275*0.2+F275*0.8+G275+H275*0.2+I275+J275*0.3+K275*0.5+L275*0.2,IF(B275=data!$S$3,D275*0.1+E275*0.3+F275*0.1+G275+I275+J275*0.5+K275*0.4,IF(B275=data!$S$4,D275*0.6+E275*0.7+F275+G275+I275+L275,IF(B275=data!$S$5,D275*0.7+E275+H275*0.7+I275,"zvolte typ stavby"))))</f>
        <v>zvolte typ stavby</v>
      </c>
      <c r="N275" s="8" t="str">
        <f>IF(B275=data!$S$2,(M275*10)/4.9,IF(B275=data!$S$3,(M275*10)/3.4,IF(B275=data!$S$4,(M275*10)/5.3,IF(B275=data!$S$5,(M275*10)/3.4,"zvolte typ stavby"))))</f>
        <v>zvolte typ stavby</v>
      </c>
      <c r="O275" s="22"/>
      <c r="P275" s="44"/>
    </row>
    <row r="276" spans="1:16" ht="28.9">
      <c r="A276" s="6"/>
      <c r="B276" s="5"/>
      <c r="C276" s="5"/>
      <c r="D276" s="7"/>
      <c r="E276" s="7"/>
      <c r="F276" s="7"/>
      <c r="G276" s="7"/>
      <c r="H276" s="7"/>
      <c r="I276" s="7"/>
      <c r="J276" s="7"/>
      <c r="K276" s="7"/>
      <c r="L276" s="7"/>
      <c r="M276" s="7" t="str">
        <f>IF(B276=data!$S$2,D276*0.7+E276*0.2+F276*0.8+G276+H276*0.2+I276+J276*0.3+K276*0.5+L276*0.2,IF(B276=data!$S$3,D276*0.1+E276*0.3+F276*0.1+G276+I276+J276*0.5+K276*0.4,IF(B276=data!$S$4,D276*0.6+E276*0.7+F276+G276+I276+L276,IF(B276=data!$S$5,D276*0.7+E276+H276*0.7+I276,"zvolte typ stavby"))))</f>
        <v>zvolte typ stavby</v>
      </c>
      <c r="N276" s="8" t="str">
        <f>IF(B276=data!$S$2,(M276*10)/4.9,IF(B276=data!$S$3,(M276*10)/3.4,IF(B276=data!$S$4,(M276*10)/5.3,IF(B276=data!$S$5,(M276*10)/3.4,"zvolte typ stavby"))))</f>
        <v>zvolte typ stavby</v>
      </c>
      <c r="O276" s="22"/>
      <c r="P276" s="44"/>
    </row>
    <row r="277" spans="1:16" ht="28.9">
      <c r="A277" s="6"/>
      <c r="B277" s="5"/>
      <c r="C277" s="5"/>
      <c r="D277" s="7"/>
      <c r="E277" s="7"/>
      <c r="F277" s="7"/>
      <c r="G277" s="7"/>
      <c r="H277" s="7"/>
      <c r="I277" s="7"/>
      <c r="J277" s="7"/>
      <c r="K277" s="7"/>
      <c r="L277" s="7"/>
      <c r="M277" s="7" t="str">
        <f>IF(B277=data!$S$2,D277*0.7+E277*0.2+F277*0.8+G277+H277*0.2+I277+J277*0.3+K277*0.5+L277*0.2,IF(B277=data!$S$3,D277*0.1+E277*0.3+F277*0.1+G277+I277+J277*0.5+K277*0.4,IF(B277=data!$S$4,D277*0.6+E277*0.7+F277+G277+I277+L277,IF(B277=data!$S$5,D277*0.7+E277+H277*0.7+I277,"zvolte typ stavby"))))</f>
        <v>zvolte typ stavby</v>
      </c>
      <c r="N277" s="8" t="str">
        <f>IF(B277=data!$S$2,(M277*10)/4.9,IF(B277=data!$S$3,(M277*10)/3.4,IF(B277=data!$S$4,(M277*10)/5.3,IF(B277=data!$S$5,(M277*10)/3.4,"zvolte typ stavby"))))</f>
        <v>zvolte typ stavby</v>
      </c>
      <c r="O277" s="22"/>
      <c r="P277" s="44"/>
    </row>
    <row r="278" spans="1:16" ht="28.9">
      <c r="A278" s="6"/>
      <c r="B278" s="5"/>
      <c r="C278" s="5"/>
      <c r="D278" s="7"/>
      <c r="E278" s="7"/>
      <c r="F278" s="7"/>
      <c r="G278" s="7"/>
      <c r="H278" s="7"/>
      <c r="I278" s="7"/>
      <c r="J278" s="7"/>
      <c r="K278" s="7"/>
      <c r="L278" s="7"/>
      <c r="M278" s="7" t="str">
        <f>IF(B278=data!$S$2,D278*0.7+E278*0.2+F278*0.8+G278+H278*0.2+I278+J278*0.3+K278*0.5+L278*0.2,IF(B278=data!$S$3,D278*0.1+E278*0.3+F278*0.1+G278+I278+J278*0.5+K278*0.4,IF(B278=data!$S$4,D278*0.6+E278*0.7+F278+G278+I278+L278,IF(B278=data!$S$5,D278*0.7+E278+H278*0.7+I278,"zvolte typ stavby"))))</f>
        <v>zvolte typ stavby</v>
      </c>
      <c r="N278" s="8" t="str">
        <f>IF(B278=data!$S$2,(M278*10)/4.9,IF(B278=data!$S$3,(M278*10)/3.4,IF(B278=data!$S$4,(M278*10)/5.3,IF(B278=data!$S$5,(M278*10)/3.4,"zvolte typ stavby"))))</f>
        <v>zvolte typ stavby</v>
      </c>
      <c r="O278" s="22"/>
      <c r="P278" s="44"/>
    </row>
    <row r="279" spans="1:16" ht="28.9">
      <c r="A279" s="6"/>
      <c r="B279" s="5"/>
      <c r="C279" s="5"/>
      <c r="D279" s="7"/>
      <c r="E279" s="7"/>
      <c r="F279" s="7"/>
      <c r="G279" s="7"/>
      <c r="H279" s="7"/>
      <c r="I279" s="7"/>
      <c r="J279" s="7"/>
      <c r="K279" s="7"/>
      <c r="L279" s="7"/>
      <c r="M279" s="7" t="str">
        <f>IF(B279=data!$S$2,D279*0.7+E279*0.2+F279*0.8+G279+H279*0.2+I279+J279*0.3+K279*0.5+L279*0.2,IF(B279=data!$S$3,D279*0.1+E279*0.3+F279*0.1+G279+I279+J279*0.5+K279*0.4,IF(B279=data!$S$4,D279*0.6+E279*0.7+F279+G279+I279+L279,IF(B279=data!$S$5,D279*0.7+E279+H279*0.7+I279,"zvolte typ stavby"))))</f>
        <v>zvolte typ stavby</v>
      </c>
      <c r="N279" s="8" t="str">
        <f>IF(B279=data!$S$2,(M279*10)/4.9,IF(B279=data!$S$3,(M279*10)/3.4,IF(B279=data!$S$4,(M279*10)/5.3,IF(B279=data!$S$5,(M279*10)/3.4,"zvolte typ stavby"))))</f>
        <v>zvolte typ stavby</v>
      </c>
      <c r="O279" s="22"/>
      <c r="P279" s="44"/>
    </row>
    <row r="280" spans="1:16" ht="28.9">
      <c r="A280" s="6"/>
      <c r="B280" s="5"/>
      <c r="C280" s="5"/>
      <c r="D280" s="7"/>
      <c r="E280" s="7"/>
      <c r="F280" s="7"/>
      <c r="G280" s="7"/>
      <c r="H280" s="7"/>
      <c r="I280" s="7"/>
      <c r="J280" s="7"/>
      <c r="K280" s="7"/>
      <c r="L280" s="7"/>
      <c r="M280" s="7" t="str">
        <f>IF(B280=data!$S$2,D280*0.7+E280*0.2+F280*0.8+G280+H280*0.2+I280+J280*0.3+K280*0.5+L280*0.2,IF(B280=data!$S$3,D280*0.1+E280*0.3+F280*0.1+G280+I280+J280*0.5+K280*0.4,IF(B280=data!$S$4,D280*0.6+E280*0.7+F280+G280+I280+L280,IF(B280=data!$S$5,D280*0.7+E280+H280*0.7+I280,"zvolte typ stavby"))))</f>
        <v>zvolte typ stavby</v>
      </c>
      <c r="N280" s="8" t="str">
        <f>IF(B280=data!$S$2,(M280*10)/4.9,IF(B280=data!$S$3,(M280*10)/3.4,IF(B280=data!$S$4,(M280*10)/5.3,IF(B280=data!$S$5,(M280*10)/3.4,"zvolte typ stavby"))))</f>
        <v>zvolte typ stavby</v>
      </c>
      <c r="O280" s="22"/>
      <c r="P280" s="44"/>
    </row>
    <row r="281" spans="1:16" ht="28.9">
      <c r="A281" s="6"/>
      <c r="B281" s="5"/>
      <c r="C281" s="5"/>
      <c r="D281" s="7"/>
      <c r="E281" s="7"/>
      <c r="F281" s="7"/>
      <c r="G281" s="7"/>
      <c r="H281" s="7"/>
      <c r="I281" s="7"/>
      <c r="J281" s="7"/>
      <c r="K281" s="7"/>
      <c r="L281" s="7"/>
      <c r="M281" s="7" t="str">
        <f>IF(B281=data!$S$2,D281*0.7+E281*0.2+F281*0.8+G281+H281*0.2+I281+J281*0.3+K281*0.5+L281*0.2,IF(B281=data!$S$3,D281*0.1+E281*0.3+F281*0.1+G281+I281+J281*0.5+K281*0.4,IF(B281=data!$S$4,D281*0.6+E281*0.7+F281+G281+I281+L281,IF(B281=data!$S$5,D281*0.7+E281+H281*0.7+I281,"zvolte typ stavby"))))</f>
        <v>zvolte typ stavby</v>
      </c>
      <c r="N281" s="8" t="str">
        <f>IF(B281=data!$S$2,(M281*10)/4.9,IF(B281=data!$S$3,(M281*10)/3.4,IF(B281=data!$S$4,(M281*10)/5.3,IF(B281=data!$S$5,(M281*10)/3.4,"zvolte typ stavby"))))</f>
        <v>zvolte typ stavby</v>
      </c>
      <c r="O281" s="22"/>
      <c r="P281" s="44"/>
    </row>
    <row r="282" spans="1:16" ht="28.9">
      <c r="A282" s="6"/>
      <c r="B282" s="5"/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 t="str">
        <f>IF(B282=data!$S$2,D282*0.7+E282*0.2+F282*0.8+G282+H282*0.2+I282+J282*0.3+K282*0.5+L282*0.2,IF(B282=data!$S$3,D282*0.1+E282*0.3+F282*0.1+G282+I282+J282*0.5+K282*0.4,IF(B282=data!$S$4,D282*0.6+E282*0.7+F282+G282+I282+L282,IF(B282=data!$S$5,D282*0.7+E282+H282*0.7+I282,"zvolte typ stavby"))))</f>
        <v>zvolte typ stavby</v>
      </c>
      <c r="N282" s="8" t="str">
        <f>IF(B282=data!$S$2,(M282*10)/4.9,IF(B282=data!$S$3,(M282*10)/3.4,IF(B282=data!$S$4,(M282*10)/5.3,IF(B282=data!$S$5,(M282*10)/3.4,"zvolte typ stavby"))))</f>
        <v>zvolte typ stavby</v>
      </c>
      <c r="O282" s="22"/>
      <c r="P282" s="44"/>
    </row>
    <row r="283" spans="1:16" ht="28.9">
      <c r="A283" s="6"/>
      <c r="B283" s="5"/>
      <c r="C283" s="5"/>
      <c r="D283" s="7"/>
      <c r="E283" s="7"/>
      <c r="F283" s="7"/>
      <c r="G283" s="7"/>
      <c r="H283" s="7"/>
      <c r="I283" s="7"/>
      <c r="J283" s="7"/>
      <c r="K283" s="7"/>
      <c r="L283" s="7"/>
      <c r="M283" s="7" t="str">
        <f>IF(B283=data!$S$2,D283*0.7+E283*0.2+F283*0.8+G283+H283*0.2+I283+J283*0.3+K283*0.5+L283*0.2,IF(B283=data!$S$3,D283*0.1+E283*0.3+F283*0.1+G283+I283+J283*0.5+K283*0.4,IF(B283=data!$S$4,D283*0.6+E283*0.7+F283+G283+I283+L283,IF(B283=data!$S$5,D283*0.7+E283+H283*0.7+I283,"zvolte typ stavby"))))</f>
        <v>zvolte typ stavby</v>
      </c>
      <c r="N283" s="8" t="str">
        <f>IF(B283=data!$S$2,(M283*10)/4.9,IF(B283=data!$S$3,(M283*10)/3.4,IF(B283=data!$S$4,(M283*10)/5.3,IF(B283=data!$S$5,(M283*10)/3.4,"zvolte typ stavby"))))</f>
        <v>zvolte typ stavby</v>
      </c>
      <c r="O283" s="22"/>
      <c r="P283" s="44"/>
    </row>
    <row r="284" spans="1:16" ht="28.9">
      <c r="A284" s="6"/>
      <c r="B284" s="5"/>
      <c r="C284" s="5"/>
      <c r="D284" s="7"/>
      <c r="E284" s="7"/>
      <c r="F284" s="7"/>
      <c r="G284" s="7"/>
      <c r="H284" s="7"/>
      <c r="I284" s="7"/>
      <c r="J284" s="7"/>
      <c r="K284" s="7"/>
      <c r="L284" s="7"/>
      <c r="M284" s="7" t="str">
        <f>IF(B284=data!$S$2,D284*0.7+E284*0.2+F284*0.8+G284+H284*0.2+I284+J284*0.3+K284*0.5+L284*0.2,IF(B284=data!$S$3,D284*0.1+E284*0.3+F284*0.1+G284+I284+J284*0.5+K284*0.4,IF(B284=data!$S$4,D284*0.6+E284*0.7+F284+G284+I284+L284,IF(B284=data!$S$5,D284*0.7+E284+H284*0.7+I284,"zvolte typ stavby"))))</f>
        <v>zvolte typ stavby</v>
      </c>
      <c r="N284" s="8" t="str">
        <f>IF(B284=data!$S$2,(M284*10)/4.9,IF(B284=data!$S$3,(M284*10)/3.4,IF(B284=data!$S$4,(M284*10)/5.3,IF(B284=data!$S$5,(M284*10)/3.4,"zvolte typ stavby"))))</f>
        <v>zvolte typ stavby</v>
      </c>
      <c r="O284" s="22"/>
      <c r="P284" s="44"/>
    </row>
    <row r="285" spans="1:16" ht="28.9">
      <c r="A285" s="6"/>
      <c r="B285" s="5"/>
      <c r="C285" s="5"/>
      <c r="D285" s="7"/>
      <c r="E285" s="7"/>
      <c r="F285" s="7"/>
      <c r="G285" s="7"/>
      <c r="H285" s="7"/>
      <c r="I285" s="7"/>
      <c r="J285" s="7"/>
      <c r="K285" s="7"/>
      <c r="L285" s="7"/>
      <c r="M285" s="7" t="str">
        <f>IF(B285=data!$S$2,D285*0.7+E285*0.2+F285*0.8+G285+H285*0.2+I285+J285*0.3+K285*0.5+L285*0.2,IF(B285=data!$S$3,D285*0.1+E285*0.3+F285*0.1+G285+I285+J285*0.5+K285*0.4,IF(B285=data!$S$4,D285*0.6+E285*0.7+F285+G285+I285+L285,IF(B285=data!$S$5,D285*0.7+E285+H285*0.7+I285,"zvolte typ stavby"))))</f>
        <v>zvolte typ stavby</v>
      </c>
      <c r="N285" s="8" t="str">
        <f>IF(B285=data!$S$2,(M285*10)/4.9,IF(B285=data!$S$3,(M285*10)/3.4,IF(B285=data!$S$4,(M285*10)/5.3,IF(B285=data!$S$5,(M285*10)/3.4,"zvolte typ stavby"))))</f>
        <v>zvolte typ stavby</v>
      </c>
      <c r="O285" s="22"/>
      <c r="P285" s="44"/>
    </row>
    <row r="286" spans="1:16" ht="28.9">
      <c r="A286" s="6"/>
      <c r="B286" s="5"/>
      <c r="C286" s="5"/>
      <c r="D286" s="7"/>
      <c r="E286" s="7"/>
      <c r="F286" s="7"/>
      <c r="G286" s="7"/>
      <c r="H286" s="7"/>
      <c r="I286" s="7"/>
      <c r="J286" s="7"/>
      <c r="K286" s="7"/>
      <c r="L286" s="7"/>
      <c r="M286" s="7" t="str">
        <f>IF(B286=data!$S$2,D286*0.7+E286*0.2+F286*0.8+G286+H286*0.2+I286+J286*0.3+K286*0.5+L286*0.2,IF(B286=data!$S$3,D286*0.1+E286*0.3+F286*0.1+G286+I286+J286*0.5+K286*0.4,IF(B286=data!$S$4,D286*0.6+E286*0.7+F286+G286+I286+L286,IF(B286=data!$S$5,D286*0.7+E286+H286*0.7+I286,"zvolte typ stavby"))))</f>
        <v>zvolte typ stavby</v>
      </c>
      <c r="N286" s="8" t="str">
        <f>IF(B286=data!$S$2,(M286*10)/4.9,IF(B286=data!$S$3,(M286*10)/3.4,IF(B286=data!$S$4,(M286*10)/5.3,IF(B286=data!$S$5,(M286*10)/3.4,"zvolte typ stavby"))))</f>
        <v>zvolte typ stavby</v>
      </c>
      <c r="O286" s="22"/>
      <c r="P286" s="44"/>
    </row>
    <row r="287" spans="1:16" ht="28.9">
      <c r="A287" s="6"/>
      <c r="B287" s="5"/>
      <c r="C287" s="5"/>
      <c r="D287" s="7"/>
      <c r="E287" s="7"/>
      <c r="F287" s="7"/>
      <c r="G287" s="7"/>
      <c r="H287" s="7"/>
      <c r="I287" s="7"/>
      <c r="J287" s="7"/>
      <c r="K287" s="7"/>
      <c r="L287" s="7"/>
      <c r="M287" s="7" t="str">
        <f>IF(B287=data!$S$2,D287*0.7+E287*0.2+F287*0.8+G287+H287*0.2+I287+J287*0.3+K287*0.5+L287*0.2,IF(B287=data!$S$3,D287*0.1+E287*0.3+F287*0.1+G287+I287+J287*0.5+K287*0.4,IF(B287=data!$S$4,D287*0.6+E287*0.7+F287+G287+I287+L287,IF(B287=data!$S$5,D287*0.7+E287+H287*0.7+I287,"zvolte typ stavby"))))</f>
        <v>zvolte typ stavby</v>
      </c>
      <c r="N287" s="8" t="str">
        <f>IF(B287=data!$S$2,(M287*10)/4.9,IF(B287=data!$S$3,(M287*10)/3.4,IF(B287=data!$S$4,(M287*10)/5.3,IF(B287=data!$S$5,(M287*10)/3.4,"zvolte typ stavby"))))</f>
        <v>zvolte typ stavby</v>
      </c>
      <c r="O287" s="22"/>
      <c r="P287" s="44"/>
    </row>
    <row r="288" spans="1:16" ht="28.9">
      <c r="A288" s="6"/>
      <c r="B288" s="5"/>
      <c r="C288" s="5"/>
      <c r="D288" s="7"/>
      <c r="E288" s="7"/>
      <c r="F288" s="7"/>
      <c r="G288" s="7"/>
      <c r="H288" s="7"/>
      <c r="I288" s="7"/>
      <c r="J288" s="7"/>
      <c r="K288" s="7"/>
      <c r="L288" s="7"/>
      <c r="M288" s="7" t="str">
        <f>IF(B288=data!$S$2,D288*0.7+E288*0.2+F288*0.8+G288+H288*0.2+I288+J288*0.3+K288*0.5+L288*0.2,IF(B288=data!$S$3,D288*0.1+E288*0.3+F288*0.1+G288+I288+J288*0.5+K288*0.4,IF(B288=data!$S$4,D288*0.6+E288*0.7+F288+G288+I288+L288,IF(B288=data!$S$5,D288*0.7+E288+H288*0.7+I288,"zvolte typ stavby"))))</f>
        <v>zvolte typ stavby</v>
      </c>
      <c r="N288" s="8" t="str">
        <f>IF(B288=data!$S$2,(M288*10)/4.9,IF(B288=data!$S$3,(M288*10)/3.4,IF(B288=data!$S$4,(M288*10)/5.3,IF(B288=data!$S$5,(M288*10)/3.4,"zvolte typ stavby"))))</f>
        <v>zvolte typ stavby</v>
      </c>
      <c r="O288" s="22"/>
      <c r="P288" s="44"/>
    </row>
    <row r="289" spans="1:16" ht="28.9">
      <c r="A289" s="6"/>
      <c r="B289" s="5"/>
      <c r="C289" s="5"/>
      <c r="D289" s="7"/>
      <c r="E289" s="7"/>
      <c r="F289" s="7"/>
      <c r="G289" s="7"/>
      <c r="H289" s="7"/>
      <c r="I289" s="7"/>
      <c r="J289" s="7"/>
      <c r="K289" s="7"/>
      <c r="L289" s="7"/>
      <c r="M289" s="7" t="str">
        <f>IF(B289=data!$S$2,D289*0.7+E289*0.2+F289*0.8+G289+H289*0.2+I289+J289*0.3+K289*0.5+L289*0.2,IF(B289=data!$S$3,D289*0.1+E289*0.3+F289*0.1+G289+I289+J289*0.5+K289*0.4,IF(B289=data!$S$4,D289*0.6+E289*0.7+F289+G289+I289+L289,IF(B289=data!$S$5,D289*0.7+E289+H289*0.7+I289,"zvolte typ stavby"))))</f>
        <v>zvolte typ stavby</v>
      </c>
      <c r="N289" s="8" t="str">
        <f>IF(B289=data!$S$2,(M289*10)/4.9,IF(B289=data!$S$3,(M289*10)/3.4,IF(B289=data!$S$4,(M289*10)/5.3,IF(B289=data!$S$5,(M289*10)/3.4,"zvolte typ stavby"))))</f>
        <v>zvolte typ stavby</v>
      </c>
      <c r="O289" s="22"/>
      <c r="P289" s="44"/>
    </row>
    <row r="290" spans="1:16" ht="28.9">
      <c r="A290" s="6"/>
      <c r="B290" s="5"/>
      <c r="C290" s="5"/>
      <c r="D290" s="7"/>
      <c r="E290" s="7"/>
      <c r="F290" s="7"/>
      <c r="G290" s="7"/>
      <c r="H290" s="7"/>
      <c r="I290" s="7"/>
      <c r="J290" s="7"/>
      <c r="K290" s="7"/>
      <c r="L290" s="7"/>
      <c r="M290" s="7" t="str">
        <f>IF(B290=data!$S$2,D290*0.7+E290*0.2+F290*0.8+G290+H290*0.2+I290+J290*0.3+K290*0.5+L290*0.2,IF(B290=data!$S$3,D290*0.1+E290*0.3+F290*0.1+G290+I290+J290*0.5+K290*0.4,IF(B290=data!$S$4,D290*0.6+E290*0.7+F290+G290+I290+L290,IF(B290=data!$S$5,D290*0.7+E290+H290*0.7+I290,"zvolte typ stavby"))))</f>
        <v>zvolte typ stavby</v>
      </c>
      <c r="N290" s="8" t="str">
        <f>IF(B290=data!$S$2,(M290*10)/4.9,IF(B290=data!$S$3,(M290*10)/3.4,IF(B290=data!$S$4,(M290*10)/5.3,IF(B290=data!$S$5,(M290*10)/3.4,"zvolte typ stavby"))))</f>
        <v>zvolte typ stavby</v>
      </c>
      <c r="O290" s="22"/>
      <c r="P290" s="44"/>
    </row>
    <row r="291" spans="1:16" ht="28.9">
      <c r="A291" s="6"/>
      <c r="B291" s="5"/>
      <c r="C291" s="5"/>
      <c r="D291" s="7"/>
      <c r="E291" s="7"/>
      <c r="F291" s="7"/>
      <c r="G291" s="7"/>
      <c r="H291" s="7"/>
      <c r="I291" s="7"/>
      <c r="J291" s="7"/>
      <c r="K291" s="7"/>
      <c r="L291" s="7"/>
      <c r="M291" s="7" t="str">
        <f>IF(B291=data!$S$2,D291*0.7+E291*0.2+F291*0.8+G291+H291*0.2+I291+J291*0.3+K291*0.5+L291*0.2,IF(B291=data!$S$3,D291*0.1+E291*0.3+F291*0.1+G291+I291+J291*0.5+K291*0.4,IF(B291=data!$S$4,D291*0.6+E291*0.7+F291+G291+I291+L291,IF(B291=data!$S$5,D291*0.7+E291+H291*0.7+I291,"zvolte typ stavby"))))</f>
        <v>zvolte typ stavby</v>
      </c>
      <c r="N291" s="8" t="str">
        <f>IF(B291=data!$S$2,(M291*10)/4.9,IF(B291=data!$S$3,(M291*10)/3.4,IF(B291=data!$S$4,(M291*10)/5.3,IF(B291=data!$S$5,(M291*10)/3.4,"zvolte typ stavby"))))</f>
        <v>zvolte typ stavby</v>
      </c>
      <c r="O291" s="22"/>
      <c r="P291" s="44"/>
    </row>
    <row r="292" spans="1:16" ht="28.9">
      <c r="A292" s="6"/>
      <c r="B292" s="5"/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 t="str">
        <f>IF(B292=data!$S$2,D292*0.7+E292*0.2+F292*0.8+G292+H292*0.2+I292+J292*0.3+K292*0.5+L292*0.2,IF(B292=data!$S$3,D292*0.1+E292*0.3+F292*0.1+G292+I292+J292*0.5+K292*0.4,IF(B292=data!$S$4,D292*0.6+E292*0.7+F292+G292+I292+L292,IF(B292=data!$S$5,D292*0.7+E292+H292*0.7+I292,"zvolte typ stavby"))))</f>
        <v>zvolte typ stavby</v>
      </c>
      <c r="N292" s="8" t="str">
        <f>IF(B292=data!$S$2,(M292*10)/4.9,IF(B292=data!$S$3,(M292*10)/3.4,IF(B292=data!$S$4,(M292*10)/5.3,IF(B292=data!$S$5,(M292*10)/3.4,"zvolte typ stavby"))))</f>
        <v>zvolte typ stavby</v>
      </c>
      <c r="O292" s="22"/>
      <c r="P292" s="44"/>
    </row>
    <row r="293" spans="1:16" ht="28.9">
      <c r="A293" s="6"/>
      <c r="B293" s="5"/>
      <c r="C293" s="5"/>
      <c r="D293" s="7"/>
      <c r="E293" s="7"/>
      <c r="F293" s="7"/>
      <c r="G293" s="7"/>
      <c r="H293" s="7"/>
      <c r="I293" s="7"/>
      <c r="J293" s="7"/>
      <c r="K293" s="7"/>
      <c r="L293" s="7"/>
      <c r="M293" s="7" t="str">
        <f>IF(B293=data!$S$2,D293*0.7+E293*0.2+F293*0.8+G293+H293*0.2+I293+J293*0.3+K293*0.5+L293*0.2,IF(B293=data!$S$3,D293*0.1+E293*0.3+F293*0.1+G293+I293+J293*0.5+K293*0.4,IF(B293=data!$S$4,D293*0.6+E293*0.7+F293+G293+I293+L293,IF(B293=data!$S$5,D293*0.7+E293+H293*0.7+I293,"zvolte typ stavby"))))</f>
        <v>zvolte typ stavby</v>
      </c>
      <c r="N293" s="8" t="str">
        <f>IF(B293=data!$S$2,(M293*10)/4.9,IF(B293=data!$S$3,(M293*10)/3.4,IF(B293=data!$S$4,(M293*10)/5.3,IF(B293=data!$S$5,(M293*10)/3.4,"zvolte typ stavby"))))</f>
        <v>zvolte typ stavby</v>
      </c>
      <c r="O293" s="22"/>
      <c r="P293" s="44"/>
    </row>
    <row r="294" spans="1:16" ht="28.9">
      <c r="A294" s="6"/>
      <c r="B294" s="5"/>
      <c r="C294" s="5"/>
      <c r="D294" s="7"/>
      <c r="E294" s="7"/>
      <c r="F294" s="7"/>
      <c r="G294" s="7"/>
      <c r="H294" s="7"/>
      <c r="I294" s="7"/>
      <c r="J294" s="7"/>
      <c r="K294" s="7"/>
      <c r="L294" s="7"/>
      <c r="M294" s="7" t="str">
        <f>IF(B294=data!$S$2,D294*0.7+E294*0.2+F294*0.8+G294+H294*0.2+I294+J294*0.3+K294*0.5+L294*0.2,IF(B294=data!$S$3,D294*0.1+E294*0.3+F294*0.1+G294+I294+J294*0.5+K294*0.4,IF(B294=data!$S$4,D294*0.6+E294*0.7+F294+G294+I294+L294,IF(B294=data!$S$5,D294*0.7+E294+H294*0.7+I294,"zvolte typ stavby"))))</f>
        <v>zvolte typ stavby</v>
      </c>
      <c r="N294" s="8" t="str">
        <f>IF(B294=data!$S$2,(M294*10)/4.9,IF(B294=data!$S$3,(M294*10)/3.4,IF(B294=data!$S$4,(M294*10)/5.3,IF(B294=data!$S$5,(M294*10)/3.4,"zvolte typ stavby"))))</f>
        <v>zvolte typ stavby</v>
      </c>
      <c r="O294" s="22"/>
      <c r="P294" s="44"/>
    </row>
    <row r="295" spans="1:16" ht="28.9">
      <c r="A295" s="6"/>
      <c r="B295" s="5"/>
      <c r="C295" s="5"/>
      <c r="D295" s="7"/>
      <c r="E295" s="7"/>
      <c r="F295" s="7"/>
      <c r="G295" s="7"/>
      <c r="H295" s="7"/>
      <c r="I295" s="7"/>
      <c r="J295" s="7"/>
      <c r="K295" s="7"/>
      <c r="L295" s="7"/>
      <c r="M295" s="7" t="str">
        <f>IF(B295=data!$S$2,D295*0.7+E295*0.2+F295*0.8+G295+H295*0.2+I295+J295*0.3+K295*0.5+L295*0.2,IF(B295=data!$S$3,D295*0.1+E295*0.3+F295*0.1+G295+I295+J295*0.5+K295*0.4,IF(B295=data!$S$4,D295*0.6+E295*0.7+F295+G295+I295+L295,IF(B295=data!$S$5,D295*0.7+E295+H295*0.7+I295,"zvolte typ stavby"))))</f>
        <v>zvolte typ stavby</v>
      </c>
      <c r="N295" s="8" t="str">
        <f>IF(B295=data!$S$2,(M295*10)/4.9,IF(B295=data!$S$3,(M295*10)/3.4,IF(B295=data!$S$4,(M295*10)/5.3,IF(B295=data!$S$5,(M295*10)/3.4,"zvolte typ stavby"))))</f>
        <v>zvolte typ stavby</v>
      </c>
      <c r="O295" s="22"/>
      <c r="P295" s="44"/>
    </row>
    <row r="296" spans="1:16" ht="28.9">
      <c r="A296" s="6"/>
      <c r="B296" s="5"/>
      <c r="C296" s="5"/>
      <c r="D296" s="7"/>
      <c r="E296" s="7"/>
      <c r="F296" s="7"/>
      <c r="G296" s="7"/>
      <c r="H296" s="7"/>
      <c r="I296" s="7"/>
      <c r="J296" s="7"/>
      <c r="K296" s="7"/>
      <c r="L296" s="7"/>
      <c r="M296" s="7" t="str">
        <f>IF(B296=data!$S$2,D296*0.7+E296*0.2+F296*0.8+G296+H296*0.2+I296+J296*0.3+K296*0.5+L296*0.2,IF(B296=data!$S$3,D296*0.1+E296*0.3+F296*0.1+G296+I296+J296*0.5+K296*0.4,IF(B296=data!$S$4,D296*0.6+E296*0.7+F296+G296+I296+L296,IF(B296=data!$S$5,D296*0.7+E296+H296*0.7+I296,"zvolte typ stavby"))))</f>
        <v>zvolte typ stavby</v>
      </c>
      <c r="N296" s="8" t="str">
        <f>IF(B296=data!$S$2,(M296*10)/4.9,IF(B296=data!$S$3,(M296*10)/3.4,IF(B296=data!$S$4,(M296*10)/5.3,IF(B296=data!$S$5,(M296*10)/3.4,"zvolte typ stavby"))))</f>
        <v>zvolte typ stavby</v>
      </c>
      <c r="O296" s="22"/>
      <c r="P296" s="44"/>
    </row>
    <row r="297" spans="1:16" ht="28.9">
      <c r="A297" s="6"/>
      <c r="B297" s="5"/>
      <c r="C297" s="5"/>
      <c r="D297" s="7"/>
      <c r="E297" s="7"/>
      <c r="F297" s="7"/>
      <c r="G297" s="7"/>
      <c r="H297" s="7"/>
      <c r="I297" s="7"/>
      <c r="J297" s="7"/>
      <c r="K297" s="7"/>
      <c r="L297" s="7"/>
      <c r="M297" s="7" t="str">
        <f>IF(B297=data!$S$2,D297*0.7+E297*0.2+F297*0.8+G297+H297*0.2+I297+J297*0.3+K297*0.5+L297*0.2,IF(B297=data!$S$3,D297*0.1+E297*0.3+F297*0.1+G297+I297+J297*0.5+K297*0.4,IF(B297=data!$S$4,D297*0.6+E297*0.7+F297+G297+I297+L297,IF(B297=data!$S$5,D297*0.7+E297+H297*0.7+I297,"zvolte typ stavby"))))</f>
        <v>zvolte typ stavby</v>
      </c>
      <c r="N297" s="8" t="str">
        <f>IF(B297=data!$S$2,(M297*10)/4.9,IF(B297=data!$S$3,(M297*10)/3.4,IF(B297=data!$S$4,(M297*10)/5.3,IF(B297=data!$S$5,(M297*10)/3.4,"zvolte typ stavby"))))</f>
        <v>zvolte typ stavby</v>
      </c>
      <c r="O297" s="22"/>
      <c r="P297" s="44"/>
    </row>
    <row r="298" spans="1:16" ht="28.9">
      <c r="A298" s="6"/>
      <c r="B298" s="5"/>
      <c r="C298" s="5"/>
      <c r="D298" s="7"/>
      <c r="E298" s="7"/>
      <c r="F298" s="7"/>
      <c r="G298" s="7"/>
      <c r="H298" s="7"/>
      <c r="I298" s="7"/>
      <c r="J298" s="7"/>
      <c r="K298" s="7"/>
      <c r="L298" s="7"/>
      <c r="M298" s="7" t="str">
        <f>IF(B298=data!$S$2,D298*0.7+E298*0.2+F298*0.8+G298+H298*0.2+I298+J298*0.3+K298*0.5+L298*0.2,IF(B298=data!$S$3,D298*0.1+E298*0.3+F298*0.1+G298+I298+J298*0.5+K298*0.4,IF(B298=data!$S$4,D298*0.6+E298*0.7+F298+G298+I298+L298,IF(B298=data!$S$5,D298*0.7+E298+H298*0.7+I298,"zvolte typ stavby"))))</f>
        <v>zvolte typ stavby</v>
      </c>
      <c r="N298" s="8" t="str">
        <f>IF(B298=data!$S$2,(M298*10)/4.9,IF(B298=data!$S$3,(M298*10)/3.4,IF(B298=data!$S$4,(M298*10)/5.3,IF(B298=data!$S$5,(M298*10)/3.4,"zvolte typ stavby"))))</f>
        <v>zvolte typ stavby</v>
      </c>
      <c r="O298" s="22"/>
      <c r="P298" s="44"/>
    </row>
    <row r="299" spans="1:16" ht="28.9">
      <c r="A299" s="6"/>
      <c r="B299" s="5"/>
      <c r="C299" s="5"/>
      <c r="D299" s="7"/>
      <c r="E299" s="7"/>
      <c r="F299" s="7"/>
      <c r="G299" s="7"/>
      <c r="H299" s="7"/>
      <c r="I299" s="7"/>
      <c r="J299" s="7"/>
      <c r="K299" s="7"/>
      <c r="L299" s="7"/>
      <c r="M299" s="7" t="str">
        <f>IF(B299=data!$S$2,D299*0.7+E299*0.2+F299*0.8+G299+H299*0.2+I299+J299*0.3+K299*0.5+L299*0.2,IF(B299=data!$S$3,D299*0.1+E299*0.3+F299*0.1+G299+I299+J299*0.5+K299*0.4,IF(B299=data!$S$4,D299*0.6+E299*0.7+F299+G299+I299+L299,IF(B299=data!$S$5,D299*0.7+E299+H299*0.7+I299,"zvolte typ stavby"))))</f>
        <v>zvolte typ stavby</v>
      </c>
      <c r="N299" s="8" t="str">
        <f>IF(B299=data!$S$2,(M299*10)/4.9,IF(B299=data!$S$3,(M299*10)/3.4,IF(B299=data!$S$4,(M299*10)/5.3,IF(B299=data!$S$5,(M299*10)/3.4,"zvolte typ stavby"))))</f>
        <v>zvolte typ stavby</v>
      </c>
      <c r="O299" s="22"/>
      <c r="P299" s="44"/>
    </row>
    <row r="300" spans="1:16" ht="28.9">
      <c r="A300" s="6"/>
      <c r="B300" s="5"/>
      <c r="C300" s="5"/>
      <c r="D300" s="7"/>
      <c r="E300" s="7"/>
      <c r="F300" s="7"/>
      <c r="G300" s="7"/>
      <c r="H300" s="7"/>
      <c r="I300" s="7"/>
      <c r="J300" s="7"/>
      <c r="K300" s="7"/>
      <c r="L300" s="7"/>
      <c r="M300" s="7" t="str">
        <f>IF(B300=data!$S$2,D300*0.7+E300*0.2+F300*0.8+G300+H300*0.2+I300+J300*0.3+K300*0.5+L300*0.2,IF(B300=data!$S$3,D300*0.1+E300*0.3+F300*0.1+G300+I300+J300*0.5+K300*0.4,IF(B300=data!$S$4,D300*0.6+E300*0.7+F300+G300+I300+L300,IF(B300=data!$S$5,D300*0.7+E300+H300*0.7+I300,"zvolte typ stavby"))))</f>
        <v>zvolte typ stavby</v>
      </c>
      <c r="N300" s="8" t="str">
        <f>IF(B300=data!$S$2,(M300*10)/4.9,IF(B300=data!$S$3,(M300*10)/3.4,IF(B300=data!$S$4,(M300*10)/5.3,IF(B300=data!$S$5,(M300*10)/3.4,"zvolte typ stavby"))))</f>
        <v>zvolte typ stavby</v>
      </c>
      <c r="O300" s="22"/>
      <c r="P300" s="44"/>
    </row>
    <row r="301" spans="1:16" ht="28.9">
      <c r="A301" s="6"/>
      <c r="B301" s="5"/>
      <c r="C301" s="5"/>
      <c r="D301" s="7"/>
      <c r="E301" s="7"/>
      <c r="F301" s="7"/>
      <c r="G301" s="7"/>
      <c r="H301" s="7"/>
      <c r="I301" s="7"/>
      <c r="J301" s="7"/>
      <c r="K301" s="7"/>
      <c r="L301" s="7"/>
      <c r="M301" s="7" t="str">
        <f>IF(B301=data!$S$2,D301*0.7+E301*0.2+F301*0.8+G301+H301*0.2+I301+J301*0.3+K301*0.5+L301*0.2,IF(B301=data!$S$3,D301*0.1+E301*0.3+F301*0.1+G301+I301+J301*0.5+K301*0.4,IF(B301=data!$S$4,D301*0.6+E301*0.7+F301+G301+I301+L301,IF(B301=data!$S$5,D301*0.7+E301+H301*0.7+I301,"zvolte typ stavby"))))</f>
        <v>zvolte typ stavby</v>
      </c>
      <c r="N301" s="8" t="str">
        <f>IF(B301=data!$S$2,(M301*10)/4.9,IF(B301=data!$S$3,(M301*10)/3.4,IF(B301=data!$S$4,(M301*10)/5.3,IF(B301=data!$S$5,(M301*10)/3.4,"zvolte typ stavby"))))</f>
        <v>zvolte typ stavby</v>
      </c>
      <c r="O301" s="22"/>
      <c r="P301" s="44"/>
    </row>
    <row r="302" spans="1:16" ht="28.9">
      <c r="A302" s="6"/>
      <c r="B302" s="5"/>
      <c r="C302" s="5"/>
      <c r="D302" s="7"/>
      <c r="E302" s="7"/>
      <c r="F302" s="7"/>
      <c r="G302" s="7"/>
      <c r="H302" s="7"/>
      <c r="I302" s="7"/>
      <c r="J302" s="7"/>
      <c r="K302" s="7"/>
      <c r="L302" s="7"/>
      <c r="M302" s="7" t="str">
        <f>IF(B302=data!$S$2,D302*0.7+E302*0.2+F302*0.8+G302+H302*0.2+I302+J302*0.3+K302*0.5+L302*0.2,IF(B302=data!$S$3,D302*0.1+E302*0.3+F302*0.1+G302+I302+J302*0.5+K302*0.4,IF(B302=data!$S$4,D302*0.6+E302*0.7+F302+G302+I302+L302,IF(B302=data!$S$5,D302*0.7+E302+H302*0.7+I302,"zvolte typ stavby"))))</f>
        <v>zvolte typ stavby</v>
      </c>
      <c r="N302" s="8" t="str">
        <f>IF(B302=data!$S$2,(M302*10)/4.9,IF(B302=data!$S$3,(M302*10)/3.4,IF(B302=data!$S$4,(M302*10)/5.3,IF(B302=data!$S$5,(M302*10)/3.4,"zvolte typ stavby"))))</f>
        <v>zvolte typ stavby</v>
      </c>
      <c r="O302" s="22"/>
      <c r="P302" s="44"/>
    </row>
    <row r="303" spans="1:16" ht="50.1" customHeight="1">
      <c r="A303" s="6"/>
      <c r="B303" s="5"/>
      <c r="C303" s="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8"/>
      <c r="O303" s="22"/>
      <c r="P303" s="44"/>
    </row>
    <row r="304" spans="1:16">
      <c r="A304" s="20"/>
      <c r="M304" s="2"/>
      <c r="N304" s="2"/>
    </row>
    <row r="305" spans="1:14">
      <c r="A305" s="20"/>
      <c r="M305" s="2"/>
      <c r="N305" s="2"/>
    </row>
    <row r="306" spans="1:14">
      <c r="A306" s="20"/>
      <c r="M306" s="2"/>
      <c r="N306" s="2"/>
    </row>
    <row r="307" spans="1:14">
      <c r="A307" s="20"/>
      <c r="M307" s="2"/>
      <c r="N307" s="2"/>
    </row>
    <row r="308" spans="1:14">
      <c r="A308" s="20"/>
      <c r="M308" s="2"/>
      <c r="N308" s="2"/>
    </row>
    <row r="309" spans="1:14">
      <c r="A309" s="20"/>
      <c r="M309" s="2"/>
      <c r="N309" s="2"/>
    </row>
    <row r="310" spans="1:14">
      <c r="A310" s="20"/>
      <c r="M310" s="2"/>
      <c r="N310" s="2"/>
    </row>
    <row r="311" spans="1:14">
      <c r="A311" s="20"/>
      <c r="M311" s="2"/>
      <c r="N311" s="2"/>
    </row>
    <row r="312" spans="1:14">
      <c r="A312" s="20"/>
      <c r="M312" s="2"/>
      <c r="N312" s="2"/>
    </row>
    <row r="313" spans="1:14">
      <c r="A313" s="20"/>
      <c r="M313" s="2"/>
      <c r="N313" s="2"/>
    </row>
    <row r="314" spans="1:14">
      <c r="A314" s="20"/>
      <c r="M314" s="2"/>
      <c r="N314" s="2"/>
    </row>
    <row r="315" spans="1:14">
      <c r="A315" s="20"/>
      <c r="M315" s="2"/>
      <c r="N315" s="2"/>
    </row>
    <row r="316" spans="1:14">
      <c r="A316" s="20"/>
      <c r="M316" s="2"/>
      <c r="N316" s="2"/>
    </row>
    <row r="317" spans="1:14">
      <c r="A317" s="20"/>
      <c r="M317" s="2"/>
      <c r="N317" s="2"/>
    </row>
    <row r="318" spans="1:14">
      <c r="A318" s="20"/>
      <c r="M318" s="2"/>
      <c r="N318" s="2"/>
    </row>
    <row r="319" spans="1:14">
      <c r="A319" s="20"/>
      <c r="M319" s="2"/>
      <c r="N319" s="2"/>
    </row>
    <row r="320" spans="1:14">
      <c r="A320" s="20"/>
      <c r="M320" s="2"/>
      <c r="N320" s="2"/>
    </row>
    <row r="321" spans="1:14">
      <c r="A321" s="20"/>
      <c r="M321" s="2"/>
      <c r="N321" s="2"/>
    </row>
    <row r="322" spans="1:14">
      <c r="A322" s="20"/>
      <c r="M322" s="2"/>
      <c r="N322" s="2"/>
    </row>
    <row r="323" spans="1:14">
      <c r="A323" s="20"/>
      <c r="M323" s="2"/>
      <c r="N323" s="2"/>
    </row>
    <row r="324" spans="1:14">
      <c r="A324" s="20"/>
      <c r="M324" s="2"/>
      <c r="N324" s="2"/>
    </row>
    <row r="325" spans="1:14">
      <c r="A325" s="20"/>
      <c r="M325" s="2"/>
      <c r="N325" s="2"/>
    </row>
    <row r="326" spans="1:14">
      <c r="A326" s="20"/>
      <c r="M326" s="2"/>
      <c r="N326" s="2"/>
    </row>
    <row r="327" spans="1:14">
      <c r="A327" s="20"/>
      <c r="M327" s="2"/>
      <c r="N327" s="2"/>
    </row>
    <row r="328" spans="1:14">
      <c r="A328" s="20"/>
      <c r="M328" s="2"/>
      <c r="N328" s="2"/>
    </row>
    <row r="329" spans="1:14">
      <c r="A329" s="20"/>
      <c r="M329" s="2"/>
      <c r="N329" s="2"/>
    </row>
    <row r="330" spans="1:14">
      <c r="A330" s="20"/>
      <c r="M330" s="2"/>
      <c r="N330" s="2"/>
    </row>
    <row r="331" spans="1:14">
      <c r="A331" s="20"/>
      <c r="M331" s="2"/>
      <c r="N331" s="2"/>
    </row>
    <row r="332" spans="1:14">
      <c r="A332" s="20"/>
      <c r="M332" s="2"/>
      <c r="N332" s="2"/>
    </row>
    <row r="333" spans="1:14">
      <c r="A333" s="20"/>
      <c r="M333" s="2"/>
      <c r="N333" s="2"/>
    </row>
    <row r="334" spans="1:14">
      <c r="A334" s="20"/>
      <c r="M334" s="2"/>
      <c r="N334" s="2"/>
    </row>
    <row r="335" spans="1:14">
      <c r="A335" s="20"/>
      <c r="M335" s="2"/>
      <c r="N335" s="2"/>
    </row>
    <row r="336" spans="1:14">
      <c r="A336" s="20"/>
      <c r="M336" s="2"/>
      <c r="N336" s="2"/>
    </row>
    <row r="337" spans="1:14">
      <c r="A337" s="20"/>
      <c r="M337" s="2"/>
      <c r="N337" s="2"/>
    </row>
    <row r="338" spans="1:14">
      <c r="A338" s="20"/>
      <c r="M338" s="2"/>
      <c r="N338" s="2"/>
    </row>
    <row r="339" spans="1:14">
      <c r="A339" s="20"/>
      <c r="M339" s="2"/>
      <c r="N339" s="2"/>
    </row>
    <row r="340" spans="1:14">
      <c r="A340" s="20"/>
      <c r="M340" s="2"/>
      <c r="N340" s="2"/>
    </row>
    <row r="341" spans="1:14">
      <c r="A341" s="20"/>
      <c r="M341" s="2"/>
      <c r="N341" s="2"/>
    </row>
    <row r="342" spans="1:14">
      <c r="A342" s="20"/>
      <c r="M342" s="2"/>
      <c r="N342" s="2"/>
    </row>
    <row r="343" spans="1:14">
      <c r="A343" s="20"/>
      <c r="M343" s="2"/>
      <c r="N343" s="2"/>
    </row>
    <row r="344" spans="1:14">
      <c r="A344" s="20"/>
      <c r="M344" s="2"/>
      <c r="N344" s="2"/>
    </row>
    <row r="345" spans="1:14">
      <c r="A345" s="20"/>
      <c r="M345" s="2"/>
      <c r="N345" s="2"/>
    </row>
    <row r="346" spans="1:14">
      <c r="A346" s="20"/>
      <c r="M346" s="2"/>
      <c r="N346" s="2"/>
    </row>
    <row r="347" spans="1:14">
      <c r="A347" s="20"/>
      <c r="M347" s="2"/>
      <c r="N347" s="2"/>
    </row>
    <row r="348" spans="1:14">
      <c r="A348" s="20"/>
      <c r="M348" s="2"/>
      <c r="N348" s="2"/>
    </row>
    <row r="349" spans="1:14">
      <c r="A349" s="20"/>
      <c r="M349" s="2"/>
      <c r="N349" s="2"/>
    </row>
    <row r="350" spans="1:14">
      <c r="A350" s="20"/>
      <c r="M350" s="2"/>
      <c r="N350" s="2"/>
    </row>
    <row r="351" spans="1:14">
      <c r="A351" s="20"/>
      <c r="M351" s="2"/>
      <c r="N351" s="2"/>
    </row>
    <row r="352" spans="1:14">
      <c r="A352" s="20"/>
      <c r="M352" s="2"/>
      <c r="N352" s="2"/>
    </row>
    <row r="353" spans="1:14">
      <c r="A353" s="20"/>
      <c r="M353" s="2"/>
      <c r="N353" s="2"/>
    </row>
    <row r="354" spans="1:14">
      <c r="A354" s="20"/>
      <c r="M354" s="2"/>
      <c r="N354" s="2"/>
    </row>
    <row r="355" spans="1:14">
      <c r="A355" s="20"/>
      <c r="M355" s="2"/>
      <c r="N355" s="2"/>
    </row>
    <row r="356" spans="1:14">
      <c r="A356" s="20"/>
      <c r="M356" s="2"/>
      <c r="N356" s="2"/>
    </row>
    <row r="357" spans="1:14">
      <c r="A357" s="20"/>
      <c r="M357" s="2"/>
      <c r="N357" s="2"/>
    </row>
    <row r="358" spans="1:14">
      <c r="A358" s="20"/>
      <c r="M358" s="2"/>
      <c r="N358" s="2"/>
    </row>
    <row r="359" spans="1:14">
      <c r="A359" s="20"/>
      <c r="M359" s="2"/>
      <c r="N359" s="2"/>
    </row>
    <row r="360" spans="1:14">
      <c r="A360" s="20"/>
      <c r="M360" s="2"/>
      <c r="N360" s="2"/>
    </row>
    <row r="361" spans="1:14">
      <c r="A361" s="20"/>
      <c r="M361" s="2"/>
      <c r="N361" s="2"/>
    </row>
    <row r="362" spans="1:14">
      <c r="A362" s="20"/>
      <c r="M362" s="2"/>
      <c r="N362" s="2"/>
    </row>
    <row r="363" spans="1:14">
      <c r="A363" s="20"/>
      <c r="M363" s="2"/>
      <c r="N363" s="2"/>
    </row>
    <row r="364" spans="1:14">
      <c r="A364" s="20"/>
      <c r="M364" s="2"/>
      <c r="N364" s="2"/>
    </row>
    <row r="365" spans="1:14">
      <c r="A365" s="20"/>
      <c r="M365" s="2"/>
      <c r="N365" s="2"/>
    </row>
    <row r="366" spans="1:14">
      <c r="A366" s="20"/>
      <c r="M366" s="2"/>
      <c r="N366" s="2"/>
    </row>
    <row r="367" spans="1:14">
      <c r="A367" s="20"/>
      <c r="M367" s="2"/>
      <c r="N367" s="2"/>
    </row>
    <row r="368" spans="1:14">
      <c r="A368" s="20"/>
      <c r="M368" s="2"/>
      <c r="N368" s="2"/>
    </row>
    <row r="369" spans="1:14">
      <c r="A369" s="20"/>
      <c r="M369" s="2"/>
      <c r="N369" s="2"/>
    </row>
    <row r="370" spans="1:14">
      <c r="A370" s="20"/>
      <c r="M370" s="2"/>
      <c r="N370" s="2"/>
    </row>
    <row r="371" spans="1:14">
      <c r="A371" s="20"/>
      <c r="M371" s="2"/>
      <c r="N371" s="2"/>
    </row>
    <row r="372" spans="1:14">
      <c r="A372" s="20"/>
      <c r="M372" s="2"/>
      <c r="N372" s="2"/>
    </row>
    <row r="373" spans="1:14">
      <c r="A373" s="20"/>
      <c r="M373" s="2"/>
      <c r="N373" s="2"/>
    </row>
    <row r="374" spans="1:14">
      <c r="A374" s="20"/>
      <c r="M374" s="2"/>
      <c r="N374" s="2"/>
    </row>
    <row r="375" spans="1:14">
      <c r="A375" s="20"/>
      <c r="M375" s="2"/>
      <c r="N375" s="2"/>
    </row>
    <row r="376" spans="1:14">
      <c r="A376" s="20"/>
      <c r="M376" s="2"/>
      <c r="N376" s="2"/>
    </row>
    <row r="377" spans="1:14">
      <c r="A377" s="20"/>
      <c r="M377" s="2"/>
      <c r="N377" s="2"/>
    </row>
    <row r="378" spans="1:14">
      <c r="A378" s="20"/>
      <c r="M378" s="2"/>
      <c r="N378" s="2"/>
    </row>
    <row r="379" spans="1:14">
      <c r="A379" s="20"/>
      <c r="M379" s="2"/>
      <c r="N379" s="2"/>
    </row>
    <row r="380" spans="1:14">
      <c r="A380" s="20"/>
      <c r="M380" s="2"/>
      <c r="N380" s="2"/>
    </row>
    <row r="381" spans="1:14">
      <c r="A381" s="20"/>
      <c r="M381" s="2"/>
      <c r="N381" s="2"/>
    </row>
    <row r="382" spans="1:14">
      <c r="A382" s="20"/>
      <c r="M382" s="2"/>
      <c r="N382" s="2"/>
    </row>
    <row r="383" spans="1:14">
      <c r="A383" s="20"/>
      <c r="M383" s="2"/>
      <c r="N383" s="2"/>
    </row>
    <row r="384" spans="1:14">
      <c r="A384" s="20"/>
      <c r="M384" s="2"/>
      <c r="N384" s="2"/>
    </row>
    <row r="385" spans="1:14">
      <c r="A385" s="20"/>
      <c r="M385" s="2"/>
      <c r="N385" s="2"/>
    </row>
    <row r="386" spans="1:14">
      <c r="A386" s="20"/>
      <c r="M386" s="2"/>
      <c r="N386" s="2"/>
    </row>
    <row r="387" spans="1:14">
      <c r="A387" s="20"/>
      <c r="M387" s="2"/>
      <c r="N387" s="2"/>
    </row>
    <row r="388" spans="1:14">
      <c r="A388" s="20"/>
      <c r="M388" s="2"/>
      <c r="N388" s="2"/>
    </row>
    <row r="389" spans="1:14">
      <c r="A389" s="20"/>
      <c r="M389" s="2"/>
      <c r="N389" s="2"/>
    </row>
    <row r="390" spans="1:14">
      <c r="A390" s="20"/>
      <c r="M390" s="2"/>
      <c r="N390" s="2"/>
    </row>
    <row r="391" spans="1:14">
      <c r="A391" s="20"/>
      <c r="M391" s="2"/>
      <c r="N391" s="2"/>
    </row>
    <row r="392" spans="1:14">
      <c r="A392" s="20"/>
      <c r="M392" s="2"/>
      <c r="N392" s="2"/>
    </row>
    <row r="393" spans="1:14">
      <c r="A393" s="20"/>
      <c r="M393" s="2"/>
      <c r="N393" s="2"/>
    </row>
    <row r="394" spans="1:14">
      <c r="A394" s="20"/>
      <c r="M394" s="2"/>
      <c r="N394" s="2"/>
    </row>
    <row r="395" spans="1:14">
      <c r="A395" s="20"/>
      <c r="M395" s="2"/>
      <c r="N395" s="2"/>
    </row>
    <row r="396" spans="1:14">
      <c r="A396" s="20"/>
      <c r="M396" s="2"/>
      <c r="N396" s="2"/>
    </row>
    <row r="397" spans="1:14">
      <c r="A397" s="20"/>
      <c r="M397" s="2"/>
      <c r="N397" s="2"/>
    </row>
    <row r="398" spans="1:14">
      <c r="A398" s="20"/>
      <c r="M398" s="2"/>
      <c r="N398" s="2"/>
    </row>
    <row r="399" spans="1:14">
      <c r="A399" s="20"/>
      <c r="M399" s="2"/>
      <c r="N399" s="2"/>
    </row>
    <row r="400" spans="1:14">
      <c r="A400" s="20"/>
      <c r="M400" s="2"/>
      <c r="N400" s="2"/>
    </row>
    <row r="401" spans="1:14">
      <c r="A401" s="20"/>
      <c r="M401" s="2"/>
      <c r="N401" s="2"/>
    </row>
    <row r="402" spans="1:14">
      <c r="A402" s="20"/>
      <c r="M402" s="2"/>
      <c r="N402" s="2"/>
    </row>
    <row r="403" spans="1:14">
      <c r="A403" s="20"/>
      <c r="M403" s="2"/>
      <c r="N403" s="2"/>
    </row>
    <row r="404" spans="1:14">
      <c r="A404" s="20"/>
      <c r="M404" s="2"/>
      <c r="N404" s="2"/>
    </row>
    <row r="405" spans="1:14">
      <c r="A405" s="20"/>
      <c r="M405" s="2"/>
      <c r="N405" s="2"/>
    </row>
    <row r="406" spans="1:14">
      <c r="A406" s="20"/>
      <c r="M406" s="2"/>
      <c r="N406" s="2"/>
    </row>
    <row r="407" spans="1:14">
      <c r="A407" s="20"/>
      <c r="M407" s="2"/>
      <c r="N407" s="2"/>
    </row>
    <row r="408" spans="1:14">
      <c r="A408" s="20"/>
      <c r="M408" s="2"/>
      <c r="N408" s="2"/>
    </row>
    <row r="409" spans="1:14">
      <c r="A409" s="20"/>
      <c r="M409" s="2"/>
      <c r="N409" s="2"/>
    </row>
    <row r="410" spans="1:14">
      <c r="A410" s="20"/>
      <c r="M410" s="2"/>
      <c r="N410" s="2"/>
    </row>
    <row r="411" spans="1:14">
      <c r="A411" s="20"/>
      <c r="M411" s="2"/>
      <c r="N411" s="2"/>
    </row>
    <row r="412" spans="1:14">
      <c r="A412" s="20"/>
      <c r="M412" s="2"/>
      <c r="N412" s="2"/>
    </row>
    <row r="413" spans="1:14">
      <c r="A413" s="20"/>
      <c r="M413" s="2"/>
      <c r="N413" s="2"/>
    </row>
    <row r="414" spans="1:14">
      <c r="A414" s="20"/>
      <c r="M414" s="2"/>
      <c r="N414" s="2"/>
    </row>
    <row r="415" spans="1:14">
      <c r="A415" s="20"/>
      <c r="M415" s="2"/>
      <c r="N415" s="2"/>
    </row>
    <row r="416" spans="1:14">
      <c r="A416" s="20"/>
      <c r="M416" s="2"/>
      <c r="N416" s="2"/>
    </row>
    <row r="417" spans="1:14">
      <c r="A417" s="20"/>
      <c r="M417" s="2"/>
      <c r="N417" s="2"/>
    </row>
    <row r="418" spans="1:14">
      <c r="A418" s="20"/>
      <c r="M418" s="2"/>
      <c r="N418" s="2"/>
    </row>
    <row r="419" spans="1:14">
      <c r="A419" s="20"/>
      <c r="M419" s="2"/>
      <c r="N419" s="2"/>
    </row>
    <row r="420" spans="1:14">
      <c r="A420" s="20"/>
      <c r="M420" s="2"/>
      <c r="N420" s="2"/>
    </row>
    <row r="421" spans="1:14">
      <c r="A421" s="20"/>
      <c r="M421" s="2"/>
      <c r="N421" s="2"/>
    </row>
    <row r="422" spans="1:14">
      <c r="A422" s="20"/>
      <c r="M422" s="2"/>
      <c r="N422" s="2"/>
    </row>
    <row r="423" spans="1:14">
      <c r="A423" s="20"/>
      <c r="M423" s="2"/>
      <c r="N423" s="2"/>
    </row>
    <row r="424" spans="1:14">
      <c r="A424" s="20"/>
      <c r="M424" s="2"/>
      <c r="N424" s="2"/>
    </row>
    <row r="425" spans="1:14">
      <c r="A425" s="20"/>
      <c r="M425" s="2"/>
      <c r="N425" s="2"/>
    </row>
    <row r="426" spans="1:14">
      <c r="A426" s="20"/>
      <c r="M426" s="2"/>
      <c r="N426" s="2"/>
    </row>
    <row r="427" spans="1:14">
      <c r="A427" s="20"/>
      <c r="M427" s="2"/>
      <c r="N427" s="2"/>
    </row>
    <row r="428" spans="1:14">
      <c r="A428" s="20"/>
      <c r="M428" s="2"/>
      <c r="N428" s="2"/>
    </row>
    <row r="429" spans="1:14">
      <c r="A429" s="20"/>
      <c r="M429" s="2"/>
      <c r="N429" s="2"/>
    </row>
    <row r="430" spans="1:14">
      <c r="A430" s="20"/>
      <c r="M430" s="2"/>
      <c r="N430" s="2"/>
    </row>
    <row r="431" spans="1:14">
      <c r="A431" s="20"/>
      <c r="M431" s="2"/>
      <c r="N431" s="2"/>
    </row>
    <row r="432" spans="1:14">
      <c r="A432" s="20"/>
      <c r="M432" s="2"/>
      <c r="N432" s="2"/>
    </row>
    <row r="433" spans="1:14">
      <c r="A433" s="20"/>
      <c r="M433" s="2"/>
      <c r="N433" s="2"/>
    </row>
    <row r="434" spans="1:14">
      <c r="A434" s="20"/>
      <c r="M434" s="2"/>
      <c r="N434" s="2"/>
    </row>
    <row r="435" spans="1:14">
      <c r="A435" s="20"/>
      <c r="M435" s="2"/>
      <c r="N435" s="2"/>
    </row>
    <row r="436" spans="1:14">
      <c r="A436" s="20"/>
      <c r="M436" s="2"/>
      <c r="N436" s="2"/>
    </row>
    <row r="437" spans="1:14">
      <c r="A437" s="20"/>
      <c r="M437" s="2"/>
      <c r="N437" s="2"/>
    </row>
    <row r="438" spans="1:14">
      <c r="A438" s="20"/>
      <c r="M438" s="2"/>
      <c r="N438" s="2"/>
    </row>
    <row r="439" spans="1:14">
      <c r="A439" s="20"/>
      <c r="M439" s="2"/>
      <c r="N439" s="2"/>
    </row>
    <row r="440" spans="1:14">
      <c r="A440" s="20"/>
      <c r="M440" s="2"/>
      <c r="N440" s="2"/>
    </row>
    <row r="441" spans="1:14">
      <c r="A441" s="20"/>
      <c r="M441" s="2"/>
      <c r="N441" s="2"/>
    </row>
    <row r="442" spans="1:14">
      <c r="A442" s="20"/>
      <c r="M442" s="2"/>
      <c r="N442" s="2"/>
    </row>
    <row r="443" spans="1:14">
      <c r="A443" s="20"/>
      <c r="M443" s="2"/>
      <c r="N443" s="2"/>
    </row>
    <row r="444" spans="1:14">
      <c r="A444" s="20"/>
      <c r="M444" s="2"/>
      <c r="N444" s="2"/>
    </row>
    <row r="445" spans="1:14">
      <c r="A445" s="20"/>
      <c r="M445" s="2"/>
      <c r="N445" s="2"/>
    </row>
    <row r="446" spans="1:14">
      <c r="A446" s="20"/>
      <c r="M446" s="2"/>
      <c r="N446" s="2"/>
    </row>
    <row r="447" spans="1:14">
      <c r="A447" s="20"/>
      <c r="M447" s="2"/>
      <c r="N447" s="2"/>
    </row>
    <row r="448" spans="1:14">
      <c r="A448" s="20"/>
      <c r="M448" s="2"/>
      <c r="N448" s="2"/>
    </row>
    <row r="449" spans="1:14">
      <c r="A449" s="20"/>
      <c r="M449" s="2"/>
      <c r="N449" s="2"/>
    </row>
    <row r="450" spans="1:14">
      <c r="A450" s="20"/>
      <c r="M450" s="2"/>
      <c r="N450" s="2"/>
    </row>
    <row r="451" spans="1:14">
      <c r="A451" s="20"/>
      <c r="M451" s="2"/>
      <c r="N451" s="2"/>
    </row>
    <row r="452" spans="1:14">
      <c r="A452" s="20"/>
      <c r="M452" s="2"/>
      <c r="N452" s="2"/>
    </row>
    <row r="453" spans="1:14">
      <c r="A453" s="20"/>
      <c r="M453" s="2"/>
      <c r="N453" s="2"/>
    </row>
    <row r="454" spans="1:14">
      <c r="A454" s="20"/>
      <c r="M454" s="2"/>
      <c r="N454" s="2"/>
    </row>
    <row r="455" spans="1:14">
      <c r="A455" s="20"/>
      <c r="M455" s="2"/>
      <c r="N455" s="2"/>
    </row>
    <row r="456" spans="1:14">
      <c r="A456" s="20"/>
      <c r="M456" s="2"/>
      <c r="N456" s="2"/>
    </row>
    <row r="457" spans="1:14">
      <c r="A457" s="20"/>
      <c r="M457" s="2"/>
      <c r="N457" s="2"/>
    </row>
    <row r="458" spans="1:14">
      <c r="A458" s="20"/>
      <c r="M458" s="2"/>
      <c r="N458" s="2"/>
    </row>
    <row r="459" spans="1:14">
      <c r="A459" s="20"/>
      <c r="M459" s="2"/>
      <c r="N459" s="2"/>
    </row>
    <row r="460" spans="1:14">
      <c r="A460" s="20"/>
      <c r="M460" s="2"/>
      <c r="N460" s="2"/>
    </row>
    <row r="461" spans="1:14">
      <c r="A461" s="20"/>
      <c r="M461" s="2"/>
      <c r="N461" s="2"/>
    </row>
    <row r="462" spans="1:14">
      <c r="A462" s="20"/>
      <c r="M462" s="2"/>
      <c r="N462" s="2"/>
    </row>
    <row r="463" spans="1:14">
      <c r="A463" s="20"/>
      <c r="M463" s="2"/>
      <c r="N463" s="2"/>
    </row>
    <row r="464" spans="1:14">
      <c r="A464" s="20"/>
      <c r="M464" s="2"/>
      <c r="N464" s="2"/>
    </row>
    <row r="465" spans="1:14">
      <c r="A465" s="20"/>
      <c r="M465" s="2"/>
      <c r="N465" s="2"/>
    </row>
    <row r="466" spans="1:14">
      <c r="A466" s="20"/>
      <c r="M466" s="2"/>
      <c r="N466" s="2"/>
    </row>
    <row r="467" spans="1:14">
      <c r="A467" s="20"/>
      <c r="M467" s="2"/>
      <c r="N467" s="2"/>
    </row>
    <row r="468" spans="1:14">
      <c r="A468" s="20"/>
      <c r="M468" s="2"/>
      <c r="N468" s="2"/>
    </row>
    <row r="469" spans="1:14">
      <c r="A469" s="20"/>
      <c r="M469" s="2"/>
      <c r="N469" s="2"/>
    </row>
    <row r="470" spans="1:14">
      <c r="A470" s="20"/>
      <c r="M470" s="2"/>
      <c r="N470" s="2"/>
    </row>
    <row r="471" spans="1:14">
      <c r="A471" s="20"/>
      <c r="M471" s="2"/>
      <c r="N471" s="2"/>
    </row>
    <row r="472" spans="1:14">
      <c r="A472" s="20"/>
      <c r="M472" s="2"/>
      <c r="N472" s="2"/>
    </row>
    <row r="473" spans="1:14">
      <c r="A473" s="20"/>
      <c r="M473" s="2"/>
      <c r="N473" s="2"/>
    </row>
    <row r="474" spans="1:14">
      <c r="A474" s="20"/>
      <c r="M474" s="2"/>
      <c r="N474" s="2"/>
    </row>
    <row r="475" spans="1:14">
      <c r="A475" s="20"/>
      <c r="M475" s="2"/>
      <c r="N475" s="2"/>
    </row>
    <row r="476" spans="1:14">
      <c r="A476" s="20"/>
      <c r="M476" s="2"/>
      <c r="N476" s="2"/>
    </row>
    <row r="477" spans="1:14">
      <c r="A477" s="20"/>
      <c r="M477" s="2"/>
      <c r="N477" s="2"/>
    </row>
    <row r="478" spans="1:14">
      <c r="A478" s="20"/>
      <c r="M478" s="2"/>
      <c r="N478" s="2"/>
    </row>
    <row r="479" spans="1:14">
      <c r="A479" s="20"/>
      <c r="M479" s="2"/>
      <c r="N479" s="2"/>
    </row>
    <row r="480" spans="1:14">
      <c r="A480" s="20"/>
      <c r="M480" s="2"/>
      <c r="N480" s="2"/>
    </row>
    <row r="481" spans="1:14">
      <c r="A481" s="20"/>
      <c r="M481" s="2"/>
      <c r="N481" s="2"/>
    </row>
    <row r="482" spans="1:14">
      <c r="A482" s="20"/>
      <c r="M482" s="2"/>
      <c r="N482" s="2"/>
    </row>
    <row r="483" spans="1:14">
      <c r="A483" s="20"/>
      <c r="M483" s="2"/>
      <c r="N483" s="2"/>
    </row>
    <row r="484" spans="1:14">
      <c r="A484" s="20"/>
      <c r="M484" s="2"/>
      <c r="N484" s="2"/>
    </row>
    <row r="485" spans="1:14">
      <c r="A485" s="20"/>
      <c r="M485" s="2"/>
      <c r="N485" s="2"/>
    </row>
    <row r="486" spans="1:14">
      <c r="A486" s="20"/>
      <c r="M486" s="2"/>
      <c r="N486" s="2"/>
    </row>
    <row r="487" spans="1:14">
      <c r="A487" s="20"/>
      <c r="M487" s="2"/>
      <c r="N487" s="2"/>
    </row>
    <row r="488" spans="1:14">
      <c r="A488" s="20"/>
      <c r="M488" s="2"/>
      <c r="N488" s="2"/>
    </row>
    <row r="489" spans="1:14">
      <c r="A489" s="20"/>
      <c r="M489" s="2"/>
      <c r="N489" s="2"/>
    </row>
    <row r="490" spans="1:14">
      <c r="A490" s="20"/>
      <c r="M490" s="2"/>
      <c r="N490" s="2"/>
    </row>
    <row r="491" spans="1:14">
      <c r="A491" s="20"/>
      <c r="M491" s="2"/>
      <c r="N491" s="2"/>
    </row>
    <row r="492" spans="1:14">
      <c r="A492" s="20"/>
      <c r="M492" s="2"/>
      <c r="N492" s="2"/>
    </row>
    <row r="493" spans="1:14">
      <c r="A493" s="20"/>
      <c r="M493" s="2"/>
      <c r="N493" s="2"/>
    </row>
    <row r="494" spans="1:14">
      <c r="A494" s="20"/>
      <c r="M494" s="2"/>
      <c r="N494" s="2"/>
    </row>
    <row r="495" spans="1:14">
      <c r="A495" s="20"/>
      <c r="M495" s="2"/>
      <c r="N495" s="2"/>
    </row>
    <row r="496" spans="1:14">
      <c r="A496" s="20"/>
      <c r="M496" s="2"/>
      <c r="N496" s="2"/>
    </row>
    <row r="497" spans="1:14">
      <c r="A497" s="20"/>
      <c r="M497" s="2"/>
      <c r="N497" s="2"/>
    </row>
    <row r="498" spans="1:14">
      <c r="A498" s="20"/>
      <c r="M498" s="2"/>
      <c r="N498" s="2"/>
    </row>
    <row r="499" spans="1:14">
      <c r="A499" s="20"/>
      <c r="M499" s="2"/>
      <c r="N499" s="2"/>
    </row>
    <row r="500" spans="1:14">
      <c r="A500" s="20"/>
      <c r="M500" s="2"/>
      <c r="N500" s="2"/>
    </row>
    <row r="501" spans="1:14">
      <c r="A501" s="20"/>
      <c r="M501" s="2"/>
      <c r="N501" s="2"/>
    </row>
    <row r="502" spans="1:14">
      <c r="A502" s="20"/>
      <c r="M502" s="2"/>
      <c r="N502" s="2"/>
    </row>
    <row r="503" spans="1:14">
      <c r="A503" s="20"/>
      <c r="M503" s="2"/>
      <c r="N503" s="2"/>
    </row>
    <row r="504" spans="1:14">
      <c r="A504" s="20"/>
      <c r="M504" s="2"/>
      <c r="N504" s="2"/>
    </row>
    <row r="505" spans="1:14">
      <c r="A505" s="20"/>
      <c r="M505" s="2"/>
      <c r="N505" s="2"/>
    </row>
    <row r="506" spans="1:14">
      <c r="A506" s="20"/>
      <c r="M506" s="2"/>
      <c r="N506" s="2"/>
    </row>
    <row r="507" spans="1:14">
      <c r="A507" s="20"/>
      <c r="M507" s="2"/>
      <c r="N507" s="2"/>
    </row>
    <row r="508" spans="1:14">
      <c r="A508" s="20"/>
      <c r="M508" s="2"/>
      <c r="N508" s="2"/>
    </row>
    <row r="509" spans="1:14">
      <c r="A509" s="20"/>
      <c r="M509" s="2"/>
      <c r="N509" s="2"/>
    </row>
    <row r="510" spans="1:14">
      <c r="A510" s="20"/>
      <c r="M510" s="2"/>
      <c r="N510" s="2"/>
    </row>
    <row r="511" spans="1:14">
      <c r="A511" s="20"/>
      <c r="M511" s="2"/>
      <c r="N511" s="2"/>
    </row>
    <row r="512" spans="1:14">
      <c r="A512" s="20"/>
      <c r="M512" s="2"/>
      <c r="N512" s="2"/>
    </row>
    <row r="513" spans="1:14">
      <c r="A513" s="20"/>
      <c r="M513" s="2"/>
      <c r="N513" s="2"/>
    </row>
    <row r="514" spans="1:14">
      <c r="A514" s="20"/>
      <c r="M514" s="2"/>
      <c r="N514" s="2"/>
    </row>
    <row r="515" spans="1:14">
      <c r="A515" s="20"/>
      <c r="M515" s="2"/>
      <c r="N515" s="2"/>
    </row>
    <row r="516" spans="1:14">
      <c r="A516" s="20"/>
      <c r="M516" s="2"/>
      <c r="N516" s="2"/>
    </row>
    <row r="517" spans="1:14">
      <c r="A517" s="20"/>
      <c r="M517" s="2"/>
      <c r="N517" s="2"/>
    </row>
    <row r="518" spans="1:14">
      <c r="A518" s="20"/>
      <c r="M518" s="2"/>
      <c r="N518" s="2"/>
    </row>
    <row r="519" spans="1:14">
      <c r="A519" s="20"/>
      <c r="M519" s="2"/>
      <c r="N519" s="2"/>
    </row>
    <row r="520" spans="1:14">
      <c r="A520" s="20"/>
      <c r="M520" s="2"/>
      <c r="N520" s="2"/>
    </row>
    <row r="521" spans="1:14">
      <c r="A521" s="20"/>
      <c r="M521" s="2"/>
      <c r="N521" s="2"/>
    </row>
    <row r="522" spans="1:14">
      <c r="A522" s="20"/>
      <c r="M522" s="2"/>
      <c r="N522" s="2"/>
    </row>
    <row r="523" spans="1:14">
      <c r="A523" s="20"/>
      <c r="M523" s="2"/>
      <c r="N523" s="2"/>
    </row>
    <row r="524" spans="1:14">
      <c r="A524" s="20"/>
      <c r="M524" s="2"/>
      <c r="N524" s="2"/>
    </row>
    <row r="525" spans="1:14">
      <c r="A525" s="20"/>
      <c r="M525" s="2"/>
      <c r="N525" s="2"/>
    </row>
    <row r="526" spans="1:14">
      <c r="A526" s="20"/>
      <c r="M526" s="2"/>
      <c r="N526" s="2"/>
    </row>
    <row r="527" spans="1:14">
      <c r="A527" s="20"/>
      <c r="M527" s="2"/>
      <c r="N527" s="2"/>
    </row>
    <row r="528" spans="1:14">
      <c r="A528" s="20"/>
      <c r="M528" s="2"/>
      <c r="N528" s="2"/>
    </row>
    <row r="529" spans="1:14">
      <c r="A529" s="20"/>
      <c r="M529" s="2"/>
      <c r="N529" s="2"/>
    </row>
    <row r="530" spans="1:14">
      <c r="A530" s="20"/>
      <c r="M530" s="2"/>
      <c r="N530" s="2"/>
    </row>
    <row r="531" spans="1:14">
      <c r="A531" s="20"/>
      <c r="M531" s="2"/>
      <c r="N531" s="2"/>
    </row>
    <row r="532" spans="1:14">
      <c r="A532" s="20"/>
      <c r="M532" s="2"/>
      <c r="N532" s="2"/>
    </row>
    <row r="533" spans="1:14">
      <c r="A533" s="20"/>
      <c r="M533" s="2"/>
      <c r="N533" s="2"/>
    </row>
    <row r="534" spans="1:14">
      <c r="A534" s="20"/>
      <c r="M534" s="2"/>
      <c r="N534" s="2"/>
    </row>
    <row r="535" spans="1:14">
      <c r="A535" s="20"/>
      <c r="M535" s="2"/>
      <c r="N535" s="2"/>
    </row>
    <row r="536" spans="1:14">
      <c r="A536" s="20"/>
      <c r="M536" s="2"/>
      <c r="N536" s="2"/>
    </row>
    <row r="537" spans="1:14">
      <c r="A537" s="20"/>
      <c r="M537" s="2"/>
      <c r="N537" s="2"/>
    </row>
    <row r="538" spans="1:14">
      <c r="A538" s="20"/>
      <c r="M538" s="2"/>
      <c r="N538" s="2"/>
    </row>
    <row r="539" spans="1:14">
      <c r="A539" s="20"/>
      <c r="M539" s="2"/>
      <c r="N539" s="2"/>
    </row>
    <row r="540" spans="1:14">
      <c r="A540" s="20"/>
      <c r="M540" s="2"/>
      <c r="N540" s="2"/>
    </row>
    <row r="541" spans="1:14">
      <c r="A541" s="20"/>
      <c r="M541" s="2"/>
      <c r="N541" s="2"/>
    </row>
    <row r="542" spans="1:14">
      <c r="A542" s="20"/>
      <c r="M542" s="2"/>
      <c r="N542" s="2"/>
    </row>
    <row r="543" spans="1:14">
      <c r="A543" s="20"/>
      <c r="M543" s="2"/>
      <c r="N543" s="2"/>
    </row>
    <row r="544" spans="1:14">
      <c r="A544" s="20"/>
      <c r="M544" s="2"/>
      <c r="N544" s="2"/>
    </row>
    <row r="545" spans="1:14">
      <c r="A545" s="20"/>
      <c r="M545" s="2"/>
      <c r="N545" s="2"/>
    </row>
    <row r="546" spans="1:14">
      <c r="A546" s="20"/>
      <c r="M546" s="2"/>
      <c r="N546" s="2"/>
    </row>
    <row r="547" spans="1:14">
      <c r="A547" s="20"/>
      <c r="M547" s="2"/>
      <c r="N547" s="2"/>
    </row>
    <row r="548" spans="1:14">
      <c r="A548" s="20"/>
      <c r="M548" s="2"/>
      <c r="N548" s="2"/>
    </row>
    <row r="549" spans="1:14">
      <c r="A549" s="20"/>
      <c r="M549" s="2"/>
      <c r="N549" s="2"/>
    </row>
    <row r="550" spans="1:14">
      <c r="A550" s="20"/>
      <c r="M550" s="2"/>
      <c r="N550" s="2"/>
    </row>
    <row r="551" spans="1:14">
      <c r="A551" s="20"/>
      <c r="M551" s="2"/>
      <c r="N551" s="2"/>
    </row>
    <row r="552" spans="1:14">
      <c r="A552" s="20"/>
      <c r="M552" s="2"/>
      <c r="N552" s="2"/>
    </row>
    <row r="553" spans="1:14">
      <c r="A553" s="20"/>
      <c r="M553" s="2"/>
      <c r="N553" s="2"/>
    </row>
    <row r="554" spans="1:14">
      <c r="A554" s="20"/>
      <c r="M554" s="2"/>
      <c r="N554" s="2"/>
    </row>
    <row r="555" spans="1:14">
      <c r="A555" s="20"/>
      <c r="M555" s="2"/>
      <c r="N555" s="2"/>
    </row>
    <row r="556" spans="1:14">
      <c r="A556" s="20"/>
      <c r="M556" s="2"/>
      <c r="N556" s="2"/>
    </row>
    <row r="557" spans="1:14">
      <c r="A557" s="20"/>
      <c r="M557" s="2"/>
      <c r="N557" s="2"/>
    </row>
    <row r="558" spans="1:14">
      <c r="A558" s="20"/>
      <c r="M558" s="2"/>
      <c r="N558" s="2"/>
    </row>
    <row r="559" spans="1:14">
      <c r="A559" s="20"/>
      <c r="M559" s="2"/>
      <c r="N559" s="2"/>
    </row>
    <row r="560" spans="1:14">
      <c r="A560" s="20"/>
      <c r="M560" s="2"/>
      <c r="N560" s="2"/>
    </row>
    <row r="561" spans="1:14">
      <c r="A561" s="20"/>
      <c r="M561" s="2"/>
      <c r="N561" s="2"/>
    </row>
    <row r="562" spans="1:14">
      <c r="A562" s="20"/>
      <c r="M562" s="2"/>
      <c r="N562" s="2"/>
    </row>
    <row r="563" spans="1:14">
      <c r="A563" s="20"/>
      <c r="M563" s="2"/>
      <c r="N563" s="2"/>
    </row>
    <row r="564" spans="1:14">
      <c r="A564" s="20"/>
      <c r="M564" s="2"/>
      <c r="N564" s="2"/>
    </row>
    <row r="565" spans="1:14">
      <c r="A565" s="20"/>
      <c r="M565" s="2"/>
      <c r="N565" s="2"/>
    </row>
    <row r="566" spans="1:14">
      <c r="A566" s="20"/>
      <c r="M566" s="2"/>
      <c r="N566" s="2"/>
    </row>
    <row r="567" spans="1:14">
      <c r="A567" s="20"/>
      <c r="M567" s="2"/>
      <c r="N567" s="2"/>
    </row>
    <row r="568" spans="1:14">
      <c r="A568" s="20"/>
      <c r="M568" s="2"/>
      <c r="N568" s="2"/>
    </row>
    <row r="569" spans="1:14">
      <c r="A569" s="20"/>
      <c r="M569" s="2"/>
      <c r="N569" s="2"/>
    </row>
    <row r="570" spans="1:14">
      <c r="A570" s="20"/>
      <c r="M570" s="2"/>
      <c r="N570" s="2"/>
    </row>
    <row r="571" spans="1:14">
      <c r="A571" s="20"/>
      <c r="M571" s="2"/>
      <c r="N571" s="2"/>
    </row>
    <row r="572" spans="1:14">
      <c r="A572" s="20"/>
      <c r="M572" s="2"/>
      <c r="N572" s="2"/>
    </row>
    <row r="573" spans="1:14">
      <c r="A573" s="20"/>
      <c r="M573" s="2"/>
      <c r="N573" s="2"/>
    </row>
    <row r="574" spans="1:14">
      <c r="A574" s="20"/>
      <c r="M574" s="2"/>
      <c r="N574" s="2"/>
    </row>
    <row r="575" spans="1:14">
      <c r="A575" s="20"/>
      <c r="M575" s="2"/>
      <c r="N575" s="2"/>
    </row>
    <row r="576" spans="1:14">
      <c r="A576" s="20"/>
      <c r="M576" s="2"/>
      <c r="N576" s="2"/>
    </row>
    <row r="577" spans="1:14">
      <c r="A577" s="20"/>
      <c r="M577" s="2"/>
      <c r="N577" s="2"/>
    </row>
    <row r="578" spans="1:14">
      <c r="A578" s="20"/>
      <c r="M578" s="2"/>
      <c r="N578" s="2"/>
    </row>
    <row r="579" spans="1:14">
      <c r="A579" s="20"/>
      <c r="M579" s="2"/>
      <c r="N579" s="2"/>
    </row>
    <row r="580" spans="1:14">
      <c r="A580" s="20"/>
      <c r="M580" s="2"/>
      <c r="N580" s="2"/>
    </row>
    <row r="581" spans="1:14">
      <c r="A581" s="20"/>
      <c r="M581" s="2"/>
      <c r="N581" s="2"/>
    </row>
    <row r="582" spans="1:14">
      <c r="A582" s="20"/>
      <c r="M582" s="2"/>
      <c r="N582" s="2"/>
    </row>
    <row r="583" spans="1:14">
      <c r="A583" s="20"/>
      <c r="M583" s="2"/>
      <c r="N583" s="2"/>
    </row>
    <row r="584" spans="1:14">
      <c r="A584" s="20"/>
      <c r="M584" s="2"/>
      <c r="N584" s="2"/>
    </row>
    <row r="585" spans="1:14">
      <c r="A585" s="20"/>
      <c r="M585" s="2"/>
      <c r="N585" s="2"/>
    </row>
    <row r="586" spans="1:14">
      <c r="A586" s="20"/>
      <c r="M586" s="2"/>
      <c r="N586" s="2"/>
    </row>
    <row r="587" spans="1:14">
      <c r="A587" s="20"/>
      <c r="M587" s="2"/>
      <c r="N587" s="2"/>
    </row>
    <row r="588" spans="1:14">
      <c r="A588" s="20"/>
      <c r="M588" s="2"/>
      <c r="N588" s="2"/>
    </row>
    <row r="589" spans="1:14">
      <c r="A589" s="20"/>
      <c r="M589" s="2"/>
      <c r="N589" s="2"/>
    </row>
    <row r="590" spans="1:14">
      <c r="A590" s="20"/>
      <c r="M590" s="2"/>
      <c r="N590" s="2"/>
    </row>
    <row r="591" spans="1:14">
      <c r="A591" s="20"/>
      <c r="M591" s="2"/>
      <c r="N591" s="2"/>
    </row>
    <row r="592" spans="1:14">
      <c r="A592" s="20"/>
      <c r="M592" s="2"/>
      <c r="N592" s="2"/>
    </row>
    <row r="593" spans="1:14">
      <c r="A593" s="20"/>
      <c r="M593" s="2"/>
      <c r="N593" s="2"/>
    </row>
    <row r="594" spans="1:14">
      <c r="A594" s="20"/>
      <c r="M594" s="2"/>
      <c r="N594" s="2"/>
    </row>
    <row r="595" spans="1:14">
      <c r="A595" s="20"/>
      <c r="M595" s="2"/>
      <c r="N595" s="2"/>
    </row>
    <row r="596" spans="1:14">
      <c r="A596" s="20"/>
      <c r="M596" s="2"/>
      <c r="N596" s="2"/>
    </row>
    <row r="597" spans="1:14">
      <c r="A597" s="20"/>
      <c r="M597" s="2"/>
      <c r="N597" s="2"/>
    </row>
    <row r="598" spans="1:14">
      <c r="A598" s="20"/>
      <c r="M598" s="2"/>
      <c r="N598" s="2"/>
    </row>
    <row r="599" spans="1:14">
      <c r="A599" s="20"/>
      <c r="M599" s="2"/>
      <c r="N599" s="2"/>
    </row>
    <row r="600" spans="1:14">
      <c r="A600" s="20"/>
      <c r="M600" s="2"/>
      <c r="N600" s="2"/>
    </row>
    <row r="601" spans="1:14">
      <c r="A601" s="20"/>
      <c r="M601" s="2"/>
      <c r="N601" s="2"/>
    </row>
    <row r="602" spans="1:14">
      <c r="A602" s="20"/>
      <c r="M602" s="2"/>
      <c r="N602" s="2"/>
    </row>
    <row r="603" spans="1:14">
      <c r="A603" s="20"/>
      <c r="M603" s="2"/>
      <c r="N603" s="2"/>
    </row>
    <row r="604" spans="1:14">
      <c r="A604" s="20"/>
      <c r="M604" s="2"/>
      <c r="N604" s="2"/>
    </row>
    <row r="605" spans="1:14">
      <c r="A605" s="20"/>
      <c r="M605" s="2"/>
      <c r="N605" s="2"/>
    </row>
    <row r="606" spans="1:14">
      <c r="A606" s="20"/>
      <c r="M606" s="2"/>
      <c r="N606" s="2"/>
    </row>
    <row r="607" spans="1:14">
      <c r="A607" s="20"/>
      <c r="M607" s="2"/>
      <c r="N607" s="2"/>
    </row>
    <row r="608" spans="1:14">
      <c r="A608" s="20"/>
      <c r="M608" s="2"/>
      <c r="N608" s="2"/>
    </row>
    <row r="609" spans="1:14">
      <c r="A609" s="20"/>
      <c r="M609" s="2"/>
      <c r="N609" s="2"/>
    </row>
    <row r="610" spans="1:14">
      <c r="A610" s="20"/>
      <c r="M610" s="2"/>
      <c r="N610" s="2"/>
    </row>
    <row r="611" spans="1:14">
      <c r="A611" s="20"/>
      <c r="M611" s="2"/>
      <c r="N611" s="2"/>
    </row>
    <row r="612" spans="1:14">
      <c r="A612" s="20"/>
      <c r="M612" s="2"/>
      <c r="N612" s="2"/>
    </row>
    <row r="613" spans="1:14">
      <c r="A613" s="20"/>
      <c r="M613" s="2"/>
      <c r="N613" s="2"/>
    </row>
    <row r="614" spans="1:14">
      <c r="A614" s="20"/>
      <c r="M614" s="2"/>
      <c r="N614" s="2"/>
    </row>
    <row r="615" spans="1:14">
      <c r="A615" s="20"/>
      <c r="M615" s="2"/>
      <c r="N615" s="2"/>
    </row>
    <row r="616" spans="1:14">
      <c r="A616" s="20"/>
      <c r="M616" s="2"/>
      <c r="N616" s="2"/>
    </row>
    <row r="617" spans="1:14">
      <c r="A617" s="20"/>
      <c r="M617" s="2"/>
      <c r="N617" s="2"/>
    </row>
    <row r="618" spans="1:14">
      <c r="A618" s="20"/>
      <c r="M618" s="2"/>
      <c r="N618" s="2"/>
    </row>
    <row r="619" spans="1:14">
      <c r="A619" s="20"/>
      <c r="M619" s="2"/>
      <c r="N619" s="2"/>
    </row>
    <row r="620" spans="1:14">
      <c r="A620" s="20"/>
      <c r="M620" s="2"/>
      <c r="N620" s="2"/>
    </row>
    <row r="621" spans="1:14">
      <c r="A621" s="20"/>
      <c r="M621" s="2"/>
      <c r="N621" s="2"/>
    </row>
    <row r="622" spans="1:14">
      <c r="A622" s="20"/>
      <c r="M622" s="2"/>
      <c r="N622" s="2"/>
    </row>
    <row r="623" spans="1:14">
      <c r="A623" s="20"/>
      <c r="M623" s="2"/>
      <c r="N623" s="2"/>
    </row>
    <row r="624" spans="1:14">
      <c r="A624" s="20"/>
      <c r="M624" s="2"/>
      <c r="N624" s="2"/>
    </row>
    <row r="625" spans="1:14">
      <c r="A625" s="20"/>
      <c r="M625" s="2"/>
      <c r="N625" s="2"/>
    </row>
    <row r="626" spans="1:14">
      <c r="A626" s="20"/>
      <c r="M626" s="2"/>
      <c r="N626" s="2"/>
    </row>
    <row r="627" spans="1:14">
      <c r="A627" s="20"/>
      <c r="M627" s="2"/>
      <c r="N627" s="2"/>
    </row>
    <row r="628" spans="1:14">
      <c r="A628" s="20"/>
      <c r="M628" s="2"/>
      <c r="N628" s="2"/>
    </row>
    <row r="629" spans="1:14">
      <c r="A629" s="20"/>
      <c r="M629" s="2"/>
      <c r="N629" s="2"/>
    </row>
    <row r="630" spans="1:14">
      <c r="A630" s="20"/>
      <c r="M630" s="2"/>
      <c r="N630" s="2"/>
    </row>
    <row r="631" spans="1:14">
      <c r="A631" s="20"/>
      <c r="M631" s="2"/>
      <c r="N631" s="2"/>
    </row>
    <row r="632" spans="1:14">
      <c r="A632" s="20"/>
      <c r="M632" s="2"/>
      <c r="N632" s="2"/>
    </row>
    <row r="633" spans="1:14">
      <c r="A633" s="20"/>
      <c r="M633" s="2"/>
      <c r="N633" s="2"/>
    </row>
    <row r="634" spans="1:14">
      <c r="A634" s="20"/>
      <c r="M634" s="2"/>
      <c r="N634" s="2"/>
    </row>
    <row r="635" spans="1:14">
      <c r="A635" s="20"/>
      <c r="M635" s="2"/>
      <c r="N635" s="2"/>
    </row>
    <row r="636" spans="1:14">
      <c r="A636" s="20"/>
      <c r="M636" s="2"/>
      <c r="N636" s="2"/>
    </row>
    <row r="637" spans="1:14">
      <c r="A637" s="20"/>
      <c r="M637" s="2"/>
      <c r="N637" s="2"/>
    </row>
    <row r="638" spans="1:14">
      <c r="A638" s="20"/>
      <c r="M638" s="2"/>
      <c r="N638" s="2"/>
    </row>
    <row r="639" spans="1:14">
      <c r="A639" s="20"/>
      <c r="M639" s="2"/>
      <c r="N639" s="2"/>
    </row>
    <row r="640" spans="1:14">
      <c r="A640" s="20"/>
      <c r="M640" s="2"/>
      <c r="N640" s="2"/>
    </row>
    <row r="641" spans="1:14">
      <c r="A641" s="20"/>
      <c r="M641" s="2"/>
      <c r="N641" s="2"/>
    </row>
    <row r="642" spans="1:14">
      <c r="A642" s="20"/>
      <c r="M642" s="2"/>
      <c r="N642" s="2"/>
    </row>
    <row r="643" spans="1:14">
      <c r="A643" s="20"/>
      <c r="M643" s="2"/>
      <c r="N643" s="2"/>
    </row>
    <row r="644" spans="1:14">
      <c r="A644" s="20"/>
      <c r="M644" s="2"/>
      <c r="N644" s="2"/>
    </row>
    <row r="645" spans="1:14">
      <c r="A645" s="20"/>
      <c r="M645" s="2"/>
      <c r="N645" s="2"/>
    </row>
    <row r="646" spans="1:14">
      <c r="A646" s="20"/>
      <c r="M646" s="2"/>
      <c r="N646" s="2"/>
    </row>
    <row r="647" spans="1:14">
      <c r="A647" s="20"/>
      <c r="M647" s="2"/>
      <c r="N647" s="2"/>
    </row>
    <row r="648" spans="1:14">
      <c r="A648" s="20"/>
      <c r="M648" s="2"/>
      <c r="N648" s="2"/>
    </row>
    <row r="649" spans="1:14">
      <c r="A649" s="20"/>
      <c r="M649" s="2"/>
      <c r="N649" s="2"/>
    </row>
    <row r="650" spans="1:14">
      <c r="A650" s="20"/>
      <c r="M650" s="2"/>
      <c r="N650" s="2"/>
    </row>
    <row r="651" spans="1:14">
      <c r="A651" s="20"/>
      <c r="M651" s="2"/>
      <c r="N651" s="2"/>
    </row>
    <row r="652" spans="1:14">
      <c r="A652" s="20"/>
      <c r="M652" s="2"/>
      <c r="N652" s="2"/>
    </row>
    <row r="653" spans="1:14">
      <c r="A653" s="20"/>
      <c r="M653" s="2"/>
      <c r="N653" s="2"/>
    </row>
    <row r="654" spans="1:14">
      <c r="A654" s="20"/>
      <c r="M654" s="2"/>
      <c r="N654" s="2"/>
    </row>
    <row r="655" spans="1:14">
      <c r="A655" s="20"/>
      <c r="M655" s="2"/>
      <c r="N655" s="2"/>
    </row>
    <row r="656" spans="1:14">
      <c r="A656" s="20"/>
      <c r="M656" s="2"/>
      <c r="N656" s="2"/>
    </row>
    <row r="657" spans="1:14">
      <c r="A657" s="20"/>
      <c r="M657" s="2"/>
      <c r="N657" s="2"/>
    </row>
    <row r="658" spans="1:14">
      <c r="A658" s="20"/>
      <c r="M658" s="2"/>
      <c r="N658" s="2"/>
    </row>
    <row r="659" spans="1:14">
      <c r="A659" s="20"/>
      <c r="M659" s="2"/>
      <c r="N659" s="2"/>
    </row>
    <row r="660" spans="1:14">
      <c r="A660" s="20"/>
      <c r="M660" s="2"/>
      <c r="N660" s="2"/>
    </row>
    <row r="661" spans="1:14">
      <c r="A661" s="20"/>
      <c r="M661" s="2"/>
      <c r="N661" s="2"/>
    </row>
    <row r="662" spans="1:14">
      <c r="A662" s="20"/>
      <c r="M662" s="2"/>
      <c r="N662" s="2"/>
    </row>
    <row r="663" spans="1:14">
      <c r="A663" s="20"/>
      <c r="M663" s="2"/>
      <c r="N663" s="2"/>
    </row>
    <row r="664" spans="1:14">
      <c r="A664" s="20"/>
      <c r="M664" s="2"/>
      <c r="N664" s="2"/>
    </row>
    <row r="665" spans="1:14">
      <c r="A665" s="20"/>
      <c r="M665" s="2"/>
      <c r="N665" s="2"/>
    </row>
    <row r="666" spans="1:14">
      <c r="A666" s="20"/>
      <c r="M666" s="2"/>
      <c r="N666" s="2"/>
    </row>
    <row r="667" spans="1:14">
      <c r="A667" s="20"/>
      <c r="M667" s="2"/>
      <c r="N667" s="2"/>
    </row>
    <row r="668" spans="1:14">
      <c r="A668" s="20"/>
      <c r="M668" s="2"/>
      <c r="N668" s="2"/>
    </row>
    <row r="669" spans="1:14">
      <c r="A669" s="20"/>
      <c r="M669" s="2"/>
      <c r="N669" s="2"/>
    </row>
    <row r="670" spans="1:14">
      <c r="A670" s="20"/>
      <c r="M670" s="2"/>
      <c r="N670" s="2"/>
    </row>
    <row r="671" spans="1:14">
      <c r="A671" s="20"/>
      <c r="M671" s="2"/>
      <c r="N671" s="2"/>
    </row>
    <row r="672" spans="1:14">
      <c r="A672" s="20"/>
      <c r="M672" s="2"/>
      <c r="N672" s="2"/>
    </row>
    <row r="673" spans="1:14">
      <c r="A673" s="20"/>
      <c r="M673" s="2"/>
      <c r="N673" s="2"/>
    </row>
    <row r="674" spans="1:14">
      <c r="A674" s="20"/>
      <c r="M674" s="2"/>
      <c r="N674" s="2"/>
    </row>
    <row r="675" spans="1:14">
      <c r="A675" s="20"/>
      <c r="M675" s="2"/>
      <c r="N675" s="2"/>
    </row>
    <row r="676" spans="1:14">
      <c r="A676" s="20"/>
      <c r="M676" s="2"/>
      <c r="N676" s="2"/>
    </row>
    <row r="677" spans="1:14">
      <c r="A677" s="20"/>
      <c r="M677" s="2"/>
      <c r="N677" s="2"/>
    </row>
    <row r="678" spans="1:14">
      <c r="A678" s="20"/>
      <c r="M678" s="2"/>
      <c r="N678" s="2"/>
    </row>
    <row r="679" spans="1:14">
      <c r="A679" s="20"/>
      <c r="M679" s="2"/>
      <c r="N679" s="2"/>
    </row>
    <row r="680" spans="1:14">
      <c r="A680" s="20"/>
      <c r="M680" s="2"/>
      <c r="N680" s="2"/>
    </row>
    <row r="681" spans="1:14">
      <c r="A681" s="20"/>
      <c r="M681" s="2"/>
      <c r="N681" s="2"/>
    </row>
    <row r="682" spans="1:14">
      <c r="A682" s="20"/>
      <c r="M682" s="2"/>
      <c r="N682" s="2"/>
    </row>
    <row r="683" spans="1:14">
      <c r="A683" s="20"/>
      <c r="M683" s="2"/>
      <c r="N683" s="2"/>
    </row>
    <row r="684" spans="1:14">
      <c r="A684" s="20"/>
      <c r="M684" s="2"/>
      <c r="N684" s="2"/>
    </row>
    <row r="685" spans="1:14">
      <c r="A685" s="20"/>
      <c r="M685" s="2"/>
      <c r="N685" s="2"/>
    </row>
    <row r="686" spans="1:14">
      <c r="A686" s="20"/>
      <c r="M686" s="2"/>
      <c r="N686" s="2"/>
    </row>
    <row r="687" spans="1:14">
      <c r="A687" s="20"/>
      <c r="M687" s="2"/>
      <c r="N687" s="2"/>
    </row>
    <row r="688" spans="1:14">
      <c r="A688" s="20"/>
      <c r="M688" s="2"/>
      <c r="N688" s="2"/>
    </row>
    <row r="689" spans="1:14">
      <c r="A689" s="20"/>
      <c r="M689" s="2"/>
      <c r="N689" s="2"/>
    </row>
    <row r="690" spans="1:14">
      <c r="A690" s="20"/>
      <c r="M690" s="2"/>
      <c r="N690" s="2"/>
    </row>
    <row r="691" spans="1:14">
      <c r="A691" s="20"/>
      <c r="M691" s="2"/>
      <c r="N691" s="2"/>
    </row>
    <row r="692" spans="1:14">
      <c r="A692" s="20"/>
      <c r="M692" s="2"/>
      <c r="N692" s="2"/>
    </row>
    <row r="693" spans="1:14">
      <c r="A693" s="20"/>
      <c r="M693" s="2"/>
      <c r="N693" s="2"/>
    </row>
    <row r="694" spans="1:14">
      <c r="A694" s="20"/>
      <c r="M694" s="2"/>
      <c r="N694" s="2"/>
    </row>
    <row r="695" spans="1:14">
      <c r="A695" s="20"/>
      <c r="M695" s="2"/>
      <c r="N695" s="2"/>
    </row>
    <row r="696" spans="1:14">
      <c r="A696" s="20"/>
      <c r="M696" s="2"/>
      <c r="N696" s="2"/>
    </row>
    <row r="697" spans="1:14">
      <c r="A697" s="20"/>
      <c r="M697" s="2"/>
      <c r="N697" s="2"/>
    </row>
    <row r="698" spans="1:14">
      <c r="A698" s="20"/>
      <c r="M698" s="2"/>
      <c r="N698" s="2"/>
    </row>
    <row r="699" spans="1:14">
      <c r="A699" s="20"/>
      <c r="M699" s="2"/>
      <c r="N699" s="2"/>
    </row>
    <row r="700" spans="1:14">
      <c r="A700" s="20"/>
      <c r="M700" s="2"/>
      <c r="N700" s="2"/>
    </row>
    <row r="701" spans="1:14">
      <c r="A701" s="20"/>
      <c r="M701" s="2"/>
      <c r="N701" s="2"/>
    </row>
    <row r="702" spans="1:14">
      <c r="A702" s="20"/>
      <c r="M702" s="2"/>
      <c r="N702" s="2"/>
    </row>
    <row r="703" spans="1:14">
      <c r="A703" s="20"/>
      <c r="M703" s="2"/>
      <c r="N703" s="2"/>
    </row>
    <row r="704" spans="1:14">
      <c r="A704" s="20"/>
      <c r="M704" s="2"/>
      <c r="N704" s="2"/>
    </row>
    <row r="705" spans="1:14">
      <c r="A705" s="20"/>
      <c r="M705" s="2"/>
      <c r="N705" s="2"/>
    </row>
    <row r="706" spans="1:14">
      <c r="A706" s="20"/>
      <c r="M706" s="2"/>
      <c r="N706" s="2"/>
    </row>
    <row r="707" spans="1:14">
      <c r="A707" s="20"/>
      <c r="M707" s="2"/>
      <c r="N707" s="2"/>
    </row>
    <row r="708" spans="1:14">
      <c r="A708" s="20"/>
      <c r="M708" s="2"/>
      <c r="N708" s="2"/>
    </row>
    <row r="709" spans="1:14">
      <c r="A709" s="20"/>
      <c r="M709" s="2"/>
      <c r="N709" s="2"/>
    </row>
    <row r="710" spans="1:14">
      <c r="A710" s="20"/>
      <c r="M710" s="2"/>
      <c r="N710" s="2"/>
    </row>
    <row r="711" spans="1:14">
      <c r="A711" s="20"/>
      <c r="M711" s="2"/>
      <c r="N711" s="2"/>
    </row>
    <row r="712" spans="1:14">
      <c r="A712" s="20"/>
      <c r="M712" s="2"/>
      <c r="N712" s="2"/>
    </row>
    <row r="713" spans="1:14">
      <c r="A713" s="20"/>
      <c r="M713" s="2"/>
      <c r="N713" s="2"/>
    </row>
    <row r="714" spans="1:14">
      <c r="A714" s="20"/>
      <c r="M714" s="2"/>
      <c r="N714" s="2"/>
    </row>
    <row r="715" spans="1:14">
      <c r="A715" s="20"/>
      <c r="M715" s="2"/>
      <c r="N715" s="2"/>
    </row>
    <row r="716" spans="1:14">
      <c r="A716" s="20"/>
      <c r="M716" s="2"/>
      <c r="N716" s="2"/>
    </row>
    <row r="717" spans="1:14">
      <c r="A717" s="20"/>
      <c r="M717" s="2"/>
      <c r="N717" s="2"/>
    </row>
    <row r="718" spans="1:14">
      <c r="A718" s="20"/>
      <c r="M718" s="2"/>
      <c r="N718" s="2"/>
    </row>
    <row r="719" spans="1:14">
      <c r="A719" s="20"/>
      <c r="M719" s="2"/>
      <c r="N719" s="2"/>
    </row>
    <row r="720" spans="1:14">
      <c r="A720" s="20"/>
      <c r="M720" s="2"/>
      <c r="N720" s="2"/>
    </row>
    <row r="721" spans="1:14">
      <c r="A721" s="20"/>
      <c r="M721" s="2"/>
      <c r="N721" s="2"/>
    </row>
    <row r="722" spans="1:14">
      <c r="A722" s="20"/>
      <c r="M722" s="2"/>
      <c r="N722" s="2"/>
    </row>
    <row r="723" spans="1:14">
      <c r="A723" s="20"/>
      <c r="M723" s="2"/>
      <c r="N723" s="2"/>
    </row>
    <row r="724" spans="1:14">
      <c r="A724" s="20"/>
      <c r="M724" s="2"/>
      <c r="N724" s="2"/>
    </row>
    <row r="725" spans="1:14">
      <c r="A725" s="20"/>
      <c r="M725" s="2"/>
      <c r="N725" s="2"/>
    </row>
    <row r="726" spans="1:14">
      <c r="A726" s="20"/>
      <c r="M726" s="2"/>
      <c r="N726" s="2"/>
    </row>
    <row r="727" spans="1:14">
      <c r="A727" s="20"/>
      <c r="M727" s="2"/>
      <c r="N727" s="2"/>
    </row>
    <row r="728" spans="1:14">
      <c r="A728" s="20"/>
      <c r="M728" s="2"/>
      <c r="N728" s="2"/>
    </row>
    <row r="729" spans="1:14">
      <c r="A729" s="20"/>
      <c r="M729" s="2"/>
      <c r="N729" s="2"/>
    </row>
    <row r="730" spans="1:14">
      <c r="A730" s="20"/>
      <c r="M730" s="2"/>
      <c r="N730" s="2"/>
    </row>
    <row r="731" spans="1:14">
      <c r="A731" s="20"/>
      <c r="M731" s="2"/>
      <c r="N731" s="2"/>
    </row>
    <row r="732" spans="1:14">
      <c r="A732" s="20"/>
      <c r="M732" s="2"/>
      <c r="N732" s="2"/>
    </row>
    <row r="733" spans="1:14">
      <c r="A733" s="20"/>
      <c r="M733" s="2"/>
      <c r="N733" s="2"/>
    </row>
    <row r="734" spans="1:14">
      <c r="A734" s="20"/>
      <c r="M734" s="2"/>
      <c r="N734" s="2"/>
    </row>
    <row r="735" spans="1:14">
      <c r="A735" s="20"/>
      <c r="M735" s="2"/>
      <c r="N735" s="2"/>
    </row>
    <row r="736" spans="1:14">
      <c r="A736" s="20"/>
      <c r="M736" s="2"/>
      <c r="N736" s="2"/>
    </row>
    <row r="737" spans="1:14">
      <c r="A737" s="20"/>
      <c r="M737" s="2"/>
      <c r="N737" s="2"/>
    </row>
    <row r="738" spans="1:14">
      <c r="A738" s="20"/>
      <c r="M738" s="2"/>
      <c r="N738" s="2"/>
    </row>
    <row r="739" spans="1:14">
      <c r="A739" s="20"/>
      <c r="M739" s="2"/>
      <c r="N739" s="2"/>
    </row>
    <row r="740" spans="1:14">
      <c r="A740" s="20"/>
      <c r="M740" s="2"/>
      <c r="N740" s="2"/>
    </row>
    <row r="741" spans="1:14">
      <c r="A741" s="20"/>
      <c r="M741" s="2"/>
      <c r="N741" s="2"/>
    </row>
    <row r="742" spans="1:14">
      <c r="A742" s="20"/>
      <c r="M742" s="2"/>
      <c r="N742" s="2"/>
    </row>
    <row r="743" spans="1:14">
      <c r="A743" s="20"/>
      <c r="M743" s="2"/>
      <c r="N743" s="2"/>
    </row>
    <row r="744" spans="1:14">
      <c r="A744" s="20"/>
      <c r="M744" s="2"/>
      <c r="N744" s="2"/>
    </row>
    <row r="745" spans="1:14">
      <c r="A745" s="20"/>
      <c r="M745" s="2"/>
      <c r="N745" s="2"/>
    </row>
    <row r="746" spans="1:14">
      <c r="A746" s="20"/>
      <c r="M746" s="2"/>
      <c r="N746" s="2"/>
    </row>
    <row r="747" spans="1:14">
      <c r="A747" s="20"/>
      <c r="M747" s="2"/>
      <c r="N747" s="2"/>
    </row>
    <row r="748" spans="1:14">
      <c r="A748" s="20"/>
      <c r="M748" s="2"/>
      <c r="N748" s="2"/>
    </row>
    <row r="749" spans="1:14">
      <c r="A749" s="20"/>
      <c r="M749" s="2"/>
      <c r="N749" s="2"/>
    </row>
    <row r="750" spans="1:14">
      <c r="A750" s="20"/>
      <c r="M750" s="2"/>
      <c r="N750" s="2"/>
    </row>
    <row r="751" spans="1:14">
      <c r="A751" s="20"/>
      <c r="M751" s="2"/>
      <c r="N751" s="2"/>
    </row>
    <row r="752" spans="1:14">
      <c r="A752" s="20"/>
      <c r="M752" s="2"/>
      <c r="N752" s="2"/>
    </row>
    <row r="753" spans="1:14">
      <c r="A753" s="20"/>
      <c r="M753" s="2"/>
      <c r="N753" s="2"/>
    </row>
    <row r="754" spans="1:14">
      <c r="A754" s="20"/>
      <c r="M754" s="2"/>
      <c r="N754" s="2"/>
    </row>
    <row r="755" spans="1:14">
      <c r="A755" s="20"/>
      <c r="M755" s="2"/>
      <c r="N755" s="2"/>
    </row>
    <row r="756" spans="1:14">
      <c r="A756" s="20"/>
      <c r="M756" s="2"/>
      <c r="N756" s="2"/>
    </row>
    <row r="757" spans="1:14">
      <c r="A757" s="20"/>
      <c r="M757" s="2"/>
      <c r="N757" s="2"/>
    </row>
    <row r="758" spans="1:14">
      <c r="A758" s="20"/>
      <c r="M758" s="2"/>
      <c r="N758" s="2"/>
    </row>
    <row r="759" spans="1:14">
      <c r="A759" s="20"/>
      <c r="M759" s="2"/>
      <c r="N759" s="2"/>
    </row>
    <row r="760" spans="1:14">
      <c r="A760" s="20"/>
      <c r="M760" s="2"/>
      <c r="N760" s="2"/>
    </row>
    <row r="761" spans="1:14">
      <c r="A761" s="20"/>
      <c r="M761" s="2"/>
      <c r="N761" s="2"/>
    </row>
    <row r="762" spans="1:14">
      <c r="A762" s="20"/>
      <c r="M762" s="2"/>
      <c r="N762" s="2"/>
    </row>
    <row r="763" spans="1:14">
      <c r="A763" s="20"/>
      <c r="M763" s="2"/>
      <c r="N763" s="2"/>
    </row>
    <row r="764" spans="1:14">
      <c r="A764" s="20"/>
      <c r="M764" s="2"/>
      <c r="N764" s="2"/>
    </row>
    <row r="765" spans="1:14">
      <c r="A765" s="20"/>
      <c r="M765" s="2"/>
      <c r="N765" s="2"/>
    </row>
    <row r="766" spans="1:14">
      <c r="A766" s="20"/>
      <c r="M766" s="2"/>
      <c r="N766" s="2"/>
    </row>
    <row r="767" spans="1:14">
      <c r="A767" s="20"/>
      <c r="M767" s="2"/>
      <c r="N767" s="2"/>
    </row>
    <row r="768" spans="1:14">
      <c r="A768" s="20"/>
      <c r="M768" s="2"/>
      <c r="N768" s="2"/>
    </row>
    <row r="769" spans="1:14">
      <c r="A769" s="20"/>
      <c r="M769" s="2"/>
      <c r="N769" s="2"/>
    </row>
    <row r="770" spans="1:14">
      <c r="A770" s="20"/>
      <c r="M770" s="2"/>
      <c r="N770" s="2"/>
    </row>
    <row r="771" spans="1:14">
      <c r="A771" s="20"/>
      <c r="M771" s="2"/>
      <c r="N771" s="2"/>
    </row>
    <row r="772" spans="1:14">
      <c r="A772" s="20"/>
      <c r="M772" s="2"/>
      <c r="N772" s="2"/>
    </row>
    <row r="773" spans="1:14">
      <c r="A773" s="20"/>
      <c r="M773" s="2"/>
      <c r="N773" s="2"/>
    </row>
    <row r="774" spans="1:14">
      <c r="A774" s="20"/>
      <c r="M774" s="2"/>
      <c r="N774" s="2"/>
    </row>
    <row r="775" spans="1:14">
      <c r="A775" s="20"/>
      <c r="M775" s="2"/>
      <c r="N775" s="2"/>
    </row>
    <row r="776" spans="1:14">
      <c r="A776" s="20"/>
      <c r="M776" s="2"/>
      <c r="N776" s="2"/>
    </row>
    <row r="777" spans="1:14">
      <c r="A777" s="20"/>
      <c r="M777" s="2"/>
      <c r="N777" s="2"/>
    </row>
    <row r="778" spans="1:14">
      <c r="A778" s="20"/>
      <c r="M778" s="2"/>
      <c r="N778" s="2"/>
    </row>
    <row r="779" spans="1:14">
      <c r="A779" s="20"/>
      <c r="M779" s="2"/>
      <c r="N779" s="2"/>
    </row>
    <row r="780" spans="1:14">
      <c r="A780" s="20"/>
      <c r="M780" s="2"/>
      <c r="N780" s="2"/>
    </row>
    <row r="781" spans="1:14">
      <c r="A781" s="20"/>
      <c r="M781" s="2"/>
      <c r="N781" s="2"/>
    </row>
    <row r="782" spans="1:14">
      <c r="A782" s="20"/>
      <c r="M782" s="2"/>
      <c r="N782" s="2"/>
    </row>
    <row r="783" spans="1:14">
      <c r="A783" s="20"/>
      <c r="M783" s="2"/>
      <c r="N783" s="2"/>
    </row>
    <row r="784" spans="1:14">
      <c r="A784" s="20"/>
      <c r="M784" s="2"/>
      <c r="N784" s="2"/>
    </row>
  </sheetData>
  <sheetProtection deleteRows="0" sort="0" autoFilter="0"/>
  <protectedRanges>
    <protectedRange sqref="O95:O1048576 O1:O93" name="Oblast2"/>
    <protectedRange sqref="A136:L1048576 A122:A124 B122:B125 A126:B135 A66:E90 A91:B121 C91:E131 C132:L135 F66:L131 A1:L65" name="Oblast1"/>
    <protectedRange sqref="A125" name="Oblast1_1"/>
  </protectedRanges>
  <autoFilter ref="A1:N302" xr:uid="{00000000-0009-0000-0000-000001000000}">
    <sortState xmlns:xlrd2="http://schemas.microsoft.com/office/spreadsheetml/2017/richdata2" ref="A2:N302">
      <sortCondition ref="B1:B302"/>
    </sortState>
  </autoFilter>
  <sortState xmlns:xlrd2="http://schemas.microsoft.com/office/spreadsheetml/2017/richdata2" ref="A2:Q308">
    <sortCondition ref="B2:B308"/>
    <sortCondition descending="1" ref="M2:M308"/>
  </sortState>
  <conditionalFormatting sqref="M2:N303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71" yWindow="445" count="40"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E6EB1BE0-9224-4E12-84D2-541D023AE5B5}">
          <x14:formula1>
            <xm:f>data!$T$3:$T$12</xm:f>
          </x14:formula1>
          <xm:sqref>E96:E99 D2:D303</xm:sqref>
        </x14:dataValidation>
        <x14:dataValidation type="list" allowBlank="1" showInputMessage="1" showErrorMessage="1" promptTitle="Třída komunikace" prompt="1 - 7 = III. třída_x000a_8 - 10 = II. třída " xr:uid="{670B45F6-75AF-435D-BC08-64AFEDCDD27C}">
          <x14:formula1>
            <xm:f>data!$C$3:$C$12</xm:f>
          </x14:formula1>
          <xm:sqref>E100:E303 E2:E95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EDA9A13C-2445-448D-8843-26E6A943561D}">
          <x14:formula1>
            <xm:f>data!$X$2:$X$4</xm:f>
          </x14:formula1>
          <xm:sqref>H2:H303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9225B610-D588-4A37-A4AF-F938A0F5C7BC}">
          <x14:formula1>
            <xm:f>data!$V$2:$V$6</xm:f>
          </x14:formula1>
          <xm:sqref>F2:F303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8ACD7BCE-A06E-4B26-88EA-5C8A85836D2F}">
          <x14:formula1>
            <xm:f>data!$W$2:$W$7</xm:f>
          </x14:formula1>
          <xm:sqref>G2:G303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DB82E991-CD08-4D46-84E1-3E40549156EE}">
          <x14:formula1>
            <xm:f>data!$Y$3:$Y$6</xm:f>
          </x14:formula1>
          <xm:sqref>I2:I303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271DE471-92AF-4F0E-885A-E31728E36961}">
          <x14:formula1>
            <xm:f>data!$Z$2:$Z$3</xm:f>
          </x14:formula1>
          <xm:sqref>J2:J303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1F28BE5D-AA45-415A-88D5-32A257EF723B}">
          <x14:formula1>
            <xm:f>data!$Z$2:$Z$3</xm:f>
          </x14:formula1>
          <xm:sqref>K2:K303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288982CA-8C65-4931-8C44-A5262C42FF9E}">
          <x14:formula1>
            <xm:f>data!$Y$2:$Y$6</xm:f>
          </x14:formula1>
          <xm:sqref>L2:L303</xm:sqref>
        </x14:dataValidation>
        <x14:dataValidation type="list" allowBlank="1" showInputMessage="1" showErrorMessage="1" promptTitle="Zvolte druh stavby" xr:uid="{6A412F2B-64A0-4358-BFEE-9087C6562F92}">
          <x14:formula1>
            <xm:f>data!$S$2:$S$5</xm:f>
          </x14:formula1>
          <xm:sqref>B2:B303</xm:sqref>
        </x14:dataValidation>
        <x14:dataValidation type="list" allowBlank="1" showInputMessage="1" showErrorMessage="1" promptTitle="Zvolte podkategorii" xr:uid="{F25AAFA4-1CEC-4347-BE27-A3BD6428945B}">
          <x14:formula1>
            <xm:f>data!AC194:AD194</xm:f>
          </x14:formula1>
          <xm:sqref>C136:C303</xm:sqref>
        </x14:dataValidation>
        <x14:dataValidation type="list" allowBlank="1" showInputMessage="1" showErrorMessage="1" promptTitle="Zvolte podkategorii" xr:uid="{27C33B78-43C4-4B86-B7BF-50122B0C3C46}">
          <x14:formula1>
            <xm:f>data!AC188:AD188</xm:f>
          </x14:formula1>
          <xm:sqref>C132:C135</xm:sqref>
        </x14:dataValidation>
        <x14:dataValidation type="list" allowBlank="1" showInputMessage="1" showErrorMessage="1" promptTitle="Zvolte podkategorii" xr:uid="{FB572D11-3B46-4727-9BC1-42AA81BC104D}">
          <x14:formula1>
            <xm:f>data!AC101:AD101</xm:f>
          </x14:formula1>
          <xm:sqref>C55</xm:sqref>
        </x14:dataValidation>
        <x14:dataValidation type="list" allowBlank="1" showInputMessage="1" showErrorMessage="1" promptTitle="Zvolte podkategorii" xr:uid="{6147AD7E-500F-490A-B2D0-9D85DEF33621}">
          <x14:formula1>
            <xm:f>data!AC104:AD104</xm:f>
          </x14:formula1>
          <xm:sqref>C56:C58</xm:sqref>
        </x14:dataValidation>
        <x14:dataValidation type="list" allowBlank="1" showInputMessage="1" showErrorMessage="1" promptTitle="Zvolte podkategorii" xr:uid="{73DF44B4-7469-46DB-A104-22B881CDF786}">
          <x14:formula1>
            <xm:f>data!AC109:AD109</xm:f>
          </x14:formula1>
          <xm:sqref>C59</xm:sqref>
        </x14:dataValidation>
        <x14:dataValidation type="list" allowBlank="1" showInputMessage="1" showErrorMessage="1" promptTitle="Zvolte podkategorii" xr:uid="{D0841E78-67DF-4372-B15B-97F6639EA6A7}">
          <x14:formula1>
            <xm:f>data!AC111:AD111</xm:f>
          </x14:formula1>
          <xm:sqref>C60</xm:sqref>
        </x14:dataValidation>
        <x14:dataValidation type="list" allowBlank="1" showInputMessage="1" showErrorMessage="1" promptTitle="Zvolte podkategorii" xr:uid="{8871E410-92DF-453F-A892-9A887904BD49}">
          <x14:formula1>
            <xm:f>data!AC113:AD113</xm:f>
          </x14:formula1>
          <xm:sqref>C61:C62</xm:sqref>
        </x14:dataValidation>
        <x14:dataValidation type="list" allowBlank="1" showInputMessage="1" showErrorMessage="1" promptTitle="Zvolte podkategorii" xr:uid="{72C22F15-8028-43BE-9F9B-0C22F7755F37}">
          <x14:formula1>
            <xm:f>data!AC116:AD116</xm:f>
          </x14:formula1>
          <xm:sqref>C63:C64</xm:sqref>
        </x14:dataValidation>
        <x14:dataValidation type="list" allowBlank="1" showInputMessage="1" showErrorMessage="1" promptTitle="Zvolte podkategorii" xr:uid="{96056AC8-968C-4A8C-9403-F5228D27200C}">
          <x14:formula1>
            <xm:f>data!AC119:AD119</xm:f>
          </x14:formula1>
          <xm:sqref>C65:C131</xm:sqref>
        </x14:dataValidation>
        <x14:dataValidation type="list" allowBlank="1" showInputMessage="1" showErrorMessage="1" promptTitle="Zvolte podkategorii" xr:uid="{F31C09B5-7ED4-4B66-A144-5EE7E91A049F}">
          <x14:formula1>
            <xm:f>data!AC94:AD94</xm:f>
          </x14:formula1>
          <xm:sqref>C50:C52</xm:sqref>
        </x14:dataValidation>
        <x14:dataValidation type="list" allowBlank="1" showInputMessage="1" showErrorMessage="1" promptTitle="Zvolte podkategorii" xr:uid="{7B635E0C-6E60-4B8D-AA84-037F06D0D839}">
          <x14:formula1>
            <xm:f>data!AC98:AD98</xm:f>
          </x14:formula1>
          <xm:sqref>C53:C54</xm:sqref>
        </x14:dataValidation>
        <x14:dataValidation type="list" allowBlank="1" showInputMessage="1" showErrorMessage="1" promptTitle="Zvolte podkategorii" xr:uid="{F9274E78-A79F-40CE-926B-BAFC5595A198}">
          <x14:formula1>
            <xm:f>data!AC70:AD70</xm:f>
          </x14:formula1>
          <xm:sqref>C37:C42</xm:sqref>
        </x14:dataValidation>
        <x14:dataValidation type="list" allowBlank="1" showInputMessage="1" showErrorMessage="1" promptTitle="Zvolte podkategorii" xr:uid="{F0A74634-C88F-40C0-B2A8-466E0D1FA8BB}">
          <x14:formula1>
            <xm:f>data!AC79:AD79</xm:f>
          </x14:formula1>
          <xm:sqref>C43</xm:sqref>
        </x14:dataValidation>
        <x14:dataValidation type="list" allowBlank="1" showInputMessage="1" showErrorMessage="1" promptTitle="Zvolte podkategorii" xr:uid="{22FD8589-0152-4515-915F-2A3BB3DD2B34}">
          <x14:formula1>
            <xm:f>data!AC82:AD82</xm:f>
          </x14:formula1>
          <xm:sqref>C44:C49</xm:sqref>
        </x14:dataValidation>
        <x14:dataValidation type="list" allowBlank="1" showInputMessage="1" showErrorMessage="1" promptTitle="Zvolte podkategorii" xr:uid="{1DA7F849-0DF3-4249-87BB-42F5FCA4E03E}">
          <x14:formula1>
            <xm:f>data!AC57:AD57</xm:f>
          </x14:formula1>
          <xm:sqref>C29</xm:sqref>
        </x14:dataValidation>
        <x14:dataValidation type="list" allowBlank="1" showInputMessage="1" showErrorMessage="1" promptTitle="Zvolte podkategorii" xr:uid="{1FDE31DE-2A82-4FB6-B1D5-DD552C0C90A3}">
          <x14:formula1>
            <xm:f>data!AC59:AD59</xm:f>
          </x14:formula1>
          <xm:sqref>C30</xm:sqref>
        </x14:dataValidation>
        <x14:dataValidation type="list" allowBlank="1" showInputMessage="1" showErrorMessage="1" promptTitle="Zvolte podkategorii" xr:uid="{BEC690A2-AEF3-4A33-B32F-7A098ED711FB}">
          <x14:formula1>
            <xm:f>data!AC61:AD61</xm:f>
          </x14:formula1>
          <xm:sqref>C31</xm:sqref>
        </x14:dataValidation>
        <x14:dataValidation type="list" allowBlank="1" showInputMessage="1" showErrorMessage="1" promptTitle="Zvolte podkategorii" xr:uid="{52460A3B-995C-4F16-9203-42BC3312E37C}">
          <x14:formula1>
            <xm:f>data!AC63:AD63</xm:f>
          </x14:formula1>
          <xm:sqref>C32:C33</xm:sqref>
        </x14:dataValidation>
        <x14:dataValidation type="list" allowBlank="1" showInputMessage="1" showErrorMessage="1" promptTitle="Zvolte podkategorii" xr:uid="{2D4F20C7-A950-4D0A-B26B-B942674657CB}">
          <x14:formula1>
            <xm:f>data!AC66:AD66</xm:f>
          </x14:formula1>
          <xm:sqref>C34:C36</xm:sqref>
        </x14:dataValidation>
        <x14:dataValidation type="list" allowBlank="1" showInputMessage="1" showErrorMessage="1" promptTitle="Zvolte podkategorii" xr:uid="{D0F3A81A-8622-4CDB-9338-05FF63CACDA9}">
          <x14:formula1>
            <xm:f>data!AC52:AD52</xm:f>
          </x14:formula1>
          <xm:sqref>C26:C28</xm:sqref>
        </x14:dataValidation>
        <x14:dataValidation type="list" allowBlank="1" showInputMessage="1" showErrorMessage="1" promptTitle="Zvolte podkategorii" xr:uid="{F6AA8DCE-C201-407D-AA43-6DDF82A01CF0}">
          <x14:formula1>
            <xm:f>data!AC36:AD36</xm:f>
          </x14:formula1>
          <xm:sqref>C20</xm:sqref>
        </x14:dataValidation>
        <x14:dataValidation type="list" allowBlank="1" showInputMessage="1" showErrorMessage="1" promptTitle="Zvolte podkategorii" xr:uid="{237C6BDC-0882-4B5B-AAD8-A09BF2C3FB91}">
          <x14:formula1>
            <xm:f>data!AC44:AD44</xm:f>
          </x14:formula1>
          <xm:sqref>C21:C22</xm:sqref>
        </x14:dataValidation>
        <x14:dataValidation type="list" allowBlank="1" showInputMessage="1" showErrorMessage="1" promptTitle="Zvolte podkategorii" xr:uid="{752A5AA6-A8A9-4E06-98C4-E98A338A4958}">
          <x14:formula1>
            <xm:f>data!AC47:AD47</xm:f>
          </x14:formula1>
          <xm:sqref>C23:C25</xm:sqref>
        </x14:dataValidation>
        <x14:dataValidation type="list" allowBlank="1" showInputMessage="1" showErrorMessage="1" promptTitle="Zvolte podkategorii" xr:uid="{74D1F20D-960B-44F7-BD07-67FEDA23B92A}">
          <x14:formula1>
            <xm:f>data!AC29:AD29</xm:f>
          </x14:formula1>
          <xm:sqref>C19</xm:sqref>
        </x14:dataValidation>
        <x14:dataValidation type="list" allowBlank="1" showInputMessage="1" showErrorMessage="1" promptTitle="Zvolte podkategorii" xr:uid="{A131F1AA-810A-4D6C-A96F-9DADF83E8CAD}">
          <x14:formula1>
            <xm:f>data!AC27:AD27</xm:f>
          </x14:formula1>
          <xm:sqref>C18</xm:sqref>
        </x14:dataValidation>
        <x14:dataValidation type="list" allowBlank="1" showInputMessage="1" showErrorMessage="1" promptTitle="Zvolte podkategorii" xr:uid="{3391DD92-614D-4F8C-9086-77C3A98D6695}">
          <x14:formula1>
            <xm:f>data!AC21:AD21</xm:f>
          </x14:formula1>
          <xm:sqref>C16:C17</xm:sqref>
        </x14:dataValidation>
        <x14:dataValidation type="list" allowBlank="1" showInputMessage="1" showErrorMessage="1" promptTitle="Zvolte podkategorii" xr:uid="{34CF2B10-1396-46FC-A645-70588CC87154}">
          <x14:formula1>
            <xm:f>data!AC17:AD17</xm:f>
          </x14:formula1>
          <xm:sqref>C14:C15</xm:sqref>
        </x14:dataValidation>
        <x14:dataValidation type="list" allowBlank="1" showInputMessage="1" showErrorMessage="1" promptTitle="Zvolte podkategorii" xr:uid="{0BCB6472-C3A3-4DED-8E9A-6324033FCDB7}">
          <x14:formula1>
            <xm:f>data!AC2:AD2</xm:f>
          </x14:formula1>
          <xm:sqref>C2:C3</xm:sqref>
        </x14:dataValidation>
        <x14:dataValidation type="list" allowBlank="1" showInputMessage="1" showErrorMessage="1" promptTitle="Zvolte podkategorii" xr:uid="{5F77C34D-EA46-414A-B298-3E3DDEC46E7F}">
          <x14:formula1>
            <xm:f>data!AC5:AD5</xm:f>
          </x14:formula1>
          <xm:sqref>C4:C7</xm:sqref>
        </x14:dataValidation>
        <x14:dataValidation type="list" allowBlank="1" showInputMessage="1" showErrorMessage="1" promptTitle="Zvolte podkategorii" xr:uid="{CA835666-59AC-4317-831C-4F2ADC80D055}">
          <x14:formula1>
            <xm:f>data!AC10:AD10</xm:f>
          </x14:formula1>
          <xm:sqref>C8:C13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D815"/>
  <sheetViews>
    <sheetView zoomScale="55" zoomScaleNormal="55" workbookViewId="0">
      <selection activeCell="B18" sqref="B18"/>
    </sheetView>
  </sheetViews>
  <sheetFormatPr defaultRowHeight="14.45"/>
  <cols>
    <col min="13" max="13" width="12.28515625" customWidth="1"/>
  </cols>
  <sheetData>
    <row r="1" spans="1:30">
      <c r="A1" s="9" t="s">
        <v>560</v>
      </c>
      <c r="L1" t="s">
        <v>2</v>
      </c>
      <c r="R1" s="9" t="s">
        <v>561</v>
      </c>
      <c r="AC1" t="s">
        <v>2</v>
      </c>
    </row>
    <row r="2" spans="1:30">
      <c r="B2" s="2" t="s">
        <v>21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L2" t="e">
        <f>IF('v přípravě a připraveno'!#REF!=data!$B$2,"Souvislá údržba",IF('v přípravě a připraveno'!#REF!=data!$B$3,"Most","-"))</f>
        <v>#REF!</v>
      </c>
      <c r="M2" t="e">
        <f>IF('v přípravě a připraveno'!#REF!=data!$B$2,"Rekonstrukce",IF('v přípravě a připraveno'!#REF!=data!$B$3,"Propustek","-"))</f>
        <v>#REF!</v>
      </c>
      <c r="S2" s="2" t="s">
        <v>21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C2" t="str">
        <f>IF('náměty na projekční přípravu'!B2=data!$S$2,"Souvislá údržba",IF('náměty na projekční přípravu'!B2=data!$S$3,"Most","-"))</f>
        <v>Most</v>
      </c>
      <c r="AD2" t="str">
        <f>IF('náměty na projekční přípravu'!B2=data!$S$2,"Rekonstrukce",IF('náměty na projekční přípravu'!B2=data!$S$3,"Propustek","-"))</f>
        <v>Propustek</v>
      </c>
    </row>
    <row r="3" spans="1:30">
      <c r="B3" s="2" t="s">
        <v>75</v>
      </c>
      <c r="C3" s="2">
        <v>1</v>
      </c>
      <c r="D3" s="2">
        <v>5</v>
      </c>
      <c r="E3" s="2">
        <v>1</v>
      </c>
      <c r="F3" s="2">
        <v>1</v>
      </c>
      <c r="G3" s="2">
        <v>1</v>
      </c>
      <c r="H3" s="2">
        <v>2</v>
      </c>
      <c r="I3" s="2">
        <v>10</v>
      </c>
      <c r="J3" s="2">
        <v>2</v>
      </c>
      <c r="L3" t="e">
        <f>IF('v přípravě a připraveno'!#REF!=data!$B$2,"Souvislá údržba",IF('v přípravě a připraveno'!#REF!=data!$B$3,"Most","-"))</f>
        <v>#REF!</v>
      </c>
      <c r="M3" t="e">
        <f>IF('v přípravě a připraveno'!#REF!=data!$B$2,"Rekonstrukce",IF('v přípravě a připraveno'!#REF!=data!$B$3,"Propustek","-"))</f>
        <v>#REF!</v>
      </c>
      <c r="S3" s="2" t="s">
        <v>75</v>
      </c>
      <c r="T3" s="2">
        <v>1</v>
      </c>
      <c r="U3" s="2">
        <v>5</v>
      </c>
      <c r="V3" s="2">
        <v>1</v>
      </c>
      <c r="W3" s="2">
        <v>1</v>
      </c>
      <c r="X3" s="2">
        <v>1</v>
      </c>
      <c r="Y3" s="2">
        <v>2</v>
      </c>
      <c r="Z3" s="2">
        <v>10</v>
      </c>
      <c r="AA3" s="2">
        <v>2</v>
      </c>
      <c r="AC3" t="str">
        <f>IF('náměty na projekční přípravu'!B3=data!$S$2,"Souvislá údržba",IF('náměty na projekční přípravu'!B3=data!$S$3,"Most","-"))</f>
        <v>Most</v>
      </c>
      <c r="AD3" t="str">
        <f>IF('náměty na projekční přípravu'!B3=data!$S$2,"Rekonstrukce",IF('náměty na projekční přípravu'!B3=data!$S$3,"Propustek","-"))</f>
        <v>Propustek</v>
      </c>
    </row>
    <row r="4" spans="1:30">
      <c r="B4" s="2" t="s">
        <v>89</v>
      </c>
      <c r="C4" s="2">
        <v>2</v>
      </c>
      <c r="D4" s="2">
        <v>10</v>
      </c>
      <c r="E4" s="2">
        <v>3</v>
      </c>
      <c r="F4" s="2">
        <v>2</v>
      </c>
      <c r="G4" s="2">
        <v>10</v>
      </c>
      <c r="H4" s="2">
        <v>4</v>
      </c>
      <c r="I4" s="2"/>
      <c r="J4" s="2">
        <v>5</v>
      </c>
      <c r="L4" t="str">
        <f>IF('v přípravě a připraveno'!B2=data!$B$2,"Souvislá údržba",IF('v přípravě a připraveno'!B2=data!$B$3,"Most","-"))</f>
        <v>Souvislá údržba</v>
      </c>
      <c r="M4" t="str">
        <f>IF('v přípravě a připraveno'!B2=data!$B$2,"Rekonstrukce",IF('v přípravě a připraveno'!B2=data!$B$3,"Propustek","-"))</f>
        <v>Rekonstrukce</v>
      </c>
      <c r="S4" s="2" t="s">
        <v>89</v>
      </c>
      <c r="T4" s="2">
        <v>2</v>
      </c>
      <c r="U4" s="2">
        <v>10</v>
      </c>
      <c r="V4" s="2">
        <v>3</v>
      </c>
      <c r="W4" s="2">
        <v>2</v>
      </c>
      <c r="X4" s="2">
        <v>10</v>
      </c>
      <c r="Y4" s="2">
        <v>4</v>
      </c>
      <c r="Z4" s="2"/>
      <c r="AA4" s="2">
        <v>5</v>
      </c>
      <c r="AC4" t="e">
        <f>IF('náměty na projekční přípravu'!#REF!=data!$S$2,"Souvislá údržba",IF('náměty na projekční přípravu'!#REF!=data!$S$3,"Most","-"))</f>
        <v>#REF!</v>
      </c>
      <c r="AD4" t="e">
        <f>IF('náměty na projekční přípravu'!#REF!=data!$S$2,"Rekonstrukce",IF('náměty na projekční přípravu'!#REF!=data!$S$3,"Propustek","-"))</f>
        <v>#REF!</v>
      </c>
    </row>
    <row r="5" spans="1:30">
      <c r="B5" s="2" t="s">
        <v>24</v>
      </c>
      <c r="C5" s="2">
        <v>3</v>
      </c>
      <c r="D5" s="2"/>
      <c r="E5" s="2">
        <v>6</v>
      </c>
      <c r="F5" s="2">
        <v>3</v>
      </c>
      <c r="G5" s="2"/>
      <c r="H5" s="2">
        <v>7</v>
      </c>
      <c r="I5" s="2"/>
      <c r="J5" s="2">
        <v>8</v>
      </c>
      <c r="L5" t="str">
        <f>IF('v přípravě a připraveno'!B3=data!$B$2,"Souvislá údržba",IF('v přípravě a připraveno'!B3=data!$B$3,"Most","-"))</f>
        <v>-</v>
      </c>
      <c r="M5" t="str">
        <f>IF('v přípravě a připraveno'!B3=data!$B$2,"Rekonstrukce",IF('v přípravě a připraveno'!B3=data!$B$3,"Propustek","-"))</f>
        <v>-</v>
      </c>
      <c r="S5" s="2" t="s">
        <v>24</v>
      </c>
      <c r="T5" s="2">
        <v>3</v>
      </c>
      <c r="U5" s="2"/>
      <c r="V5" s="2">
        <v>6</v>
      </c>
      <c r="W5" s="2">
        <v>3</v>
      </c>
      <c r="X5" s="2"/>
      <c r="Y5" s="2">
        <v>7</v>
      </c>
      <c r="Z5" s="2"/>
      <c r="AA5" s="2">
        <v>8</v>
      </c>
      <c r="AC5" t="str">
        <f>IF('náměty na projekční přípravu'!B4=data!$S$2,"Souvislá údržba",IF('náměty na projekční přípravu'!B4=data!$S$3,"Most","-"))</f>
        <v>Most</v>
      </c>
      <c r="AD5" t="str">
        <f>IF('náměty na projekční přípravu'!B4=data!$S$2,"Rekonstrukce",IF('náměty na projekční přípravu'!B4=data!$S$3,"Propustek","-"))</f>
        <v>Propustek</v>
      </c>
    </row>
    <row r="6" spans="1:30">
      <c r="B6" s="2"/>
      <c r="C6" s="2">
        <v>4</v>
      </c>
      <c r="D6" s="2"/>
      <c r="E6" s="2">
        <v>10</v>
      </c>
      <c r="F6" s="2">
        <v>6</v>
      </c>
      <c r="G6" s="2"/>
      <c r="H6" s="2">
        <v>10</v>
      </c>
      <c r="I6" s="2"/>
      <c r="J6" s="2">
        <v>10</v>
      </c>
      <c r="L6" t="str">
        <f>IF('v přípravě a připraveno'!B4=data!$B$2,"Souvislá údržba",IF('v přípravě a připraveno'!B4=data!$B$3,"Most","-"))</f>
        <v>-</v>
      </c>
      <c r="M6" t="str">
        <f>IF('v přípravě a připraveno'!B4=data!$B$2,"Rekonstrukce",IF('v přípravě a připraveno'!B4=data!$B$3,"Propustek","-"))</f>
        <v>-</v>
      </c>
      <c r="S6" s="2"/>
      <c r="T6" s="2">
        <v>4</v>
      </c>
      <c r="U6" s="2"/>
      <c r="V6" s="2">
        <v>10</v>
      </c>
      <c r="W6" s="2">
        <v>6</v>
      </c>
      <c r="X6" s="2"/>
      <c r="Y6" s="2">
        <v>10</v>
      </c>
      <c r="Z6" s="2"/>
      <c r="AA6" s="2">
        <v>10</v>
      </c>
      <c r="AC6" t="str">
        <f>IF('náměty na projekční přípravu'!B5=data!$S$2,"Souvislá údržba",IF('náměty na projekční přípravu'!B5=data!$S$3,"Most","-"))</f>
        <v>Most</v>
      </c>
      <c r="AD6" t="str">
        <f>IF('náměty na projekční přípravu'!B5=data!$S$2,"Rekonstrukce",IF('náměty na projekční přípravu'!B5=data!$S$3,"Propustek","-"))</f>
        <v>Propustek</v>
      </c>
    </row>
    <row r="7" spans="1:30">
      <c r="B7" s="2"/>
      <c r="C7" s="2">
        <v>5</v>
      </c>
      <c r="D7" s="2"/>
      <c r="E7" s="2"/>
      <c r="F7" s="2">
        <v>10</v>
      </c>
      <c r="G7" s="2"/>
      <c r="H7" s="2"/>
      <c r="I7" s="2"/>
      <c r="J7" s="2"/>
      <c r="L7" t="str">
        <f>IF('v přípravě a připraveno'!B5=data!$B$2,"Souvislá údržba",IF('v přípravě a připraveno'!B5=data!$B$3,"Most","-"))</f>
        <v>-</v>
      </c>
      <c r="M7" t="str">
        <f>IF('v přípravě a připraveno'!B5=data!$B$2,"Rekonstrukce",IF('v přípravě a připraveno'!B5=data!$B$3,"Propustek","-"))</f>
        <v>-</v>
      </c>
      <c r="S7" s="2"/>
      <c r="T7" s="2">
        <v>5</v>
      </c>
      <c r="U7" s="2"/>
      <c r="V7" s="2"/>
      <c r="W7" s="2">
        <v>10</v>
      </c>
      <c r="X7" s="2"/>
      <c r="Y7" s="2"/>
      <c r="Z7" s="2"/>
      <c r="AA7" s="2"/>
      <c r="AC7" t="str">
        <f>IF('náměty na projekční přípravu'!B6=data!$S$2,"Souvislá údržba",IF('náměty na projekční přípravu'!B6=data!$S$3,"Most","-"))</f>
        <v>Most</v>
      </c>
      <c r="AD7" t="str">
        <f>IF('náměty na projekční přípravu'!B6=data!$S$2,"Rekonstrukce",IF('náměty na projekční přípravu'!B6=data!$S$3,"Propustek","-"))</f>
        <v>Propustek</v>
      </c>
    </row>
    <row r="8" spans="1:30">
      <c r="B8" s="2"/>
      <c r="C8" s="2">
        <v>6</v>
      </c>
      <c r="D8" s="2"/>
      <c r="E8" s="2"/>
      <c r="F8" s="2"/>
      <c r="G8" s="2"/>
      <c r="H8" s="2"/>
      <c r="I8" s="2"/>
      <c r="J8" s="2"/>
      <c r="L8" t="str">
        <f>IF('v přípravě a připraveno'!B6=data!$B$2,"Souvislá údržba",IF('v přípravě a připraveno'!B6=data!$B$3,"Most","-"))</f>
        <v>-</v>
      </c>
      <c r="M8" t="str">
        <f>IF('v přípravě a připraveno'!B6=data!$B$2,"Rekonstrukce",IF('v přípravě a připraveno'!B6=data!$B$3,"Propustek","-"))</f>
        <v>-</v>
      </c>
      <c r="S8" s="2" t="s">
        <v>562</v>
      </c>
      <c r="T8" s="2">
        <v>6</v>
      </c>
      <c r="U8" s="2"/>
      <c r="V8" s="2"/>
      <c r="W8" s="2"/>
      <c r="X8" s="2"/>
      <c r="Y8" s="2"/>
      <c r="Z8" s="2"/>
      <c r="AA8" s="2"/>
      <c r="AC8" t="str">
        <f>IF('náměty na projekční přípravu'!B7=data!$S$2,"Souvislá údržba",IF('náměty na projekční přípravu'!B7=data!$S$3,"Most","-"))</f>
        <v>Most</v>
      </c>
      <c r="AD8" t="str">
        <f>IF('náměty na projekční přípravu'!B7=data!$S$2,"Rekonstrukce",IF('náměty na projekční přípravu'!B7=data!$S$3,"Propustek","-"))</f>
        <v>Propustek</v>
      </c>
    </row>
    <row r="9" spans="1:30">
      <c r="B9" s="2"/>
      <c r="C9" s="2">
        <v>7</v>
      </c>
      <c r="D9" s="2"/>
      <c r="E9" s="2"/>
      <c r="F9" s="2"/>
      <c r="G9" s="2"/>
      <c r="H9" s="2"/>
      <c r="I9" s="2"/>
      <c r="J9" s="2"/>
      <c r="L9" t="str">
        <f>IF('v přípravě a připraveno'!B7=data!$B$2,"Souvislá údržba",IF('v přípravě a připraveno'!B7=data!$B$3,"Most","-"))</f>
        <v>-</v>
      </c>
      <c r="M9" t="str">
        <f>IF('v přípravě a připraveno'!B7=data!$B$2,"Rekonstrukce",IF('v přípravě a připraveno'!B7=data!$B$3,"Propustek","-"))</f>
        <v>-</v>
      </c>
      <c r="S9" s="2" t="s">
        <v>563</v>
      </c>
      <c r="T9" s="2">
        <v>7</v>
      </c>
      <c r="U9" s="2"/>
      <c r="V9" s="2"/>
      <c r="W9" s="2"/>
      <c r="X9" s="2"/>
      <c r="Y9" s="2"/>
      <c r="Z9" s="2"/>
      <c r="AA9" s="2"/>
      <c r="AC9" t="e">
        <f>IF('náměty na projekční přípravu'!#REF!=data!$S$2,"Souvislá údržba",IF('náměty na projekční přípravu'!#REF!=data!$S$3,"Most","-"))</f>
        <v>#REF!</v>
      </c>
      <c r="AD9" t="e">
        <f>IF('náměty na projekční přípravu'!#REF!=data!$S$2,"Rekonstrukce",IF('náměty na projekční přípravu'!#REF!=data!$S$3,"Propustek","-"))</f>
        <v>#REF!</v>
      </c>
    </row>
    <row r="10" spans="1:30">
      <c r="B10" s="2"/>
      <c r="C10" s="2">
        <v>8</v>
      </c>
      <c r="D10" s="2"/>
      <c r="E10" s="2"/>
      <c r="F10" s="2"/>
      <c r="G10" s="2"/>
      <c r="H10" s="2"/>
      <c r="I10" s="2"/>
      <c r="J10" s="2"/>
      <c r="L10" t="str">
        <f>IF('v přípravě a připraveno'!B8=data!$B$2,"Souvislá údržba",IF('v přípravě a připraveno'!B8=data!$B$3,"Most","-"))</f>
        <v>-</v>
      </c>
      <c r="M10" t="str">
        <f>IF('v přípravě a připraveno'!B8=data!$B$2,"Rekonstrukce",IF('v přípravě a připraveno'!B8=data!$B$3,"Propustek","-"))</f>
        <v>-</v>
      </c>
      <c r="S10" s="2"/>
      <c r="T10" s="2">
        <v>8</v>
      </c>
      <c r="U10" s="2"/>
      <c r="V10" s="2"/>
      <c r="W10" s="2"/>
      <c r="X10" s="2"/>
      <c r="Y10" s="2"/>
      <c r="Z10" s="2"/>
      <c r="AA10" s="2"/>
      <c r="AC10" t="str">
        <f>IF('náměty na projekční přípravu'!B8=data!$S$2,"Souvislá údržba",IF('náměty na projekční přípravu'!B8=data!$S$3,"Most","-"))</f>
        <v>Most</v>
      </c>
      <c r="AD10" t="str">
        <f>IF('náměty na projekční přípravu'!B8=data!$S$2,"Rekonstrukce",IF('náměty na projekční přípravu'!B8=data!$S$3,"Propustek","-"))</f>
        <v>Propustek</v>
      </c>
    </row>
    <row r="11" spans="1:30">
      <c r="B11" s="2"/>
      <c r="C11" s="2">
        <v>9</v>
      </c>
      <c r="D11" s="2"/>
      <c r="E11" s="2"/>
      <c r="F11" s="2"/>
      <c r="G11" s="2"/>
      <c r="H11" s="2"/>
      <c r="I11" s="2"/>
      <c r="J11" s="2"/>
      <c r="L11" t="str">
        <f>IF('v přípravě a připraveno'!B9=data!$B$2,"Souvislá údržba",IF('v přípravě a připraveno'!B9=data!$B$3,"Most","-"))</f>
        <v>-</v>
      </c>
      <c r="M11" t="str">
        <f>IF('v přípravě a připraveno'!B9=data!$B$2,"Rekonstrukce",IF('v přípravě a připraveno'!B9=data!$B$3,"Propustek","-"))</f>
        <v>-</v>
      </c>
      <c r="S11" s="2"/>
      <c r="T11" s="2">
        <v>9</v>
      </c>
      <c r="U11" s="2"/>
      <c r="V11" s="2"/>
      <c r="W11" s="2"/>
      <c r="X11" s="2"/>
      <c r="Y11" s="2"/>
      <c r="Z11" s="2"/>
      <c r="AA11" s="2"/>
      <c r="AC11" t="str">
        <f>IF('náměty na projekční přípravu'!B9=data!$S$2,"Souvislá údržba",IF('náměty na projekční přípravu'!B9=data!$S$3,"Most","-"))</f>
        <v>Most</v>
      </c>
      <c r="AD11" t="str">
        <f>IF('náměty na projekční přípravu'!B9=data!$S$2,"Rekonstrukce",IF('náměty na projekční přípravu'!B9=data!$S$3,"Propustek","-"))</f>
        <v>Propustek</v>
      </c>
    </row>
    <row r="12" spans="1:30">
      <c r="B12" s="2"/>
      <c r="C12" s="2">
        <v>10</v>
      </c>
      <c r="D12" s="2"/>
      <c r="E12" s="2"/>
      <c r="F12" s="2"/>
      <c r="G12" s="2"/>
      <c r="H12" s="2"/>
      <c r="I12" s="2"/>
      <c r="J12" s="2"/>
      <c r="L12" t="str">
        <f>IF('v přípravě a připraveno'!B10=data!$B$2,"Souvislá údržba",IF('v přípravě a připraveno'!B10=data!$B$3,"Most","-"))</f>
        <v>-</v>
      </c>
      <c r="M12" t="str">
        <f>IF('v přípravě a připraveno'!B10=data!$B$2,"Rekonstrukce",IF('v přípravě a připraveno'!B10=data!$B$3,"Propustek","-"))</f>
        <v>-</v>
      </c>
      <c r="S12" s="2"/>
      <c r="T12" s="2">
        <v>10</v>
      </c>
      <c r="U12" s="2"/>
      <c r="V12" s="2"/>
      <c r="W12" s="2"/>
      <c r="X12" s="2"/>
      <c r="Y12" s="2"/>
      <c r="Z12" s="2"/>
      <c r="AA12" s="2"/>
      <c r="AC12" t="str">
        <f>IF('náměty na projekční přípravu'!B10=data!$S$2,"Souvislá údržba",IF('náměty na projekční přípravu'!B10=data!$S$3,"Most","-"))</f>
        <v>Most</v>
      </c>
      <c r="AD12" t="str">
        <f>IF('náměty na projekční přípravu'!B10=data!$S$2,"Rekonstrukce",IF('náměty na projekční přípravu'!B10=data!$S$3,"Propustek","-"))</f>
        <v>Propustek</v>
      </c>
    </row>
    <row r="13" spans="1:30">
      <c r="L13" t="str">
        <f>IF('v přípravě a připraveno'!B11=data!$B$2,"Souvislá údržba",IF('v přípravě a připraveno'!B11=data!$B$3,"Most","-"))</f>
        <v>Souvislá údržba</v>
      </c>
      <c r="M13" t="str">
        <f>IF('v přípravě a připraveno'!B11=data!$B$2,"Rekonstrukce",IF('v přípravě a připraveno'!B11=data!$B$3,"Propustek","-"))</f>
        <v>Rekonstrukce</v>
      </c>
      <c r="AC13" t="str">
        <f>IF('náměty na projekční přípravu'!B11=data!$S$2,"Souvislá údržba",IF('náměty na projekční přípravu'!B11=data!$S$3,"Most","-"))</f>
        <v>Most</v>
      </c>
      <c r="AD13" t="str">
        <f>IF('náměty na projekční přípravu'!B11=data!$S$2,"Rekonstrukce",IF('náměty na projekční přípravu'!B11=data!$S$3,"Propustek","-"))</f>
        <v>Propustek</v>
      </c>
    </row>
    <row r="14" spans="1:30">
      <c r="L14" t="str">
        <f>IF('v přípravě a připraveno'!B12=data!$B$2,"Souvislá údržba",IF('v přípravě a připraveno'!B12=data!$B$3,"Most","-"))</f>
        <v>-</v>
      </c>
      <c r="M14" t="str">
        <f>IF('v přípravě a připraveno'!B12=data!$B$2,"Rekonstrukce",IF('v přípravě a připraveno'!B12=data!$B$3,"Propustek","-"))</f>
        <v>-</v>
      </c>
      <c r="AC14" t="str">
        <f>IF('náměty na projekční přípravu'!B12=data!$S$2,"Souvislá údržba",IF('náměty na projekční přípravu'!B12=data!$S$3,"Most","-"))</f>
        <v>Most</v>
      </c>
      <c r="AD14" t="str">
        <f>IF('náměty na projekční přípravu'!B12=data!$S$2,"Rekonstrukce",IF('náměty na projekční přípravu'!B12=data!$S$3,"Propustek","-"))</f>
        <v>Propustek</v>
      </c>
    </row>
    <row r="15" spans="1:30">
      <c r="L15" t="str">
        <f>IF('v přípravě a připraveno'!B13=data!$B$2,"Souvislá údržba",IF('v přípravě a připraveno'!B13=data!$B$3,"Most","-"))</f>
        <v>-</v>
      </c>
      <c r="M15" t="str">
        <f>IF('v přípravě a připraveno'!B13=data!$B$2,"Rekonstrukce",IF('v přípravě a připraveno'!B13=data!$B$3,"Propustek","-"))</f>
        <v>-</v>
      </c>
      <c r="AC15" t="str">
        <f>IF('náměty na projekční přípravu'!B13=data!$S$2,"Souvislá údržba",IF('náměty na projekční přípravu'!B13=data!$S$3,"Most","-"))</f>
        <v>-</v>
      </c>
      <c r="AD15" t="str">
        <f>IF('náměty na projekční přípravu'!B13=data!$S$2,"Rekonstrukce",IF('náměty na projekční přípravu'!B13=data!$S$3,"Propustek","-"))</f>
        <v>-</v>
      </c>
    </row>
    <row r="16" spans="1:30">
      <c r="L16" t="str">
        <f>IF('v přípravě a připraveno'!B14=data!$B$2,"Souvislá údržba",IF('v přípravě a připraveno'!B14=data!$B$3,"Most","-"))</f>
        <v>-</v>
      </c>
      <c r="M16" t="str">
        <f>IF('v přípravě a připraveno'!B14=data!$B$2,"Rekonstrukce",IF('v přípravě a připraveno'!B14=data!$B$3,"Propustek","-"))</f>
        <v>-</v>
      </c>
      <c r="AC16" t="e">
        <f>IF('náměty na projekční přípravu'!#REF!=data!$S$2,"Souvislá údržba",IF('náměty na projekční přípravu'!#REF!=data!$S$3,"Most","-"))</f>
        <v>#REF!</v>
      </c>
      <c r="AD16" t="e">
        <f>IF('náměty na projekční přípravu'!#REF!=data!$S$2,"Rekonstrukce",IF('náměty na projekční přípravu'!#REF!=data!$S$3,"Propustek","-"))</f>
        <v>#REF!</v>
      </c>
    </row>
    <row r="17" spans="2:30">
      <c r="L17" t="str">
        <f>IF('v přípravě a připraveno'!B15=data!$B$2,"Souvislá údržba",IF('v přípravě a připraveno'!B15=data!$B$3,"Most","-"))</f>
        <v>Souvislá údržba</v>
      </c>
      <c r="M17" t="str">
        <f>IF('v přípravě a připraveno'!B15=data!$B$2,"Rekonstrukce",IF('v přípravě a připraveno'!B15=data!$B$3,"Propustek","-"))</f>
        <v>Rekonstrukce</v>
      </c>
      <c r="AC17" t="str">
        <f>IF('náměty na projekční přípravu'!B14=data!$S$2,"Souvislá údržba",IF('náměty na projekční přípravu'!B14=data!$S$3,"Most","-"))</f>
        <v>Souvislá údržba</v>
      </c>
      <c r="AD17" t="str">
        <f>IF('náměty na projekční přípravu'!B14=data!$S$2,"Rekonstrukce",IF('náměty na projekční přípravu'!B14=data!$S$3,"Propustek","-"))</f>
        <v>Rekonstrukce</v>
      </c>
    </row>
    <row r="18" spans="2:30">
      <c r="B18" s="9" t="s">
        <v>564</v>
      </c>
      <c r="L18" t="str">
        <f>IF('v přípravě a připraveno'!B16=data!$B$2,"Souvislá údržba",IF('v přípravě a připraveno'!B16=data!$B$3,"Most","-"))</f>
        <v>-</v>
      </c>
      <c r="M18" t="str">
        <f>IF('v přípravě a připraveno'!B16=data!$B$2,"Rekonstrukce",IF('v přípravě a připraveno'!B16=data!$B$3,"Propustek","-"))</f>
        <v>-</v>
      </c>
      <c r="AC18" t="str">
        <f>IF('náměty na projekční přípravu'!B15=data!$S$2,"Souvislá údržba",IF('náměty na projekční přípravu'!B15=data!$S$3,"Most","-"))</f>
        <v>Souvislá údržba</v>
      </c>
      <c r="AD18" t="str">
        <f>IF('náměty na projekční přípravu'!B15=data!$S$2,"Rekonstrukce",IF('náměty na projekční přípravu'!B15=data!$S$3,"Propustek","-"))</f>
        <v>Rekonstrukce</v>
      </c>
    </row>
    <row r="19" spans="2:30">
      <c r="B19" t="s">
        <v>25</v>
      </c>
      <c r="L19" t="str">
        <f>IF('v přípravě a připraveno'!B17=data!$B$2,"Souvislá údržba",IF('v přípravě a připraveno'!B17=data!$B$3,"Most","-"))</f>
        <v>-</v>
      </c>
      <c r="M19" t="str">
        <f>IF('v přípravě a připraveno'!B17=data!$B$2,"Rekonstrukce",IF('v přípravě a připraveno'!B17=data!$B$3,"Propustek","-"))</f>
        <v>-</v>
      </c>
      <c r="AC19" t="e">
        <f>IF('náměty na projekční přípravu'!#REF!=data!$S$2,"Souvislá údržba",IF('náměty na projekční přípravu'!#REF!=data!$S$3,"Most","-"))</f>
        <v>#REF!</v>
      </c>
      <c r="AD19" t="e">
        <f>IF('náměty na projekční přípravu'!#REF!=data!$S$2,"Rekonstrukce",IF('náměty na projekční přípravu'!#REF!=data!$S$3,"Propustek","-"))</f>
        <v>#REF!</v>
      </c>
    </row>
    <row r="20" spans="2:30">
      <c r="B20" t="s">
        <v>210</v>
      </c>
      <c r="L20" t="str">
        <f>IF('v přípravě a připraveno'!B18=data!$B$2,"Souvislá údržba",IF('v přípravě a připraveno'!B18=data!$B$3,"Most","-"))</f>
        <v>-</v>
      </c>
      <c r="M20" t="str">
        <f>IF('v přípravě a připraveno'!B18=data!$B$2,"Rekonstrukce",IF('v přípravě a připraveno'!B18=data!$B$3,"Propustek","-"))</f>
        <v>-</v>
      </c>
      <c r="AC20" t="e">
        <f>IF('náměty na projekční přípravu'!#REF!=data!$S$2,"Souvislá údržba",IF('náměty na projekční přípravu'!#REF!=data!$S$3,"Most","-"))</f>
        <v>#REF!</v>
      </c>
      <c r="AD20" t="e">
        <f>IF('náměty na projekční přípravu'!#REF!=data!$S$2,"Rekonstrukce",IF('náměty na projekční přípravu'!#REF!=data!$S$3,"Propustek","-"))</f>
        <v>#REF!</v>
      </c>
    </row>
    <row r="21" spans="2:30">
      <c r="B21" t="s">
        <v>34</v>
      </c>
      <c r="L21" t="e">
        <f>IF('v přípravě a připraveno'!#REF!=data!$B$2,"Souvislá údržba",IF('v přípravě a připraveno'!#REF!=data!$B$3,"Most","-"))</f>
        <v>#REF!</v>
      </c>
      <c r="M21" t="e">
        <f>IF('v přípravě a připraveno'!#REF!=data!$B$2,"Rekonstrukce",IF('v přípravě a připraveno'!#REF!=data!$B$3,"Propustek","-"))</f>
        <v>#REF!</v>
      </c>
      <c r="AC21" t="str">
        <f>IF('náměty na projekční přípravu'!B16=data!$S$2,"Souvislá údržba",IF('náměty na projekční přípravu'!B16=data!$S$3,"Most","-"))</f>
        <v>Souvislá údržba</v>
      </c>
      <c r="AD21" t="str">
        <f>IF('náměty na projekční přípravu'!B16=data!$S$2,"Rekonstrukce",IF('náměty na projekční přípravu'!B16=data!$S$3,"Propustek","-"))</f>
        <v>Rekonstrukce</v>
      </c>
    </row>
    <row r="22" spans="2:30">
      <c r="B22" t="s">
        <v>565</v>
      </c>
      <c r="L22" t="str">
        <f>IF('v přípravě a připraveno'!B19=data!$B$2,"Souvislá údržba",IF('v přípravě a připraveno'!B19=data!$B$3,"Most","-"))</f>
        <v>-</v>
      </c>
      <c r="M22" t="str">
        <f>IF('v přípravě a připraveno'!B19=data!$B$2,"Rekonstrukce",IF('v přípravě a připraveno'!B19=data!$B$3,"Propustek","-"))</f>
        <v>-</v>
      </c>
      <c r="AC22" t="str">
        <f>IF('náměty na projekční přípravu'!B17=data!$S$2,"Souvislá údržba",IF('náměty na projekční přípravu'!B17=data!$S$3,"Most","-"))</f>
        <v>Souvislá údržba</v>
      </c>
      <c r="AD22" t="str">
        <f>IF('náměty na projekční přípravu'!B17=data!$S$2,"Rekonstrukce",IF('náměty na projekční přípravu'!B17=data!$S$3,"Propustek","-"))</f>
        <v>Rekonstrukce</v>
      </c>
    </row>
    <row r="23" spans="2:30">
      <c r="B23" t="s">
        <v>29</v>
      </c>
      <c r="L23" t="str">
        <f>IF('v přípravě a připraveno'!B20=data!$B$2,"Souvislá údržba",IF('v přípravě a připraveno'!B20=data!$B$3,"Most","-"))</f>
        <v>-</v>
      </c>
      <c r="M23" t="str">
        <f>IF('v přípravě a připraveno'!B20=data!$B$2,"Rekonstrukce",IF('v přípravě a připraveno'!B20=data!$B$3,"Propustek","-"))</f>
        <v>-</v>
      </c>
      <c r="AC23" t="e">
        <f>IF('náměty na projekční přípravu'!#REF!=data!$S$2,"Souvislá údržba",IF('náměty na projekční přípravu'!#REF!=data!$S$3,"Most","-"))</f>
        <v>#REF!</v>
      </c>
      <c r="AD23" t="e">
        <f>IF('náměty na projekční přípravu'!#REF!=data!$S$2,"Rekonstrukce",IF('náměty na projekční přípravu'!#REF!=data!$S$3,"Propustek","-"))</f>
        <v>#REF!</v>
      </c>
    </row>
    <row r="24" spans="2:30">
      <c r="B24" t="s">
        <v>566</v>
      </c>
      <c r="L24" t="str">
        <f>IF('v přípravě a připraveno'!B22=data!$B$2,"Souvislá údržba",IF('v přípravě a připraveno'!B22=data!$B$3,"Most","-"))</f>
        <v>Souvislá údržba</v>
      </c>
      <c r="M24" t="str">
        <f>IF('v přípravě a připraveno'!B22=data!$B$2,"Rekonstrukce",IF('v přípravě a připraveno'!B22=data!$B$3,"Propustek","-"))</f>
        <v>Rekonstrukce</v>
      </c>
      <c r="AC24" t="e">
        <f>IF('náměty na projekční přípravu'!#REF!=data!$S$2,"Souvislá údržba",IF('náměty na projekční přípravu'!#REF!=data!$S$3,"Most","-"))</f>
        <v>#REF!</v>
      </c>
      <c r="AD24" t="e">
        <f>IF('náměty na projekční přípravu'!#REF!=data!$S$2,"Rekonstrukce",IF('náměty na projekční přípravu'!#REF!=data!$S$3,"Propustek","-"))</f>
        <v>#REF!</v>
      </c>
    </row>
    <row r="25" spans="2:30">
      <c r="B25" t="s">
        <v>567</v>
      </c>
      <c r="L25" t="e">
        <f>IF('v přípravě a připraveno'!#REF!=data!$B$2,"Souvislá údržba",IF('v přípravě a připraveno'!#REF!=data!$B$3,"Most","-"))</f>
        <v>#REF!</v>
      </c>
      <c r="M25" t="e">
        <f>IF('v přípravě a připraveno'!#REF!=data!$B$2,"Rekonstrukce",IF('v přípravě a připraveno'!#REF!=data!$B$3,"Propustek","-"))</f>
        <v>#REF!</v>
      </c>
      <c r="AC25" t="e">
        <f>IF('náměty na projekční přípravu'!#REF!=data!$S$2,"Souvislá údržba",IF('náměty na projekční přípravu'!#REF!=data!$S$3,"Most","-"))</f>
        <v>#REF!</v>
      </c>
      <c r="AD25" t="e">
        <f>IF('náměty na projekční přípravu'!#REF!=data!$S$2,"Rekonstrukce",IF('náměty na projekční přípravu'!#REF!=data!$S$3,"Propustek","-"))</f>
        <v>#REF!</v>
      </c>
    </row>
    <row r="26" spans="2:30">
      <c r="L26" t="str">
        <f>IF('v přípravě a připraveno'!B23=data!$B$2,"Souvislá údržba",IF('v přípravě a připraveno'!B23=data!$B$3,"Most","-"))</f>
        <v>Souvislá údržba</v>
      </c>
      <c r="M26" t="str">
        <f>IF('v přípravě a připraveno'!B23=data!$B$2,"Rekonstrukce",IF('v přípravě a připraveno'!B23=data!$B$3,"Propustek","-"))</f>
        <v>Rekonstrukce</v>
      </c>
      <c r="AC26" t="e">
        <f>IF('náměty na projekční přípravu'!#REF!=data!$S$2,"Souvislá údržba",IF('náměty na projekční přípravu'!#REF!=data!$S$3,"Most","-"))</f>
        <v>#REF!</v>
      </c>
      <c r="AD26" t="e">
        <f>IF('náměty na projekční přípravu'!#REF!=data!$S$2,"Rekonstrukce",IF('náměty na projekční přípravu'!#REF!=data!$S$3,"Propustek","-"))</f>
        <v>#REF!</v>
      </c>
    </row>
    <row r="27" spans="2:30">
      <c r="L27" t="e">
        <f>IF('v přípravě a připraveno'!#REF!=data!$B$2,"Souvislá údržba",IF('v přípravě a připraveno'!#REF!=data!$B$3,"Most","-"))</f>
        <v>#REF!</v>
      </c>
      <c r="M27" t="e">
        <f>IF('v přípravě a připraveno'!#REF!=data!$B$2,"Rekonstrukce",IF('v přípravě a připraveno'!#REF!=data!$B$3,"Propustek","-"))</f>
        <v>#REF!</v>
      </c>
      <c r="AC27" t="str">
        <f>IF('náměty na projekční přípravu'!B18=data!$S$2,"Souvislá údržba",IF('náměty na projekční přípravu'!B18=data!$S$3,"Most","-"))</f>
        <v>Souvislá údržba</v>
      </c>
      <c r="AD27" t="str">
        <f>IF('náměty na projekční přípravu'!B18=data!$S$2,"Rekonstrukce",IF('náměty na projekční přípravu'!B18=data!$S$3,"Propustek","-"))</f>
        <v>Rekonstrukce</v>
      </c>
    </row>
    <row r="28" spans="2:30">
      <c r="L28" t="e">
        <f>IF('v přípravě a připraveno'!#REF!=data!$B$2,"Souvislá údržba",IF('v přípravě a připraveno'!#REF!=data!$B$3,"Most","-"))</f>
        <v>#REF!</v>
      </c>
      <c r="M28" t="e">
        <f>IF('v přípravě a připraveno'!#REF!=data!$B$2,"Rekonstrukce",IF('v přípravě a připraveno'!#REF!=data!$B$3,"Propustek","-"))</f>
        <v>#REF!</v>
      </c>
      <c r="AC28" t="e">
        <f>IF('náměty na projekční přípravu'!#REF!=data!$S$2,"Souvislá údržba",IF('náměty na projekční přípravu'!#REF!=data!$S$3,"Most","-"))</f>
        <v>#REF!</v>
      </c>
      <c r="AD28" t="e">
        <f>IF('náměty na projekční přípravu'!#REF!=data!$S$2,"Rekonstrukce",IF('náměty na projekční přípravu'!#REF!=data!$S$3,"Propustek","-"))</f>
        <v>#REF!</v>
      </c>
    </row>
    <row r="29" spans="2:30">
      <c r="L29" t="str">
        <f>IF('v přípravě a připraveno'!B24=data!$B$2,"Souvislá údržba",IF('v přípravě a připraveno'!B24=data!$B$3,"Most","-"))</f>
        <v>Souvislá údržba</v>
      </c>
      <c r="M29" t="str">
        <f>IF('v přípravě a připraveno'!B24=data!$B$2,"Rekonstrukce",IF('v přípravě a připraveno'!B24=data!$B$3,"Propustek","-"))</f>
        <v>Rekonstrukce</v>
      </c>
      <c r="AC29" t="str">
        <f>IF('náměty na projekční přípravu'!B19=data!$S$2,"Souvislá údržba",IF('náměty na projekční přípravu'!B19=data!$S$3,"Most","-"))</f>
        <v>Souvislá údržba</v>
      </c>
      <c r="AD29" t="str">
        <f>IF('náměty na projekční přípravu'!B19=data!$S$2,"Rekonstrukce",IF('náměty na projekční přípravu'!B19=data!$S$3,"Propustek","-"))</f>
        <v>Rekonstrukce</v>
      </c>
    </row>
    <row r="30" spans="2:30">
      <c r="L30" t="str">
        <f>IF('v přípravě a připraveno'!B25=data!$B$2,"Souvislá údržba",IF('v přípravě a připraveno'!B25=data!$B$3,"Most","-"))</f>
        <v>Souvislá údržba</v>
      </c>
      <c r="M30" t="str">
        <f>IF('v přípravě a připraveno'!B25=data!$B$2,"Rekonstrukce",IF('v přípravě a připraveno'!B25=data!$B$3,"Propustek","-"))</f>
        <v>Rekonstrukce</v>
      </c>
      <c r="AC30" t="e">
        <f>IF('náměty na projekční přípravu'!#REF!=data!$S$2,"Souvislá údržba",IF('náměty na projekční přípravu'!#REF!=data!$S$3,"Most","-"))</f>
        <v>#REF!</v>
      </c>
      <c r="AD30" t="e">
        <f>IF('náměty na projekční přípravu'!#REF!=data!$S$2,"Rekonstrukce",IF('náměty na projekční přípravu'!#REF!=data!$S$3,"Propustek","-"))</f>
        <v>#REF!</v>
      </c>
    </row>
    <row r="31" spans="2:30">
      <c r="L31" t="str">
        <f>IF('v přípravě a připraveno'!B26=data!$B$2,"Souvislá údržba",IF('v přípravě a připraveno'!B26=data!$B$3,"Most","-"))</f>
        <v>Souvislá údržba</v>
      </c>
      <c r="M31" t="str">
        <f>IF('v přípravě a připraveno'!B26=data!$B$2,"Rekonstrukce",IF('v přípravě a připraveno'!B26=data!$B$3,"Propustek","-"))</f>
        <v>Rekonstrukce</v>
      </c>
      <c r="AC31" t="e">
        <f>IF('náměty na projekční přípravu'!#REF!=data!$S$2,"Souvislá údržba",IF('náměty na projekční přípravu'!#REF!=data!$S$3,"Most","-"))</f>
        <v>#REF!</v>
      </c>
      <c r="AD31" t="e">
        <f>IF('náměty na projekční přípravu'!#REF!=data!$S$2,"Rekonstrukce",IF('náměty na projekční přípravu'!#REF!=data!$S$3,"Propustek","-"))</f>
        <v>#REF!</v>
      </c>
    </row>
    <row r="32" spans="2:30">
      <c r="L32" t="str">
        <f>IF('v přípravě a připraveno'!B27=data!$B$2,"Souvislá údržba",IF('v přípravě a připraveno'!B27=data!$B$3,"Most","-"))</f>
        <v>-</v>
      </c>
      <c r="M32" t="str">
        <f>IF('v přípravě a připraveno'!B27=data!$B$2,"Rekonstrukce",IF('v přípravě a připraveno'!B27=data!$B$3,"Propustek","-"))</f>
        <v>-</v>
      </c>
      <c r="AC32" t="e">
        <f>IF('náměty na projekční přípravu'!#REF!=data!$S$2,"Souvislá údržba",IF('náměty na projekční přípravu'!#REF!=data!$S$3,"Most","-"))</f>
        <v>#REF!</v>
      </c>
      <c r="AD32" t="e">
        <f>IF('náměty na projekční přípravu'!#REF!=data!$S$2,"Rekonstrukce",IF('náměty na projekční přípravu'!#REF!=data!$S$3,"Propustek","-"))</f>
        <v>#REF!</v>
      </c>
    </row>
    <row r="33" spans="12:30">
      <c r="L33" t="str">
        <f>IF('v přípravě a připraveno'!B28=data!$B$2,"Souvislá údržba",IF('v přípravě a připraveno'!B28=data!$B$3,"Most","-"))</f>
        <v>-</v>
      </c>
      <c r="M33" t="str">
        <f>IF('v přípravě a připraveno'!B28=data!$B$2,"Rekonstrukce",IF('v přípravě a připraveno'!B28=data!$B$3,"Propustek","-"))</f>
        <v>-</v>
      </c>
      <c r="AC33" t="e">
        <f>IF('náměty na projekční přípravu'!#REF!=data!$S$2,"Souvislá údržba",IF('náměty na projekční přípravu'!#REF!=data!$S$3,"Most","-"))</f>
        <v>#REF!</v>
      </c>
      <c r="AD33" t="e">
        <f>IF('náměty na projekční přípravu'!#REF!=data!$S$2,"Rekonstrukce",IF('náměty na projekční přípravu'!#REF!=data!$S$3,"Propustek","-"))</f>
        <v>#REF!</v>
      </c>
    </row>
    <row r="34" spans="12:30">
      <c r="L34" t="e">
        <f>IF('v přípravě a připraveno'!#REF!=data!$B$2,"Souvislá údržba",IF('v přípravě a připraveno'!#REF!=data!$B$3,"Most","-"))</f>
        <v>#REF!</v>
      </c>
      <c r="M34" t="e">
        <f>IF('v přípravě a připraveno'!#REF!=data!$B$2,"Rekonstrukce",IF('v přípravě a připraveno'!#REF!=data!$B$3,"Propustek","-"))</f>
        <v>#REF!</v>
      </c>
      <c r="AC34" t="e">
        <f>IF('náměty na projekční přípravu'!#REF!=data!$S$2,"Souvislá údržba",IF('náměty na projekční přípravu'!#REF!=data!$S$3,"Most","-"))</f>
        <v>#REF!</v>
      </c>
      <c r="AD34" t="e">
        <f>IF('náměty na projekční přípravu'!#REF!=data!$S$2,"Rekonstrukce",IF('náměty na projekční přípravu'!#REF!=data!$S$3,"Propustek","-"))</f>
        <v>#REF!</v>
      </c>
    </row>
    <row r="35" spans="12:30">
      <c r="L35" t="str">
        <f>IF('v přípravě a připraveno'!B29=data!$B$2,"Souvislá údržba",IF('v přípravě a připraveno'!B29=data!$B$3,"Most","-"))</f>
        <v>Souvislá údržba</v>
      </c>
      <c r="M35" t="str">
        <f>IF('v přípravě a připraveno'!B29=data!$B$2,"Rekonstrukce",IF('v přípravě a připraveno'!B29=data!$B$3,"Propustek","-"))</f>
        <v>Rekonstrukce</v>
      </c>
      <c r="AC35" t="e">
        <f>IF('náměty na projekční přípravu'!#REF!=data!$S$2,"Souvislá údržba",IF('náměty na projekční přípravu'!#REF!=data!$S$3,"Most","-"))</f>
        <v>#REF!</v>
      </c>
      <c r="AD35" t="e">
        <f>IF('náměty na projekční přípravu'!#REF!=data!$S$2,"Rekonstrukce",IF('náměty na projekční přípravu'!#REF!=data!$S$3,"Propustek","-"))</f>
        <v>#REF!</v>
      </c>
    </row>
    <row r="36" spans="12:30">
      <c r="L36" t="e">
        <f>IF('v přípravě a připraveno'!#REF!=data!$B$2,"Souvislá údržba",IF('v přípravě a připraveno'!#REF!=data!$B$3,"Most","-"))</f>
        <v>#REF!</v>
      </c>
      <c r="M36" t="e">
        <f>IF('v přípravě a připraveno'!#REF!=data!$B$2,"Rekonstrukce",IF('v přípravě a připraveno'!#REF!=data!$B$3,"Propustek","-"))</f>
        <v>#REF!</v>
      </c>
      <c r="AC36" t="str">
        <f>IF('náměty na projekční přípravu'!B20=data!$S$2,"Souvislá údržba",IF('náměty na projekční přípravu'!B20=data!$S$3,"Most","-"))</f>
        <v>Souvislá údržba</v>
      </c>
      <c r="AD36" t="str">
        <f>IF('náměty na projekční přípravu'!B20=data!$S$2,"Rekonstrukce",IF('náměty na projekční přípravu'!B20=data!$S$3,"Propustek","-"))</f>
        <v>Rekonstrukce</v>
      </c>
    </row>
    <row r="37" spans="12:30">
      <c r="L37" t="str">
        <f>IF('v přípravě a připraveno'!B30=data!$B$2,"Souvislá údržba",IF('v přípravě a připraveno'!B30=data!$B$3,"Most","-"))</f>
        <v>-</v>
      </c>
      <c r="M37" t="str">
        <f>IF('v přípravě a připraveno'!B30=data!$B$2,"Rekonstrukce",IF('v přípravě a připraveno'!B30=data!$B$3,"Propustek","-"))</f>
        <v>-</v>
      </c>
      <c r="AC37" t="e">
        <f>IF('náměty na projekční přípravu'!#REF!=data!$S$2,"Souvislá údržba",IF('náměty na projekční přípravu'!#REF!=data!$S$3,"Most","-"))</f>
        <v>#REF!</v>
      </c>
      <c r="AD37" t="e">
        <f>IF('náměty na projekční přípravu'!#REF!=data!$S$2,"Rekonstrukce",IF('náměty na projekční přípravu'!#REF!=data!$S$3,"Propustek","-"))</f>
        <v>#REF!</v>
      </c>
    </row>
    <row r="38" spans="12:30">
      <c r="L38" t="str">
        <f>IF('v přípravě a připraveno'!B31=data!$B$2,"Souvislá údržba",IF('v přípravě a připraveno'!B31=data!$B$3,"Most","-"))</f>
        <v>-</v>
      </c>
      <c r="M38" t="str">
        <f>IF('v přípravě a připraveno'!B31=data!$B$2,"Rekonstrukce",IF('v přípravě a připraveno'!B31=data!$B$3,"Propustek","-"))</f>
        <v>-</v>
      </c>
      <c r="AC38" t="e">
        <f>IF('náměty na projekční přípravu'!#REF!=data!$S$2,"Souvislá údržba",IF('náměty na projekční přípravu'!#REF!=data!$S$3,"Most","-"))</f>
        <v>#REF!</v>
      </c>
      <c r="AD38" t="e">
        <f>IF('náměty na projekční přípravu'!#REF!=data!$S$2,"Rekonstrukce",IF('náměty na projekční přípravu'!#REF!=data!$S$3,"Propustek","-"))</f>
        <v>#REF!</v>
      </c>
    </row>
    <row r="39" spans="12:30">
      <c r="L39" t="str">
        <f>IF('v přípravě a připraveno'!B32=data!$B$2,"Souvislá údržba",IF('v přípravě a připraveno'!B32=data!$B$3,"Most","-"))</f>
        <v>-</v>
      </c>
      <c r="M39" t="str">
        <f>IF('v přípravě a připraveno'!B32=data!$B$2,"Rekonstrukce",IF('v přípravě a připraveno'!B32=data!$B$3,"Propustek","-"))</f>
        <v>-</v>
      </c>
      <c r="AC39" t="e">
        <f>IF('náměty na projekční přípravu'!#REF!=data!$S$2,"Souvislá údržba",IF('náměty na projekční přípravu'!#REF!=data!$S$3,"Most","-"))</f>
        <v>#REF!</v>
      </c>
      <c r="AD39" t="e">
        <f>IF('náměty na projekční přípravu'!#REF!=data!$S$2,"Rekonstrukce",IF('náměty na projekční přípravu'!#REF!=data!$S$3,"Propustek","-"))</f>
        <v>#REF!</v>
      </c>
    </row>
    <row r="40" spans="12:30">
      <c r="L40" t="str">
        <f>IF('v přípravě a připraveno'!B33=data!$B$2,"Souvislá údržba",IF('v přípravě a připraveno'!B33=data!$B$3,"Most","-"))</f>
        <v>Souvislá údržba</v>
      </c>
      <c r="M40" t="str">
        <f>IF('v přípravě a připraveno'!B33=data!$B$2,"Rekonstrukce",IF('v přípravě a připraveno'!B33=data!$B$3,"Propustek","-"))</f>
        <v>Rekonstrukce</v>
      </c>
      <c r="AC40" t="e">
        <f>IF('náměty na projekční přípravu'!#REF!=data!$S$2,"Souvislá údržba",IF('náměty na projekční přípravu'!#REF!=data!$S$3,"Most","-"))</f>
        <v>#REF!</v>
      </c>
      <c r="AD40" t="e">
        <f>IF('náměty na projekční přípravu'!#REF!=data!$S$2,"Rekonstrukce",IF('náměty na projekční přípravu'!#REF!=data!$S$3,"Propustek","-"))</f>
        <v>#REF!</v>
      </c>
    </row>
    <row r="41" spans="12:30">
      <c r="L41" t="e">
        <f>IF('v přípravě a připraveno'!#REF!=data!$B$2,"Souvislá údržba",IF('v přípravě a připraveno'!#REF!=data!$B$3,"Most","-"))</f>
        <v>#REF!</v>
      </c>
      <c r="M41" t="e">
        <f>IF('v přípravě a připraveno'!#REF!=data!$B$2,"Rekonstrukce",IF('v přípravě a připraveno'!#REF!=data!$B$3,"Propustek","-"))</f>
        <v>#REF!</v>
      </c>
      <c r="AC41" t="e">
        <f>IF('náměty na projekční přípravu'!#REF!=data!$S$2,"Souvislá údržba",IF('náměty na projekční přípravu'!#REF!=data!$S$3,"Most","-"))</f>
        <v>#REF!</v>
      </c>
      <c r="AD41" t="e">
        <f>IF('náměty na projekční přípravu'!#REF!=data!$S$2,"Rekonstrukce",IF('náměty na projekční přípravu'!#REF!=data!$S$3,"Propustek","-"))</f>
        <v>#REF!</v>
      </c>
    </row>
    <row r="42" spans="12:30">
      <c r="L42" t="str">
        <f>IF('v přípravě a připraveno'!B34=data!$B$2,"Souvislá údržba",IF('v přípravě a připraveno'!B34=data!$B$3,"Most","-"))</f>
        <v>-</v>
      </c>
      <c r="M42" t="str">
        <f>IF('v přípravě a připraveno'!B34=data!$B$2,"Rekonstrukce",IF('v přípravě a připraveno'!B34=data!$B$3,"Propustek","-"))</f>
        <v>-</v>
      </c>
      <c r="AC42" t="e">
        <f>IF('náměty na projekční přípravu'!#REF!=data!$S$2,"Souvislá údržba",IF('náměty na projekční přípravu'!#REF!=data!$S$3,"Most","-"))</f>
        <v>#REF!</v>
      </c>
      <c r="AD42" t="e">
        <f>IF('náměty na projekční přípravu'!#REF!=data!$S$2,"Rekonstrukce",IF('náměty na projekční přípravu'!#REF!=data!$S$3,"Propustek","-"))</f>
        <v>#REF!</v>
      </c>
    </row>
    <row r="43" spans="12:30">
      <c r="L43" t="str">
        <f>IF('v přípravě a připraveno'!B35=data!$B$2,"Souvislá údržba",IF('v přípravě a připraveno'!B35=data!$B$3,"Most","-"))</f>
        <v>-</v>
      </c>
      <c r="M43" t="str">
        <f>IF('v přípravě a připraveno'!B35=data!$B$2,"Rekonstrukce",IF('v přípravě a připraveno'!B35=data!$B$3,"Propustek","-"))</f>
        <v>-</v>
      </c>
      <c r="AC43" t="e">
        <f>IF('náměty na projekční přípravu'!#REF!=data!$S$2,"Souvislá údržba",IF('náměty na projekční přípravu'!#REF!=data!$S$3,"Most","-"))</f>
        <v>#REF!</v>
      </c>
      <c r="AD43" t="e">
        <f>IF('náměty na projekční přípravu'!#REF!=data!$S$2,"Rekonstrukce",IF('náměty na projekční přípravu'!#REF!=data!$S$3,"Propustek","-"))</f>
        <v>#REF!</v>
      </c>
    </row>
    <row r="44" spans="12:30">
      <c r="L44" t="str">
        <f>IF('v přípravě a připraveno'!B36=data!$B$2,"Souvislá údržba",IF('v přípravě a připraveno'!B36=data!$B$3,"Most","-"))</f>
        <v>-</v>
      </c>
      <c r="M44" t="str">
        <f>IF('v přípravě a připraveno'!B36=data!$B$2,"Rekonstrukce",IF('v přípravě a připraveno'!B36=data!$B$3,"Propustek","-"))</f>
        <v>-</v>
      </c>
      <c r="AC44" t="str">
        <f>IF('náměty na projekční přípravu'!B21=data!$S$2,"Souvislá údržba",IF('náměty na projekční přípravu'!B21=data!$S$3,"Most","-"))</f>
        <v>Souvislá údržba</v>
      </c>
      <c r="AD44" t="str">
        <f>IF('náměty na projekční přípravu'!B21=data!$S$2,"Rekonstrukce",IF('náměty na projekční přípravu'!B21=data!$S$3,"Propustek","-"))</f>
        <v>Rekonstrukce</v>
      </c>
    </row>
    <row r="45" spans="12:30">
      <c r="L45" t="str">
        <f>IF('v přípravě a připraveno'!B37=data!$B$2,"Souvislá údržba",IF('v přípravě a připraveno'!B37=data!$B$3,"Most","-"))</f>
        <v>-</v>
      </c>
      <c r="M45" t="str">
        <f>IF('v přípravě a připraveno'!B37=data!$B$2,"Rekonstrukce",IF('v přípravě a připraveno'!B37=data!$B$3,"Propustek","-"))</f>
        <v>-</v>
      </c>
      <c r="AC45" t="str">
        <f>IF('náměty na projekční přípravu'!B22=data!$S$2,"Souvislá údržba",IF('náměty na projekční přípravu'!B22=data!$S$3,"Most","-"))</f>
        <v>Souvislá údržba</v>
      </c>
      <c r="AD45" t="str">
        <f>IF('náměty na projekční přípravu'!B22=data!$S$2,"Rekonstrukce",IF('náměty na projekční přípravu'!B22=data!$S$3,"Propustek","-"))</f>
        <v>Rekonstrukce</v>
      </c>
    </row>
    <row r="46" spans="12:30">
      <c r="L46" t="str">
        <f>IF('v přípravě a připraveno'!B38=data!$B$2,"Souvislá údržba",IF('v přípravě a připraveno'!B38=data!$B$3,"Most","-"))</f>
        <v>Most</v>
      </c>
      <c r="M46" t="str">
        <f>IF('v přípravě a připraveno'!B38=data!$B$2,"Rekonstrukce",IF('v přípravě a připraveno'!B38=data!$B$3,"Propustek","-"))</f>
        <v>Propustek</v>
      </c>
      <c r="AC46" t="e">
        <f>IF('náměty na projekční přípravu'!#REF!=data!$S$2,"Souvislá údržba",IF('náměty na projekční přípravu'!#REF!=data!$S$3,"Most","-"))</f>
        <v>#REF!</v>
      </c>
      <c r="AD46" t="e">
        <f>IF('náměty na projekční přípravu'!#REF!=data!$S$2,"Rekonstrukce",IF('náměty na projekční přípravu'!#REF!=data!$S$3,"Propustek","-"))</f>
        <v>#REF!</v>
      </c>
    </row>
    <row r="47" spans="12:30">
      <c r="L47" t="str">
        <f>IF('v přípravě a připraveno'!B39=data!$B$2,"Souvislá údržba",IF('v přípravě a připraveno'!B39=data!$B$3,"Most","-"))</f>
        <v>Souvislá údržba</v>
      </c>
      <c r="M47" t="str">
        <f>IF('v přípravě a připraveno'!B39=data!$B$2,"Rekonstrukce",IF('v přípravě a připraveno'!B39=data!$B$3,"Propustek","-"))</f>
        <v>Rekonstrukce</v>
      </c>
      <c r="AC47" t="str">
        <f>IF('náměty na projekční přípravu'!B23=data!$S$2,"Souvislá údržba",IF('náměty na projekční přípravu'!B23=data!$S$3,"Most","-"))</f>
        <v>Souvislá údržba</v>
      </c>
      <c r="AD47" t="str">
        <f>IF('náměty na projekční přípravu'!B23=data!$S$2,"Rekonstrukce",IF('náměty na projekční přípravu'!B23=data!$S$3,"Propustek","-"))</f>
        <v>Rekonstrukce</v>
      </c>
    </row>
    <row r="48" spans="12:30">
      <c r="L48" t="str">
        <f>IF('v přípravě a připraveno'!B40=data!$B$2,"Souvislá údržba",IF('v přípravě a připraveno'!B40=data!$B$3,"Most","-"))</f>
        <v>Most</v>
      </c>
      <c r="M48" t="str">
        <f>IF('v přípravě a připraveno'!B40=data!$B$2,"Rekonstrukce",IF('v přípravě a připraveno'!B40=data!$B$3,"Propustek","-"))</f>
        <v>Propustek</v>
      </c>
      <c r="AC48" t="str">
        <f>IF('náměty na projekční přípravu'!B24=data!$S$2,"Souvislá údržba",IF('náměty na projekční přípravu'!B24=data!$S$3,"Most","-"))</f>
        <v>Souvislá údržba</v>
      </c>
      <c r="AD48" t="str">
        <f>IF('náměty na projekční přípravu'!B24=data!$S$2,"Rekonstrukce",IF('náměty na projekční přípravu'!B24=data!$S$3,"Propustek","-"))</f>
        <v>Rekonstrukce</v>
      </c>
    </row>
    <row r="49" spans="12:30">
      <c r="L49" t="str">
        <f>IF('v přípravě a připraveno'!B41=data!$B$2,"Souvislá údržba",IF('v přípravě a připraveno'!B41=data!$B$3,"Most","-"))</f>
        <v>Souvislá údržba</v>
      </c>
      <c r="M49" t="str">
        <f>IF('v přípravě a připraveno'!B41=data!$B$2,"Rekonstrukce",IF('v přípravě a připraveno'!B41=data!$B$3,"Propustek","-"))</f>
        <v>Rekonstrukce</v>
      </c>
      <c r="AC49" t="str">
        <f>IF('náměty na projekční přípravu'!B25=data!$S$2,"Souvislá údržba",IF('náměty na projekční přípravu'!B25=data!$S$3,"Most","-"))</f>
        <v>-</v>
      </c>
      <c r="AD49" t="str">
        <f>IF('náměty na projekční přípravu'!B25=data!$S$2,"Rekonstrukce",IF('náměty na projekční přípravu'!B25=data!$S$3,"Propustek","-"))</f>
        <v>-</v>
      </c>
    </row>
    <row r="50" spans="12:30">
      <c r="L50" t="e">
        <f>IF('v přípravě a připraveno'!#REF!=data!$B$2,"Souvislá údržba",IF('v přípravě a připraveno'!#REF!=data!$B$3,"Most","-"))</f>
        <v>#REF!</v>
      </c>
      <c r="M50" t="e">
        <f>IF('v přípravě a připraveno'!#REF!=data!$B$2,"Rekonstrukce",IF('v přípravě a připraveno'!#REF!=data!$B$3,"Propustek","-"))</f>
        <v>#REF!</v>
      </c>
      <c r="AC50" t="e">
        <f>IF('náměty na projekční přípravu'!#REF!=data!$S$2,"Souvislá údržba",IF('náměty na projekční přípravu'!#REF!=data!$S$3,"Most","-"))</f>
        <v>#REF!</v>
      </c>
      <c r="AD50" t="e">
        <f>IF('náměty na projekční přípravu'!#REF!=data!$S$2,"Rekonstrukce",IF('náměty na projekční přípravu'!#REF!=data!$S$3,"Propustek","-"))</f>
        <v>#REF!</v>
      </c>
    </row>
    <row r="51" spans="12:30">
      <c r="L51" t="str">
        <f>IF('v přípravě a připraveno'!B42=data!$B$2,"Souvislá údržba",IF('v přípravě a připraveno'!B42=data!$B$3,"Most","-"))</f>
        <v>Souvislá údržba</v>
      </c>
      <c r="M51" t="str">
        <f>IF('v přípravě a připraveno'!B42=data!$B$2,"Rekonstrukce",IF('v přípravě a připraveno'!B42=data!$B$3,"Propustek","-"))</f>
        <v>Rekonstrukce</v>
      </c>
      <c r="AC51" t="e">
        <f>IF('náměty na projekční přípravu'!#REF!=data!$S$2,"Souvislá údržba",IF('náměty na projekční přípravu'!#REF!=data!$S$3,"Most","-"))</f>
        <v>#REF!</v>
      </c>
      <c r="AD51" t="e">
        <f>IF('náměty na projekční přípravu'!#REF!=data!$S$2,"Rekonstrukce",IF('náměty na projekční přípravu'!#REF!=data!$S$3,"Propustek","-"))</f>
        <v>#REF!</v>
      </c>
    </row>
    <row r="52" spans="12:30">
      <c r="L52" t="str">
        <f>IF('v přípravě a připraveno'!B43=data!$B$2,"Souvislá údržba",IF('v přípravě a připraveno'!B43=data!$B$3,"Most","-"))</f>
        <v>-</v>
      </c>
      <c r="M52" t="str">
        <f>IF('v přípravě a připraveno'!B43=data!$B$2,"Rekonstrukce",IF('v přípravě a připraveno'!B43=data!$B$3,"Propustek","-"))</f>
        <v>-</v>
      </c>
      <c r="AC52" t="str">
        <f>IF('náměty na projekční přípravu'!B26=data!$S$2,"Souvislá údržba",IF('náměty na projekční přípravu'!B26=data!$S$3,"Most","-"))</f>
        <v>Souvislá údržba</v>
      </c>
      <c r="AD52" t="str">
        <f>IF('náměty na projekční přípravu'!B26=data!$S$2,"Rekonstrukce",IF('náměty na projekční přípravu'!B26=data!$S$3,"Propustek","-"))</f>
        <v>Rekonstrukce</v>
      </c>
    </row>
    <row r="53" spans="12:30">
      <c r="L53" t="e">
        <f>IF('v přípravě a připraveno'!#REF!=data!$B$2,"Souvislá údržba",IF('v přípravě a připraveno'!#REF!=data!$B$3,"Most","-"))</f>
        <v>#REF!</v>
      </c>
      <c r="M53" t="e">
        <f>IF('v přípravě a připraveno'!#REF!=data!$B$2,"Rekonstrukce",IF('v přípravě a připraveno'!#REF!=data!$B$3,"Propustek","-"))</f>
        <v>#REF!</v>
      </c>
      <c r="AC53" t="str">
        <f>IF('náměty na projekční přípravu'!B27=data!$S$2,"Souvislá údržba",IF('náměty na projekční přípravu'!B27=data!$S$3,"Most","-"))</f>
        <v>Souvislá údržba</v>
      </c>
      <c r="AD53" t="str">
        <f>IF('náměty na projekční přípravu'!B27=data!$S$2,"Rekonstrukce",IF('náměty na projekční přípravu'!B27=data!$S$3,"Propustek","-"))</f>
        <v>Rekonstrukce</v>
      </c>
    </row>
    <row r="54" spans="12:30">
      <c r="L54" t="str">
        <f>IF('v přípravě a připraveno'!B44=data!$B$2,"Souvislá údržba",IF('v přípravě a připraveno'!B44=data!$B$3,"Most","-"))</f>
        <v>Most</v>
      </c>
      <c r="M54" t="str">
        <f>IF('v přípravě a připraveno'!B44=data!$B$2,"Rekonstrukce",IF('v přípravě a připraveno'!B44=data!$B$3,"Propustek","-"))</f>
        <v>Propustek</v>
      </c>
      <c r="AC54" t="str">
        <f>IF('náměty na projekční přípravu'!B28=data!$S$2,"Souvislá údržba",IF('náměty na projekční přípravu'!B28=data!$S$3,"Most","-"))</f>
        <v>Souvislá údržba</v>
      </c>
      <c r="AD54" t="str">
        <f>IF('náměty na projekční přípravu'!B28=data!$S$2,"Rekonstrukce",IF('náměty na projekční přípravu'!B28=data!$S$3,"Propustek","-"))</f>
        <v>Rekonstrukce</v>
      </c>
    </row>
    <row r="55" spans="12:30">
      <c r="L55" t="str">
        <f>IF('v přípravě a připraveno'!B45=data!$B$2,"Souvislá údržba",IF('v přípravě a připraveno'!B45=data!$B$3,"Most","-"))</f>
        <v>-</v>
      </c>
      <c r="M55" t="str">
        <f>IF('v přípravě a připraveno'!B45=data!$B$2,"Rekonstrukce",IF('v přípravě a připraveno'!B45=data!$B$3,"Propustek","-"))</f>
        <v>-</v>
      </c>
      <c r="AC55" t="e">
        <f>IF('náměty na projekční přípravu'!#REF!=data!$S$2,"Souvislá údržba",IF('náměty na projekční přípravu'!#REF!=data!$S$3,"Most","-"))</f>
        <v>#REF!</v>
      </c>
      <c r="AD55" t="e">
        <f>IF('náměty na projekční přípravu'!#REF!=data!$S$2,"Rekonstrukce",IF('náměty na projekční přípravu'!#REF!=data!$S$3,"Propustek","-"))</f>
        <v>#REF!</v>
      </c>
    </row>
    <row r="56" spans="12:30">
      <c r="L56" t="str">
        <f>IF('v přípravě a připraveno'!B46=data!$B$2,"Souvislá údržba",IF('v přípravě a připraveno'!B46=data!$B$3,"Most","-"))</f>
        <v>-</v>
      </c>
      <c r="M56" t="str">
        <f>IF('v přípravě a připraveno'!B46=data!$B$2,"Rekonstrukce",IF('v přípravě a připraveno'!B46=data!$B$3,"Propustek","-"))</f>
        <v>-</v>
      </c>
      <c r="AC56" t="e">
        <f>IF('náměty na projekční přípravu'!#REF!=data!$S$2,"Souvislá údržba",IF('náměty na projekční přípravu'!#REF!=data!$S$3,"Most","-"))</f>
        <v>#REF!</v>
      </c>
      <c r="AD56" t="e">
        <f>IF('náměty na projekční přípravu'!#REF!=data!$S$2,"Rekonstrukce",IF('náměty na projekční přípravu'!#REF!=data!$S$3,"Propustek","-"))</f>
        <v>#REF!</v>
      </c>
    </row>
    <row r="57" spans="12:30">
      <c r="L57" t="str">
        <f>IF('v přípravě a připraveno'!B47=data!$B$2,"Souvislá údržba",IF('v přípravě a připraveno'!B47=data!$B$3,"Most","-"))</f>
        <v>-</v>
      </c>
      <c r="M57" t="str">
        <f>IF('v přípravě a připraveno'!B47=data!$B$2,"Rekonstrukce",IF('v přípravě a připraveno'!B47=data!$B$3,"Propustek","-"))</f>
        <v>-</v>
      </c>
      <c r="AC57" t="str">
        <f>IF('náměty na projekční přípravu'!B29=data!$S$2,"Souvislá údržba",IF('náměty na projekční přípravu'!B29=data!$S$3,"Most","-"))</f>
        <v>Souvislá údržba</v>
      </c>
      <c r="AD57" t="str">
        <f>IF('náměty na projekční přípravu'!B29=data!$S$2,"Rekonstrukce",IF('náměty na projekční přípravu'!B29=data!$S$3,"Propustek","-"))</f>
        <v>Rekonstrukce</v>
      </c>
    </row>
    <row r="58" spans="12:30">
      <c r="L58" t="str">
        <f>IF('v přípravě a připraveno'!B48=data!$B$2,"Souvislá údržba",IF('v přípravě a připraveno'!B48=data!$B$3,"Most","-"))</f>
        <v>Souvislá údržba</v>
      </c>
      <c r="M58" t="str">
        <f>IF('v přípravě a připraveno'!B48=data!$B$2,"Rekonstrukce",IF('v přípravě a připraveno'!B48=data!$B$3,"Propustek","-"))</f>
        <v>Rekonstrukce</v>
      </c>
      <c r="AC58" t="e">
        <f>IF('náměty na projekční přípravu'!#REF!=data!$S$2,"Souvislá údržba",IF('náměty na projekční přípravu'!#REF!=data!$S$3,"Most","-"))</f>
        <v>#REF!</v>
      </c>
      <c r="AD58" t="e">
        <f>IF('náměty na projekční přípravu'!#REF!=data!$S$2,"Rekonstrukce",IF('náměty na projekční přípravu'!#REF!=data!$S$3,"Propustek","-"))</f>
        <v>#REF!</v>
      </c>
    </row>
    <row r="59" spans="12:30">
      <c r="L59" t="str">
        <f>IF('v přípravě a připraveno'!B49=data!$B$2,"Souvislá údržba",IF('v přípravě a připraveno'!B49=data!$B$3,"Most","-"))</f>
        <v>-</v>
      </c>
      <c r="M59" t="str">
        <f>IF('v přípravě a připraveno'!B49=data!$B$2,"Rekonstrukce",IF('v přípravě a připraveno'!B49=data!$B$3,"Propustek","-"))</f>
        <v>-</v>
      </c>
      <c r="AC59" t="str">
        <f>IF('náměty na projekční přípravu'!B30=data!$S$2,"Souvislá údržba",IF('náměty na projekční přípravu'!B30=data!$S$3,"Most","-"))</f>
        <v>Souvislá údržba</v>
      </c>
      <c r="AD59" t="str">
        <f>IF('náměty na projekční přípravu'!B30=data!$S$2,"Rekonstrukce",IF('náměty na projekční přípravu'!B30=data!$S$3,"Propustek","-"))</f>
        <v>Rekonstrukce</v>
      </c>
    </row>
    <row r="60" spans="12:30">
      <c r="L60" t="str">
        <f>IF('v přípravě a připraveno'!B50=data!$B$2,"Souvislá údržba",IF('v přípravě a připraveno'!B50=data!$B$3,"Most","-"))</f>
        <v>Souvislá údržba</v>
      </c>
      <c r="M60" t="str">
        <f>IF('v přípravě a připraveno'!B50=data!$B$2,"Rekonstrukce",IF('v přípravě a připraveno'!B50=data!$B$3,"Propustek","-"))</f>
        <v>Rekonstrukce</v>
      </c>
      <c r="AC60" t="e">
        <f>IF('náměty na projekční přípravu'!#REF!=data!$S$2,"Souvislá údržba",IF('náměty na projekční přípravu'!#REF!=data!$S$3,"Most","-"))</f>
        <v>#REF!</v>
      </c>
      <c r="AD60" t="e">
        <f>IF('náměty na projekční přípravu'!#REF!=data!$S$2,"Rekonstrukce",IF('náměty na projekční přípravu'!#REF!=data!$S$3,"Propustek","-"))</f>
        <v>#REF!</v>
      </c>
    </row>
    <row r="61" spans="12:30">
      <c r="L61" t="e">
        <f>IF('v přípravě a připraveno'!#REF!=data!$B$2,"Souvislá údržba",IF('v přípravě a připraveno'!#REF!=data!$B$3,"Most","-"))</f>
        <v>#REF!</v>
      </c>
      <c r="M61" t="e">
        <f>IF('v přípravě a připraveno'!#REF!=data!$B$2,"Rekonstrukce",IF('v přípravě a připraveno'!#REF!=data!$B$3,"Propustek","-"))</f>
        <v>#REF!</v>
      </c>
      <c r="AC61" t="str">
        <f>IF('náměty na projekční přípravu'!B31=data!$S$2,"Souvislá údržba",IF('náměty na projekční přípravu'!B31=data!$S$3,"Most","-"))</f>
        <v>Souvislá údržba</v>
      </c>
      <c r="AD61" t="str">
        <f>IF('náměty na projekční přípravu'!B31=data!$S$2,"Rekonstrukce",IF('náměty na projekční přípravu'!B31=data!$S$3,"Propustek","-"))</f>
        <v>Rekonstrukce</v>
      </c>
    </row>
    <row r="62" spans="12:30">
      <c r="L62" t="str">
        <f>IF('v přípravě a připraveno'!B51=data!$B$2,"Souvislá údržba",IF('v přípravě a připraveno'!B51=data!$B$3,"Most","-"))</f>
        <v>Most</v>
      </c>
      <c r="M62" t="str">
        <f>IF('v přípravě a připraveno'!B51=data!$B$2,"Rekonstrukce",IF('v přípravě a připraveno'!B51=data!$B$3,"Propustek","-"))</f>
        <v>Propustek</v>
      </c>
      <c r="AC62" t="e">
        <f>IF('náměty na projekční přípravu'!#REF!=data!$S$2,"Souvislá údržba",IF('náměty na projekční přípravu'!#REF!=data!$S$3,"Most","-"))</f>
        <v>#REF!</v>
      </c>
      <c r="AD62" t="e">
        <f>IF('náměty na projekční přípravu'!#REF!=data!$S$2,"Rekonstrukce",IF('náměty na projekční přípravu'!#REF!=data!$S$3,"Propustek","-"))</f>
        <v>#REF!</v>
      </c>
    </row>
    <row r="63" spans="12:30">
      <c r="L63" t="str">
        <f>IF('v přípravě a připraveno'!B52=data!$B$2,"Souvislá údržba",IF('v přípravě a připraveno'!B52=data!$B$3,"Most","-"))</f>
        <v>Souvislá údržba</v>
      </c>
      <c r="M63" t="str">
        <f>IF('v přípravě a připraveno'!B52=data!$B$2,"Rekonstrukce",IF('v přípravě a připraveno'!B52=data!$B$3,"Propustek","-"))</f>
        <v>Rekonstrukce</v>
      </c>
      <c r="AC63" t="str">
        <f>IF('náměty na projekční přípravu'!B32=data!$S$2,"Souvislá údržba",IF('náměty na projekční přípravu'!B32=data!$S$3,"Most","-"))</f>
        <v>Souvislá údržba</v>
      </c>
      <c r="AD63" t="str">
        <f>IF('náměty na projekční přípravu'!B32=data!$S$2,"Rekonstrukce",IF('náměty na projekční přípravu'!B32=data!$S$3,"Propustek","-"))</f>
        <v>Rekonstrukce</v>
      </c>
    </row>
    <row r="64" spans="12:30">
      <c r="L64" t="e">
        <f>IF('v přípravě a připraveno'!#REF!=data!$B$2,"Souvislá údržba",IF('v přípravě a připraveno'!#REF!=data!$B$3,"Most","-"))</f>
        <v>#REF!</v>
      </c>
      <c r="M64" t="e">
        <f>IF('v přípravě a připraveno'!#REF!=data!$B$2,"Rekonstrukce",IF('v přípravě a připraveno'!#REF!=data!$B$3,"Propustek","-"))</f>
        <v>#REF!</v>
      </c>
      <c r="AC64" t="str">
        <f>IF('náměty na projekční přípravu'!B33=data!$S$2,"Souvislá údržba",IF('náměty na projekční přípravu'!B33=data!$S$3,"Most","-"))</f>
        <v>Souvislá údržba</v>
      </c>
      <c r="AD64" t="str">
        <f>IF('náměty na projekční přípravu'!B33=data!$S$2,"Rekonstrukce",IF('náměty na projekční přípravu'!B33=data!$S$3,"Propustek","-"))</f>
        <v>Rekonstrukce</v>
      </c>
    </row>
    <row r="65" spans="12:30">
      <c r="L65" t="str">
        <f>IF('v přípravě a připraveno'!B53=data!$B$2,"Souvislá údržba",IF('v přípravě a připraveno'!B53=data!$B$3,"Most","-"))</f>
        <v>Souvislá údržba</v>
      </c>
      <c r="M65" t="str">
        <f>IF('v přípravě a připraveno'!B53=data!$B$2,"Rekonstrukce",IF('v přípravě a připraveno'!B53=data!$B$3,"Propustek","-"))</f>
        <v>Rekonstrukce</v>
      </c>
      <c r="AC65" t="e">
        <f>IF('náměty na projekční přípravu'!#REF!=data!$S$2,"Souvislá údržba",IF('náměty na projekční přípravu'!#REF!=data!$S$3,"Most","-"))</f>
        <v>#REF!</v>
      </c>
      <c r="AD65" t="e">
        <f>IF('náměty na projekční přípravu'!#REF!=data!$S$2,"Rekonstrukce",IF('náměty na projekční přípravu'!#REF!=data!$S$3,"Propustek","-"))</f>
        <v>#REF!</v>
      </c>
    </row>
    <row r="66" spans="12:30">
      <c r="L66" t="str">
        <f>IF('v přípravě a připraveno'!B54=data!$B$2,"Souvislá údržba",IF('v přípravě a připraveno'!B54=data!$B$3,"Most","-"))</f>
        <v>-</v>
      </c>
      <c r="M66" t="str">
        <f>IF('v přípravě a připraveno'!B54=data!$B$2,"Rekonstrukce",IF('v přípravě a připraveno'!B54=data!$B$3,"Propustek","-"))</f>
        <v>-</v>
      </c>
      <c r="AC66" t="str">
        <f>IF('náměty na projekční přípravu'!B34=data!$S$2,"Souvislá údržba",IF('náměty na projekční přípravu'!B34=data!$S$3,"Most","-"))</f>
        <v>Souvislá údržba</v>
      </c>
      <c r="AD66" t="str">
        <f>IF('náměty na projekční přípravu'!B34=data!$S$2,"Rekonstrukce",IF('náměty na projekční přípravu'!B34=data!$S$3,"Propustek","-"))</f>
        <v>Rekonstrukce</v>
      </c>
    </row>
    <row r="67" spans="12:30">
      <c r="L67" t="str">
        <f>IF('v přípravě a připraveno'!B55=data!$B$2,"Souvislá údržba",IF('v přípravě a připraveno'!B55=data!$B$3,"Most","-"))</f>
        <v>-</v>
      </c>
      <c r="M67" t="str">
        <f>IF('v přípravě a připraveno'!B55=data!$B$2,"Rekonstrukce",IF('v přípravě a připraveno'!B55=data!$B$3,"Propustek","-"))</f>
        <v>-</v>
      </c>
      <c r="AC67" t="str">
        <f>IF('náměty na projekční přípravu'!B35=data!$S$2,"Souvislá údržba",IF('náměty na projekční přípravu'!B35=data!$S$3,"Most","-"))</f>
        <v>Souvislá údržba</v>
      </c>
      <c r="AD67" t="str">
        <f>IF('náměty na projekční přípravu'!B35=data!$S$2,"Rekonstrukce",IF('náměty na projekční přípravu'!B35=data!$S$3,"Propustek","-"))</f>
        <v>Rekonstrukce</v>
      </c>
    </row>
    <row r="68" spans="12:30">
      <c r="L68" t="str">
        <f>IF('v přípravě a připraveno'!B56=data!$B$2,"Souvislá údržba",IF('v přípravě a připraveno'!B56=data!$B$3,"Most","-"))</f>
        <v>Souvislá údržba</v>
      </c>
      <c r="M68" t="str">
        <f>IF('v přípravě a připraveno'!B56=data!$B$2,"Rekonstrukce",IF('v přípravě a připraveno'!B56=data!$B$3,"Propustek","-"))</f>
        <v>Rekonstrukce</v>
      </c>
      <c r="AC68" t="str">
        <f>IF('náměty na projekční přípravu'!B36=data!$S$2,"Souvislá údržba",IF('náměty na projekční přípravu'!B36=data!$S$3,"Most","-"))</f>
        <v>Souvislá údržba</v>
      </c>
      <c r="AD68" t="str">
        <f>IF('náměty na projekční přípravu'!B36=data!$S$2,"Rekonstrukce",IF('náměty na projekční přípravu'!B36=data!$S$3,"Propustek","-"))</f>
        <v>Rekonstrukce</v>
      </c>
    </row>
    <row r="69" spans="12:30">
      <c r="L69" t="e">
        <f>IF('v přípravě a připraveno'!#REF!=data!$B$2,"Souvislá údržba",IF('v přípravě a připraveno'!#REF!=data!$B$3,"Most","-"))</f>
        <v>#REF!</v>
      </c>
      <c r="M69" t="e">
        <f>IF('v přípravě a připraveno'!#REF!=data!$B$2,"Rekonstrukce",IF('v přípravě a připraveno'!#REF!=data!$B$3,"Propustek","-"))</f>
        <v>#REF!</v>
      </c>
      <c r="AC69" t="e">
        <f>IF('náměty na projekční přípravu'!#REF!=data!$S$2,"Souvislá údržba",IF('náměty na projekční přípravu'!#REF!=data!$S$3,"Most","-"))</f>
        <v>#REF!</v>
      </c>
      <c r="AD69" t="e">
        <f>IF('náměty na projekční přípravu'!#REF!=data!$S$2,"Rekonstrukce",IF('náměty na projekční přípravu'!#REF!=data!$S$3,"Propustek","-"))</f>
        <v>#REF!</v>
      </c>
    </row>
    <row r="70" spans="12:30">
      <c r="L70" t="str">
        <f>IF('v přípravě a připraveno'!B57=data!$B$2,"Souvislá údržba",IF('v přípravě a připraveno'!B57=data!$B$3,"Most","-"))</f>
        <v>Souvislá údržba</v>
      </c>
      <c r="M70" t="str">
        <f>IF('v přípravě a připraveno'!B57=data!$B$2,"Rekonstrukce",IF('v přípravě a připraveno'!B57=data!$B$3,"Propustek","-"))</f>
        <v>Rekonstrukce</v>
      </c>
      <c r="AC70" t="str">
        <f>IF('náměty na projekční přípravu'!B37=data!$S$2,"Souvislá údržba",IF('náměty na projekční přípravu'!B37=data!$S$3,"Most","-"))</f>
        <v>Souvislá údržba</v>
      </c>
      <c r="AD70" t="str">
        <f>IF('náměty na projekční přípravu'!B37=data!$S$2,"Rekonstrukce",IF('náměty na projekční přípravu'!B37=data!$S$3,"Propustek","-"))</f>
        <v>Rekonstrukce</v>
      </c>
    </row>
    <row r="71" spans="12:30">
      <c r="L71" t="str">
        <f>IF('v přípravě a připraveno'!B58=data!$B$2,"Souvislá údržba",IF('v přípravě a připraveno'!B58=data!$B$3,"Most","-"))</f>
        <v>Souvislá údržba</v>
      </c>
      <c r="M71" t="str">
        <f>IF('v přípravě a připraveno'!B58=data!$B$2,"Rekonstrukce",IF('v přípravě a připraveno'!B58=data!$B$3,"Propustek","-"))</f>
        <v>Rekonstrukce</v>
      </c>
      <c r="AC71" t="str">
        <f>IF('náměty na projekční přípravu'!B38=data!$S$2,"Souvislá údržba",IF('náměty na projekční přípravu'!B38=data!$S$3,"Most","-"))</f>
        <v>Souvislá údržba</v>
      </c>
      <c r="AD71" t="str">
        <f>IF('náměty na projekční přípravu'!B38=data!$S$2,"Rekonstrukce",IF('náměty na projekční přípravu'!B38=data!$S$3,"Propustek","-"))</f>
        <v>Rekonstrukce</v>
      </c>
    </row>
    <row r="72" spans="12:30">
      <c r="L72" t="e">
        <f>IF('v přípravě a připraveno'!#REF!=data!$B$2,"Souvislá údržba",IF('v přípravě a připraveno'!#REF!=data!$B$3,"Most","-"))</f>
        <v>#REF!</v>
      </c>
      <c r="M72" t="e">
        <f>IF('v přípravě a připraveno'!#REF!=data!$B$2,"Rekonstrukce",IF('v přípravě a připraveno'!#REF!=data!$B$3,"Propustek","-"))</f>
        <v>#REF!</v>
      </c>
      <c r="AC72" t="str">
        <f>IF('náměty na projekční přípravu'!B39=data!$S$2,"Souvislá údržba",IF('náměty na projekční přípravu'!B39=data!$S$3,"Most","-"))</f>
        <v>Souvislá údržba</v>
      </c>
      <c r="AD72" t="str">
        <f>IF('náměty na projekční přípravu'!B39=data!$S$2,"Rekonstrukce",IF('náměty na projekční přípravu'!B39=data!$S$3,"Propustek","-"))</f>
        <v>Rekonstrukce</v>
      </c>
    </row>
    <row r="73" spans="12:30">
      <c r="L73" t="str">
        <f>IF('v přípravě a připraveno'!B59=data!$B$2,"Souvislá údržba",IF('v přípravě a připraveno'!B59=data!$B$3,"Most","-"))</f>
        <v>Souvislá údržba</v>
      </c>
      <c r="M73" t="str">
        <f>IF('v přípravě a připraveno'!B59=data!$B$2,"Rekonstrukce",IF('v přípravě a připraveno'!B59=data!$B$3,"Propustek","-"))</f>
        <v>Rekonstrukce</v>
      </c>
      <c r="AC73" t="str">
        <f>IF('náměty na projekční přípravu'!B40=data!$S$2,"Souvislá údržba",IF('náměty na projekční přípravu'!B40=data!$S$3,"Most","-"))</f>
        <v>Souvislá údržba</v>
      </c>
      <c r="AD73" t="str">
        <f>IF('náměty na projekční přípravu'!B40=data!$S$2,"Rekonstrukce",IF('náměty na projekční přípravu'!B40=data!$S$3,"Propustek","-"))</f>
        <v>Rekonstrukce</v>
      </c>
    </row>
    <row r="74" spans="12:30">
      <c r="L74" t="e">
        <f>IF('v přípravě a připraveno'!#REF!=data!$B$2,"Souvislá údržba",IF('v přípravě a připraveno'!#REF!=data!$B$3,"Most","-"))</f>
        <v>#REF!</v>
      </c>
      <c r="M74" t="e">
        <f>IF('v přípravě a připraveno'!#REF!=data!$B$2,"Rekonstrukce",IF('v přípravě a připraveno'!#REF!=data!$B$3,"Propustek","-"))</f>
        <v>#REF!</v>
      </c>
      <c r="AC74" t="str">
        <f>IF('náměty na projekční přípravu'!B41=data!$S$2,"Souvislá údržba",IF('náměty na projekční přípravu'!B41=data!$S$3,"Most","-"))</f>
        <v>Souvislá údržba</v>
      </c>
      <c r="AD74" t="str">
        <f>IF('náměty na projekční přípravu'!B41=data!$S$2,"Rekonstrukce",IF('náměty na projekční přípravu'!B41=data!$S$3,"Propustek","-"))</f>
        <v>Rekonstrukce</v>
      </c>
    </row>
    <row r="75" spans="12:30">
      <c r="L75" t="e">
        <f>IF('v přípravě a připraveno'!#REF!=data!$B$2,"Souvislá údržba",IF('v přípravě a připraveno'!#REF!=data!$B$3,"Most","-"))</f>
        <v>#REF!</v>
      </c>
      <c r="M75" t="e">
        <f>IF('v přípravě a připraveno'!#REF!=data!$B$2,"Rekonstrukce",IF('v přípravě a připraveno'!#REF!=data!$B$3,"Propustek","-"))</f>
        <v>#REF!</v>
      </c>
      <c r="AC75" t="str">
        <f>IF('náměty na projekční přípravu'!B42=data!$S$2,"Souvislá údržba",IF('náměty na projekční přípravu'!B42=data!$S$3,"Most","-"))</f>
        <v>Souvislá údržba</v>
      </c>
      <c r="AD75" t="str">
        <f>IF('náměty na projekční přípravu'!B42=data!$S$2,"Rekonstrukce",IF('náměty na projekční přípravu'!B42=data!$S$3,"Propustek","-"))</f>
        <v>Rekonstrukce</v>
      </c>
    </row>
    <row r="76" spans="12:30">
      <c r="L76" t="str">
        <f>IF('v přípravě a připraveno'!B60=data!$B$2,"Souvislá údržba",IF('v přípravě a připraveno'!B60=data!$B$3,"Most","-"))</f>
        <v>-</v>
      </c>
      <c r="M76" t="str">
        <f>IF('v přípravě a připraveno'!B60=data!$B$2,"Rekonstrukce",IF('v přípravě a připraveno'!B60=data!$B$3,"Propustek","-"))</f>
        <v>-</v>
      </c>
      <c r="AC76" t="e">
        <f>IF('náměty na projekční přípravu'!#REF!=data!$S$2,"Souvislá údržba",IF('náměty na projekční přípravu'!#REF!=data!$S$3,"Most","-"))</f>
        <v>#REF!</v>
      </c>
      <c r="AD76" t="e">
        <f>IF('náměty na projekční přípravu'!#REF!=data!$S$2,"Rekonstrukce",IF('náměty na projekční přípravu'!#REF!=data!$S$3,"Propustek","-"))</f>
        <v>#REF!</v>
      </c>
    </row>
    <row r="77" spans="12:30">
      <c r="L77" t="str">
        <f>IF('v přípravě a připraveno'!B61=data!$B$2,"Souvislá údržba",IF('v přípravě a připraveno'!B61=data!$B$3,"Most","-"))</f>
        <v>Souvislá údržba</v>
      </c>
      <c r="M77" t="str">
        <f>IF('v přípravě a připraveno'!B61=data!$B$2,"Rekonstrukce",IF('v přípravě a připraveno'!B61=data!$B$3,"Propustek","-"))</f>
        <v>Rekonstrukce</v>
      </c>
      <c r="AC77" t="e">
        <f>IF('náměty na projekční přípravu'!#REF!=data!$S$2,"Souvislá údržba",IF('náměty na projekční přípravu'!#REF!=data!$S$3,"Most","-"))</f>
        <v>#REF!</v>
      </c>
      <c r="AD77" t="e">
        <f>IF('náměty na projekční přípravu'!#REF!=data!$S$2,"Rekonstrukce",IF('náměty na projekční přípravu'!#REF!=data!$S$3,"Propustek","-"))</f>
        <v>#REF!</v>
      </c>
    </row>
    <row r="78" spans="12:30">
      <c r="L78" t="str">
        <f>IF('v přípravě a připraveno'!B62=data!$B$2,"Souvislá údržba",IF('v přípravě a připraveno'!B62=data!$B$3,"Most","-"))</f>
        <v>Souvislá údržba</v>
      </c>
      <c r="M78" t="str">
        <f>IF('v přípravě a připraveno'!B62=data!$B$2,"Rekonstrukce",IF('v přípravě a připraveno'!B62=data!$B$3,"Propustek","-"))</f>
        <v>Rekonstrukce</v>
      </c>
      <c r="AC78" t="e">
        <f>IF('náměty na projekční přípravu'!#REF!=data!$S$2,"Souvislá údržba",IF('náměty na projekční přípravu'!#REF!=data!$S$3,"Most","-"))</f>
        <v>#REF!</v>
      </c>
      <c r="AD78" t="e">
        <f>IF('náměty na projekční přípravu'!#REF!=data!$S$2,"Rekonstrukce",IF('náměty na projekční přípravu'!#REF!=data!$S$3,"Propustek","-"))</f>
        <v>#REF!</v>
      </c>
    </row>
    <row r="79" spans="12:30">
      <c r="L79" t="str">
        <f>IF('v přípravě a připraveno'!B63=data!$B$2,"Souvislá údržba",IF('v přípravě a připraveno'!B63=data!$B$3,"Most","-"))</f>
        <v>-</v>
      </c>
      <c r="M79" t="str">
        <f>IF('v přípravě a připraveno'!B63=data!$B$2,"Rekonstrukce",IF('v přípravě a připraveno'!B63=data!$B$3,"Propustek","-"))</f>
        <v>-</v>
      </c>
      <c r="AC79" t="str">
        <f>IF('náměty na projekční přípravu'!B43=data!$S$2,"Souvislá údržba",IF('náměty na projekční přípravu'!B43=data!$S$3,"Most","-"))</f>
        <v>Souvislá údržba</v>
      </c>
      <c r="AD79" t="str">
        <f>IF('náměty na projekční přípravu'!B43=data!$S$2,"Rekonstrukce",IF('náměty na projekční přípravu'!B43=data!$S$3,"Propustek","-"))</f>
        <v>Rekonstrukce</v>
      </c>
    </row>
    <row r="80" spans="12:30">
      <c r="L80" t="e">
        <f>IF('v přípravě a připraveno'!#REF!=data!$B$2,"Souvislá údržba",IF('v přípravě a připraveno'!#REF!=data!$B$3,"Most","-"))</f>
        <v>#REF!</v>
      </c>
      <c r="M80" t="e">
        <f>IF('v přípravě a připraveno'!#REF!=data!$B$2,"Rekonstrukce",IF('v přípravě a připraveno'!#REF!=data!$B$3,"Propustek","-"))</f>
        <v>#REF!</v>
      </c>
      <c r="AC80" t="e">
        <f>IF('náměty na projekční přípravu'!#REF!=data!$S$2,"Souvislá údržba",IF('náměty na projekční přípravu'!#REF!=data!$S$3,"Most","-"))</f>
        <v>#REF!</v>
      </c>
      <c r="AD80" t="e">
        <f>IF('náměty na projekční přípravu'!#REF!=data!$S$2,"Rekonstrukce",IF('náměty na projekční přípravu'!#REF!=data!$S$3,"Propustek","-"))</f>
        <v>#REF!</v>
      </c>
    </row>
    <row r="81" spans="12:30">
      <c r="L81" t="e">
        <f>IF('v přípravě a připraveno'!#REF!=data!$B$2,"Souvislá údržba",IF('v přípravě a připraveno'!#REF!=data!$B$3,"Most","-"))</f>
        <v>#REF!</v>
      </c>
      <c r="M81" t="e">
        <f>IF('v přípravě a připraveno'!#REF!=data!$B$2,"Rekonstrukce",IF('v přípravě a připraveno'!#REF!=data!$B$3,"Propustek","-"))</f>
        <v>#REF!</v>
      </c>
      <c r="AC81" t="e">
        <f>IF('náměty na projekční přípravu'!#REF!=data!$S$2,"Souvislá údržba",IF('náměty na projekční přípravu'!#REF!=data!$S$3,"Most","-"))</f>
        <v>#REF!</v>
      </c>
      <c r="AD81" t="e">
        <f>IF('náměty na projekční přípravu'!#REF!=data!$S$2,"Rekonstrukce",IF('náměty na projekční přípravu'!#REF!=data!$S$3,"Propustek","-"))</f>
        <v>#REF!</v>
      </c>
    </row>
    <row r="82" spans="12:30">
      <c r="L82" t="e">
        <f>IF('v přípravě a připraveno'!#REF!=data!$B$2,"Souvislá údržba",IF('v přípravě a připraveno'!#REF!=data!$B$3,"Most","-"))</f>
        <v>#REF!</v>
      </c>
      <c r="M82" t="e">
        <f>IF('v přípravě a připraveno'!#REF!=data!$B$2,"Rekonstrukce",IF('v přípravě a připraveno'!#REF!=data!$B$3,"Propustek","-"))</f>
        <v>#REF!</v>
      </c>
      <c r="AC82" t="str">
        <f>IF('náměty na projekční přípravu'!B44=data!$S$2,"Souvislá údržba",IF('náměty na projekční přípravu'!B44=data!$S$3,"Most","-"))</f>
        <v>Souvislá údržba</v>
      </c>
      <c r="AD82" t="str">
        <f>IF('náměty na projekční přípravu'!B44=data!$S$2,"Rekonstrukce",IF('náměty na projekční přípravu'!B44=data!$S$3,"Propustek","-"))</f>
        <v>Rekonstrukce</v>
      </c>
    </row>
    <row r="83" spans="12:30">
      <c r="L83" t="str">
        <f>IF('v přípravě a připraveno'!B64=data!$B$2,"Souvislá údržba",IF('v přípravě a připraveno'!B64=data!$B$3,"Most","-"))</f>
        <v>Souvislá údržba</v>
      </c>
      <c r="M83" t="str">
        <f>IF('v přípravě a připraveno'!B64=data!$B$2,"Rekonstrukce",IF('v přípravě a připraveno'!B64=data!$B$3,"Propustek","-"))</f>
        <v>Rekonstrukce</v>
      </c>
      <c r="AC83" t="str">
        <f>IF('náměty na projekční přípravu'!B45=data!$S$2,"Souvislá údržba",IF('náměty na projekční přípravu'!B45=data!$S$3,"Most","-"))</f>
        <v>Souvislá údržba</v>
      </c>
      <c r="AD83" t="str">
        <f>IF('náměty na projekční přípravu'!B45=data!$S$2,"Rekonstrukce",IF('náměty na projekční přípravu'!B45=data!$S$3,"Propustek","-"))</f>
        <v>Rekonstrukce</v>
      </c>
    </row>
    <row r="84" spans="12:30">
      <c r="L84" t="str">
        <f>IF('v přípravě a připraveno'!B65=data!$B$2,"Souvislá údržba",IF('v přípravě a připraveno'!B65=data!$B$3,"Most","-"))</f>
        <v>Souvislá údržba</v>
      </c>
      <c r="M84" t="str">
        <f>IF('v přípravě a připraveno'!B65=data!$B$2,"Rekonstrukce",IF('v přípravě a připraveno'!B65=data!$B$3,"Propustek","-"))</f>
        <v>Rekonstrukce</v>
      </c>
      <c r="AC84" t="str">
        <f>IF('náměty na projekční přípravu'!B46=data!$S$2,"Souvislá údržba",IF('náměty na projekční přípravu'!B46=data!$S$3,"Most","-"))</f>
        <v>Souvislá údržba</v>
      </c>
      <c r="AD84" t="str">
        <f>IF('náměty na projekční přípravu'!B46=data!$S$2,"Rekonstrukce",IF('náměty na projekční přípravu'!B46=data!$S$3,"Propustek","-"))</f>
        <v>Rekonstrukce</v>
      </c>
    </row>
    <row r="85" spans="12:30">
      <c r="L85" t="str">
        <f>IF('v přípravě a připraveno'!B66=data!$B$2,"Souvislá údržba",IF('v přípravě a připraveno'!B66=data!$B$3,"Most","-"))</f>
        <v>Most</v>
      </c>
      <c r="M85" t="str">
        <f>IF('v přípravě a připraveno'!B66=data!$B$2,"Rekonstrukce",IF('v přípravě a připraveno'!B66=data!$B$3,"Propustek","-"))</f>
        <v>Propustek</v>
      </c>
      <c r="AC85" t="str">
        <f>IF('náměty na projekční přípravu'!B47=data!$S$2,"Souvislá údržba",IF('náměty na projekční přípravu'!B47=data!$S$3,"Most","-"))</f>
        <v>Souvislá údržba</v>
      </c>
      <c r="AD85" t="str">
        <f>IF('náměty na projekční přípravu'!B47=data!$S$2,"Rekonstrukce",IF('náměty na projekční přípravu'!B47=data!$S$3,"Propustek","-"))</f>
        <v>Rekonstrukce</v>
      </c>
    </row>
    <row r="86" spans="12:30">
      <c r="L86" t="str">
        <f>IF('v přípravě a připraveno'!B67=data!$B$2,"Souvislá údržba",IF('v přípravě a připraveno'!B67=data!$B$3,"Most","-"))</f>
        <v>Most</v>
      </c>
      <c r="M86" t="str">
        <f>IF('v přípravě a připraveno'!B67=data!$B$2,"Rekonstrukce",IF('v přípravě a připraveno'!B67=data!$B$3,"Propustek","-"))</f>
        <v>Propustek</v>
      </c>
      <c r="AC86" t="str">
        <f>IF('náměty na projekční přípravu'!B48=data!$S$2,"Souvislá údržba",IF('náměty na projekční přípravu'!B48=data!$S$3,"Most","-"))</f>
        <v>Souvislá údržba</v>
      </c>
      <c r="AD86" t="str">
        <f>IF('náměty na projekční přípravu'!B48=data!$S$2,"Rekonstrukce",IF('náměty na projekční přípravu'!B48=data!$S$3,"Propustek","-"))</f>
        <v>Rekonstrukce</v>
      </c>
    </row>
    <row r="87" spans="12:30">
      <c r="L87" t="str">
        <f>IF('v přípravě a připraveno'!B68=data!$B$2,"Souvislá údržba",IF('v přípravě a připraveno'!B68=data!$B$3,"Most","-"))</f>
        <v>Souvislá údržba</v>
      </c>
      <c r="M87" t="str">
        <f>IF('v přípravě a připraveno'!B68=data!$B$2,"Rekonstrukce",IF('v přípravě a připraveno'!B68=data!$B$3,"Propustek","-"))</f>
        <v>Rekonstrukce</v>
      </c>
      <c r="AC87" t="str">
        <f>IF('náměty na projekční přípravu'!B49=data!$S$2,"Souvislá údržba",IF('náměty na projekční přípravu'!B49=data!$S$3,"Most","-"))</f>
        <v>Souvislá údržba</v>
      </c>
      <c r="AD87" t="str">
        <f>IF('náměty na projekční přípravu'!B49=data!$S$2,"Rekonstrukce",IF('náměty na projekční přípravu'!B49=data!$S$3,"Propustek","-"))</f>
        <v>Rekonstrukce</v>
      </c>
    </row>
    <row r="88" spans="12:30">
      <c r="L88" t="e">
        <f>IF('v přípravě a připraveno'!#REF!=data!$B$2,"Souvislá údržba",IF('v přípravě a připraveno'!#REF!=data!$B$3,"Most","-"))</f>
        <v>#REF!</v>
      </c>
      <c r="M88" t="e">
        <f>IF('v přípravě a připraveno'!#REF!=data!$B$2,"Rekonstrukce",IF('v přípravě a připraveno'!#REF!=data!$B$3,"Propustek","-"))</f>
        <v>#REF!</v>
      </c>
      <c r="AC88" t="e">
        <f>IF('náměty na projekční přípravu'!#REF!=data!$S$2,"Souvislá údržba",IF('náměty na projekční přípravu'!#REF!=data!$S$3,"Most","-"))</f>
        <v>#REF!</v>
      </c>
      <c r="AD88" t="e">
        <f>IF('náměty na projekční přípravu'!#REF!=data!$S$2,"Rekonstrukce",IF('náměty na projekční přípravu'!#REF!=data!$S$3,"Propustek","-"))</f>
        <v>#REF!</v>
      </c>
    </row>
    <row r="89" spans="12:30">
      <c r="L89" t="e">
        <f>IF('v přípravě a připraveno'!#REF!=data!$B$2,"Souvislá údržba",IF('v přípravě a připraveno'!#REF!=data!$B$3,"Most","-"))</f>
        <v>#REF!</v>
      </c>
      <c r="M89" t="e">
        <f>IF('v přípravě a připraveno'!#REF!=data!$B$2,"Rekonstrukce",IF('v přípravě a připraveno'!#REF!=data!$B$3,"Propustek","-"))</f>
        <v>#REF!</v>
      </c>
      <c r="AC89" t="e">
        <f>IF('náměty na projekční přípravu'!#REF!=data!$S$2,"Souvislá údržba",IF('náměty na projekční přípravu'!#REF!=data!$S$3,"Most","-"))</f>
        <v>#REF!</v>
      </c>
      <c r="AD89" t="e">
        <f>IF('náměty na projekční přípravu'!#REF!=data!$S$2,"Rekonstrukce",IF('náměty na projekční přípravu'!#REF!=data!$S$3,"Propustek","-"))</f>
        <v>#REF!</v>
      </c>
    </row>
    <row r="90" spans="12:30">
      <c r="L90" t="str">
        <f>IF('v přípravě a připraveno'!B69=data!$B$2,"Souvislá údržba",IF('v přípravě a připraveno'!B69=data!$B$3,"Most","-"))</f>
        <v>Souvislá údržba</v>
      </c>
      <c r="M90" t="str">
        <f>IF('v přípravě a připraveno'!B69=data!$B$2,"Rekonstrukce",IF('v přípravě a připraveno'!B69=data!$B$3,"Propustek","-"))</f>
        <v>Rekonstrukce</v>
      </c>
      <c r="AC90" t="e">
        <f>IF('náměty na projekční přípravu'!#REF!=data!$S$2,"Souvislá údržba",IF('náměty na projekční přípravu'!#REF!=data!$S$3,"Most","-"))</f>
        <v>#REF!</v>
      </c>
      <c r="AD90" t="e">
        <f>IF('náměty na projekční přípravu'!#REF!=data!$S$2,"Rekonstrukce",IF('náměty na projekční přípravu'!#REF!=data!$S$3,"Propustek","-"))</f>
        <v>#REF!</v>
      </c>
    </row>
    <row r="91" spans="12:30">
      <c r="L91" t="str">
        <f>IF('v přípravě a připraveno'!B70=data!$B$2,"Souvislá údržba",IF('v přípravě a připraveno'!B70=data!$B$3,"Most","-"))</f>
        <v>-</v>
      </c>
      <c r="M91" t="str">
        <f>IF('v přípravě a připraveno'!B70=data!$B$2,"Rekonstrukce",IF('v přípravě a připraveno'!B70=data!$B$3,"Propustek","-"))</f>
        <v>-</v>
      </c>
      <c r="AC91" t="e">
        <f>IF('náměty na projekční přípravu'!#REF!=data!$S$2,"Souvislá údržba",IF('náměty na projekční přípravu'!#REF!=data!$S$3,"Most","-"))</f>
        <v>#REF!</v>
      </c>
      <c r="AD91" t="e">
        <f>IF('náměty na projekční přípravu'!#REF!=data!$S$2,"Rekonstrukce",IF('náměty na projekční přípravu'!#REF!=data!$S$3,"Propustek","-"))</f>
        <v>#REF!</v>
      </c>
    </row>
    <row r="92" spans="12:30">
      <c r="L92" t="str">
        <f>IF('v přípravě a připraveno'!B71=data!$B$2,"Souvislá údržba",IF('v přípravě a připraveno'!B71=data!$B$3,"Most","-"))</f>
        <v>Souvislá údržba</v>
      </c>
      <c r="M92" t="str">
        <f>IF('v přípravě a připraveno'!B71=data!$B$2,"Rekonstrukce",IF('v přípravě a připraveno'!B71=data!$B$3,"Propustek","-"))</f>
        <v>Rekonstrukce</v>
      </c>
      <c r="AC92" t="e">
        <f>IF('náměty na projekční přípravu'!#REF!=data!$S$2,"Souvislá údržba",IF('náměty na projekční přípravu'!#REF!=data!$S$3,"Most","-"))</f>
        <v>#REF!</v>
      </c>
      <c r="AD92" t="e">
        <f>IF('náměty na projekční přípravu'!#REF!=data!$S$2,"Rekonstrukce",IF('náměty na projekční přípravu'!#REF!=data!$S$3,"Propustek","-"))</f>
        <v>#REF!</v>
      </c>
    </row>
    <row r="93" spans="12:30">
      <c r="L93" t="str">
        <f>IF('v přípravě a připraveno'!B72=data!$B$2,"Souvislá údržba",IF('v přípravě a připraveno'!B72=data!$B$3,"Most","-"))</f>
        <v>Souvislá údržba</v>
      </c>
      <c r="M93" t="str">
        <f>IF('v přípravě a připraveno'!B72=data!$B$2,"Rekonstrukce",IF('v přípravě a připraveno'!B72=data!$B$3,"Propustek","-"))</f>
        <v>Rekonstrukce</v>
      </c>
      <c r="AC93" t="e">
        <f>IF('náměty na projekční přípravu'!#REF!=data!$S$2,"Souvislá údržba",IF('náměty na projekční přípravu'!#REF!=data!$S$3,"Most","-"))</f>
        <v>#REF!</v>
      </c>
      <c r="AD93" t="e">
        <f>IF('náměty na projekční přípravu'!#REF!=data!$S$2,"Rekonstrukce",IF('náměty na projekční přípravu'!#REF!=data!$S$3,"Propustek","-"))</f>
        <v>#REF!</v>
      </c>
    </row>
    <row r="94" spans="12:30">
      <c r="L94" t="str">
        <f>IF('v přípravě a připraveno'!B73=data!$B$2,"Souvislá údržba",IF('v přípravě a připraveno'!B73=data!$B$3,"Most","-"))</f>
        <v>-</v>
      </c>
      <c r="M94" t="str">
        <f>IF('v přípravě a připraveno'!B73=data!$B$2,"Rekonstrukce",IF('v přípravě a připraveno'!B73=data!$B$3,"Propustek","-"))</f>
        <v>-</v>
      </c>
      <c r="AC94" t="str">
        <f>IF('náměty na projekční přípravu'!B50=data!$S$2,"Souvislá údržba",IF('náměty na projekční přípravu'!B50=data!$S$3,"Most","-"))</f>
        <v>-</v>
      </c>
      <c r="AD94" t="str">
        <f>IF('náměty na projekční přípravu'!B50=data!$S$2,"Rekonstrukce",IF('náměty na projekční přípravu'!B50=data!$S$3,"Propustek","-"))</f>
        <v>-</v>
      </c>
    </row>
    <row r="95" spans="12:30">
      <c r="L95" t="e">
        <f>IF('v přípravě a připraveno'!#REF!=data!$B$2,"Souvislá údržba",IF('v přípravě a připraveno'!#REF!=data!$B$3,"Most","-"))</f>
        <v>#REF!</v>
      </c>
      <c r="M95" t="e">
        <f>IF('v přípravě a připraveno'!#REF!=data!$B$2,"Rekonstrukce",IF('v přípravě a připraveno'!#REF!=data!$B$3,"Propustek","-"))</f>
        <v>#REF!</v>
      </c>
      <c r="AC95" t="str">
        <f>IF('náměty na projekční přípravu'!B51=data!$S$2,"Souvislá údržba",IF('náměty na projekční přípravu'!B51=data!$S$3,"Most","-"))</f>
        <v>-</v>
      </c>
      <c r="AD95" t="str">
        <f>IF('náměty na projekční přípravu'!B51=data!$S$2,"Rekonstrukce",IF('náměty na projekční přípravu'!B51=data!$S$3,"Propustek","-"))</f>
        <v>-</v>
      </c>
    </row>
    <row r="96" spans="12:30">
      <c r="L96" t="str">
        <f>IF('v přípravě a připraveno'!B74=data!$B$2,"Souvislá údržba",IF('v přípravě a připraveno'!B74=data!$B$3,"Most","-"))</f>
        <v>Souvislá údržba</v>
      </c>
      <c r="M96" t="str">
        <f>IF('v přípravě a připraveno'!B74=data!$B$2,"Rekonstrukce",IF('v přípravě a připraveno'!B74=data!$B$3,"Propustek","-"))</f>
        <v>Rekonstrukce</v>
      </c>
      <c r="AC96" t="str">
        <f>IF('náměty na projekční přípravu'!B52=data!$S$2,"Souvislá údržba",IF('náměty na projekční přípravu'!B52=data!$S$3,"Most","-"))</f>
        <v>-</v>
      </c>
      <c r="AD96" t="str">
        <f>IF('náměty na projekční přípravu'!B52=data!$S$2,"Rekonstrukce",IF('náměty na projekční přípravu'!B52=data!$S$3,"Propustek","-"))</f>
        <v>-</v>
      </c>
    </row>
    <row r="97" spans="12:30">
      <c r="L97" t="e">
        <f>IF('v přípravě a připraveno'!#REF!=data!$B$2,"Souvislá údržba",IF('v přípravě a připraveno'!#REF!=data!$B$3,"Most","-"))</f>
        <v>#REF!</v>
      </c>
      <c r="M97" t="e">
        <f>IF('v přípravě a připraveno'!#REF!=data!$B$2,"Rekonstrukce",IF('v přípravě a připraveno'!#REF!=data!$B$3,"Propustek","-"))</f>
        <v>#REF!</v>
      </c>
      <c r="AC97" t="e">
        <f>IF('náměty na projekční přípravu'!#REF!=data!$S$2,"Souvislá údržba",IF('náměty na projekční přípravu'!#REF!=data!$S$3,"Most","-"))</f>
        <v>#REF!</v>
      </c>
      <c r="AD97" t="e">
        <f>IF('náměty na projekční přípravu'!#REF!=data!$S$2,"Rekonstrukce",IF('náměty na projekční přípravu'!#REF!=data!$S$3,"Propustek","-"))</f>
        <v>#REF!</v>
      </c>
    </row>
    <row r="98" spans="12:30">
      <c r="L98" t="str">
        <f>IF('v přípravě a připraveno'!B75=data!$B$2,"Souvislá údržba",IF('v přípravě a připraveno'!B75=data!$B$3,"Most","-"))</f>
        <v>Souvislá údržba</v>
      </c>
      <c r="M98" t="str">
        <f>IF('v přípravě a připraveno'!B75=data!$B$2,"Rekonstrukce",IF('v přípravě a připraveno'!B75=data!$B$3,"Propustek","-"))</f>
        <v>Rekonstrukce</v>
      </c>
      <c r="AC98" t="str">
        <f>IF('náměty na projekční přípravu'!B53=data!$S$2,"Souvislá údržba",IF('náměty na projekční přípravu'!B53=data!$S$3,"Most","-"))</f>
        <v>-</v>
      </c>
      <c r="AD98" t="str">
        <f>IF('náměty na projekční přípravu'!B53=data!$S$2,"Rekonstrukce",IF('náměty na projekční přípravu'!B53=data!$S$3,"Propustek","-"))</f>
        <v>-</v>
      </c>
    </row>
    <row r="99" spans="12:30">
      <c r="L99" t="e">
        <f>IF('v přípravě a připraveno'!#REF!=data!$B$2,"Souvislá údržba",IF('v přípravě a připraveno'!#REF!=data!$B$3,"Most","-"))</f>
        <v>#REF!</v>
      </c>
      <c r="M99" t="e">
        <f>IF('v přípravě a připraveno'!#REF!=data!$B$2,"Rekonstrukce",IF('v přípravě a připraveno'!#REF!=data!$B$3,"Propustek","-"))</f>
        <v>#REF!</v>
      </c>
      <c r="AC99" t="str">
        <f>IF('náměty na projekční přípravu'!B54=data!$S$2,"Souvislá údržba",IF('náměty na projekční přípravu'!B54=data!$S$3,"Most","-"))</f>
        <v>-</v>
      </c>
      <c r="AD99" t="str">
        <f>IF('náměty na projekční přípravu'!B54=data!$S$2,"Rekonstrukce",IF('náměty na projekční přípravu'!B54=data!$S$3,"Propustek","-"))</f>
        <v>-</v>
      </c>
    </row>
    <row r="100" spans="12:30">
      <c r="L100" t="str">
        <f>IF('v přípravě a připraveno'!B76=data!$B$2,"Souvislá údržba",IF('v přípravě a připraveno'!B76=data!$B$3,"Most","-"))</f>
        <v>Souvislá údržba</v>
      </c>
      <c r="M100" t="str">
        <f>IF('v přípravě a připraveno'!B76=data!$B$2,"Rekonstrukce",IF('v přípravě a připraveno'!B76=data!$B$3,"Propustek","-"))</f>
        <v>Rekonstrukce</v>
      </c>
      <c r="AC100" t="e">
        <f>IF('náměty na projekční přípravu'!#REF!=data!$S$2,"Souvislá údržba",IF('náměty na projekční přípravu'!#REF!=data!$S$3,"Most","-"))</f>
        <v>#REF!</v>
      </c>
      <c r="AD100" t="e">
        <f>IF('náměty na projekční přípravu'!#REF!=data!$S$2,"Rekonstrukce",IF('náměty na projekční přípravu'!#REF!=data!$S$3,"Propustek","-"))</f>
        <v>#REF!</v>
      </c>
    </row>
    <row r="101" spans="12:30">
      <c r="L101" t="str">
        <f>IF('v přípravě a připraveno'!B77=data!$B$2,"Souvislá údržba",IF('v přípravě a připraveno'!B77=data!$B$3,"Most","-"))</f>
        <v>Most</v>
      </c>
      <c r="M101" t="str">
        <f>IF('v přípravě a připraveno'!B77=data!$B$2,"Rekonstrukce",IF('v přípravě a připraveno'!B77=data!$B$3,"Propustek","-"))</f>
        <v>Propustek</v>
      </c>
      <c r="AC101" t="str">
        <f>IF('náměty na projekční přípravu'!B55=data!$S$2,"Souvislá údržba",IF('náměty na projekční přípravu'!B55=data!$S$3,"Most","-"))</f>
        <v>-</v>
      </c>
      <c r="AD101" t="str">
        <f>IF('náměty na projekční přípravu'!B55=data!$S$2,"Rekonstrukce",IF('náměty na projekční přípravu'!B55=data!$S$3,"Propustek","-"))</f>
        <v>-</v>
      </c>
    </row>
    <row r="102" spans="12:30">
      <c r="L102" t="e">
        <f>IF('v přípravě a připraveno'!#REF!=data!$B$2,"Souvislá údržba",IF('v přípravě a připraveno'!#REF!=data!$B$3,"Most","-"))</f>
        <v>#REF!</v>
      </c>
      <c r="M102" t="e">
        <f>IF('v přípravě a připraveno'!#REF!=data!$B$2,"Rekonstrukce",IF('v přípravě a připraveno'!#REF!=data!$B$3,"Propustek","-"))</f>
        <v>#REF!</v>
      </c>
      <c r="AC102" t="e">
        <f>IF('náměty na projekční přípravu'!#REF!=data!$S$2,"Souvislá údržba",IF('náměty na projekční přípravu'!#REF!=data!$S$3,"Most","-"))</f>
        <v>#REF!</v>
      </c>
      <c r="AD102" t="e">
        <f>IF('náměty na projekční přípravu'!#REF!=data!$S$2,"Rekonstrukce",IF('náměty na projekční přípravu'!#REF!=data!$S$3,"Propustek","-"))</f>
        <v>#REF!</v>
      </c>
    </row>
    <row r="103" spans="12:30">
      <c r="L103" t="e">
        <f>IF('v přípravě a připraveno'!#REF!=data!$B$2,"Souvislá údržba",IF('v přípravě a připraveno'!#REF!=data!$B$3,"Most","-"))</f>
        <v>#REF!</v>
      </c>
      <c r="M103" t="e">
        <f>IF('v přípravě a připraveno'!#REF!=data!$B$2,"Rekonstrukce",IF('v přípravě a připraveno'!#REF!=data!$B$3,"Propustek","-"))</f>
        <v>#REF!</v>
      </c>
      <c r="AC103" t="e">
        <f>IF('náměty na projekční přípravu'!#REF!=data!$S$2,"Souvislá údržba",IF('náměty na projekční přípravu'!#REF!=data!$S$3,"Most","-"))</f>
        <v>#REF!</v>
      </c>
      <c r="AD103" t="e">
        <f>IF('náměty na projekční přípravu'!#REF!=data!$S$2,"Rekonstrukce",IF('náměty na projekční přípravu'!#REF!=data!$S$3,"Propustek","-"))</f>
        <v>#REF!</v>
      </c>
    </row>
    <row r="104" spans="12:30">
      <c r="L104" t="str">
        <f>IF('v přípravě a připraveno'!B78=data!$B$2,"Souvislá údržba",IF('v přípravě a připraveno'!B78=data!$B$3,"Most","-"))</f>
        <v>Souvislá údržba</v>
      </c>
      <c r="M104" t="str">
        <f>IF('v přípravě a připraveno'!B78=data!$B$2,"Rekonstrukce",IF('v přípravě a připraveno'!B78=data!$B$3,"Propustek","-"))</f>
        <v>Rekonstrukce</v>
      </c>
      <c r="AC104" t="str">
        <f>IF('náměty na projekční přípravu'!B56=data!$S$2,"Souvislá údržba",IF('náměty na projekční přípravu'!B56=data!$S$3,"Most","-"))</f>
        <v>-</v>
      </c>
      <c r="AD104" t="str">
        <f>IF('náměty na projekční přípravu'!B56=data!$S$2,"Rekonstrukce",IF('náměty na projekční přípravu'!B56=data!$S$3,"Propustek","-"))</f>
        <v>-</v>
      </c>
    </row>
    <row r="105" spans="12:30">
      <c r="L105" t="str">
        <f>IF('v přípravě a připraveno'!B79=data!$B$2,"Souvislá údržba",IF('v přípravě a připraveno'!B79=data!$B$3,"Most","-"))</f>
        <v>Souvislá údržba</v>
      </c>
      <c r="M105" t="str">
        <f>IF('v přípravě a připraveno'!B79=data!$B$2,"Rekonstrukce",IF('v přípravě a připraveno'!B79=data!$B$3,"Propustek","-"))</f>
        <v>Rekonstrukce</v>
      </c>
      <c r="AC105" t="str">
        <f>IF('náměty na projekční přípravu'!B57=data!$S$2,"Souvislá údržba",IF('náměty na projekční přípravu'!B57=data!$S$3,"Most","-"))</f>
        <v>-</v>
      </c>
      <c r="AD105" t="str">
        <f>IF('náměty na projekční přípravu'!B57=data!$S$2,"Rekonstrukce",IF('náměty na projekční přípravu'!B57=data!$S$3,"Propustek","-"))</f>
        <v>-</v>
      </c>
    </row>
    <row r="106" spans="12:30">
      <c r="L106" t="str">
        <f>IF('v přípravě a připraveno'!B80=data!$B$2,"Souvislá údržba",IF('v přípravě a připraveno'!B80=data!$B$3,"Most","-"))</f>
        <v>Souvislá údržba</v>
      </c>
      <c r="M106" t="str">
        <f>IF('v přípravě a připraveno'!B80=data!$B$2,"Rekonstrukce",IF('v přípravě a připraveno'!B80=data!$B$3,"Propustek","-"))</f>
        <v>Rekonstrukce</v>
      </c>
      <c r="AC106" t="str">
        <f>IF('náměty na projekční přípravu'!B58=data!$S$2,"Souvislá údržba",IF('náměty na projekční přípravu'!B58=data!$S$3,"Most","-"))</f>
        <v>-</v>
      </c>
      <c r="AD106" t="str">
        <f>IF('náměty na projekční přípravu'!B58=data!$S$2,"Rekonstrukce",IF('náměty na projekční přípravu'!B58=data!$S$3,"Propustek","-"))</f>
        <v>-</v>
      </c>
    </row>
    <row r="107" spans="12:30">
      <c r="L107" t="str">
        <f>IF('v přípravě a připraveno'!B81=data!$B$2,"Souvislá údržba",IF('v přípravě a připraveno'!B81=data!$B$3,"Most","-"))</f>
        <v>Most</v>
      </c>
      <c r="M107" t="str">
        <f>IF('v přípravě a připraveno'!B81=data!$B$2,"Rekonstrukce",IF('v přípravě a připraveno'!B81=data!$B$3,"Propustek","-"))</f>
        <v>Propustek</v>
      </c>
      <c r="AC107" t="e">
        <f>IF('náměty na projekční přípravu'!#REF!=data!$S$2,"Souvislá údržba",IF('náměty na projekční přípravu'!#REF!=data!$S$3,"Most","-"))</f>
        <v>#REF!</v>
      </c>
      <c r="AD107" t="e">
        <f>IF('náměty na projekční přípravu'!#REF!=data!$S$2,"Rekonstrukce",IF('náměty na projekční přípravu'!#REF!=data!$S$3,"Propustek","-"))</f>
        <v>#REF!</v>
      </c>
    </row>
    <row r="108" spans="12:30">
      <c r="L108" t="str">
        <f>IF('v přípravě a připraveno'!B82=data!$B$2,"Souvislá údržba",IF('v přípravě a připraveno'!B82=data!$B$3,"Most","-"))</f>
        <v>Souvislá údržba</v>
      </c>
      <c r="M108" t="str">
        <f>IF('v přípravě a připraveno'!B82=data!$B$2,"Rekonstrukce",IF('v přípravě a připraveno'!B82=data!$B$3,"Propustek","-"))</f>
        <v>Rekonstrukce</v>
      </c>
      <c r="AC108" t="e">
        <f>IF('náměty na projekční přípravu'!#REF!=data!$S$2,"Souvislá údržba",IF('náměty na projekční přípravu'!#REF!=data!$S$3,"Most","-"))</f>
        <v>#REF!</v>
      </c>
      <c r="AD108" t="e">
        <f>IF('náměty na projekční přípravu'!#REF!=data!$S$2,"Rekonstrukce",IF('náměty na projekční přípravu'!#REF!=data!$S$3,"Propustek","-"))</f>
        <v>#REF!</v>
      </c>
    </row>
    <row r="109" spans="12:30">
      <c r="L109" t="str">
        <f>IF('v přípravě a připraveno'!B83=data!$B$2,"Souvislá údržba",IF('v přípravě a připraveno'!B83=data!$B$3,"Most","-"))</f>
        <v>Souvislá údržba</v>
      </c>
      <c r="M109" t="str">
        <f>IF('v přípravě a připraveno'!B83=data!$B$2,"Rekonstrukce",IF('v přípravě a připraveno'!B83=data!$B$3,"Propustek","-"))</f>
        <v>Rekonstrukce</v>
      </c>
      <c r="AC109" t="str">
        <f>IF('náměty na projekční přípravu'!B59=data!$S$2,"Souvislá údržba",IF('náměty na projekční přípravu'!B59=data!$S$3,"Most","-"))</f>
        <v>-</v>
      </c>
      <c r="AD109" t="str">
        <f>IF('náměty na projekční přípravu'!B59=data!$S$2,"Rekonstrukce",IF('náměty na projekční přípravu'!B59=data!$S$3,"Propustek","-"))</f>
        <v>-</v>
      </c>
    </row>
    <row r="110" spans="12:30">
      <c r="L110" t="str">
        <f>IF('v přípravě a připraveno'!B84=data!$B$2,"Souvislá údržba",IF('v přípravě a připraveno'!B84=data!$B$3,"Most","-"))</f>
        <v>-</v>
      </c>
      <c r="M110" t="str">
        <f>IF('v přípravě a připraveno'!B84=data!$B$2,"Rekonstrukce",IF('v přípravě a připraveno'!B84=data!$B$3,"Propustek","-"))</f>
        <v>-</v>
      </c>
      <c r="AC110" t="e">
        <f>IF('náměty na projekční přípravu'!#REF!=data!$S$2,"Souvislá údržba",IF('náměty na projekční přípravu'!#REF!=data!$S$3,"Most","-"))</f>
        <v>#REF!</v>
      </c>
      <c r="AD110" t="e">
        <f>IF('náměty na projekční přípravu'!#REF!=data!$S$2,"Rekonstrukce",IF('náměty na projekční přípravu'!#REF!=data!$S$3,"Propustek","-"))</f>
        <v>#REF!</v>
      </c>
    </row>
    <row r="111" spans="12:30">
      <c r="L111" t="e">
        <f>IF('v přípravě a připraveno'!#REF!=data!$B$2,"Souvislá údržba",IF('v přípravě a připraveno'!#REF!=data!$B$3,"Most","-"))</f>
        <v>#REF!</v>
      </c>
      <c r="M111" t="e">
        <f>IF('v přípravě a připraveno'!#REF!=data!$B$2,"Rekonstrukce",IF('v přípravě a připraveno'!#REF!=data!$B$3,"Propustek","-"))</f>
        <v>#REF!</v>
      </c>
      <c r="AC111" t="str">
        <f>IF('náměty na projekční přípravu'!B60=data!$S$2,"Souvislá údržba",IF('náměty na projekční přípravu'!B60=data!$S$3,"Most","-"))</f>
        <v>-</v>
      </c>
      <c r="AD111" t="str">
        <f>IF('náměty na projekční přípravu'!B60=data!$S$2,"Rekonstrukce",IF('náměty na projekční přípravu'!B60=data!$S$3,"Propustek","-"))</f>
        <v>-</v>
      </c>
    </row>
    <row r="112" spans="12:30">
      <c r="L112" t="e">
        <f>IF('v přípravě a připraveno'!#REF!=data!$B$2,"Souvislá údržba",IF('v přípravě a připraveno'!#REF!=data!$B$3,"Most","-"))</f>
        <v>#REF!</v>
      </c>
      <c r="M112" t="e">
        <f>IF('v přípravě a připraveno'!#REF!=data!$B$2,"Rekonstrukce",IF('v přípravě a připraveno'!#REF!=data!$B$3,"Propustek","-"))</f>
        <v>#REF!</v>
      </c>
      <c r="AC112" t="e">
        <f>IF('náměty na projekční přípravu'!#REF!=data!$S$2,"Souvislá údržba",IF('náměty na projekční přípravu'!#REF!=data!$S$3,"Most","-"))</f>
        <v>#REF!</v>
      </c>
      <c r="AD112" t="e">
        <f>IF('náměty na projekční přípravu'!#REF!=data!$S$2,"Rekonstrukce",IF('náměty na projekční přípravu'!#REF!=data!$S$3,"Propustek","-"))</f>
        <v>#REF!</v>
      </c>
    </row>
    <row r="113" spans="12:30">
      <c r="L113" t="e">
        <f>IF('v přípravě a připraveno'!#REF!=data!$B$2,"Souvislá údržba",IF('v přípravě a připraveno'!#REF!=data!$B$3,"Most","-"))</f>
        <v>#REF!</v>
      </c>
      <c r="M113" t="e">
        <f>IF('v přípravě a připraveno'!#REF!=data!$B$2,"Rekonstrukce",IF('v přípravě a připraveno'!#REF!=data!$B$3,"Propustek","-"))</f>
        <v>#REF!</v>
      </c>
      <c r="AC113" t="str">
        <f>IF('náměty na projekční přípravu'!B61=data!$S$2,"Souvislá údržba",IF('náměty na projekční přípravu'!B61=data!$S$3,"Most","-"))</f>
        <v>-</v>
      </c>
      <c r="AD113" t="str">
        <f>IF('náměty na projekční přípravu'!B61=data!$S$2,"Rekonstrukce",IF('náměty na projekční přípravu'!B61=data!$S$3,"Propustek","-"))</f>
        <v>-</v>
      </c>
    </row>
    <row r="114" spans="12:30">
      <c r="L114" t="str">
        <f>IF('v přípravě a připraveno'!B85=data!$B$2,"Souvislá údržba",IF('v přípravě a připraveno'!B85=data!$B$3,"Most","-"))</f>
        <v>Souvislá údržba</v>
      </c>
      <c r="M114" t="str">
        <f>IF('v přípravě a připraveno'!B85=data!$B$2,"Rekonstrukce",IF('v přípravě a připraveno'!B85=data!$B$3,"Propustek","-"))</f>
        <v>Rekonstrukce</v>
      </c>
      <c r="AC114" t="str">
        <f>IF('náměty na projekční přípravu'!B62=data!$S$2,"Souvislá údržba",IF('náměty na projekční přípravu'!B62=data!$S$3,"Most","-"))</f>
        <v>-</v>
      </c>
      <c r="AD114" t="str">
        <f>IF('náměty na projekční přípravu'!B62=data!$S$2,"Rekonstrukce",IF('náměty na projekční přípravu'!B62=data!$S$3,"Propustek","-"))</f>
        <v>-</v>
      </c>
    </row>
    <row r="115" spans="12:30">
      <c r="L115" t="str">
        <f>IF('v přípravě a připraveno'!B86=data!$B$2,"Souvislá údržba",IF('v přípravě a připraveno'!B86=data!$B$3,"Most","-"))</f>
        <v>Souvislá údržba</v>
      </c>
      <c r="M115" t="str">
        <f>IF('v přípravě a připraveno'!B86=data!$B$2,"Rekonstrukce",IF('v přípravě a připraveno'!B86=data!$B$3,"Propustek","-"))</f>
        <v>Rekonstrukce</v>
      </c>
      <c r="AC115" t="e">
        <f>IF('náměty na projekční přípravu'!#REF!=data!$S$2,"Souvislá údržba",IF('náměty na projekční přípravu'!#REF!=data!$S$3,"Most","-"))</f>
        <v>#REF!</v>
      </c>
      <c r="AD115" t="e">
        <f>IF('náměty na projekční přípravu'!#REF!=data!$S$2,"Rekonstrukce",IF('náměty na projekční přípravu'!#REF!=data!$S$3,"Propustek","-"))</f>
        <v>#REF!</v>
      </c>
    </row>
    <row r="116" spans="12:30">
      <c r="L116" t="str">
        <f>IF('v přípravě a připraveno'!B87=data!$B$2,"Souvislá údržba",IF('v přípravě a připraveno'!B87=data!$B$3,"Most","-"))</f>
        <v>Souvislá údržba</v>
      </c>
      <c r="M116" t="str">
        <f>IF('v přípravě a připraveno'!B87=data!$B$2,"Rekonstrukce",IF('v přípravě a připraveno'!B87=data!$B$3,"Propustek","-"))</f>
        <v>Rekonstrukce</v>
      </c>
      <c r="AC116" t="str">
        <f>IF('náměty na projekční přípravu'!B63=data!$S$2,"Souvislá údržba",IF('náměty na projekční přípravu'!B63=data!$S$3,"Most","-"))</f>
        <v>-</v>
      </c>
      <c r="AD116" t="str">
        <f>IF('náměty na projekční přípravu'!B63=data!$S$2,"Rekonstrukce",IF('náměty na projekční přípravu'!B63=data!$S$3,"Propustek","-"))</f>
        <v>-</v>
      </c>
    </row>
    <row r="117" spans="12:30">
      <c r="L117" t="e">
        <f>IF('v přípravě a připraveno'!#REF!=data!$B$2,"Souvislá údržba",IF('v přípravě a připraveno'!#REF!=data!$B$3,"Most","-"))</f>
        <v>#REF!</v>
      </c>
      <c r="M117" t="e">
        <f>IF('v přípravě a připraveno'!#REF!=data!$B$2,"Rekonstrukce",IF('v přípravě a připraveno'!#REF!=data!$B$3,"Propustek","-"))</f>
        <v>#REF!</v>
      </c>
      <c r="AC117" t="str">
        <f>IF('náměty na projekční přípravu'!B64=data!$S$2,"Souvislá údržba",IF('náměty na projekční přípravu'!B64=data!$S$3,"Most","-"))</f>
        <v>Most</v>
      </c>
      <c r="AD117" t="str">
        <f>IF('náměty na projekční přípravu'!B64=data!$S$2,"Rekonstrukce",IF('náměty na projekční přípravu'!B64=data!$S$3,"Propustek","-"))</f>
        <v>Propustek</v>
      </c>
    </row>
    <row r="118" spans="12:30">
      <c r="L118" t="str">
        <f>IF('v přípravě a připraveno'!B88=data!$B$2,"Souvislá údržba",IF('v přípravě a připraveno'!B88=data!$B$3,"Most","-"))</f>
        <v>Most</v>
      </c>
      <c r="M118" t="str">
        <f>IF('v přípravě a připraveno'!B88=data!$B$2,"Rekonstrukce",IF('v přípravě a připraveno'!B88=data!$B$3,"Propustek","-"))</f>
        <v>Propustek</v>
      </c>
      <c r="AC118" t="e">
        <f>IF('náměty na projekční přípravu'!#REF!=data!$S$2,"Souvislá údržba",IF('náměty na projekční přípravu'!#REF!=data!$S$3,"Most","-"))</f>
        <v>#REF!</v>
      </c>
      <c r="AD118" t="e">
        <f>IF('náměty na projekční přípravu'!#REF!=data!$S$2,"Rekonstrukce",IF('náměty na projekční přípravu'!#REF!=data!$S$3,"Propustek","-"))</f>
        <v>#REF!</v>
      </c>
    </row>
    <row r="119" spans="12:30">
      <c r="L119" t="e">
        <f>IF('v přípravě a připraveno'!#REF!=data!$B$2,"Souvislá údržba",IF('v přípravě a připraveno'!#REF!=data!$B$3,"Most","-"))</f>
        <v>#REF!</v>
      </c>
      <c r="M119" t="e">
        <f>IF('v přípravě a připraveno'!#REF!=data!$B$2,"Rekonstrukce",IF('v přípravě a připraveno'!#REF!=data!$B$3,"Propustek","-"))</f>
        <v>#REF!</v>
      </c>
      <c r="AC119" t="str">
        <f>IF('náměty na projekční přípravu'!B65=data!$S$2,"Souvislá údržba",IF('náměty na projekční přípravu'!B65=data!$S$3,"Most","-"))</f>
        <v>Most</v>
      </c>
      <c r="AD119" t="str">
        <f>IF('náměty na projekční přípravu'!B65=data!$S$2,"Rekonstrukce",IF('náměty na projekční přípravu'!B65=data!$S$3,"Propustek","-"))</f>
        <v>Propustek</v>
      </c>
    </row>
    <row r="120" spans="12:30">
      <c r="L120" t="str">
        <f>IF('v přípravě a připraveno'!B89=data!$B$2,"Souvislá údržba",IF('v přípravě a připraveno'!B89=data!$B$3,"Most","-"))</f>
        <v>Souvislá údržba</v>
      </c>
      <c r="M120" t="str">
        <f>IF('v přípravě a připraveno'!B89=data!$B$2,"Rekonstrukce",IF('v přípravě a připraveno'!B89=data!$B$3,"Propustek","-"))</f>
        <v>Rekonstrukce</v>
      </c>
      <c r="AC120" t="str">
        <f>IF('náměty na projekční přípravu'!B66=data!$S$2,"Souvislá údržba",IF('náměty na projekční přípravu'!B66=data!$S$3,"Most","-"))</f>
        <v>Most</v>
      </c>
      <c r="AD120" t="str">
        <f>IF('náměty na projekční přípravu'!B66=data!$S$2,"Rekonstrukce",IF('náměty na projekční přípravu'!B66=data!$S$3,"Propustek","-"))</f>
        <v>Propustek</v>
      </c>
    </row>
    <row r="121" spans="12:30">
      <c r="L121" t="e">
        <f>IF('v přípravě a připraveno'!#REF!=data!$B$2,"Souvislá údržba",IF('v přípravě a připraveno'!#REF!=data!$B$3,"Most","-"))</f>
        <v>#REF!</v>
      </c>
      <c r="M121" t="e">
        <f>IF('v přípravě a připraveno'!#REF!=data!$B$2,"Rekonstrukce",IF('v přípravě a připraveno'!#REF!=data!$B$3,"Propustek","-"))</f>
        <v>#REF!</v>
      </c>
      <c r="AC121" t="str">
        <f>IF('náměty na projekční přípravu'!B67=data!$S$2,"Souvislá údržba",IF('náměty na projekční přípravu'!B67=data!$S$3,"Most","-"))</f>
        <v>Most</v>
      </c>
      <c r="AD121" t="str">
        <f>IF('náměty na projekční přípravu'!B67=data!$S$2,"Rekonstrukce",IF('náměty na projekční přípravu'!B67=data!$S$3,"Propustek","-"))</f>
        <v>Propustek</v>
      </c>
    </row>
    <row r="122" spans="12:30">
      <c r="L122" t="e">
        <f>IF('v přípravě a připraveno'!#REF!=data!$B$2,"Souvislá údržba",IF('v přípravě a připraveno'!#REF!=data!$B$3,"Most","-"))</f>
        <v>#REF!</v>
      </c>
      <c r="M122" t="e">
        <f>IF('v přípravě a připraveno'!#REF!=data!$B$2,"Rekonstrukce",IF('v přípravě a připraveno'!#REF!=data!$B$3,"Propustek","-"))</f>
        <v>#REF!</v>
      </c>
      <c r="AC122" t="str">
        <f>IF('náměty na projekční přípravu'!B68=data!$S$2,"Souvislá údržba",IF('náměty na projekční přípravu'!B68=data!$S$3,"Most","-"))</f>
        <v>Most</v>
      </c>
      <c r="AD122" t="str">
        <f>IF('náměty na projekční přípravu'!B68=data!$S$2,"Rekonstrukce",IF('náměty na projekční přípravu'!B68=data!$S$3,"Propustek","-"))</f>
        <v>Propustek</v>
      </c>
    </row>
    <row r="123" spans="12:30">
      <c r="L123" t="str">
        <f>IF('v přípravě a připraveno'!B90=data!$B$2,"Souvislá údržba",IF('v přípravě a připraveno'!B90=data!$B$3,"Most","-"))</f>
        <v>Souvislá údržba</v>
      </c>
      <c r="M123" t="str">
        <f>IF('v přípravě a připraveno'!B90=data!$B$2,"Rekonstrukce",IF('v přípravě a připraveno'!B90=data!$B$3,"Propustek","-"))</f>
        <v>Rekonstrukce</v>
      </c>
      <c r="AC123" t="str">
        <f>IF('náměty na projekční přípravu'!B69=data!$S$2,"Souvislá údržba",IF('náměty na projekční přípravu'!B69=data!$S$3,"Most","-"))</f>
        <v>Most</v>
      </c>
      <c r="AD123" t="str">
        <f>IF('náměty na projekční přípravu'!B69=data!$S$2,"Rekonstrukce",IF('náměty na projekční přípravu'!B69=data!$S$3,"Propustek","-"))</f>
        <v>Propustek</v>
      </c>
    </row>
    <row r="124" spans="12:30">
      <c r="L124" t="e">
        <f>IF('v přípravě a připraveno'!#REF!=data!$B$2,"Souvislá údržba",IF('v přípravě a připraveno'!#REF!=data!$B$3,"Most","-"))</f>
        <v>#REF!</v>
      </c>
      <c r="M124" t="e">
        <f>IF('v přípravě a připraveno'!#REF!=data!$B$2,"Rekonstrukce",IF('v přípravě a připraveno'!#REF!=data!$B$3,"Propustek","-"))</f>
        <v>#REF!</v>
      </c>
      <c r="AC124" t="str">
        <f>IF('náměty na projekční přípravu'!B70=data!$S$2,"Souvislá údržba",IF('náměty na projekční přípravu'!B70=data!$S$3,"Most","-"))</f>
        <v>Most</v>
      </c>
      <c r="AD124" t="str">
        <f>IF('náměty na projekční přípravu'!B70=data!$S$2,"Rekonstrukce",IF('náměty na projekční přípravu'!B70=data!$S$3,"Propustek","-"))</f>
        <v>Propustek</v>
      </c>
    </row>
    <row r="125" spans="12:30">
      <c r="L125" t="str">
        <f>IF('v přípravě a připraveno'!B91=data!$B$2,"Souvislá údržba",IF('v přípravě a připraveno'!B91=data!$B$3,"Most","-"))</f>
        <v>Most</v>
      </c>
      <c r="M125" t="str">
        <f>IF('v přípravě a připraveno'!B91=data!$B$2,"Rekonstrukce",IF('v přípravě a připraveno'!B91=data!$B$3,"Propustek","-"))</f>
        <v>Propustek</v>
      </c>
      <c r="AC125" t="str">
        <f>IF('náměty na projekční přípravu'!B71=data!$S$2,"Souvislá údržba",IF('náměty na projekční přípravu'!B71=data!$S$3,"Most","-"))</f>
        <v>Most</v>
      </c>
      <c r="AD125" t="str">
        <f>IF('náměty na projekční přípravu'!B71=data!$S$2,"Rekonstrukce",IF('náměty na projekční přípravu'!B71=data!$S$3,"Propustek","-"))</f>
        <v>Propustek</v>
      </c>
    </row>
    <row r="126" spans="12:30">
      <c r="L126" t="str">
        <f>IF('v přípravě a připraveno'!B92=data!$B$2,"Souvislá údržba",IF('v přípravě a připraveno'!B92=data!$B$3,"Most","-"))</f>
        <v>Souvislá údržba</v>
      </c>
      <c r="M126" t="str">
        <f>IF('v přípravě a připraveno'!B92=data!$B$2,"Rekonstrukce",IF('v přípravě a připraveno'!B92=data!$B$3,"Propustek","-"))</f>
        <v>Rekonstrukce</v>
      </c>
      <c r="AC126" t="str">
        <f>IF('náměty na projekční přípravu'!B72=data!$S$2,"Souvislá údržba",IF('náměty na projekční přípravu'!B72=data!$S$3,"Most","-"))</f>
        <v>Most</v>
      </c>
      <c r="AD126" t="str">
        <f>IF('náměty na projekční přípravu'!B72=data!$S$2,"Rekonstrukce",IF('náměty na projekční přípravu'!B72=data!$S$3,"Propustek","-"))</f>
        <v>Propustek</v>
      </c>
    </row>
    <row r="127" spans="12:30">
      <c r="L127" t="e">
        <f>IF('v přípravě a připraveno'!#REF!=data!$B$2,"Souvislá údržba",IF('v přípravě a připraveno'!#REF!=data!$B$3,"Most","-"))</f>
        <v>#REF!</v>
      </c>
      <c r="M127" t="e">
        <f>IF('v přípravě a připraveno'!#REF!=data!$B$2,"Rekonstrukce",IF('v přípravě a připraveno'!#REF!=data!$B$3,"Propustek","-"))</f>
        <v>#REF!</v>
      </c>
      <c r="AC127" t="str">
        <f>IF('náměty na projekční přípravu'!B73=data!$S$2,"Souvislá údržba",IF('náměty na projekční přípravu'!B73=data!$S$3,"Most","-"))</f>
        <v>Most</v>
      </c>
      <c r="AD127" t="str">
        <f>IF('náměty na projekční přípravu'!B73=data!$S$2,"Rekonstrukce",IF('náměty na projekční přípravu'!B73=data!$S$3,"Propustek","-"))</f>
        <v>Propustek</v>
      </c>
    </row>
    <row r="128" spans="12:30">
      <c r="L128" t="e">
        <f>IF('v přípravě a připraveno'!#REF!=data!$B$2,"Souvislá údržba",IF('v přípravě a připraveno'!#REF!=data!$B$3,"Most","-"))</f>
        <v>#REF!</v>
      </c>
      <c r="M128" t="e">
        <f>IF('v přípravě a připraveno'!#REF!=data!$B$2,"Rekonstrukce",IF('v přípravě a připraveno'!#REF!=data!$B$3,"Propustek","-"))</f>
        <v>#REF!</v>
      </c>
      <c r="AC128" t="str">
        <f>IF('náměty na projekční přípravu'!B74=data!$S$2,"Souvislá údržba",IF('náměty na projekční přípravu'!B74=data!$S$3,"Most","-"))</f>
        <v>Most</v>
      </c>
      <c r="AD128" t="str">
        <f>IF('náměty na projekční přípravu'!B74=data!$S$2,"Rekonstrukce",IF('náměty na projekční přípravu'!B74=data!$S$3,"Propustek","-"))</f>
        <v>Propustek</v>
      </c>
    </row>
    <row r="129" spans="12:30">
      <c r="L129" t="e">
        <f>IF('v přípravě a připraveno'!#REF!=data!$B$2,"Souvislá údržba",IF('v přípravě a připraveno'!#REF!=data!$B$3,"Most","-"))</f>
        <v>#REF!</v>
      </c>
      <c r="M129" t="e">
        <f>IF('v přípravě a připraveno'!#REF!=data!$B$2,"Rekonstrukce",IF('v přípravě a připraveno'!#REF!=data!$B$3,"Propustek","-"))</f>
        <v>#REF!</v>
      </c>
      <c r="AC129" t="str">
        <f>IF('náměty na projekční přípravu'!B75=data!$S$2,"Souvislá údržba",IF('náměty na projekční přípravu'!B75=data!$S$3,"Most","-"))</f>
        <v>Most</v>
      </c>
      <c r="AD129" t="str">
        <f>IF('náměty na projekční přípravu'!B75=data!$S$2,"Rekonstrukce",IF('náměty na projekční přípravu'!B75=data!$S$3,"Propustek","-"))</f>
        <v>Propustek</v>
      </c>
    </row>
    <row r="130" spans="12:30">
      <c r="L130" t="str">
        <f>IF('v přípravě a připraveno'!B93=data!$B$2,"Souvislá údržba",IF('v přípravě a připraveno'!B93=data!$B$3,"Most","-"))</f>
        <v>Souvislá údržba</v>
      </c>
      <c r="M130" t="str">
        <f>IF('v přípravě a připraveno'!B93=data!$B$2,"Rekonstrukce",IF('v přípravě a připraveno'!B93=data!$B$3,"Propustek","-"))</f>
        <v>Rekonstrukce</v>
      </c>
      <c r="AC130" t="str">
        <f>IF('náměty na projekční přípravu'!B76=data!$S$2,"Souvislá údržba",IF('náměty na projekční přípravu'!B76=data!$S$3,"Most","-"))</f>
        <v>Most</v>
      </c>
      <c r="AD130" t="str">
        <f>IF('náměty na projekční přípravu'!B76=data!$S$2,"Rekonstrukce",IF('náměty na projekční přípravu'!B76=data!$S$3,"Propustek","-"))</f>
        <v>Propustek</v>
      </c>
    </row>
    <row r="131" spans="12:30">
      <c r="L131" t="str">
        <f>IF('v přípravě a připraveno'!B94=data!$B$2,"Souvislá údržba",IF('v přípravě a připraveno'!B94=data!$B$3,"Most","-"))</f>
        <v>Souvislá údržba</v>
      </c>
      <c r="M131" t="str">
        <f>IF('v přípravě a připraveno'!B94=data!$B$2,"Rekonstrukce",IF('v přípravě a připraveno'!B94=data!$B$3,"Propustek","-"))</f>
        <v>Rekonstrukce</v>
      </c>
      <c r="AC131" t="str">
        <f>IF('náměty na projekční přípravu'!B77=data!$S$2,"Souvislá údržba",IF('náměty na projekční přípravu'!B77=data!$S$3,"Most","-"))</f>
        <v>Most</v>
      </c>
      <c r="AD131" t="str">
        <f>IF('náměty na projekční přípravu'!B77=data!$S$2,"Rekonstrukce",IF('náměty na projekční přípravu'!B77=data!$S$3,"Propustek","-"))</f>
        <v>Propustek</v>
      </c>
    </row>
    <row r="132" spans="12:30">
      <c r="L132" t="str">
        <f>IF('v přípravě a připraveno'!B95=data!$B$2,"Souvislá údržba",IF('v přípravě a připraveno'!B95=data!$B$3,"Most","-"))</f>
        <v>Souvislá údržba</v>
      </c>
      <c r="M132" t="str">
        <f>IF('v přípravě a připraveno'!B95=data!$B$2,"Rekonstrukce",IF('v přípravě a připraveno'!B95=data!$B$3,"Propustek","-"))</f>
        <v>Rekonstrukce</v>
      </c>
      <c r="AC132" t="str">
        <f>IF('náměty na projekční přípravu'!B78=data!$S$2,"Souvislá údržba",IF('náměty na projekční přípravu'!B78=data!$S$3,"Most","-"))</f>
        <v>Most</v>
      </c>
      <c r="AD132" t="str">
        <f>IF('náměty na projekční přípravu'!B78=data!$S$2,"Rekonstrukce",IF('náměty na projekční přípravu'!B78=data!$S$3,"Propustek","-"))</f>
        <v>Propustek</v>
      </c>
    </row>
    <row r="133" spans="12:30">
      <c r="L133" t="e">
        <f>IF('v přípravě a připraveno'!#REF!=data!$B$2,"Souvislá údržba",IF('v přípravě a připraveno'!#REF!=data!$B$3,"Most","-"))</f>
        <v>#REF!</v>
      </c>
      <c r="M133" t="e">
        <f>IF('v přípravě a připraveno'!#REF!=data!$B$2,"Rekonstrukce",IF('v přípravě a připraveno'!#REF!=data!$B$3,"Propustek","-"))</f>
        <v>#REF!</v>
      </c>
      <c r="AC133" t="str">
        <f>IF('náměty na projekční přípravu'!B79=data!$S$2,"Souvislá údržba",IF('náměty na projekční přípravu'!B79=data!$S$3,"Most","-"))</f>
        <v>Most</v>
      </c>
      <c r="AD133" t="str">
        <f>IF('náměty na projekční přípravu'!B79=data!$S$2,"Rekonstrukce",IF('náměty na projekční přípravu'!B79=data!$S$3,"Propustek","-"))</f>
        <v>Propustek</v>
      </c>
    </row>
    <row r="134" spans="12:30">
      <c r="L134" t="str">
        <f>IF('v přípravě a připraveno'!B96=data!$B$2,"Souvislá údržba",IF('v přípravě a připraveno'!B96=data!$B$3,"Most","-"))</f>
        <v>Souvislá údržba</v>
      </c>
      <c r="M134" t="str">
        <f>IF('v přípravě a připraveno'!B96=data!$B$2,"Rekonstrukce",IF('v přípravě a připraveno'!B96=data!$B$3,"Propustek","-"))</f>
        <v>Rekonstrukce</v>
      </c>
      <c r="AC134" t="str">
        <f>IF('náměty na projekční přípravu'!B80=data!$S$2,"Souvislá údržba",IF('náměty na projekční přípravu'!B80=data!$S$3,"Most","-"))</f>
        <v>Most</v>
      </c>
      <c r="AD134" t="str">
        <f>IF('náměty na projekční přípravu'!B80=data!$S$2,"Rekonstrukce",IF('náměty na projekční přípravu'!B80=data!$S$3,"Propustek","-"))</f>
        <v>Propustek</v>
      </c>
    </row>
    <row r="135" spans="12:30">
      <c r="L135" t="str">
        <f>IF('v přípravě a připraveno'!B97=data!$B$2,"Souvislá údržba",IF('v přípravě a připraveno'!B97=data!$B$3,"Most","-"))</f>
        <v>Souvislá údržba</v>
      </c>
      <c r="M135" t="str">
        <f>IF('v přípravě a připraveno'!B97=data!$B$2,"Rekonstrukce",IF('v přípravě a připraveno'!B97=data!$B$3,"Propustek","-"))</f>
        <v>Rekonstrukce</v>
      </c>
      <c r="AC135" t="str">
        <f>IF('náměty na projekční přípravu'!B81=data!$S$2,"Souvislá údržba",IF('náměty na projekční přípravu'!B81=data!$S$3,"Most","-"))</f>
        <v>Most</v>
      </c>
      <c r="AD135" t="str">
        <f>IF('náměty na projekční přípravu'!B81=data!$S$2,"Rekonstrukce",IF('náměty na projekční přípravu'!B81=data!$S$3,"Propustek","-"))</f>
        <v>Propustek</v>
      </c>
    </row>
    <row r="136" spans="12:30">
      <c r="L136" t="str">
        <f>IF('v přípravě a připraveno'!B98=data!$B$2,"Souvislá údržba",IF('v přípravě a připraveno'!B98=data!$B$3,"Most","-"))</f>
        <v>Souvislá údržba</v>
      </c>
      <c r="M136" t="str">
        <f>IF('v přípravě a připraveno'!B98=data!$B$2,"Rekonstrukce",IF('v přípravě a připraveno'!B98=data!$B$3,"Propustek","-"))</f>
        <v>Rekonstrukce</v>
      </c>
      <c r="AC136" t="str">
        <f>IF('náměty na projekční přípravu'!B82=data!$S$2,"Souvislá údržba",IF('náměty na projekční přípravu'!B82=data!$S$3,"Most","-"))</f>
        <v>Most</v>
      </c>
      <c r="AD136" t="str">
        <f>IF('náměty na projekční přípravu'!B82=data!$S$2,"Rekonstrukce",IF('náměty na projekční přípravu'!B82=data!$S$3,"Propustek","-"))</f>
        <v>Propustek</v>
      </c>
    </row>
    <row r="137" spans="12:30">
      <c r="L137" t="str">
        <f>IF('v přípravě a připraveno'!B99=data!$B$2,"Souvislá údržba",IF('v přípravě a připraveno'!B99=data!$B$3,"Most","-"))</f>
        <v>Souvislá údržba</v>
      </c>
      <c r="M137" t="str">
        <f>IF('v přípravě a připraveno'!B99=data!$B$2,"Rekonstrukce",IF('v přípravě a připraveno'!B99=data!$B$3,"Propustek","-"))</f>
        <v>Rekonstrukce</v>
      </c>
      <c r="AC137" t="e">
        <f>IF('náměty na projekční přípravu'!#REF!=data!$S$2,"Souvislá údržba",IF('náměty na projekční přípravu'!#REF!=data!$S$3,"Most","-"))</f>
        <v>#REF!</v>
      </c>
      <c r="AD137" t="e">
        <f>IF('náměty na projekční přípravu'!#REF!=data!$S$2,"Rekonstrukce",IF('náměty na projekční přípravu'!#REF!=data!$S$3,"Propustek","-"))</f>
        <v>#REF!</v>
      </c>
    </row>
    <row r="138" spans="12:30">
      <c r="L138" t="str">
        <f>IF('v přípravě a připraveno'!B100=data!$B$2,"Souvislá údržba",IF('v přípravě a připraveno'!B100=data!$B$3,"Most","-"))</f>
        <v>Souvislá údržba</v>
      </c>
      <c r="M138" t="str">
        <f>IF('v přípravě a připraveno'!B100=data!$B$2,"Rekonstrukce",IF('v přípravě a připraveno'!B100=data!$B$3,"Propustek","-"))</f>
        <v>Rekonstrukce</v>
      </c>
      <c r="AC138" t="str">
        <f>IF('náměty na projekční přípravu'!B83=data!$S$2,"Souvislá údržba",IF('náměty na projekční přípravu'!B83=data!$S$3,"Most","-"))</f>
        <v>Most</v>
      </c>
      <c r="AD138" t="str">
        <f>IF('náměty na projekční přípravu'!B83=data!$S$2,"Rekonstrukce",IF('náměty na projekční přípravu'!B83=data!$S$3,"Propustek","-"))</f>
        <v>Propustek</v>
      </c>
    </row>
    <row r="139" spans="12:30">
      <c r="L139" t="e">
        <f>IF('v přípravě a připraveno'!#REF!=data!$B$2,"Souvislá údržba",IF('v přípravě a připraveno'!#REF!=data!$B$3,"Most","-"))</f>
        <v>#REF!</v>
      </c>
      <c r="M139" t="e">
        <f>IF('v přípravě a připraveno'!#REF!=data!$B$2,"Rekonstrukce",IF('v přípravě a připraveno'!#REF!=data!$B$3,"Propustek","-"))</f>
        <v>#REF!</v>
      </c>
      <c r="AC139" t="str">
        <f>IF('náměty na projekční přípravu'!B84=data!$S$2,"Souvislá údržba",IF('náměty na projekční přípravu'!B84=data!$S$3,"Most","-"))</f>
        <v>Most</v>
      </c>
      <c r="AD139" t="str">
        <f>IF('náměty na projekční přípravu'!B84=data!$S$2,"Rekonstrukce",IF('náměty na projekční přípravu'!B84=data!$S$3,"Propustek","-"))</f>
        <v>Propustek</v>
      </c>
    </row>
    <row r="140" spans="12:30">
      <c r="L140" t="str">
        <f>IF('v přípravě a připraveno'!B101=data!$B$2,"Souvislá údržba",IF('v přípravě a připraveno'!B101=data!$B$3,"Most","-"))</f>
        <v>Most</v>
      </c>
      <c r="M140" t="str">
        <f>IF('v přípravě a připraveno'!B101=data!$B$2,"Rekonstrukce",IF('v přípravě a připraveno'!B101=data!$B$3,"Propustek","-"))</f>
        <v>Propustek</v>
      </c>
      <c r="AC140" t="str">
        <f>IF('náměty na projekční přípravu'!B85=data!$S$2,"Souvislá údržba",IF('náměty na projekční přípravu'!B85=data!$S$3,"Most","-"))</f>
        <v>Most</v>
      </c>
      <c r="AD140" t="str">
        <f>IF('náměty na projekční přípravu'!B85=data!$S$2,"Rekonstrukce",IF('náměty na projekční přípravu'!B85=data!$S$3,"Propustek","-"))</f>
        <v>Propustek</v>
      </c>
    </row>
    <row r="141" spans="12:30">
      <c r="L141" t="str">
        <f>IF('v přípravě a připraveno'!B102=data!$B$2,"Souvislá údržba",IF('v přípravě a připraveno'!B102=data!$B$3,"Most","-"))</f>
        <v>Souvislá údržba</v>
      </c>
      <c r="M141" t="str">
        <f>IF('v přípravě a připraveno'!B102=data!$B$2,"Rekonstrukce",IF('v přípravě a připraveno'!B102=data!$B$3,"Propustek","-"))</f>
        <v>Rekonstrukce</v>
      </c>
      <c r="AC141" t="str">
        <f>IF('náměty na projekční přípravu'!B86=data!$S$2,"Souvislá údržba",IF('náměty na projekční přípravu'!B86=data!$S$3,"Most","-"))</f>
        <v>Most</v>
      </c>
      <c r="AD141" t="str">
        <f>IF('náměty na projekční přípravu'!B86=data!$S$2,"Rekonstrukce",IF('náměty na projekční přípravu'!B86=data!$S$3,"Propustek","-"))</f>
        <v>Propustek</v>
      </c>
    </row>
    <row r="142" spans="12:30">
      <c r="L142" t="e">
        <f>IF('v přípravě a připraveno'!#REF!=data!$B$2,"Souvislá údržba",IF('v přípravě a připraveno'!#REF!=data!$B$3,"Most","-"))</f>
        <v>#REF!</v>
      </c>
      <c r="M142" t="e">
        <f>IF('v přípravě a připraveno'!#REF!=data!$B$2,"Rekonstrukce",IF('v přípravě a připraveno'!#REF!=data!$B$3,"Propustek","-"))</f>
        <v>#REF!</v>
      </c>
      <c r="AC142" t="str">
        <f>IF('náměty na projekční přípravu'!B87=data!$S$2,"Souvislá údržba",IF('náměty na projekční přípravu'!B87=data!$S$3,"Most","-"))</f>
        <v>Most</v>
      </c>
      <c r="AD142" t="str">
        <f>IF('náměty na projekční přípravu'!B87=data!$S$2,"Rekonstrukce",IF('náměty na projekční přípravu'!B87=data!$S$3,"Propustek","-"))</f>
        <v>Propustek</v>
      </c>
    </row>
    <row r="143" spans="12:30">
      <c r="L143" t="str">
        <f>IF('v přípravě a připraveno'!B105=data!$B$2,"Souvislá údržba",IF('v přípravě a připraveno'!B105=data!$B$3,"Most","-"))</f>
        <v>Souvislá údržba</v>
      </c>
      <c r="M143" t="str">
        <f>IF('v přípravě a připraveno'!B105=data!$B$2,"Rekonstrukce",IF('v přípravě a připraveno'!B105=data!$B$3,"Propustek","-"))</f>
        <v>Rekonstrukce</v>
      </c>
      <c r="AC143" t="str">
        <f>IF('náměty na projekční přípravu'!B88=data!$S$2,"Souvislá údržba",IF('náměty na projekční přípravu'!B88=data!$S$3,"Most","-"))</f>
        <v>Most</v>
      </c>
      <c r="AD143" t="str">
        <f>IF('náměty na projekční přípravu'!B88=data!$S$2,"Rekonstrukce",IF('náměty na projekční přípravu'!B88=data!$S$3,"Propustek","-"))</f>
        <v>Propustek</v>
      </c>
    </row>
    <row r="144" spans="12:30">
      <c r="L144" t="str">
        <f>IF('v přípravě a připraveno'!B106=data!$B$2,"Souvislá údržba",IF('v přípravě a připraveno'!B106=data!$B$3,"Most","-"))</f>
        <v>Most</v>
      </c>
      <c r="M144" t="str">
        <f>IF('v přípravě a připraveno'!B106=data!$B$2,"Rekonstrukce",IF('v přípravě a připraveno'!B106=data!$B$3,"Propustek","-"))</f>
        <v>Propustek</v>
      </c>
      <c r="AC144" t="str">
        <f>IF('náměty na projekční přípravu'!B89=data!$S$2,"Souvislá údržba",IF('náměty na projekční přípravu'!B89=data!$S$3,"Most","-"))</f>
        <v>Most</v>
      </c>
      <c r="AD144" t="str">
        <f>IF('náměty na projekční přípravu'!B89=data!$S$2,"Rekonstrukce",IF('náměty na projekční přípravu'!B89=data!$S$3,"Propustek","-"))</f>
        <v>Propustek</v>
      </c>
    </row>
    <row r="145" spans="12:30">
      <c r="L145" t="str">
        <f>IF('v přípravě a připraveno'!B108=data!$B$2,"Souvislá údržba",IF('v přípravě a připraveno'!B108=data!$B$3,"Most","-"))</f>
        <v>Souvislá údržba</v>
      </c>
      <c r="M145" t="str">
        <f>IF('v přípravě a připraveno'!B108=data!$B$2,"Rekonstrukce",IF('v přípravě a připraveno'!B108=data!$B$3,"Propustek","-"))</f>
        <v>Rekonstrukce</v>
      </c>
      <c r="AC145" t="str">
        <f>IF('náměty na projekční přípravu'!B90=data!$S$2,"Souvislá údržba",IF('náměty na projekční přípravu'!B90=data!$S$3,"Most","-"))</f>
        <v>Most</v>
      </c>
      <c r="AD145" t="str">
        <f>IF('náměty na projekční přípravu'!B90=data!$S$2,"Rekonstrukce",IF('náměty na projekční přípravu'!B90=data!$S$3,"Propustek","-"))</f>
        <v>Propustek</v>
      </c>
    </row>
    <row r="146" spans="12:30">
      <c r="L146" t="e">
        <f>IF('v přípravě a připraveno'!#REF!=data!$B$2,"Souvislá údržba",IF('v přípravě a připraveno'!#REF!=data!$B$3,"Most","-"))</f>
        <v>#REF!</v>
      </c>
      <c r="M146" t="e">
        <f>IF('v přípravě a připraveno'!#REF!=data!$B$2,"Rekonstrukce",IF('v přípravě a připraveno'!#REF!=data!$B$3,"Propustek","-"))</f>
        <v>#REF!</v>
      </c>
      <c r="AC146" t="e">
        <f>IF('náměty na projekční přípravu'!#REF!=data!$S$2,"Souvislá údržba",IF('náměty na projekční přípravu'!#REF!=data!$S$3,"Most","-"))</f>
        <v>#REF!</v>
      </c>
      <c r="AD146" t="e">
        <f>IF('náměty na projekční přípravu'!#REF!=data!$S$2,"Rekonstrukce",IF('náměty na projekční přípravu'!#REF!=data!$S$3,"Propustek","-"))</f>
        <v>#REF!</v>
      </c>
    </row>
    <row r="147" spans="12:30">
      <c r="L147" t="str">
        <f>IF('v přípravě a připraveno'!B109=data!$B$2,"Souvislá údržba",IF('v přípravě a připraveno'!B109=data!$B$3,"Most","-"))</f>
        <v>Souvislá údržba</v>
      </c>
      <c r="M147" t="str">
        <f>IF('v přípravě a připraveno'!B109=data!$B$2,"Rekonstrukce",IF('v přípravě a připraveno'!B109=data!$B$3,"Propustek","-"))</f>
        <v>Rekonstrukce</v>
      </c>
      <c r="AC147" t="str">
        <f>IF('náměty na projekční přípravu'!B91=data!$S$2,"Souvislá údržba",IF('náměty na projekční přípravu'!B91=data!$S$3,"Most","-"))</f>
        <v>Most</v>
      </c>
      <c r="AD147" t="str">
        <f>IF('náměty na projekční přípravu'!B91=data!$S$2,"Rekonstrukce",IF('náměty na projekční přípravu'!B91=data!$S$3,"Propustek","-"))</f>
        <v>Propustek</v>
      </c>
    </row>
    <row r="148" spans="12:30">
      <c r="L148" t="e">
        <f>IF('v přípravě a připraveno'!#REF!=data!$B$2,"Souvislá údržba",IF('v přípravě a připraveno'!#REF!=data!$B$3,"Most","-"))</f>
        <v>#REF!</v>
      </c>
      <c r="M148" t="e">
        <f>IF('v přípravě a připraveno'!#REF!=data!$B$2,"Rekonstrukce",IF('v přípravě a připraveno'!#REF!=data!$B$3,"Propustek","-"))</f>
        <v>#REF!</v>
      </c>
      <c r="AC148" t="str">
        <f>IF('náměty na projekční přípravu'!B92=data!$S$2,"Souvislá údržba",IF('náměty na projekční přípravu'!B92=data!$S$3,"Most","-"))</f>
        <v>Most</v>
      </c>
      <c r="AD148" t="str">
        <f>IF('náměty na projekční přípravu'!B92=data!$S$2,"Rekonstrukce",IF('náměty na projekční přípravu'!B92=data!$S$3,"Propustek","-"))</f>
        <v>Propustek</v>
      </c>
    </row>
    <row r="149" spans="12:30">
      <c r="L149" t="str">
        <f>IF('v přípravě a připraveno'!B110=data!$B$2,"Souvislá údržba",IF('v přípravě a připraveno'!B110=data!$B$3,"Most","-"))</f>
        <v>Souvislá údržba</v>
      </c>
      <c r="M149" t="str">
        <f>IF('v přípravě a připraveno'!B110=data!$B$2,"Rekonstrukce",IF('v přípravě a připraveno'!B110=data!$B$3,"Propustek","-"))</f>
        <v>Rekonstrukce</v>
      </c>
      <c r="AC149" t="str">
        <f>IF('náměty na projekční přípravu'!B93=data!$S$2,"Souvislá údržba",IF('náměty na projekční přípravu'!B93=data!$S$3,"Most","-"))</f>
        <v>Most</v>
      </c>
      <c r="AD149" t="str">
        <f>IF('náměty na projekční přípravu'!B93=data!$S$2,"Rekonstrukce",IF('náměty na projekční přípravu'!B93=data!$S$3,"Propustek","-"))</f>
        <v>Propustek</v>
      </c>
    </row>
    <row r="150" spans="12:30">
      <c r="L150" t="str">
        <f>IF('v přípravě a připraveno'!B111=data!$B$2,"Souvislá údržba",IF('v přípravě a připraveno'!B111=data!$B$3,"Most","-"))</f>
        <v>Souvislá údržba</v>
      </c>
      <c r="M150" t="str">
        <f>IF('v přípravě a připraveno'!B111=data!$B$2,"Rekonstrukce",IF('v přípravě a připraveno'!B111=data!$B$3,"Propustek","-"))</f>
        <v>Rekonstrukce</v>
      </c>
      <c r="AC150" t="str">
        <f>IF('náměty na projekční přípravu'!B94=data!$S$2,"Souvislá údržba",IF('náměty na projekční přípravu'!B94=data!$S$3,"Most","-"))</f>
        <v>Most</v>
      </c>
      <c r="AD150" t="str">
        <f>IF('náměty na projekční přípravu'!B94=data!$S$2,"Rekonstrukce",IF('náměty na projekční přípravu'!B94=data!$S$3,"Propustek","-"))</f>
        <v>Propustek</v>
      </c>
    </row>
    <row r="151" spans="12:30">
      <c r="L151" t="str">
        <f>IF('v přípravě a připraveno'!B112=data!$B$2,"Souvislá údržba",IF('v přípravě a připraveno'!B112=data!$B$3,"Most","-"))</f>
        <v>Souvislá údržba</v>
      </c>
      <c r="M151" t="str">
        <f>IF('v přípravě a připraveno'!B112=data!$B$2,"Rekonstrukce",IF('v přípravě a připraveno'!B112=data!$B$3,"Propustek","-"))</f>
        <v>Rekonstrukce</v>
      </c>
      <c r="AC151" t="str">
        <f>IF('náměty na projekční přípravu'!B95=data!$S$2,"Souvislá údržba",IF('náměty na projekční přípravu'!B95=data!$S$3,"Most","-"))</f>
        <v>Most</v>
      </c>
      <c r="AD151" t="str">
        <f>IF('náměty na projekční přípravu'!B95=data!$S$2,"Rekonstrukce",IF('náměty na projekční přípravu'!B95=data!$S$3,"Propustek","-"))</f>
        <v>Propustek</v>
      </c>
    </row>
    <row r="152" spans="12:30">
      <c r="L152" t="e">
        <f>IF('v přípravě a připraveno'!#REF!=data!$B$2,"Souvislá údržba",IF('v přípravě a připraveno'!#REF!=data!$B$3,"Most","-"))</f>
        <v>#REF!</v>
      </c>
      <c r="M152" t="e">
        <f>IF('v přípravě a připraveno'!#REF!=data!$B$2,"Rekonstrukce",IF('v přípravě a připraveno'!#REF!=data!$B$3,"Propustek","-"))</f>
        <v>#REF!</v>
      </c>
      <c r="AC152" t="str">
        <f>IF('náměty na projekční přípravu'!B96=data!$S$2,"Souvislá údržba",IF('náměty na projekční přípravu'!B96=data!$S$3,"Most","-"))</f>
        <v>Most</v>
      </c>
      <c r="AD152" t="str">
        <f>IF('náměty na projekční přípravu'!B96=data!$S$2,"Rekonstrukce",IF('náměty na projekční přípravu'!B96=data!$S$3,"Propustek","-"))</f>
        <v>Propustek</v>
      </c>
    </row>
    <row r="153" spans="12:30">
      <c r="L153" t="e">
        <f>IF('v přípravě a připraveno'!#REF!=data!$B$2,"Souvislá údržba",IF('v přípravě a připraveno'!#REF!=data!$B$3,"Most","-"))</f>
        <v>#REF!</v>
      </c>
      <c r="M153" t="e">
        <f>IF('v přípravě a připraveno'!#REF!=data!$B$2,"Rekonstrukce",IF('v přípravě a připraveno'!#REF!=data!$B$3,"Propustek","-"))</f>
        <v>#REF!</v>
      </c>
      <c r="AC153" t="str">
        <f>IF('náměty na projekční přípravu'!B97=data!$S$2,"Souvislá údržba",IF('náměty na projekční přípravu'!B97=data!$S$3,"Most","-"))</f>
        <v>Most</v>
      </c>
      <c r="AD153" t="str">
        <f>IF('náměty na projekční přípravu'!B97=data!$S$2,"Rekonstrukce",IF('náměty na projekční přípravu'!B97=data!$S$3,"Propustek","-"))</f>
        <v>Propustek</v>
      </c>
    </row>
    <row r="154" spans="12:30">
      <c r="L154" t="e">
        <f>IF('v přípravě a připraveno'!#REF!=data!$B$2,"Souvislá údržba",IF('v přípravě a připraveno'!#REF!=data!$B$3,"Most","-"))</f>
        <v>#REF!</v>
      </c>
      <c r="M154" t="e">
        <f>IF('v přípravě a připraveno'!#REF!=data!$B$2,"Rekonstrukce",IF('v přípravě a připraveno'!#REF!=data!$B$3,"Propustek","-"))</f>
        <v>#REF!</v>
      </c>
      <c r="AC154" t="str">
        <f>IF('náměty na projekční přípravu'!B98=data!$S$2,"Souvislá údržba",IF('náměty na projekční přípravu'!B98=data!$S$3,"Most","-"))</f>
        <v>Most</v>
      </c>
      <c r="AD154" t="str">
        <f>IF('náměty na projekční přípravu'!B98=data!$S$2,"Rekonstrukce",IF('náměty na projekční přípravu'!B98=data!$S$3,"Propustek","-"))</f>
        <v>Propustek</v>
      </c>
    </row>
    <row r="155" spans="12:30">
      <c r="L155" t="e">
        <f>IF('v přípravě a připraveno'!#REF!=data!$B$2,"Souvislá údržba",IF('v přípravě a připraveno'!#REF!=data!$B$3,"Most","-"))</f>
        <v>#REF!</v>
      </c>
      <c r="M155" t="e">
        <f>IF('v přípravě a připraveno'!#REF!=data!$B$2,"Rekonstrukce",IF('v přípravě a připraveno'!#REF!=data!$B$3,"Propustek","-"))</f>
        <v>#REF!</v>
      </c>
      <c r="AC155" t="str">
        <f>IF('náměty na projekční přípravu'!B99=data!$S$2,"Souvislá údržba",IF('náměty na projekční přípravu'!B99=data!$S$3,"Most","-"))</f>
        <v>Most</v>
      </c>
      <c r="AD155" t="str">
        <f>IF('náměty na projekční přípravu'!B99=data!$S$2,"Rekonstrukce",IF('náměty na projekční přípravu'!B99=data!$S$3,"Propustek","-"))</f>
        <v>Propustek</v>
      </c>
    </row>
    <row r="156" spans="12:30">
      <c r="L156" t="str">
        <f>IF('v přípravě a připraveno'!B113=data!$B$2,"Souvislá údržba",IF('v přípravě a připraveno'!B113=data!$B$3,"Most","-"))</f>
        <v>Souvislá údržba</v>
      </c>
      <c r="M156" t="str">
        <f>IF('v přípravě a připraveno'!B113=data!$B$2,"Rekonstrukce",IF('v přípravě a připraveno'!B113=data!$B$3,"Propustek","-"))</f>
        <v>Rekonstrukce</v>
      </c>
      <c r="AC156" t="str">
        <f>IF('náměty na projekční přípravu'!B100=data!$S$2,"Souvislá údržba",IF('náměty na projekční přípravu'!B100=data!$S$3,"Most","-"))</f>
        <v>Most</v>
      </c>
      <c r="AD156" t="str">
        <f>IF('náměty na projekční přípravu'!B100=data!$S$2,"Rekonstrukce",IF('náměty na projekční přípravu'!B100=data!$S$3,"Propustek","-"))</f>
        <v>Propustek</v>
      </c>
    </row>
    <row r="157" spans="12:30">
      <c r="L157" t="e">
        <f>IF('v přípravě a připraveno'!#REF!=data!$B$2,"Souvislá údržba",IF('v přípravě a připraveno'!#REF!=data!$B$3,"Most","-"))</f>
        <v>#REF!</v>
      </c>
      <c r="M157" t="e">
        <f>IF('v přípravě a připraveno'!#REF!=data!$B$2,"Rekonstrukce",IF('v přípravě a připraveno'!#REF!=data!$B$3,"Propustek","-"))</f>
        <v>#REF!</v>
      </c>
      <c r="AC157" t="str">
        <f>IF('náměty na projekční přípravu'!B101=data!$S$2,"Souvislá údržba",IF('náměty na projekční přípravu'!B101=data!$S$3,"Most","-"))</f>
        <v>Most</v>
      </c>
      <c r="AD157" t="str">
        <f>IF('náměty na projekční přípravu'!B101=data!$S$2,"Rekonstrukce",IF('náměty na projekční přípravu'!B101=data!$S$3,"Propustek","-"))</f>
        <v>Propustek</v>
      </c>
    </row>
    <row r="158" spans="12:30">
      <c r="L158" t="e">
        <f>IF('v přípravě a připraveno'!#REF!=data!$B$2,"Souvislá údržba",IF('v přípravě a připraveno'!#REF!=data!$B$3,"Most","-"))</f>
        <v>#REF!</v>
      </c>
      <c r="M158" t="e">
        <f>IF('v přípravě a připraveno'!#REF!=data!$B$2,"Rekonstrukce",IF('v přípravě a připraveno'!#REF!=data!$B$3,"Propustek","-"))</f>
        <v>#REF!</v>
      </c>
      <c r="AC158" t="str">
        <f>IF('náměty na projekční přípravu'!B102=data!$S$2,"Souvislá údržba",IF('náměty na projekční přípravu'!B102=data!$S$3,"Most","-"))</f>
        <v>Most</v>
      </c>
      <c r="AD158" t="str">
        <f>IF('náměty na projekční přípravu'!B102=data!$S$2,"Rekonstrukce",IF('náměty na projekční přípravu'!B102=data!$S$3,"Propustek","-"))</f>
        <v>Propustek</v>
      </c>
    </row>
    <row r="159" spans="12:30">
      <c r="L159" t="str">
        <f>IF('v přípravě a připraveno'!B114=data!$B$2,"Souvislá údržba",IF('v přípravě a připraveno'!B114=data!$B$3,"Most","-"))</f>
        <v>Souvislá údržba</v>
      </c>
      <c r="M159" t="str">
        <f>IF('v přípravě a připraveno'!B114=data!$B$2,"Rekonstrukce",IF('v přípravě a připraveno'!B114=data!$B$3,"Propustek","-"))</f>
        <v>Rekonstrukce</v>
      </c>
      <c r="AC159" t="str">
        <f>IF('náměty na projekční přípravu'!B103=data!$S$2,"Souvislá údržba",IF('náměty na projekční přípravu'!B103=data!$S$3,"Most","-"))</f>
        <v>Most</v>
      </c>
      <c r="AD159" t="str">
        <f>IF('náměty na projekční přípravu'!B103=data!$S$2,"Rekonstrukce",IF('náměty na projekční přípravu'!B103=data!$S$3,"Propustek","-"))</f>
        <v>Propustek</v>
      </c>
    </row>
    <row r="160" spans="12:30">
      <c r="L160" t="e">
        <f>IF('v přípravě a připraveno'!#REF!=data!$B$2,"Souvislá údržba",IF('v přípravě a připraveno'!#REF!=data!$B$3,"Most","-"))</f>
        <v>#REF!</v>
      </c>
      <c r="M160" t="e">
        <f>IF('v přípravě a připraveno'!#REF!=data!$B$2,"Rekonstrukce",IF('v přípravě a připraveno'!#REF!=data!$B$3,"Propustek","-"))</f>
        <v>#REF!</v>
      </c>
      <c r="AC160" t="str">
        <f>IF('náměty na projekční přípravu'!B104=data!$S$2,"Souvislá údržba",IF('náměty na projekční přípravu'!B104=data!$S$3,"Most","-"))</f>
        <v>Most</v>
      </c>
      <c r="AD160" t="str">
        <f>IF('náměty na projekční přípravu'!B104=data!$S$2,"Rekonstrukce",IF('náměty na projekční přípravu'!B104=data!$S$3,"Propustek","-"))</f>
        <v>Propustek</v>
      </c>
    </row>
    <row r="161" spans="12:30">
      <c r="L161" t="e">
        <f>IF('v přípravě a připraveno'!#REF!=data!$B$2,"Souvislá údržba",IF('v přípravě a připraveno'!#REF!=data!$B$3,"Most","-"))</f>
        <v>#REF!</v>
      </c>
      <c r="M161" t="e">
        <f>IF('v přípravě a připraveno'!#REF!=data!$B$2,"Rekonstrukce",IF('v přípravě a připraveno'!#REF!=data!$B$3,"Propustek","-"))</f>
        <v>#REF!</v>
      </c>
      <c r="AC161" t="str">
        <f>IF('náměty na projekční přípravu'!B105=data!$S$2,"Souvislá údržba",IF('náměty na projekční přípravu'!B105=data!$S$3,"Most","-"))</f>
        <v>Most</v>
      </c>
      <c r="AD161" t="str">
        <f>IF('náměty na projekční přípravu'!B105=data!$S$2,"Rekonstrukce",IF('náměty na projekční přípravu'!B105=data!$S$3,"Propustek","-"))</f>
        <v>Propustek</v>
      </c>
    </row>
    <row r="162" spans="12:30">
      <c r="L162" t="str">
        <f>IF('v přípravě a připraveno'!B115=data!$B$2,"Souvislá údržba",IF('v přípravě a připraveno'!B115=data!$B$3,"Most","-"))</f>
        <v>Souvislá údržba</v>
      </c>
      <c r="M162" t="str">
        <f>IF('v přípravě a připraveno'!B115=data!$B$2,"Rekonstrukce",IF('v přípravě a připraveno'!B115=data!$B$3,"Propustek","-"))</f>
        <v>Rekonstrukce</v>
      </c>
      <c r="AC162" t="str">
        <f>IF('náměty na projekční přípravu'!B106=data!$S$2,"Souvislá údržba",IF('náměty na projekční přípravu'!B106=data!$S$3,"Most","-"))</f>
        <v>Most</v>
      </c>
      <c r="AD162" t="str">
        <f>IF('náměty na projekční přípravu'!B106=data!$S$2,"Rekonstrukce",IF('náměty na projekční přípravu'!B106=data!$S$3,"Propustek","-"))</f>
        <v>Propustek</v>
      </c>
    </row>
    <row r="163" spans="12:30">
      <c r="L163" t="str">
        <f>IF('v přípravě a připraveno'!B116=data!$B$2,"Souvislá údržba",IF('v přípravě a připraveno'!B116=data!$B$3,"Most","-"))</f>
        <v>Souvislá údržba</v>
      </c>
      <c r="M163" t="str">
        <f>IF('v přípravě a připraveno'!B116=data!$B$2,"Rekonstrukce",IF('v přípravě a připraveno'!B116=data!$B$3,"Propustek","-"))</f>
        <v>Rekonstrukce</v>
      </c>
      <c r="AC163" t="str">
        <f>IF('náměty na projekční přípravu'!B107=data!$S$2,"Souvislá údržba",IF('náměty na projekční přípravu'!B107=data!$S$3,"Most","-"))</f>
        <v>Most</v>
      </c>
      <c r="AD163" t="str">
        <f>IF('náměty na projekční přípravu'!B107=data!$S$2,"Rekonstrukce",IF('náměty na projekční přípravu'!B107=data!$S$3,"Propustek","-"))</f>
        <v>Propustek</v>
      </c>
    </row>
    <row r="164" spans="12:30">
      <c r="L164" t="str">
        <f>IF('v přípravě a připraveno'!B117=data!$B$2,"Souvislá údržba",IF('v přípravě a připraveno'!B117=data!$B$3,"Most","-"))</f>
        <v>-</v>
      </c>
      <c r="M164" t="str">
        <f>IF('v přípravě a připraveno'!B117=data!$B$2,"Rekonstrukce",IF('v přípravě a připraveno'!B117=data!$B$3,"Propustek","-"))</f>
        <v>-</v>
      </c>
      <c r="AC164" t="str">
        <f>IF('náměty na projekční přípravu'!B108=data!$S$2,"Souvislá údržba",IF('náměty na projekční přípravu'!B108=data!$S$3,"Most","-"))</f>
        <v>Most</v>
      </c>
      <c r="AD164" t="str">
        <f>IF('náměty na projekční přípravu'!B108=data!$S$2,"Rekonstrukce",IF('náměty na projekční přípravu'!B108=data!$S$3,"Propustek","-"))</f>
        <v>Propustek</v>
      </c>
    </row>
    <row r="165" spans="12:30">
      <c r="L165" t="e">
        <f>IF('v přípravě a připraveno'!#REF!=data!$B$2,"Souvislá údržba",IF('v přípravě a připraveno'!#REF!=data!$B$3,"Most","-"))</f>
        <v>#REF!</v>
      </c>
      <c r="M165" t="e">
        <f>IF('v přípravě a připraveno'!#REF!=data!$B$2,"Rekonstrukce",IF('v přípravě a připraveno'!#REF!=data!$B$3,"Propustek","-"))</f>
        <v>#REF!</v>
      </c>
      <c r="AC165" t="str">
        <f>IF('náměty na projekční přípravu'!B109=data!$S$2,"Souvislá údržba",IF('náměty na projekční přípravu'!B109=data!$S$3,"Most","-"))</f>
        <v>Most</v>
      </c>
      <c r="AD165" t="str">
        <f>IF('náměty na projekční přípravu'!B109=data!$S$2,"Rekonstrukce",IF('náměty na projekční přípravu'!B109=data!$S$3,"Propustek","-"))</f>
        <v>Propustek</v>
      </c>
    </row>
    <row r="166" spans="12:30">
      <c r="L166" t="str">
        <f>IF('v přípravě a připraveno'!B118=data!$B$2,"Souvislá údržba",IF('v přípravě a připraveno'!B118=data!$B$3,"Most","-"))</f>
        <v>Souvislá údržba</v>
      </c>
      <c r="M166" t="str">
        <f>IF('v přípravě a připraveno'!B118=data!$B$2,"Rekonstrukce",IF('v přípravě a připraveno'!B118=data!$B$3,"Propustek","-"))</f>
        <v>Rekonstrukce</v>
      </c>
      <c r="AC166" t="str">
        <f>IF('náměty na projekční přípravu'!B110=data!$S$2,"Souvislá údržba",IF('náměty na projekční přípravu'!B110=data!$S$3,"Most","-"))</f>
        <v>Most</v>
      </c>
      <c r="AD166" t="str">
        <f>IF('náměty na projekční přípravu'!B110=data!$S$2,"Rekonstrukce",IF('náměty na projekční přípravu'!B110=data!$S$3,"Propustek","-"))</f>
        <v>Propustek</v>
      </c>
    </row>
    <row r="167" spans="12:30">
      <c r="L167" t="e">
        <f>IF('v přípravě a připraveno'!#REF!=data!$B$2,"Souvislá údržba",IF('v přípravě a připraveno'!#REF!=data!$B$3,"Most","-"))</f>
        <v>#REF!</v>
      </c>
      <c r="M167" t="e">
        <f>IF('v přípravě a připraveno'!#REF!=data!$B$2,"Rekonstrukce",IF('v přípravě a připraveno'!#REF!=data!$B$3,"Propustek","-"))</f>
        <v>#REF!</v>
      </c>
      <c r="AC167" t="str">
        <f>IF('náměty na projekční přípravu'!B111=data!$S$2,"Souvislá údržba",IF('náměty na projekční přípravu'!B111=data!$S$3,"Most","-"))</f>
        <v>Most</v>
      </c>
      <c r="AD167" t="str">
        <f>IF('náměty na projekční přípravu'!B111=data!$S$2,"Rekonstrukce",IF('náměty na projekční přípravu'!B111=data!$S$3,"Propustek","-"))</f>
        <v>Propustek</v>
      </c>
    </row>
    <row r="168" spans="12:30">
      <c r="L168" t="str">
        <f>IF('v přípravě a připraveno'!B119=data!$B$2,"Souvislá údržba",IF('v přípravě a připraveno'!B119=data!$B$3,"Most","-"))</f>
        <v>Most</v>
      </c>
      <c r="M168" t="str">
        <f>IF('v přípravě a připraveno'!B119=data!$B$2,"Rekonstrukce",IF('v přípravě a připraveno'!B119=data!$B$3,"Propustek","-"))</f>
        <v>Propustek</v>
      </c>
      <c r="AC168" t="str">
        <f>IF('náměty na projekční přípravu'!B112=data!$S$2,"Souvislá údržba",IF('náměty na projekční přípravu'!B112=data!$S$3,"Most","-"))</f>
        <v>Most</v>
      </c>
      <c r="AD168" t="str">
        <f>IF('náměty na projekční přípravu'!B112=data!$S$2,"Rekonstrukce",IF('náměty na projekční přípravu'!B112=data!$S$3,"Propustek","-"))</f>
        <v>Propustek</v>
      </c>
    </row>
    <row r="169" spans="12:30">
      <c r="L169" t="e">
        <f>IF('v přípravě a připraveno'!#REF!=data!$B$2,"Souvislá údržba",IF('v přípravě a připraveno'!#REF!=data!$B$3,"Most","-"))</f>
        <v>#REF!</v>
      </c>
      <c r="M169" t="e">
        <f>IF('v přípravě a připraveno'!#REF!=data!$B$2,"Rekonstrukce",IF('v přípravě a připraveno'!#REF!=data!$B$3,"Propustek","-"))</f>
        <v>#REF!</v>
      </c>
      <c r="AC169" t="str">
        <f>IF('náměty na projekční přípravu'!B113=data!$S$2,"Souvislá údržba",IF('náměty na projekční přípravu'!B113=data!$S$3,"Most","-"))</f>
        <v>Most</v>
      </c>
      <c r="AD169" t="str">
        <f>IF('náměty na projekční přípravu'!B113=data!$S$2,"Rekonstrukce",IF('náměty na projekční přípravu'!B113=data!$S$3,"Propustek","-"))</f>
        <v>Propustek</v>
      </c>
    </row>
    <row r="170" spans="12:30">
      <c r="L170" t="e">
        <f>IF('v přípravě a připraveno'!#REF!=data!$B$2,"Souvislá údržba",IF('v přípravě a připraveno'!#REF!=data!$B$3,"Most","-"))</f>
        <v>#REF!</v>
      </c>
      <c r="M170" t="e">
        <f>IF('v přípravě a připraveno'!#REF!=data!$B$2,"Rekonstrukce",IF('v přípravě a připraveno'!#REF!=data!$B$3,"Propustek","-"))</f>
        <v>#REF!</v>
      </c>
      <c r="AC170" t="str">
        <f>IF('náměty na projekční přípravu'!B114=data!$S$2,"Souvislá údržba",IF('náměty na projekční přípravu'!B114=data!$S$3,"Most","-"))</f>
        <v>Most</v>
      </c>
      <c r="AD170" t="str">
        <f>IF('náměty na projekční přípravu'!B114=data!$S$2,"Rekonstrukce",IF('náměty na projekční přípravu'!B114=data!$S$3,"Propustek","-"))</f>
        <v>Propustek</v>
      </c>
    </row>
    <row r="171" spans="12:30">
      <c r="L171" t="e">
        <f>IF('v přípravě a připraveno'!#REF!=data!$B$2,"Souvislá údržba",IF('v přípravě a připraveno'!#REF!=data!$B$3,"Most","-"))</f>
        <v>#REF!</v>
      </c>
      <c r="M171" t="e">
        <f>IF('v přípravě a připraveno'!#REF!=data!$B$2,"Rekonstrukce",IF('v přípravě a připraveno'!#REF!=data!$B$3,"Propustek","-"))</f>
        <v>#REF!</v>
      </c>
      <c r="AC171" t="str">
        <f>IF('náměty na projekční přípravu'!B115=data!$S$2,"Souvislá údržba",IF('náměty na projekční přípravu'!B115=data!$S$3,"Most","-"))</f>
        <v>Most</v>
      </c>
      <c r="AD171" t="str">
        <f>IF('náměty na projekční přípravu'!B115=data!$S$2,"Rekonstrukce",IF('náměty na projekční přípravu'!B115=data!$S$3,"Propustek","-"))</f>
        <v>Propustek</v>
      </c>
    </row>
    <row r="172" spans="12:30">
      <c r="L172" t="str">
        <f>IF('v přípravě a připraveno'!B120=data!$B$2,"Souvislá údržba",IF('v přípravě a připraveno'!B120=data!$B$3,"Most","-"))</f>
        <v>-</v>
      </c>
      <c r="M172" t="str">
        <f>IF('v přípravě a připraveno'!B120=data!$B$2,"Rekonstrukce",IF('v přípravě a připraveno'!B120=data!$B$3,"Propustek","-"))</f>
        <v>-</v>
      </c>
      <c r="AC172" t="str">
        <f>IF('náměty na projekční přípravu'!B116=data!$S$2,"Souvislá údržba",IF('náměty na projekční přípravu'!B116=data!$S$3,"Most","-"))</f>
        <v>Most</v>
      </c>
      <c r="AD172" t="str">
        <f>IF('náměty na projekční přípravu'!B116=data!$S$2,"Rekonstrukce",IF('náměty na projekční přípravu'!B116=data!$S$3,"Propustek","-"))</f>
        <v>Propustek</v>
      </c>
    </row>
    <row r="173" spans="12:30">
      <c r="L173" t="e">
        <f>IF('v přípravě a připraveno'!#REF!=data!$B$2,"Souvislá údržba",IF('v přípravě a připraveno'!#REF!=data!$B$3,"Most","-"))</f>
        <v>#REF!</v>
      </c>
      <c r="M173" t="e">
        <f>IF('v přípravě a připraveno'!#REF!=data!$B$2,"Rekonstrukce",IF('v přípravě a připraveno'!#REF!=data!$B$3,"Propustek","-"))</f>
        <v>#REF!</v>
      </c>
      <c r="AC173" t="str">
        <f>IF('náměty na projekční přípravu'!B117=data!$S$2,"Souvislá údržba",IF('náměty na projekční přípravu'!B117=data!$S$3,"Most","-"))</f>
        <v>Most</v>
      </c>
      <c r="AD173" t="str">
        <f>IF('náměty na projekční přípravu'!B117=data!$S$2,"Rekonstrukce",IF('náměty na projekční přípravu'!B117=data!$S$3,"Propustek","-"))</f>
        <v>Propustek</v>
      </c>
    </row>
    <row r="174" spans="12:30">
      <c r="L174" t="e">
        <f>IF('v přípravě a připraveno'!#REF!=data!$B$2,"Souvislá údržba",IF('v přípravě a připraveno'!#REF!=data!$B$3,"Most","-"))</f>
        <v>#REF!</v>
      </c>
      <c r="M174" t="e">
        <f>IF('v přípravě a připraveno'!#REF!=data!$B$2,"Rekonstrukce",IF('v přípravě a připraveno'!#REF!=data!$B$3,"Propustek","-"))</f>
        <v>#REF!</v>
      </c>
      <c r="AC174" t="str">
        <f>IF('náměty na projekční přípravu'!B118=data!$S$2,"Souvislá údržba",IF('náměty na projekční přípravu'!B118=data!$S$3,"Most","-"))</f>
        <v>Most</v>
      </c>
      <c r="AD174" t="str">
        <f>IF('náměty na projekční přípravu'!B118=data!$S$2,"Rekonstrukce",IF('náměty na projekční přípravu'!B118=data!$S$3,"Propustek","-"))</f>
        <v>Propustek</v>
      </c>
    </row>
    <row r="175" spans="12:30">
      <c r="L175" t="e">
        <f>IF('v přípravě a připraveno'!#REF!=data!$B$2,"Souvislá údržba",IF('v přípravě a připraveno'!#REF!=data!$B$3,"Most","-"))</f>
        <v>#REF!</v>
      </c>
      <c r="M175" t="e">
        <f>IF('v přípravě a připraveno'!#REF!=data!$B$2,"Rekonstrukce",IF('v přípravě a připraveno'!#REF!=data!$B$3,"Propustek","-"))</f>
        <v>#REF!</v>
      </c>
      <c r="AC175" t="str">
        <f>IF('náměty na projekční přípravu'!B119=data!$S$2,"Souvislá údržba",IF('náměty na projekční přípravu'!B119=data!$S$3,"Most","-"))</f>
        <v>Most</v>
      </c>
      <c r="AD175" t="str">
        <f>IF('náměty na projekční přípravu'!B119=data!$S$2,"Rekonstrukce",IF('náměty na projekční přípravu'!B119=data!$S$3,"Propustek","-"))</f>
        <v>Propustek</v>
      </c>
    </row>
    <row r="176" spans="12:30">
      <c r="L176" t="str">
        <f>IF('v přípravě a připraveno'!B121=data!$B$2,"Souvislá údržba",IF('v přípravě a připraveno'!B121=data!$B$3,"Most","-"))</f>
        <v>Souvislá údržba</v>
      </c>
      <c r="M176" t="str">
        <f>IF('v přípravě a připraveno'!B121=data!$B$2,"Rekonstrukce",IF('v přípravě a připraveno'!B121=data!$B$3,"Propustek","-"))</f>
        <v>Rekonstrukce</v>
      </c>
      <c r="AC176" t="str">
        <f>IF('náměty na projekční přípravu'!B120=data!$S$2,"Souvislá údržba",IF('náměty na projekční přípravu'!B120=data!$S$3,"Most","-"))</f>
        <v>Most</v>
      </c>
      <c r="AD176" t="str">
        <f>IF('náměty na projekční přípravu'!B120=data!$S$2,"Rekonstrukce",IF('náměty na projekční přípravu'!B120=data!$S$3,"Propustek","-"))</f>
        <v>Propustek</v>
      </c>
    </row>
    <row r="177" spans="12:30">
      <c r="L177" t="str">
        <f>IF('v přípravě a připraveno'!B122=data!$B$2,"Souvislá údržba",IF('v přípravě a připraveno'!B122=data!$B$3,"Most","-"))</f>
        <v>Souvislá údržba</v>
      </c>
      <c r="M177" t="str">
        <f>IF('v přípravě a připraveno'!B122=data!$B$2,"Rekonstrukce",IF('v přípravě a připraveno'!B122=data!$B$3,"Propustek","-"))</f>
        <v>Rekonstrukce</v>
      </c>
      <c r="AC177" t="str">
        <f>IF('náměty na projekční přípravu'!B121=data!$S$2,"Souvislá údržba",IF('náměty na projekční přípravu'!B121=data!$S$3,"Most","-"))</f>
        <v>Most</v>
      </c>
      <c r="AD177" t="str">
        <f>IF('náměty na projekční přípravu'!B121=data!$S$2,"Rekonstrukce",IF('náměty na projekční přípravu'!B121=data!$S$3,"Propustek","-"))</f>
        <v>Propustek</v>
      </c>
    </row>
    <row r="178" spans="12:30">
      <c r="L178" t="e">
        <f>IF('v přípravě a připraveno'!#REF!=data!$B$2,"Souvislá údržba",IF('v přípravě a připraveno'!#REF!=data!$B$3,"Most","-"))</f>
        <v>#REF!</v>
      </c>
      <c r="M178" t="e">
        <f>IF('v přípravě a připraveno'!#REF!=data!$B$2,"Rekonstrukce",IF('v přípravě a připraveno'!#REF!=data!$B$3,"Propustek","-"))</f>
        <v>#REF!</v>
      </c>
      <c r="AC178" t="str">
        <f>IF('náměty na projekční přípravu'!B122=data!$S$2,"Souvislá údržba",IF('náměty na projekční přípravu'!B122=data!$S$3,"Most","-"))</f>
        <v>Most</v>
      </c>
      <c r="AD178" t="str">
        <f>IF('náměty na projekční přípravu'!B122=data!$S$2,"Rekonstrukce",IF('náměty na projekční přípravu'!B122=data!$S$3,"Propustek","-"))</f>
        <v>Propustek</v>
      </c>
    </row>
    <row r="179" spans="12:30">
      <c r="L179" t="str">
        <f>IF('v přípravě a připraveno'!B123=data!$B$2,"Souvislá údržba",IF('v přípravě a připraveno'!B123=data!$B$3,"Most","-"))</f>
        <v>Souvislá údržba</v>
      </c>
      <c r="M179" t="str">
        <f>IF('v přípravě a připraveno'!B123=data!$B$2,"Rekonstrukce",IF('v přípravě a připraveno'!B123=data!$B$3,"Propustek","-"))</f>
        <v>Rekonstrukce</v>
      </c>
      <c r="AC179" t="str">
        <f>IF('náměty na projekční přípravu'!B123=data!$S$2,"Souvislá údržba",IF('náměty na projekční přípravu'!B123=data!$S$3,"Most","-"))</f>
        <v>Most</v>
      </c>
      <c r="AD179" t="str">
        <f>IF('náměty na projekční přípravu'!B123=data!$S$2,"Rekonstrukce",IF('náměty na projekční přípravu'!B123=data!$S$3,"Propustek","-"))</f>
        <v>Propustek</v>
      </c>
    </row>
    <row r="180" spans="12:30">
      <c r="L180" t="e">
        <f>IF('v přípravě a připraveno'!#REF!=data!$B$2,"Souvislá údržba",IF('v přípravě a připraveno'!#REF!=data!$B$3,"Most","-"))</f>
        <v>#REF!</v>
      </c>
      <c r="M180" t="e">
        <f>IF('v přípravě a připraveno'!#REF!=data!$B$2,"Rekonstrukce",IF('v přípravě a připraveno'!#REF!=data!$B$3,"Propustek","-"))</f>
        <v>#REF!</v>
      </c>
      <c r="AC180" t="str">
        <f>IF('náměty na projekční přípravu'!B124=data!$S$2,"Souvislá údržba",IF('náměty na projekční přípravu'!B124=data!$S$3,"Most","-"))</f>
        <v>Most</v>
      </c>
      <c r="AD180" t="str">
        <f>IF('náměty na projekční přípravu'!B124=data!$S$2,"Rekonstrukce",IF('náměty na projekční přípravu'!B124=data!$S$3,"Propustek","-"))</f>
        <v>Propustek</v>
      </c>
    </row>
    <row r="181" spans="12:30">
      <c r="L181" t="e">
        <f>IF('v přípravě a připraveno'!#REF!=data!$B$2,"Souvislá údržba",IF('v přípravě a připraveno'!#REF!=data!$B$3,"Most","-"))</f>
        <v>#REF!</v>
      </c>
      <c r="M181" t="e">
        <f>IF('v přípravě a připraveno'!#REF!=data!$B$2,"Rekonstrukce",IF('v přípravě a připraveno'!#REF!=data!$B$3,"Propustek","-"))</f>
        <v>#REF!</v>
      </c>
      <c r="AC181" t="str">
        <f>IF('náměty na projekční přípravu'!B125=data!$S$2,"Souvislá údržba",IF('náměty na projekční přípravu'!B125=data!$S$3,"Most","-"))</f>
        <v>Most</v>
      </c>
      <c r="AD181" t="str">
        <f>IF('náměty na projekční přípravu'!B125=data!$S$2,"Rekonstrukce",IF('náměty na projekční přípravu'!B125=data!$S$3,"Propustek","-"))</f>
        <v>Propustek</v>
      </c>
    </row>
    <row r="182" spans="12:30">
      <c r="L182" t="e">
        <f>IF('v přípravě a připraveno'!#REF!=data!$B$2,"Souvislá údržba",IF('v přípravě a připraveno'!#REF!=data!$B$3,"Most","-"))</f>
        <v>#REF!</v>
      </c>
      <c r="M182" t="e">
        <f>IF('v přípravě a připraveno'!#REF!=data!$B$2,"Rekonstrukce",IF('v přípravě a připraveno'!#REF!=data!$B$3,"Propustek","-"))</f>
        <v>#REF!</v>
      </c>
      <c r="AC182" t="str">
        <f>IF('náměty na projekční přípravu'!B126=data!$S$2,"Souvislá údržba",IF('náměty na projekční přípravu'!B126=data!$S$3,"Most","-"))</f>
        <v>Most</v>
      </c>
      <c r="AD182" t="str">
        <f>IF('náměty na projekční přípravu'!B126=data!$S$2,"Rekonstrukce",IF('náměty na projekční přípravu'!B126=data!$S$3,"Propustek","-"))</f>
        <v>Propustek</v>
      </c>
    </row>
    <row r="183" spans="12:30">
      <c r="L183" t="e">
        <f>IF('v přípravě a připraveno'!#REF!=data!$B$2,"Souvislá údržba",IF('v přípravě a připraveno'!#REF!=data!$B$3,"Most","-"))</f>
        <v>#REF!</v>
      </c>
      <c r="M183" t="e">
        <f>IF('v přípravě a připraveno'!#REF!=data!$B$2,"Rekonstrukce",IF('v přípravě a připraveno'!#REF!=data!$B$3,"Propustek","-"))</f>
        <v>#REF!</v>
      </c>
      <c r="AC183" t="str">
        <f>IF('náměty na projekční přípravu'!B127=data!$S$2,"Souvislá údržba",IF('náměty na projekční přípravu'!B127=data!$S$3,"Most","-"))</f>
        <v>Most</v>
      </c>
      <c r="AD183" t="str">
        <f>IF('náměty na projekční přípravu'!B127=data!$S$2,"Rekonstrukce",IF('náměty na projekční přípravu'!B127=data!$S$3,"Propustek","-"))</f>
        <v>Propustek</v>
      </c>
    </row>
    <row r="184" spans="12:30">
      <c r="L184" t="str">
        <f>IF('v přípravě a připraveno'!B124=data!$B$2,"Souvislá údržba",IF('v přípravě a připraveno'!B124=data!$B$3,"Most","-"))</f>
        <v>-</v>
      </c>
      <c r="M184" t="str">
        <f>IF('v přípravě a připraveno'!B124=data!$B$2,"Rekonstrukce",IF('v přípravě a připraveno'!B124=data!$B$3,"Propustek","-"))</f>
        <v>-</v>
      </c>
      <c r="AC184" t="str">
        <f>IF('náměty na projekční přípravu'!B128=data!$S$2,"Souvislá údržba",IF('náměty na projekční přípravu'!B128=data!$S$3,"Most","-"))</f>
        <v>Most</v>
      </c>
      <c r="AD184" t="str">
        <f>IF('náměty na projekční přípravu'!B128=data!$S$2,"Rekonstrukce",IF('náměty na projekční přípravu'!B128=data!$S$3,"Propustek","-"))</f>
        <v>Propustek</v>
      </c>
    </row>
    <row r="185" spans="12:30">
      <c r="L185" t="str">
        <f>IF('v přípravě a připraveno'!B125=data!$B$2,"Souvislá údržba",IF('v přípravě a připraveno'!B125=data!$B$3,"Most","-"))</f>
        <v>-</v>
      </c>
      <c r="M185" t="str">
        <f>IF('v přípravě a připraveno'!B125=data!$B$2,"Rekonstrukce",IF('v přípravě a připraveno'!B125=data!$B$3,"Propustek","-"))</f>
        <v>-</v>
      </c>
      <c r="AC185" t="str">
        <f>IF('náměty na projekční přípravu'!B129=data!$S$2,"Souvislá údržba",IF('náměty na projekční přípravu'!B129=data!$S$3,"Most","-"))</f>
        <v>Most</v>
      </c>
      <c r="AD185" t="str">
        <f>IF('náměty na projekční přípravu'!B129=data!$S$2,"Rekonstrukce",IF('náměty na projekční přípravu'!B129=data!$S$3,"Propustek","-"))</f>
        <v>Propustek</v>
      </c>
    </row>
    <row r="186" spans="12:30">
      <c r="L186" t="e">
        <f>IF('v přípravě a připraveno'!#REF!=data!$B$2,"Souvislá údržba",IF('v přípravě a připraveno'!#REF!=data!$B$3,"Most","-"))</f>
        <v>#REF!</v>
      </c>
      <c r="M186" t="e">
        <f>IF('v přípravě a připraveno'!#REF!=data!$B$2,"Rekonstrukce",IF('v přípravě a připraveno'!#REF!=data!$B$3,"Propustek","-"))</f>
        <v>#REF!</v>
      </c>
      <c r="AC186" t="str">
        <f>IF('náměty na projekční přípravu'!B130=data!$S$2,"Souvislá údržba",IF('náměty na projekční přípravu'!B130=data!$S$3,"Most","-"))</f>
        <v>Most</v>
      </c>
      <c r="AD186" t="str">
        <f>IF('náměty na projekční přípravu'!B130=data!$S$2,"Rekonstrukce",IF('náměty na projekční přípravu'!B130=data!$S$3,"Propustek","-"))</f>
        <v>Propustek</v>
      </c>
    </row>
    <row r="187" spans="12:30">
      <c r="L187" t="e">
        <f>IF('v přípravě a připraveno'!#REF!=data!$B$2,"Souvislá údržba",IF('v přípravě a připraveno'!#REF!=data!$B$3,"Most","-"))</f>
        <v>#REF!</v>
      </c>
      <c r="M187" t="e">
        <f>IF('v přípravě a připraveno'!#REF!=data!$B$2,"Rekonstrukce",IF('v přípravě a připraveno'!#REF!=data!$B$3,"Propustek","-"))</f>
        <v>#REF!</v>
      </c>
      <c r="AC187" t="str">
        <f>IF('náměty na projekční přípravu'!B131=data!$S$2,"Souvislá údržba",IF('náměty na projekční přípravu'!B131=data!$S$3,"Most","-"))</f>
        <v>Most</v>
      </c>
      <c r="AD187" t="str">
        <f>IF('náměty na projekční přípravu'!B131=data!$S$2,"Rekonstrukce",IF('náměty na projekční přípravu'!B131=data!$S$3,"Propustek","-"))</f>
        <v>Propustek</v>
      </c>
    </row>
    <row r="188" spans="12:30">
      <c r="L188" t="e">
        <f>IF('v přípravě a připraveno'!#REF!=data!$B$2,"Souvislá údržba",IF('v přípravě a připraveno'!#REF!=data!$B$3,"Most","-"))</f>
        <v>#REF!</v>
      </c>
      <c r="M188" t="e">
        <f>IF('v přípravě a připraveno'!#REF!=data!$B$2,"Rekonstrukce",IF('v přípravě a připraveno'!#REF!=data!$B$3,"Propustek","-"))</f>
        <v>#REF!</v>
      </c>
      <c r="AC188" t="str">
        <f>IF('náměty na projekční přípravu'!B132=data!$S$2,"Souvislá údržba",IF('náměty na projekční přípravu'!B132=data!$S$3,"Most","-"))</f>
        <v>-</v>
      </c>
      <c r="AD188" t="str">
        <f>IF('náměty na projekční přípravu'!B132=data!$S$2,"Rekonstrukce",IF('náměty na projekční přípravu'!B132=data!$S$3,"Propustek","-"))</f>
        <v>-</v>
      </c>
    </row>
    <row r="189" spans="12:30">
      <c r="L189" t="e">
        <f>IF('v přípravě a připraveno'!#REF!=data!$B$2,"Souvislá údržba",IF('v přípravě a připraveno'!#REF!=data!$B$3,"Most","-"))</f>
        <v>#REF!</v>
      </c>
      <c r="M189" t="e">
        <f>IF('v přípravě a připraveno'!#REF!=data!$B$2,"Rekonstrukce",IF('v přípravě a připraveno'!#REF!=data!$B$3,"Propustek","-"))</f>
        <v>#REF!</v>
      </c>
      <c r="AC189" t="str">
        <f>IF('náměty na projekční přípravu'!B133=data!$S$2,"Souvislá údržba",IF('náměty na projekční přípravu'!B133=data!$S$3,"Most","-"))</f>
        <v>-</v>
      </c>
      <c r="AD189" t="str">
        <f>IF('náměty na projekční přípravu'!B133=data!$S$2,"Rekonstrukce",IF('náměty na projekční přípravu'!B133=data!$S$3,"Propustek","-"))</f>
        <v>-</v>
      </c>
    </row>
    <row r="190" spans="12:30">
      <c r="L190" t="str">
        <f>IF('v přípravě a připraveno'!B126=data!$B$2,"Souvislá údržba",IF('v přípravě a připraveno'!B126=data!$B$3,"Most","-"))</f>
        <v>-</v>
      </c>
      <c r="M190" t="str">
        <f>IF('v přípravě a připraveno'!B126=data!$B$2,"Rekonstrukce",IF('v přípravě a připraveno'!B126=data!$B$3,"Propustek","-"))</f>
        <v>-</v>
      </c>
      <c r="AC190" t="str">
        <f>IF('náměty na projekční přípravu'!B134=data!$S$2,"Souvislá údržba",IF('náměty na projekční přípravu'!B134=data!$S$3,"Most","-"))</f>
        <v>-</v>
      </c>
      <c r="AD190" t="str">
        <f>IF('náměty na projekční přípravu'!B134=data!$S$2,"Rekonstrukce",IF('náměty na projekční přípravu'!B134=data!$S$3,"Propustek","-"))</f>
        <v>-</v>
      </c>
    </row>
    <row r="191" spans="12:30">
      <c r="L191" t="str">
        <f>IF('v přípravě a připraveno'!B127=data!$B$2,"Souvislá údržba",IF('v přípravě a připraveno'!B127=data!$B$3,"Most","-"))</f>
        <v>Souvislá údržba</v>
      </c>
      <c r="M191" t="str">
        <f>IF('v přípravě a připraveno'!B127=data!$B$2,"Rekonstrukce",IF('v přípravě a připraveno'!B127=data!$B$3,"Propustek","-"))</f>
        <v>Rekonstrukce</v>
      </c>
      <c r="AC191" t="str">
        <f>IF('náměty na projekční přípravu'!B135=data!$S$2,"Souvislá údržba",IF('náměty na projekční přípravu'!B135=data!$S$3,"Most","-"))</f>
        <v>-</v>
      </c>
      <c r="AD191" t="str">
        <f>IF('náměty na projekční přípravu'!B135=data!$S$2,"Rekonstrukce",IF('náměty na projekční přípravu'!B135=data!$S$3,"Propustek","-"))</f>
        <v>-</v>
      </c>
    </row>
    <row r="192" spans="12:30">
      <c r="L192" t="str">
        <f>IF('v přípravě a připraveno'!B128=data!$B$2,"Souvislá údržba",IF('v přípravě a připraveno'!B128=data!$B$3,"Most","-"))</f>
        <v>Most</v>
      </c>
      <c r="M192" t="str">
        <f>IF('v přípravě a připraveno'!B128=data!$B$2,"Rekonstrukce",IF('v přípravě a připraveno'!B128=data!$B$3,"Propustek","-"))</f>
        <v>Propustek</v>
      </c>
      <c r="AC192" t="e">
        <f>IF('náměty na projekční přípravu'!#REF!=data!$S$2,"Souvislá údržba",IF('náměty na projekční přípravu'!#REF!=data!$S$3,"Most","-"))</f>
        <v>#REF!</v>
      </c>
      <c r="AD192" t="e">
        <f>IF('náměty na projekční přípravu'!#REF!=data!$S$2,"Rekonstrukce",IF('náměty na projekční přípravu'!#REF!=data!$S$3,"Propustek","-"))</f>
        <v>#REF!</v>
      </c>
    </row>
    <row r="193" spans="12:30">
      <c r="L193" t="str">
        <f>IF('v přípravě a připraveno'!B129=data!$B$2,"Souvislá údržba",IF('v přípravě a připraveno'!B129=data!$B$3,"Most","-"))</f>
        <v>Souvislá údržba</v>
      </c>
      <c r="M193" t="str">
        <f>IF('v přípravě a připraveno'!B129=data!$B$2,"Rekonstrukce",IF('v přípravě a připraveno'!B129=data!$B$3,"Propustek","-"))</f>
        <v>Rekonstrukce</v>
      </c>
      <c r="AC193" t="e">
        <f>IF('náměty na projekční přípravu'!#REF!=data!$S$2,"Souvislá údržba",IF('náměty na projekční přípravu'!#REF!=data!$S$3,"Most","-"))</f>
        <v>#REF!</v>
      </c>
      <c r="AD193" t="e">
        <f>IF('náměty na projekční přípravu'!#REF!=data!$S$2,"Rekonstrukce",IF('náměty na projekční přípravu'!#REF!=data!$S$3,"Propustek","-"))</f>
        <v>#REF!</v>
      </c>
    </row>
    <row r="194" spans="12:30">
      <c r="L194" t="str">
        <f>IF('v přípravě a připraveno'!B130=data!$B$2,"Souvislá údržba",IF('v přípravě a připraveno'!B130=data!$B$3,"Most","-"))</f>
        <v>Souvislá údržba</v>
      </c>
      <c r="M194" t="str">
        <f>IF('v přípravě a připraveno'!B130=data!$B$2,"Rekonstrukce",IF('v přípravě a připraveno'!B130=data!$B$3,"Propustek","-"))</f>
        <v>Rekonstrukce</v>
      </c>
      <c r="AC194" t="str">
        <f>IF('náměty na projekční přípravu'!B136=data!$S$2,"Souvislá údržba",IF('náměty na projekční přípravu'!B136=data!$S$3,"Most","-"))</f>
        <v>-</v>
      </c>
      <c r="AD194" t="str">
        <f>IF('náměty na projekční přípravu'!B136=data!$S$2,"Rekonstrukce",IF('náměty na projekční přípravu'!B136=data!$S$3,"Propustek","-"))</f>
        <v>-</v>
      </c>
    </row>
    <row r="195" spans="12:30">
      <c r="L195" t="str">
        <f>IF('v přípravě a připraveno'!B131=data!$B$2,"Souvislá údržba",IF('v přípravě a připraveno'!B131=data!$B$3,"Most","-"))</f>
        <v>-</v>
      </c>
      <c r="M195" t="str">
        <f>IF('v přípravě a připraveno'!B131=data!$B$2,"Rekonstrukce",IF('v přípravě a připraveno'!B131=data!$B$3,"Propustek","-"))</f>
        <v>-</v>
      </c>
      <c r="AC195" t="str">
        <f>IF('náměty na projekční přípravu'!B137=data!$S$2,"Souvislá údržba",IF('náměty na projekční přípravu'!B137=data!$S$3,"Most","-"))</f>
        <v>-</v>
      </c>
      <c r="AD195" t="str">
        <f>IF('náměty na projekční přípravu'!B137=data!$S$2,"Rekonstrukce",IF('náměty na projekční přípravu'!B137=data!$S$3,"Propustek","-"))</f>
        <v>-</v>
      </c>
    </row>
    <row r="196" spans="12:30">
      <c r="L196" t="str">
        <f>IF('v přípravě a připraveno'!B132=data!$B$2,"Souvislá údržba",IF('v přípravě a připraveno'!B132=data!$B$3,"Most","-"))</f>
        <v>Souvislá údržba</v>
      </c>
      <c r="M196" t="str">
        <f>IF('v přípravě a připraveno'!B132=data!$B$2,"Rekonstrukce",IF('v přípravě a připraveno'!B132=data!$B$3,"Propustek","-"))</f>
        <v>Rekonstrukce</v>
      </c>
      <c r="AC196" t="str">
        <f>IF('náměty na projekční přípravu'!B138=data!$S$2,"Souvislá údržba",IF('náměty na projekční přípravu'!B138=data!$S$3,"Most","-"))</f>
        <v>-</v>
      </c>
      <c r="AD196" t="str">
        <f>IF('náměty na projekční přípravu'!B138=data!$S$2,"Rekonstrukce",IF('náměty na projekční přípravu'!B138=data!$S$3,"Propustek","-"))</f>
        <v>-</v>
      </c>
    </row>
    <row r="197" spans="12:30">
      <c r="L197" t="str">
        <f>IF('v přípravě a připraveno'!B133=data!$B$2,"Souvislá údržba",IF('v přípravě a připraveno'!B133=data!$B$3,"Most","-"))</f>
        <v>-</v>
      </c>
      <c r="M197" t="str">
        <f>IF('v přípravě a připraveno'!B133=data!$B$2,"Rekonstrukce",IF('v přípravě a připraveno'!B133=data!$B$3,"Propustek","-"))</f>
        <v>-</v>
      </c>
      <c r="AC197" t="str">
        <f>IF('náměty na projekční přípravu'!B139=data!$S$2,"Souvislá údržba",IF('náměty na projekční přípravu'!B139=data!$S$3,"Most","-"))</f>
        <v>-</v>
      </c>
      <c r="AD197" t="str">
        <f>IF('náměty na projekční přípravu'!B139=data!$S$2,"Rekonstrukce",IF('náměty na projekční přípravu'!B139=data!$S$3,"Propustek","-"))</f>
        <v>-</v>
      </c>
    </row>
    <row r="198" spans="12:30">
      <c r="L198" t="str">
        <f>IF('v přípravě a připraveno'!B134=data!$B$2,"Souvislá údržba",IF('v přípravě a připraveno'!B134=data!$B$3,"Most","-"))</f>
        <v>Souvislá údržba</v>
      </c>
      <c r="M198" t="str">
        <f>IF('v přípravě a připraveno'!B134=data!$B$2,"Rekonstrukce",IF('v přípravě a připraveno'!B134=data!$B$3,"Propustek","-"))</f>
        <v>Rekonstrukce</v>
      </c>
      <c r="AC198" t="str">
        <f>IF('náměty na projekční přípravu'!B140=data!$S$2,"Souvislá údržba",IF('náměty na projekční přípravu'!B140=data!$S$3,"Most","-"))</f>
        <v>-</v>
      </c>
      <c r="AD198" t="str">
        <f>IF('náměty na projekční přípravu'!B140=data!$S$2,"Rekonstrukce",IF('náměty na projekční přípravu'!B140=data!$S$3,"Propustek","-"))</f>
        <v>-</v>
      </c>
    </row>
    <row r="199" spans="12:30">
      <c r="L199" t="str">
        <f>IF('v přípravě a připraveno'!B135=data!$B$2,"Souvislá údržba",IF('v přípravě a připraveno'!B135=data!$B$3,"Most","-"))</f>
        <v>Souvislá údržba</v>
      </c>
      <c r="M199" t="str">
        <f>IF('v přípravě a připraveno'!B135=data!$B$2,"Rekonstrukce",IF('v přípravě a připraveno'!B135=data!$B$3,"Propustek","-"))</f>
        <v>Rekonstrukce</v>
      </c>
      <c r="AC199" t="str">
        <f>IF('náměty na projekční přípravu'!B141=data!$S$2,"Souvislá údržba",IF('náměty na projekční přípravu'!B141=data!$S$3,"Most","-"))</f>
        <v>-</v>
      </c>
      <c r="AD199" t="str">
        <f>IF('náměty na projekční přípravu'!B141=data!$S$2,"Rekonstrukce",IF('náměty na projekční přípravu'!B141=data!$S$3,"Propustek","-"))</f>
        <v>-</v>
      </c>
    </row>
    <row r="200" spans="12:30">
      <c r="L200" t="e">
        <f>IF('v přípravě a připraveno'!#REF!=data!$B$2,"Souvislá údržba",IF('v přípravě a připraveno'!#REF!=data!$B$3,"Most","-"))</f>
        <v>#REF!</v>
      </c>
      <c r="M200" t="e">
        <f>IF('v přípravě a připraveno'!#REF!=data!$B$2,"Rekonstrukce",IF('v přípravě a připraveno'!#REF!=data!$B$3,"Propustek","-"))</f>
        <v>#REF!</v>
      </c>
      <c r="AC200" t="str">
        <f>IF('náměty na projekční přípravu'!B142=data!$S$2,"Souvislá údržba",IF('náměty na projekční přípravu'!B142=data!$S$3,"Most","-"))</f>
        <v>-</v>
      </c>
      <c r="AD200" t="str">
        <f>IF('náměty na projekční přípravu'!B142=data!$S$2,"Rekonstrukce",IF('náměty na projekční přípravu'!B142=data!$S$3,"Propustek","-"))</f>
        <v>-</v>
      </c>
    </row>
    <row r="201" spans="12:30">
      <c r="L201" t="str">
        <f>IF('v přípravě a připraveno'!B136=data!$B$2,"Souvislá údržba",IF('v přípravě a připraveno'!B136=data!$B$3,"Most","-"))</f>
        <v>Most</v>
      </c>
      <c r="M201" t="str">
        <f>IF('v přípravě a připraveno'!B136=data!$B$2,"Rekonstrukce",IF('v přípravě a připraveno'!B136=data!$B$3,"Propustek","-"))</f>
        <v>Propustek</v>
      </c>
      <c r="AC201" t="str">
        <f>IF('náměty na projekční přípravu'!B143=data!$S$2,"Souvislá údržba",IF('náměty na projekční přípravu'!B143=data!$S$3,"Most","-"))</f>
        <v>-</v>
      </c>
      <c r="AD201" t="str">
        <f>IF('náměty na projekční přípravu'!B143=data!$S$2,"Rekonstrukce",IF('náměty na projekční přípravu'!B143=data!$S$3,"Propustek","-"))</f>
        <v>-</v>
      </c>
    </row>
    <row r="202" spans="12:30">
      <c r="L202" t="str">
        <f>IF('v přípravě a připraveno'!B137=data!$B$2,"Souvislá údržba",IF('v přípravě a připraveno'!B137=data!$B$3,"Most","-"))</f>
        <v>Souvislá údržba</v>
      </c>
      <c r="M202" t="str">
        <f>IF('v přípravě a připraveno'!B137=data!$B$2,"Rekonstrukce",IF('v přípravě a připraveno'!B137=data!$B$3,"Propustek","-"))</f>
        <v>Rekonstrukce</v>
      </c>
      <c r="AC202" t="str">
        <f>IF('náměty na projekční přípravu'!B144=data!$S$2,"Souvislá údržba",IF('náměty na projekční přípravu'!B144=data!$S$3,"Most","-"))</f>
        <v>-</v>
      </c>
      <c r="AD202" t="str">
        <f>IF('náměty na projekční přípravu'!B144=data!$S$2,"Rekonstrukce",IF('náměty na projekční přípravu'!B144=data!$S$3,"Propustek","-"))</f>
        <v>-</v>
      </c>
    </row>
    <row r="203" spans="12:30">
      <c r="L203" t="e">
        <f>IF('v přípravě a připraveno'!#REF!=data!$B$2,"Souvislá údržba",IF('v přípravě a připraveno'!#REF!=data!$B$3,"Most","-"))</f>
        <v>#REF!</v>
      </c>
      <c r="M203" t="e">
        <f>IF('v přípravě a připraveno'!#REF!=data!$B$2,"Rekonstrukce",IF('v přípravě a připraveno'!#REF!=data!$B$3,"Propustek","-"))</f>
        <v>#REF!</v>
      </c>
      <c r="AC203" t="str">
        <f>IF('náměty na projekční přípravu'!B145=data!$S$2,"Souvislá údržba",IF('náměty na projekční přípravu'!B145=data!$S$3,"Most","-"))</f>
        <v>-</v>
      </c>
      <c r="AD203" t="str">
        <f>IF('náměty na projekční přípravu'!B145=data!$S$2,"Rekonstrukce",IF('náměty na projekční přípravu'!B145=data!$S$3,"Propustek","-"))</f>
        <v>-</v>
      </c>
    </row>
    <row r="204" spans="12:30">
      <c r="L204" t="e">
        <f>IF('v přípravě a připraveno'!#REF!=data!$B$2,"Souvislá údržba",IF('v přípravě a připraveno'!#REF!=data!$B$3,"Most","-"))</f>
        <v>#REF!</v>
      </c>
      <c r="M204" t="e">
        <f>IF('v přípravě a připraveno'!#REF!=data!$B$2,"Rekonstrukce",IF('v přípravě a připraveno'!#REF!=data!$B$3,"Propustek","-"))</f>
        <v>#REF!</v>
      </c>
      <c r="AC204" t="str">
        <f>IF('náměty na projekční přípravu'!B146=data!$S$2,"Souvislá údržba",IF('náměty na projekční přípravu'!B146=data!$S$3,"Most","-"))</f>
        <v>-</v>
      </c>
      <c r="AD204" t="str">
        <f>IF('náměty na projekční přípravu'!B146=data!$S$2,"Rekonstrukce",IF('náměty na projekční přípravu'!B146=data!$S$3,"Propustek","-"))</f>
        <v>-</v>
      </c>
    </row>
    <row r="205" spans="12:30">
      <c r="L205" t="str">
        <f>IF('v přípravě a připraveno'!B138=data!$B$2,"Souvislá údržba",IF('v přípravě a připraveno'!B138=data!$B$3,"Most","-"))</f>
        <v>Souvislá údržba</v>
      </c>
      <c r="M205" t="str">
        <f>IF('v přípravě a připraveno'!B138=data!$B$2,"Rekonstrukce",IF('v přípravě a připraveno'!B138=data!$B$3,"Propustek","-"))</f>
        <v>Rekonstrukce</v>
      </c>
      <c r="AC205" t="str">
        <f>IF('náměty na projekční přípravu'!B147=data!$S$2,"Souvislá údržba",IF('náměty na projekční přípravu'!B147=data!$S$3,"Most","-"))</f>
        <v>-</v>
      </c>
      <c r="AD205" t="str">
        <f>IF('náměty na projekční přípravu'!B147=data!$S$2,"Rekonstrukce",IF('náměty na projekční přípravu'!B147=data!$S$3,"Propustek","-"))</f>
        <v>-</v>
      </c>
    </row>
    <row r="206" spans="12:30">
      <c r="L206" t="str">
        <f>IF('v přípravě a připraveno'!B139=data!$B$2,"Souvislá údržba",IF('v přípravě a připraveno'!B139=data!$B$3,"Most","-"))</f>
        <v>-</v>
      </c>
      <c r="M206" t="str">
        <f>IF('v přípravě a připraveno'!B139=data!$B$2,"Rekonstrukce",IF('v přípravě a připraveno'!B139=data!$B$3,"Propustek","-"))</f>
        <v>-</v>
      </c>
      <c r="AC206" t="str">
        <f>IF('náměty na projekční přípravu'!B148=data!$S$2,"Souvislá údržba",IF('náměty na projekční přípravu'!B148=data!$S$3,"Most","-"))</f>
        <v>-</v>
      </c>
      <c r="AD206" t="str">
        <f>IF('náměty na projekční přípravu'!B148=data!$S$2,"Rekonstrukce",IF('náměty na projekční přípravu'!B148=data!$S$3,"Propustek","-"))</f>
        <v>-</v>
      </c>
    </row>
    <row r="207" spans="12:30">
      <c r="L207" t="str">
        <f>IF('v přípravě a připraveno'!B140=data!$B$2,"Souvislá údržba",IF('v přípravě a připraveno'!B140=data!$B$3,"Most","-"))</f>
        <v>-</v>
      </c>
      <c r="M207" t="str">
        <f>IF('v přípravě a připraveno'!B140=data!$B$2,"Rekonstrukce",IF('v přípravě a připraveno'!B140=data!$B$3,"Propustek","-"))</f>
        <v>-</v>
      </c>
      <c r="AC207" t="str">
        <f>IF('náměty na projekční přípravu'!B149=data!$S$2,"Souvislá údržba",IF('náměty na projekční přípravu'!B149=data!$S$3,"Most","-"))</f>
        <v>-</v>
      </c>
      <c r="AD207" t="str">
        <f>IF('náměty na projekční přípravu'!B149=data!$S$2,"Rekonstrukce",IF('náměty na projekční přípravu'!B149=data!$S$3,"Propustek","-"))</f>
        <v>-</v>
      </c>
    </row>
    <row r="208" spans="12:30">
      <c r="L208" t="str">
        <f>IF('v přípravě a připraveno'!B141=data!$B$2,"Souvislá údržba",IF('v přípravě a připraveno'!B141=data!$B$3,"Most","-"))</f>
        <v>Souvislá údržba</v>
      </c>
      <c r="M208" t="str">
        <f>IF('v přípravě a připraveno'!B141=data!$B$2,"Rekonstrukce",IF('v přípravě a připraveno'!B141=data!$B$3,"Propustek","-"))</f>
        <v>Rekonstrukce</v>
      </c>
      <c r="AC208" t="str">
        <f>IF('náměty na projekční přípravu'!B150=data!$S$2,"Souvislá údržba",IF('náměty na projekční přípravu'!B150=data!$S$3,"Most","-"))</f>
        <v>-</v>
      </c>
      <c r="AD208" t="str">
        <f>IF('náměty na projekční přípravu'!B150=data!$S$2,"Rekonstrukce",IF('náměty na projekční přípravu'!B150=data!$S$3,"Propustek","-"))</f>
        <v>-</v>
      </c>
    </row>
    <row r="209" spans="12:30">
      <c r="L209" t="e">
        <f>IF('v přípravě a připraveno'!#REF!=data!$B$2,"Souvislá údržba",IF('v přípravě a připraveno'!#REF!=data!$B$3,"Most","-"))</f>
        <v>#REF!</v>
      </c>
      <c r="M209" t="e">
        <f>IF('v přípravě a připraveno'!#REF!=data!$B$2,"Rekonstrukce",IF('v přípravě a připraveno'!#REF!=data!$B$3,"Propustek","-"))</f>
        <v>#REF!</v>
      </c>
      <c r="AC209" t="str">
        <f>IF('náměty na projekční přípravu'!B151=data!$S$2,"Souvislá údržba",IF('náměty na projekční přípravu'!B151=data!$S$3,"Most","-"))</f>
        <v>-</v>
      </c>
      <c r="AD209" t="str">
        <f>IF('náměty na projekční přípravu'!B151=data!$S$2,"Rekonstrukce",IF('náměty na projekční přípravu'!B151=data!$S$3,"Propustek","-"))</f>
        <v>-</v>
      </c>
    </row>
    <row r="210" spans="12:30">
      <c r="L210" t="str">
        <f>IF('v přípravě a připraveno'!B142=data!$B$2,"Souvislá údržba",IF('v přípravě a připraveno'!B142=data!$B$3,"Most","-"))</f>
        <v>-</v>
      </c>
      <c r="M210" t="str">
        <f>IF('v přípravě a připraveno'!B142=data!$B$2,"Rekonstrukce",IF('v přípravě a připraveno'!B142=data!$B$3,"Propustek","-"))</f>
        <v>-</v>
      </c>
      <c r="AC210" t="str">
        <f>IF('náměty na projekční přípravu'!B152=data!$S$2,"Souvislá údržba",IF('náměty na projekční přípravu'!B152=data!$S$3,"Most","-"))</f>
        <v>-</v>
      </c>
      <c r="AD210" t="str">
        <f>IF('náměty na projekční přípravu'!B152=data!$S$2,"Rekonstrukce",IF('náměty na projekční přípravu'!B152=data!$S$3,"Propustek","-"))</f>
        <v>-</v>
      </c>
    </row>
    <row r="211" spans="12:30">
      <c r="L211" t="e">
        <f>IF('v přípravě a připraveno'!#REF!=data!$B$2,"Souvislá údržba",IF('v přípravě a připraveno'!#REF!=data!$B$3,"Most","-"))</f>
        <v>#REF!</v>
      </c>
      <c r="M211" t="e">
        <f>IF('v přípravě a připraveno'!#REF!=data!$B$2,"Rekonstrukce",IF('v přípravě a připraveno'!#REF!=data!$B$3,"Propustek","-"))</f>
        <v>#REF!</v>
      </c>
      <c r="AC211" t="str">
        <f>IF('náměty na projekční přípravu'!B153=data!$S$2,"Souvislá údržba",IF('náměty na projekční přípravu'!B153=data!$S$3,"Most","-"))</f>
        <v>-</v>
      </c>
      <c r="AD211" t="str">
        <f>IF('náměty na projekční přípravu'!B153=data!$S$2,"Rekonstrukce",IF('náměty na projekční přípravu'!B153=data!$S$3,"Propustek","-"))</f>
        <v>-</v>
      </c>
    </row>
    <row r="212" spans="12:30">
      <c r="L212" t="str">
        <f>IF('v přípravě a připraveno'!B143=data!$B$2,"Souvislá údržba",IF('v přípravě a připraveno'!B143=data!$B$3,"Most","-"))</f>
        <v>Most</v>
      </c>
      <c r="M212" t="str">
        <f>IF('v přípravě a připraveno'!B143=data!$B$2,"Rekonstrukce",IF('v přípravě a připraveno'!B143=data!$B$3,"Propustek","-"))</f>
        <v>Propustek</v>
      </c>
      <c r="AC212" t="str">
        <f>IF('náměty na projekční přípravu'!B154=data!$S$2,"Souvislá údržba",IF('náměty na projekční přípravu'!B154=data!$S$3,"Most","-"))</f>
        <v>-</v>
      </c>
      <c r="AD212" t="str">
        <f>IF('náměty na projekční přípravu'!B154=data!$S$2,"Rekonstrukce",IF('náměty na projekční přípravu'!B154=data!$S$3,"Propustek","-"))</f>
        <v>-</v>
      </c>
    </row>
    <row r="213" spans="12:30">
      <c r="L213" t="e">
        <f>IF('v přípravě a připraveno'!#REF!=data!$B$2,"Souvislá údržba",IF('v přípravě a připraveno'!#REF!=data!$B$3,"Most","-"))</f>
        <v>#REF!</v>
      </c>
      <c r="M213" t="e">
        <f>IF('v přípravě a připraveno'!#REF!=data!$B$2,"Rekonstrukce",IF('v přípravě a připraveno'!#REF!=data!$B$3,"Propustek","-"))</f>
        <v>#REF!</v>
      </c>
      <c r="AC213" t="str">
        <f>IF('náměty na projekční přípravu'!B155=data!$S$2,"Souvislá údržba",IF('náměty na projekční přípravu'!B155=data!$S$3,"Most","-"))</f>
        <v>-</v>
      </c>
      <c r="AD213" t="str">
        <f>IF('náměty na projekční přípravu'!B155=data!$S$2,"Rekonstrukce",IF('náměty na projekční přípravu'!B155=data!$S$3,"Propustek","-"))</f>
        <v>-</v>
      </c>
    </row>
    <row r="214" spans="12:30">
      <c r="L214" t="str">
        <f>IF('v přípravě a připraveno'!B144=data!$B$2,"Souvislá údržba",IF('v přípravě a připraveno'!B144=data!$B$3,"Most","-"))</f>
        <v>-</v>
      </c>
      <c r="M214" t="str">
        <f>IF('v přípravě a připraveno'!B144=data!$B$2,"Rekonstrukce",IF('v přípravě a připraveno'!B144=data!$B$3,"Propustek","-"))</f>
        <v>-</v>
      </c>
      <c r="AC214" t="str">
        <f>IF('náměty na projekční přípravu'!B156=data!$S$2,"Souvislá údržba",IF('náměty na projekční přípravu'!B156=data!$S$3,"Most","-"))</f>
        <v>-</v>
      </c>
      <c r="AD214" t="str">
        <f>IF('náměty na projekční přípravu'!B156=data!$S$2,"Rekonstrukce",IF('náměty na projekční přípravu'!B156=data!$S$3,"Propustek","-"))</f>
        <v>-</v>
      </c>
    </row>
    <row r="215" spans="12:30">
      <c r="L215" t="e">
        <f>IF('v přípravě a připraveno'!#REF!=data!$B$2,"Souvislá údržba",IF('v přípravě a připraveno'!#REF!=data!$B$3,"Most","-"))</f>
        <v>#REF!</v>
      </c>
      <c r="M215" t="e">
        <f>IF('v přípravě a připraveno'!#REF!=data!$B$2,"Rekonstrukce",IF('v přípravě a připraveno'!#REF!=data!$B$3,"Propustek","-"))</f>
        <v>#REF!</v>
      </c>
      <c r="AC215" t="str">
        <f>IF('náměty na projekční přípravu'!B157=data!$S$2,"Souvislá údržba",IF('náměty na projekční přípravu'!B157=data!$S$3,"Most","-"))</f>
        <v>-</v>
      </c>
      <c r="AD215" t="str">
        <f>IF('náměty na projekční přípravu'!B157=data!$S$2,"Rekonstrukce",IF('náměty na projekční přípravu'!B157=data!$S$3,"Propustek","-"))</f>
        <v>-</v>
      </c>
    </row>
    <row r="216" spans="12:30">
      <c r="L216" t="e">
        <f>IF('v přípravě a připraveno'!#REF!=data!$B$2,"Souvislá údržba",IF('v přípravě a připraveno'!#REF!=data!$B$3,"Most","-"))</f>
        <v>#REF!</v>
      </c>
      <c r="M216" t="e">
        <f>IF('v přípravě a připraveno'!#REF!=data!$B$2,"Rekonstrukce",IF('v přípravě a připraveno'!#REF!=data!$B$3,"Propustek","-"))</f>
        <v>#REF!</v>
      </c>
      <c r="AC216" t="str">
        <f>IF('náměty na projekční přípravu'!B158=data!$S$2,"Souvislá údržba",IF('náměty na projekční přípravu'!B158=data!$S$3,"Most","-"))</f>
        <v>-</v>
      </c>
      <c r="AD216" t="str">
        <f>IF('náměty na projekční přípravu'!B158=data!$S$2,"Rekonstrukce",IF('náměty na projekční přípravu'!B158=data!$S$3,"Propustek","-"))</f>
        <v>-</v>
      </c>
    </row>
    <row r="217" spans="12:30">
      <c r="L217" t="str">
        <f>IF('v přípravě a připraveno'!B145=data!$B$2,"Souvislá údržba",IF('v přípravě a připraveno'!B145=data!$B$3,"Most","-"))</f>
        <v>Souvislá údržba</v>
      </c>
      <c r="M217" t="str">
        <f>IF('v přípravě a připraveno'!B145=data!$B$2,"Rekonstrukce",IF('v přípravě a připraveno'!B145=data!$B$3,"Propustek","-"))</f>
        <v>Rekonstrukce</v>
      </c>
      <c r="AC217" t="str">
        <f>IF('náměty na projekční přípravu'!B159=data!$S$2,"Souvislá údržba",IF('náměty na projekční přípravu'!B159=data!$S$3,"Most","-"))</f>
        <v>-</v>
      </c>
      <c r="AD217" t="str">
        <f>IF('náměty na projekční přípravu'!B159=data!$S$2,"Rekonstrukce",IF('náměty na projekční přípravu'!B159=data!$S$3,"Propustek","-"))</f>
        <v>-</v>
      </c>
    </row>
    <row r="218" spans="12:30">
      <c r="L218" t="str">
        <f>IF('v přípravě a připraveno'!B146=data!$B$2,"Souvislá údržba",IF('v přípravě a připraveno'!B146=data!$B$3,"Most","-"))</f>
        <v>Most</v>
      </c>
      <c r="M218" t="str">
        <f>IF('v přípravě a připraveno'!B146=data!$B$2,"Rekonstrukce",IF('v přípravě a připraveno'!B146=data!$B$3,"Propustek","-"))</f>
        <v>Propustek</v>
      </c>
      <c r="AC218" t="str">
        <f>IF('náměty na projekční přípravu'!B160=data!$S$2,"Souvislá údržba",IF('náměty na projekční přípravu'!B160=data!$S$3,"Most","-"))</f>
        <v>-</v>
      </c>
      <c r="AD218" t="str">
        <f>IF('náměty na projekční přípravu'!B160=data!$S$2,"Rekonstrukce",IF('náměty na projekční přípravu'!B160=data!$S$3,"Propustek","-"))</f>
        <v>-</v>
      </c>
    </row>
    <row r="219" spans="12:30">
      <c r="L219" t="e">
        <f>IF('v přípravě a připraveno'!#REF!=data!$B$2,"Souvislá údržba",IF('v přípravě a připraveno'!#REF!=data!$B$3,"Most","-"))</f>
        <v>#REF!</v>
      </c>
      <c r="M219" t="e">
        <f>IF('v přípravě a připraveno'!#REF!=data!$B$2,"Rekonstrukce",IF('v přípravě a připraveno'!#REF!=data!$B$3,"Propustek","-"))</f>
        <v>#REF!</v>
      </c>
      <c r="AC219" t="str">
        <f>IF('náměty na projekční přípravu'!B161=data!$S$2,"Souvislá údržba",IF('náměty na projekční přípravu'!B161=data!$S$3,"Most","-"))</f>
        <v>-</v>
      </c>
      <c r="AD219" t="str">
        <f>IF('náměty na projekční přípravu'!B161=data!$S$2,"Rekonstrukce",IF('náměty na projekční přípravu'!B161=data!$S$3,"Propustek","-"))</f>
        <v>-</v>
      </c>
    </row>
    <row r="220" spans="12:30">
      <c r="L220" t="e">
        <f>IF('v přípravě a připraveno'!#REF!=data!$B$2,"Souvislá údržba",IF('v přípravě a připraveno'!#REF!=data!$B$3,"Most","-"))</f>
        <v>#REF!</v>
      </c>
      <c r="M220" t="e">
        <f>IF('v přípravě a připraveno'!#REF!=data!$B$2,"Rekonstrukce",IF('v přípravě a připraveno'!#REF!=data!$B$3,"Propustek","-"))</f>
        <v>#REF!</v>
      </c>
      <c r="AC220" t="str">
        <f>IF('náměty na projekční přípravu'!B162=data!$S$2,"Souvislá údržba",IF('náměty na projekční přípravu'!B162=data!$S$3,"Most","-"))</f>
        <v>-</v>
      </c>
      <c r="AD220" t="str">
        <f>IF('náměty na projekční přípravu'!B162=data!$S$2,"Rekonstrukce",IF('náměty na projekční přípravu'!B162=data!$S$3,"Propustek","-"))</f>
        <v>-</v>
      </c>
    </row>
    <row r="221" spans="12:30">
      <c r="L221" t="e">
        <f>IF('v přípravě a připraveno'!#REF!=data!$B$2,"Souvislá údržba",IF('v přípravě a připraveno'!#REF!=data!$B$3,"Most","-"))</f>
        <v>#REF!</v>
      </c>
      <c r="M221" t="e">
        <f>IF('v přípravě a připraveno'!#REF!=data!$B$2,"Rekonstrukce",IF('v přípravě a připraveno'!#REF!=data!$B$3,"Propustek","-"))</f>
        <v>#REF!</v>
      </c>
      <c r="AC221" t="str">
        <f>IF('náměty na projekční přípravu'!B163=data!$S$2,"Souvislá údržba",IF('náměty na projekční přípravu'!B163=data!$S$3,"Most","-"))</f>
        <v>-</v>
      </c>
      <c r="AD221" t="str">
        <f>IF('náměty na projekční přípravu'!B163=data!$S$2,"Rekonstrukce",IF('náměty na projekční přípravu'!B163=data!$S$3,"Propustek","-"))</f>
        <v>-</v>
      </c>
    </row>
    <row r="222" spans="12:30">
      <c r="L222" t="e">
        <f>IF('v přípravě a připraveno'!#REF!=data!$B$2,"Souvislá údržba",IF('v přípravě a připraveno'!#REF!=data!$B$3,"Most","-"))</f>
        <v>#REF!</v>
      </c>
      <c r="M222" t="e">
        <f>IF('v přípravě a připraveno'!#REF!=data!$B$2,"Rekonstrukce",IF('v přípravě a připraveno'!#REF!=data!$B$3,"Propustek","-"))</f>
        <v>#REF!</v>
      </c>
      <c r="AC222" t="str">
        <f>IF('náměty na projekční přípravu'!B164=data!$S$2,"Souvislá údržba",IF('náměty na projekční přípravu'!B164=data!$S$3,"Most","-"))</f>
        <v>-</v>
      </c>
      <c r="AD222" t="str">
        <f>IF('náměty na projekční přípravu'!B164=data!$S$2,"Rekonstrukce",IF('náměty na projekční přípravu'!B164=data!$S$3,"Propustek","-"))</f>
        <v>-</v>
      </c>
    </row>
    <row r="223" spans="12:30">
      <c r="L223" t="e">
        <f>IF('v přípravě a připraveno'!#REF!=data!$B$2,"Souvislá údržba",IF('v přípravě a připraveno'!#REF!=data!$B$3,"Most","-"))</f>
        <v>#REF!</v>
      </c>
      <c r="M223" t="e">
        <f>IF('v přípravě a připraveno'!#REF!=data!$B$2,"Rekonstrukce",IF('v přípravě a připraveno'!#REF!=data!$B$3,"Propustek","-"))</f>
        <v>#REF!</v>
      </c>
      <c r="AC223" t="str">
        <f>IF('náměty na projekční přípravu'!B165=data!$S$2,"Souvislá údržba",IF('náměty na projekční přípravu'!B165=data!$S$3,"Most","-"))</f>
        <v>-</v>
      </c>
      <c r="AD223" t="str">
        <f>IF('náměty na projekční přípravu'!B165=data!$S$2,"Rekonstrukce",IF('náměty na projekční přípravu'!B165=data!$S$3,"Propustek","-"))</f>
        <v>-</v>
      </c>
    </row>
    <row r="224" spans="12:30">
      <c r="L224" t="e">
        <f>IF('v přípravě a připraveno'!#REF!=data!$B$2,"Souvislá údržba",IF('v přípravě a připraveno'!#REF!=data!$B$3,"Most","-"))</f>
        <v>#REF!</v>
      </c>
      <c r="M224" t="e">
        <f>IF('v přípravě a připraveno'!#REF!=data!$B$2,"Rekonstrukce",IF('v přípravě a připraveno'!#REF!=data!$B$3,"Propustek","-"))</f>
        <v>#REF!</v>
      </c>
      <c r="AC224" t="str">
        <f>IF('náměty na projekční přípravu'!B166=data!$S$2,"Souvislá údržba",IF('náměty na projekční přípravu'!B166=data!$S$3,"Most","-"))</f>
        <v>-</v>
      </c>
      <c r="AD224" t="str">
        <f>IF('náměty na projekční přípravu'!B166=data!$S$2,"Rekonstrukce",IF('náměty na projekční přípravu'!B166=data!$S$3,"Propustek","-"))</f>
        <v>-</v>
      </c>
    </row>
    <row r="225" spans="12:30">
      <c r="L225" t="e">
        <f>IF('v přípravě a připraveno'!#REF!=data!$B$2,"Souvislá údržba",IF('v přípravě a připraveno'!#REF!=data!$B$3,"Most","-"))</f>
        <v>#REF!</v>
      </c>
      <c r="M225" t="e">
        <f>IF('v přípravě a připraveno'!#REF!=data!$B$2,"Rekonstrukce",IF('v přípravě a připraveno'!#REF!=data!$B$3,"Propustek","-"))</f>
        <v>#REF!</v>
      </c>
      <c r="AC225" t="str">
        <f>IF('náměty na projekční přípravu'!B167=data!$S$2,"Souvislá údržba",IF('náměty na projekční přípravu'!B167=data!$S$3,"Most","-"))</f>
        <v>-</v>
      </c>
      <c r="AD225" t="str">
        <f>IF('náměty na projekční přípravu'!B167=data!$S$2,"Rekonstrukce",IF('náměty na projekční přípravu'!B167=data!$S$3,"Propustek","-"))</f>
        <v>-</v>
      </c>
    </row>
    <row r="226" spans="12:30">
      <c r="L226" t="e">
        <f>IF('v přípravě a připraveno'!#REF!=data!$B$2,"Souvislá údržba",IF('v přípravě a připraveno'!#REF!=data!$B$3,"Most","-"))</f>
        <v>#REF!</v>
      </c>
      <c r="M226" t="e">
        <f>IF('v přípravě a připraveno'!#REF!=data!$B$2,"Rekonstrukce",IF('v přípravě a připraveno'!#REF!=data!$B$3,"Propustek","-"))</f>
        <v>#REF!</v>
      </c>
      <c r="AC226" t="str">
        <f>IF('náměty na projekční přípravu'!B168=data!$S$2,"Souvislá údržba",IF('náměty na projekční přípravu'!B168=data!$S$3,"Most","-"))</f>
        <v>-</v>
      </c>
      <c r="AD226" t="str">
        <f>IF('náměty na projekční přípravu'!B168=data!$S$2,"Rekonstrukce",IF('náměty na projekční přípravu'!B168=data!$S$3,"Propustek","-"))</f>
        <v>-</v>
      </c>
    </row>
    <row r="227" spans="12:30">
      <c r="L227" t="e">
        <f>IF('v přípravě a připraveno'!#REF!=data!$B$2,"Souvislá údržba",IF('v přípravě a připraveno'!#REF!=data!$B$3,"Most","-"))</f>
        <v>#REF!</v>
      </c>
      <c r="M227" t="e">
        <f>IF('v přípravě a připraveno'!#REF!=data!$B$2,"Rekonstrukce",IF('v přípravě a připraveno'!#REF!=data!$B$3,"Propustek","-"))</f>
        <v>#REF!</v>
      </c>
      <c r="AC227" t="str">
        <f>IF('náměty na projekční přípravu'!B169=data!$S$2,"Souvislá údržba",IF('náměty na projekční přípravu'!B169=data!$S$3,"Most","-"))</f>
        <v>-</v>
      </c>
      <c r="AD227" t="str">
        <f>IF('náměty na projekční přípravu'!B169=data!$S$2,"Rekonstrukce",IF('náměty na projekční přípravu'!B169=data!$S$3,"Propustek","-"))</f>
        <v>-</v>
      </c>
    </row>
    <row r="228" spans="12:30">
      <c r="L228" t="e">
        <f>IF('v přípravě a připraveno'!#REF!=data!$B$2,"Souvislá údržba",IF('v přípravě a připraveno'!#REF!=data!$B$3,"Most","-"))</f>
        <v>#REF!</v>
      </c>
      <c r="M228" t="e">
        <f>IF('v přípravě a připraveno'!#REF!=data!$B$2,"Rekonstrukce",IF('v přípravě a připraveno'!#REF!=data!$B$3,"Propustek","-"))</f>
        <v>#REF!</v>
      </c>
      <c r="AC228" t="str">
        <f>IF('náměty na projekční přípravu'!B170=data!$S$2,"Souvislá údržba",IF('náměty na projekční přípravu'!B170=data!$S$3,"Most","-"))</f>
        <v>-</v>
      </c>
      <c r="AD228" t="str">
        <f>IF('náměty na projekční přípravu'!B170=data!$S$2,"Rekonstrukce",IF('náměty na projekční přípravu'!B170=data!$S$3,"Propustek","-"))</f>
        <v>-</v>
      </c>
    </row>
    <row r="229" spans="12:30">
      <c r="L229" t="e">
        <f>IF('v přípravě a připraveno'!#REF!=data!$B$2,"Souvislá údržba",IF('v přípravě a připraveno'!#REF!=data!$B$3,"Most","-"))</f>
        <v>#REF!</v>
      </c>
      <c r="M229" t="e">
        <f>IF('v přípravě a připraveno'!#REF!=data!$B$2,"Rekonstrukce",IF('v přípravě a připraveno'!#REF!=data!$B$3,"Propustek","-"))</f>
        <v>#REF!</v>
      </c>
      <c r="AC229" t="str">
        <f>IF('náměty na projekční přípravu'!B171=data!$S$2,"Souvislá údržba",IF('náměty na projekční přípravu'!B171=data!$S$3,"Most","-"))</f>
        <v>-</v>
      </c>
      <c r="AD229" t="str">
        <f>IF('náměty na projekční přípravu'!B171=data!$S$2,"Rekonstrukce",IF('náměty na projekční přípravu'!B171=data!$S$3,"Propustek","-"))</f>
        <v>-</v>
      </c>
    </row>
    <row r="230" spans="12:30">
      <c r="L230" t="e">
        <f>IF('v přípravě a připraveno'!#REF!=data!$B$2,"Souvislá údržba",IF('v přípravě a připraveno'!#REF!=data!$B$3,"Most","-"))</f>
        <v>#REF!</v>
      </c>
      <c r="M230" t="e">
        <f>IF('v přípravě a připraveno'!#REF!=data!$B$2,"Rekonstrukce",IF('v přípravě a připraveno'!#REF!=data!$B$3,"Propustek","-"))</f>
        <v>#REF!</v>
      </c>
      <c r="AC230" t="str">
        <f>IF('náměty na projekční přípravu'!B172=data!$S$2,"Souvislá údržba",IF('náměty na projekční přípravu'!B172=data!$S$3,"Most","-"))</f>
        <v>-</v>
      </c>
      <c r="AD230" t="str">
        <f>IF('náměty na projekční přípravu'!B172=data!$S$2,"Rekonstrukce",IF('náměty na projekční přípravu'!B172=data!$S$3,"Propustek","-"))</f>
        <v>-</v>
      </c>
    </row>
    <row r="231" spans="12:30">
      <c r="L231" t="str">
        <f>IF('v přípravě a připraveno'!B147=data!$B$2,"Souvislá údržba",IF('v přípravě a připraveno'!B147=data!$B$3,"Most","-"))</f>
        <v>Souvislá údržba</v>
      </c>
      <c r="M231" t="str">
        <f>IF('v přípravě a připraveno'!B147=data!$B$2,"Rekonstrukce",IF('v přípravě a připraveno'!B147=data!$B$3,"Propustek","-"))</f>
        <v>Rekonstrukce</v>
      </c>
      <c r="AC231" t="str">
        <f>IF('náměty na projekční přípravu'!B173=data!$S$2,"Souvislá údržba",IF('náměty na projekční přípravu'!B173=data!$S$3,"Most","-"))</f>
        <v>-</v>
      </c>
      <c r="AD231" t="str">
        <f>IF('náměty na projekční přípravu'!B173=data!$S$2,"Rekonstrukce",IF('náměty na projekční přípravu'!B173=data!$S$3,"Propustek","-"))</f>
        <v>-</v>
      </c>
    </row>
    <row r="232" spans="12:30">
      <c r="L232" t="e">
        <f>IF('v přípravě a připraveno'!#REF!=data!$B$2,"Souvislá údržba",IF('v přípravě a připraveno'!#REF!=data!$B$3,"Most","-"))</f>
        <v>#REF!</v>
      </c>
      <c r="M232" t="e">
        <f>IF('v přípravě a připraveno'!#REF!=data!$B$2,"Rekonstrukce",IF('v přípravě a připraveno'!#REF!=data!$B$3,"Propustek","-"))</f>
        <v>#REF!</v>
      </c>
      <c r="AC232" t="str">
        <f>IF('náměty na projekční přípravu'!B174=data!$S$2,"Souvislá údržba",IF('náměty na projekční přípravu'!B174=data!$S$3,"Most","-"))</f>
        <v>-</v>
      </c>
      <c r="AD232" t="str">
        <f>IF('náměty na projekční přípravu'!B174=data!$S$2,"Rekonstrukce",IF('náměty na projekční přípravu'!B174=data!$S$3,"Propustek","-"))</f>
        <v>-</v>
      </c>
    </row>
    <row r="233" spans="12:30">
      <c r="L233" t="str">
        <f>IF('v přípravě a připraveno'!B148=data!$B$2,"Souvislá údržba",IF('v přípravě a připraveno'!B148=data!$B$3,"Most","-"))</f>
        <v>Most</v>
      </c>
      <c r="M233" t="str">
        <f>IF('v přípravě a připraveno'!B148=data!$B$2,"Rekonstrukce",IF('v přípravě a připraveno'!B148=data!$B$3,"Propustek","-"))</f>
        <v>Propustek</v>
      </c>
      <c r="AC233" t="str">
        <f>IF('náměty na projekční přípravu'!B175=data!$S$2,"Souvislá údržba",IF('náměty na projekční přípravu'!B175=data!$S$3,"Most","-"))</f>
        <v>-</v>
      </c>
      <c r="AD233" t="str">
        <f>IF('náměty na projekční přípravu'!B175=data!$S$2,"Rekonstrukce",IF('náměty na projekční přípravu'!B175=data!$S$3,"Propustek","-"))</f>
        <v>-</v>
      </c>
    </row>
    <row r="234" spans="12:30">
      <c r="L234" t="str">
        <f>IF('v přípravě a připraveno'!B149=data!$B$2,"Souvislá údržba",IF('v přípravě a připraveno'!B149=data!$B$3,"Most","-"))</f>
        <v>Souvislá údržba</v>
      </c>
      <c r="M234" t="str">
        <f>IF('v přípravě a připraveno'!B149=data!$B$2,"Rekonstrukce",IF('v přípravě a připraveno'!B149=data!$B$3,"Propustek","-"))</f>
        <v>Rekonstrukce</v>
      </c>
      <c r="AC234" t="str">
        <f>IF('náměty na projekční přípravu'!B176=data!$S$2,"Souvislá údržba",IF('náměty na projekční přípravu'!B176=data!$S$3,"Most","-"))</f>
        <v>-</v>
      </c>
      <c r="AD234" t="str">
        <f>IF('náměty na projekční přípravu'!B176=data!$S$2,"Rekonstrukce",IF('náměty na projekční přípravu'!B176=data!$S$3,"Propustek","-"))</f>
        <v>-</v>
      </c>
    </row>
    <row r="235" spans="12:30">
      <c r="L235" t="str">
        <f>IF('v přípravě a připraveno'!B150=data!$B$2,"Souvislá údržba",IF('v přípravě a připraveno'!B150=data!$B$3,"Most","-"))</f>
        <v>Souvislá údržba</v>
      </c>
      <c r="M235" t="str">
        <f>IF('v přípravě a připraveno'!B150=data!$B$2,"Rekonstrukce",IF('v přípravě a připraveno'!B150=data!$B$3,"Propustek","-"))</f>
        <v>Rekonstrukce</v>
      </c>
      <c r="AC235" t="str">
        <f>IF('náměty na projekční přípravu'!B177=data!$S$2,"Souvislá údržba",IF('náměty na projekční přípravu'!B177=data!$S$3,"Most","-"))</f>
        <v>-</v>
      </c>
      <c r="AD235" t="str">
        <f>IF('náměty na projekční přípravu'!B177=data!$S$2,"Rekonstrukce",IF('náměty na projekční přípravu'!B177=data!$S$3,"Propustek","-"))</f>
        <v>-</v>
      </c>
    </row>
    <row r="236" spans="12:30">
      <c r="L236" t="e">
        <f>IF('v přípravě a připraveno'!#REF!=data!$B$2,"Souvislá údržba",IF('v přípravě a připraveno'!#REF!=data!$B$3,"Most","-"))</f>
        <v>#REF!</v>
      </c>
      <c r="M236" t="e">
        <f>IF('v přípravě a připraveno'!#REF!=data!$B$2,"Rekonstrukce",IF('v přípravě a připraveno'!#REF!=data!$B$3,"Propustek","-"))</f>
        <v>#REF!</v>
      </c>
      <c r="AC236" t="str">
        <f>IF('náměty na projekční přípravu'!B178=data!$S$2,"Souvislá údržba",IF('náměty na projekční přípravu'!B178=data!$S$3,"Most","-"))</f>
        <v>-</v>
      </c>
      <c r="AD236" t="str">
        <f>IF('náměty na projekční přípravu'!B178=data!$S$2,"Rekonstrukce",IF('náměty na projekční přípravu'!B178=data!$S$3,"Propustek","-"))</f>
        <v>-</v>
      </c>
    </row>
    <row r="237" spans="12:30">
      <c r="L237" t="e">
        <f>IF('v přípravě a připraveno'!#REF!=data!$B$2,"Souvislá údržba",IF('v přípravě a připraveno'!#REF!=data!$B$3,"Most","-"))</f>
        <v>#REF!</v>
      </c>
      <c r="M237" t="e">
        <f>IF('v přípravě a připraveno'!#REF!=data!$B$2,"Rekonstrukce",IF('v přípravě a připraveno'!#REF!=data!$B$3,"Propustek","-"))</f>
        <v>#REF!</v>
      </c>
      <c r="AC237" t="str">
        <f>IF('náměty na projekční přípravu'!B179=data!$S$2,"Souvislá údržba",IF('náměty na projekční přípravu'!B179=data!$S$3,"Most","-"))</f>
        <v>-</v>
      </c>
      <c r="AD237" t="str">
        <f>IF('náměty na projekční přípravu'!B179=data!$S$2,"Rekonstrukce",IF('náměty na projekční přípravu'!B179=data!$S$3,"Propustek","-"))</f>
        <v>-</v>
      </c>
    </row>
    <row r="238" spans="12:30">
      <c r="L238" t="e">
        <f>IF('v přípravě a připraveno'!#REF!=data!$B$2,"Souvislá údržba",IF('v přípravě a připraveno'!#REF!=data!$B$3,"Most","-"))</f>
        <v>#REF!</v>
      </c>
      <c r="M238" t="e">
        <f>IF('v přípravě a připraveno'!#REF!=data!$B$2,"Rekonstrukce",IF('v přípravě a připraveno'!#REF!=data!$B$3,"Propustek","-"))</f>
        <v>#REF!</v>
      </c>
      <c r="AC238" t="str">
        <f>IF('náměty na projekční přípravu'!B180=data!$S$2,"Souvislá údržba",IF('náměty na projekční přípravu'!B180=data!$S$3,"Most","-"))</f>
        <v>-</v>
      </c>
      <c r="AD238" t="str">
        <f>IF('náměty na projekční přípravu'!B180=data!$S$2,"Rekonstrukce",IF('náměty na projekční přípravu'!B180=data!$S$3,"Propustek","-"))</f>
        <v>-</v>
      </c>
    </row>
    <row r="239" spans="12:30">
      <c r="L239" t="e">
        <f>IF('v přípravě a připraveno'!#REF!=data!$B$2,"Souvislá údržba",IF('v přípravě a připraveno'!#REF!=data!$B$3,"Most","-"))</f>
        <v>#REF!</v>
      </c>
      <c r="M239" t="e">
        <f>IF('v přípravě a připraveno'!#REF!=data!$B$2,"Rekonstrukce",IF('v přípravě a připraveno'!#REF!=data!$B$3,"Propustek","-"))</f>
        <v>#REF!</v>
      </c>
      <c r="AC239" t="str">
        <f>IF('náměty na projekční přípravu'!B181=data!$S$2,"Souvislá údržba",IF('náměty na projekční přípravu'!B181=data!$S$3,"Most","-"))</f>
        <v>-</v>
      </c>
      <c r="AD239" t="str">
        <f>IF('náměty na projekční přípravu'!B181=data!$S$2,"Rekonstrukce",IF('náměty na projekční přípravu'!B181=data!$S$3,"Propustek","-"))</f>
        <v>-</v>
      </c>
    </row>
    <row r="240" spans="12:30">
      <c r="L240" t="e">
        <f>IF('v přípravě a připraveno'!#REF!=data!$B$2,"Souvislá údržba",IF('v přípravě a připraveno'!#REF!=data!$B$3,"Most","-"))</f>
        <v>#REF!</v>
      </c>
      <c r="M240" t="e">
        <f>IF('v přípravě a připraveno'!#REF!=data!$B$2,"Rekonstrukce",IF('v přípravě a připraveno'!#REF!=data!$B$3,"Propustek","-"))</f>
        <v>#REF!</v>
      </c>
      <c r="AC240" t="str">
        <f>IF('náměty na projekční přípravu'!B182=data!$S$2,"Souvislá údržba",IF('náměty na projekční přípravu'!B182=data!$S$3,"Most","-"))</f>
        <v>-</v>
      </c>
      <c r="AD240" t="str">
        <f>IF('náměty na projekční přípravu'!B182=data!$S$2,"Rekonstrukce",IF('náměty na projekční přípravu'!B182=data!$S$3,"Propustek","-"))</f>
        <v>-</v>
      </c>
    </row>
    <row r="241" spans="12:30">
      <c r="L241" t="str">
        <f>IF('v přípravě a připraveno'!B151=data!$B$2,"Souvislá údržba",IF('v přípravě a připraveno'!B151=data!$B$3,"Most","-"))</f>
        <v>Most</v>
      </c>
      <c r="M241" t="str">
        <f>IF('v přípravě a připraveno'!B151=data!$B$2,"Rekonstrukce",IF('v přípravě a připraveno'!B151=data!$B$3,"Propustek","-"))</f>
        <v>Propustek</v>
      </c>
      <c r="AC241" t="str">
        <f>IF('náměty na projekční přípravu'!B183=data!$S$2,"Souvislá údržba",IF('náměty na projekční přípravu'!B183=data!$S$3,"Most","-"))</f>
        <v>-</v>
      </c>
      <c r="AD241" t="str">
        <f>IF('náměty na projekční přípravu'!B183=data!$S$2,"Rekonstrukce",IF('náměty na projekční přípravu'!B183=data!$S$3,"Propustek","-"))</f>
        <v>-</v>
      </c>
    </row>
    <row r="242" spans="12:30">
      <c r="L242" t="e">
        <f>IF('v přípravě a připraveno'!#REF!=data!$B$2,"Souvislá údržba",IF('v přípravě a připraveno'!#REF!=data!$B$3,"Most","-"))</f>
        <v>#REF!</v>
      </c>
      <c r="M242" t="e">
        <f>IF('v přípravě a připraveno'!#REF!=data!$B$2,"Rekonstrukce",IF('v přípravě a připraveno'!#REF!=data!$B$3,"Propustek","-"))</f>
        <v>#REF!</v>
      </c>
      <c r="AC242" t="str">
        <f>IF('náměty na projekční přípravu'!B184=data!$S$2,"Souvislá údržba",IF('náměty na projekční přípravu'!B184=data!$S$3,"Most","-"))</f>
        <v>-</v>
      </c>
      <c r="AD242" t="str">
        <f>IF('náměty na projekční přípravu'!B184=data!$S$2,"Rekonstrukce",IF('náměty na projekční přípravu'!B184=data!$S$3,"Propustek","-"))</f>
        <v>-</v>
      </c>
    </row>
    <row r="243" spans="12:30">
      <c r="L243" t="str">
        <f>IF('v přípravě a připraveno'!B152=data!$B$2,"Souvislá údržba",IF('v přípravě a připraveno'!B152=data!$B$3,"Most","-"))</f>
        <v>Souvislá údržba</v>
      </c>
      <c r="M243" t="str">
        <f>IF('v přípravě a připraveno'!B152=data!$B$2,"Rekonstrukce",IF('v přípravě a připraveno'!B152=data!$B$3,"Propustek","-"))</f>
        <v>Rekonstrukce</v>
      </c>
      <c r="AC243" t="str">
        <f>IF('náměty na projekční přípravu'!B185=data!$S$2,"Souvislá údržba",IF('náměty na projekční přípravu'!B185=data!$S$3,"Most","-"))</f>
        <v>-</v>
      </c>
      <c r="AD243" t="str">
        <f>IF('náměty na projekční přípravu'!B185=data!$S$2,"Rekonstrukce",IF('náměty na projekční přípravu'!B185=data!$S$3,"Propustek","-"))</f>
        <v>-</v>
      </c>
    </row>
    <row r="244" spans="12:30">
      <c r="L244" t="e">
        <f>IF('v přípravě a připraveno'!#REF!=data!$B$2,"Souvislá údržba",IF('v přípravě a připraveno'!#REF!=data!$B$3,"Most","-"))</f>
        <v>#REF!</v>
      </c>
      <c r="M244" t="e">
        <f>IF('v přípravě a připraveno'!#REF!=data!$B$2,"Rekonstrukce",IF('v přípravě a připraveno'!#REF!=data!$B$3,"Propustek","-"))</f>
        <v>#REF!</v>
      </c>
      <c r="AC244" t="str">
        <f>IF('náměty na projekční přípravu'!B186=data!$S$2,"Souvislá údržba",IF('náměty na projekční přípravu'!B186=data!$S$3,"Most","-"))</f>
        <v>-</v>
      </c>
      <c r="AD244" t="str">
        <f>IF('náměty na projekční přípravu'!B186=data!$S$2,"Rekonstrukce",IF('náměty na projekční přípravu'!B186=data!$S$3,"Propustek","-"))</f>
        <v>-</v>
      </c>
    </row>
    <row r="245" spans="12:30">
      <c r="L245" t="e">
        <f>IF('v přípravě a připraveno'!#REF!=data!$B$2,"Souvislá údržba",IF('v přípravě a připraveno'!#REF!=data!$B$3,"Most","-"))</f>
        <v>#REF!</v>
      </c>
      <c r="M245" t="e">
        <f>IF('v přípravě a připraveno'!#REF!=data!$B$2,"Rekonstrukce",IF('v přípravě a připraveno'!#REF!=data!$B$3,"Propustek","-"))</f>
        <v>#REF!</v>
      </c>
      <c r="AC245" t="str">
        <f>IF('náměty na projekční přípravu'!B187=data!$S$2,"Souvislá údržba",IF('náměty na projekční přípravu'!B187=data!$S$3,"Most","-"))</f>
        <v>-</v>
      </c>
      <c r="AD245" t="str">
        <f>IF('náměty na projekční přípravu'!B187=data!$S$2,"Rekonstrukce",IF('náměty na projekční přípravu'!B187=data!$S$3,"Propustek","-"))</f>
        <v>-</v>
      </c>
    </row>
    <row r="246" spans="12:30">
      <c r="L246" t="e">
        <f>IF('v přípravě a připraveno'!#REF!=data!$B$2,"Souvislá údržba",IF('v přípravě a připraveno'!#REF!=data!$B$3,"Most","-"))</f>
        <v>#REF!</v>
      </c>
      <c r="M246" t="e">
        <f>IF('v přípravě a připraveno'!#REF!=data!$B$2,"Rekonstrukce",IF('v přípravě a připraveno'!#REF!=data!$B$3,"Propustek","-"))</f>
        <v>#REF!</v>
      </c>
      <c r="AC246" t="str">
        <f>IF('náměty na projekční přípravu'!B188=data!$S$2,"Souvislá údržba",IF('náměty na projekční přípravu'!B188=data!$S$3,"Most","-"))</f>
        <v>-</v>
      </c>
      <c r="AD246" t="str">
        <f>IF('náměty na projekční přípravu'!B188=data!$S$2,"Rekonstrukce",IF('náměty na projekční přípravu'!B188=data!$S$3,"Propustek","-"))</f>
        <v>-</v>
      </c>
    </row>
    <row r="247" spans="12:30">
      <c r="L247" t="str">
        <f>IF('v přípravě a připraveno'!B153=data!$B$2,"Souvislá údržba",IF('v přípravě a připraveno'!B153=data!$B$3,"Most","-"))</f>
        <v>Most</v>
      </c>
      <c r="M247" t="str">
        <f>IF('v přípravě a připraveno'!B153=data!$B$2,"Rekonstrukce",IF('v přípravě a připraveno'!B153=data!$B$3,"Propustek","-"))</f>
        <v>Propustek</v>
      </c>
      <c r="AC247" t="str">
        <f>IF('náměty na projekční přípravu'!B189=data!$S$2,"Souvislá údržba",IF('náměty na projekční přípravu'!B189=data!$S$3,"Most","-"))</f>
        <v>-</v>
      </c>
      <c r="AD247" t="str">
        <f>IF('náměty na projekční přípravu'!B189=data!$S$2,"Rekonstrukce",IF('náměty na projekční přípravu'!B189=data!$S$3,"Propustek","-"))</f>
        <v>-</v>
      </c>
    </row>
    <row r="248" spans="12:30">
      <c r="L248" t="e">
        <f>IF('v přípravě a připraveno'!#REF!=data!$B$2,"Souvislá údržba",IF('v přípravě a připraveno'!#REF!=data!$B$3,"Most","-"))</f>
        <v>#REF!</v>
      </c>
      <c r="M248" t="e">
        <f>IF('v přípravě a připraveno'!#REF!=data!$B$2,"Rekonstrukce",IF('v přípravě a připraveno'!#REF!=data!$B$3,"Propustek","-"))</f>
        <v>#REF!</v>
      </c>
      <c r="AC248" t="str">
        <f>IF('náměty na projekční přípravu'!B190=data!$S$2,"Souvislá údržba",IF('náměty na projekční přípravu'!B190=data!$S$3,"Most","-"))</f>
        <v>-</v>
      </c>
      <c r="AD248" t="str">
        <f>IF('náměty na projekční přípravu'!B190=data!$S$2,"Rekonstrukce",IF('náměty na projekční přípravu'!B190=data!$S$3,"Propustek","-"))</f>
        <v>-</v>
      </c>
    </row>
    <row r="249" spans="12:30">
      <c r="L249" t="str">
        <f>IF('v přípravě a připraveno'!B154=data!$B$2,"Souvislá údržba",IF('v přípravě a připraveno'!B154=data!$B$3,"Most","-"))</f>
        <v>Souvislá údržba</v>
      </c>
      <c r="M249" t="str">
        <f>IF('v přípravě a připraveno'!B154=data!$B$2,"Rekonstrukce",IF('v přípravě a připraveno'!B154=data!$B$3,"Propustek","-"))</f>
        <v>Rekonstrukce</v>
      </c>
      <c r="AC249" t="str">
        <f>IF('náměty na projekční přípravu'!B191=data!$S$2,"Souvislá údržba",IF('náměty na projekční přípravu'!B191=data!$S$3,"Most","-"))</f>
        <v>-</v>
      </c>
      <c r="AD249" t="str">
        <f>IF('náměty na projekční přípravu'!B191=data!$S$2,"Rekonstrukce",IF('náměty na projekční přípravu'!B191=data!$S$3,"Propustek","-"))</f>
        <v>-</v>
      </c>
    </row>
    <row r="250" spans="12:30">
      <c r="L250" t="e">
        <f>IF('v přípravě a připraveno'!#REF!=data!$B$2,"Souvislá údržba",IF('v přípravě a připraveno'!#REF!=data!$B$3,"Most","-"))</f>
        <v>#REF!</v>
      </c>
      <c r="M250" t="e">
        <f>IF('v přípravě a připraveno'!#REF!=data!$B$2,"Rekonstrukce",IF('v přípravě a připraveno'!#REF!=data!$B$3,"Propustek","-"))</f>
        <v>#REF!</v>
      </c>
      <c r="AC250" t="str">
        <f>IF('náměty na projekční přípravu'!B192=data!$S$2,"Souvislá údržba",IF('náměty na projekční přípravu'!B192=data!$S$3,"Most","-"))</f>
        <v>-</v>
      </c>
      <c r="AD250" t="str">
        <f>IF('náměty na projekční přípravu'!B192=data!$S$2,"Rekonstrukce",IF('náměty na projekční přípravu'!B192=data!$S$3,"Propustek","-"))</f>
        <v>-</v>
      </c>
    </row>
    <row r="251" spans="12:30">
      <c r="L251" t="str">
        <f>IF('v přípravě a připraveno'!B155=data!$B$2,"Souvislá údržba",IF('v přípravě a připraveno'!B155=data!$B$3,"Most","-"))</f>
        <v>Souvislá údržba</v>
      </c>
      <c r="M251" t="str">
        <f>IF('v přípravě a připraveno'!B155=data!$B$2,"Rekonstrukce",IF('v přípravě a připraveno'!B155=data!$B$3,"Propustek","-"))</f>
        <v>Rekonstrukce</v>
      </c>
      <c r="AC251" t="str">
        <f>IF('náměty na projekční přípravu'!B193=data!$S$2,"Souvislá údržba",IF('náměty na projekční přípravu'!B193=data!$S$3,"Most","-"))</f>
        <v>-</v>
      </c>
      <c r="AD251" t="str">
        <f>IF('náměty na projekční přípravu'!B193=data!$S$2,"Rekonstrukce",IF('náměty na projekční přípravu'!B193=data!$S$3,"Propustek","-"))</f>
        <v>-</v>
      </c>
    </row>
    <row r="252" spans="12:30">
      <c r="L252" t="str">
        <f>IF('v přípravě a připraveno'!B156=data!$B$2,"Souvislá údržba",IF('v přípravě a připraveno'!B156=data!$B$3,"Most","-"))</f>
        <v>Most</v>
      </c>
      <c r="M252" t="str">
        <f>IF('v přípravě a připraveno'!B156=data!$B$2,"Rekonstrukce",IF('v přípravě a připraveno'!B156=data!$B$3,"Propustek","-"))</f>
        <v>Propustek</v>
      </c>
      <c r="AC252" t="str">
        <f>IF('náměty na projekční přípravu'!B194=data!$S$2,"Souvislá údržba",IF('náměty na projekční přípravu'!B194=data!$S$3,"Most","-"))</f>
        <v>-</v>
      </c>
      <c r="AD252" t="str">
        <f>IF('náměty na projekční přípravu'!B194=data!$S$2,"Rekonstrukce",IF('náměty na projekční přípravu'!B194=data!$S$3,"Propustek","-"))</f>
        <v>-</v>
      </c>
    </row>
    <row r="253" spans="12:30">
      <c r="L253" t="e">
        <f>IF('v přípravě a připraveno'!#REF!=data!$B$2,"Souvislá údržba",IF('v přípravě a připraveno'!#REF!=data!$B$3,"Most","-"))</f>
        <v>#REF!</v>
      </c>
      <c r="M253" t="e">
        <f>IF('v přípravě a připraveno'!#REF!=data!$B$2,"Rekonstrukce",IF('v přípravě a připraveno'!#REF!=data!$B$3,"Propustek","-"))</f>
        <v>#REF!</v>
      </c>
      <c r="AC253" t="str">
        <f>IF('náměty na projekční přípravu'!B195=data!$S$2,"Souvislá údržba",IF('náměty na projekční přípravu'!B195=data!$S$3,"Most","-"))</f>
        <v>-</v>
      </c>
      <c r="AD253" t="str">
        <f>IF('náměty na projekční přípravu'!B195=data!$S$2,"Rekonstrukce",IF('náměty na projekční přípravu'!B195=data!$S$3,"Propustek","-"))</f>
        <v>-</v>
      </c>
    </row>
    <row r="254" spans="12:30">
      <c r="L254" t="e">
        <f>IF('v přípravě a připraveno'!#REF!=data!$B$2,"Souvislá údržba",IF('v přípravě a připraveno'!#REF!=data!$B$3,"Most","-"))</f>
        <v>#REF!</v>
      </c>
      <c r="M254" t="e">
        <f>IF('v přípravě a připraveno'!#REF!=data!$B$2,"Rekonstrukce",IF('v přípravě a připraveno'!#REF!=data!$B$3,"Propustek","-"))</f>
        <v>#REF!</v>
      </c>
      <c r="AC254" t="str">
        <f>IF('náměty na projekční přípravu'!B196=data!$S$2,"Souvislá údržba",IF('náměty na projekční přípravu'!B196=data!$S$3,"Most","-"))</f>
        <v>-</v>
      </c>
      <c r="AD254" t="str">
        <f>IF('náměty na projekční přípravu'!B196=data!$S$2,"Rekonstrukce",IF('náměty na projekční přípravu'!B196=data!$S$3,"Propustek","-"))</f>
        <v>-</v>
      </c>
    </row>
    <row r="255" spans="12:30">
      <c r="L255" t="e">
        <f>IF('v přípravě a připraveno'!#REF!=data!$B$2,"Souvislá údržba",IF('v přípravě a připraveno'!#REF!=data!$B$3,"Most","-"))</f>
        <v>#REF!</v>
      </c>
      <c r="M255" t="e">
        <f>IF('v přípravě a připraveno'!#REF!=data!$B$2,"Rekonstrukce",IF('v přípravě a připraveno'!#REF!=data!$B$3,"Propustek","-"))</f>
        <v>#REF!</v>
      </c>
      <c r="AC255" t="str">
        <f>IF('náměty na projekční přípravu'!B197=data!$S$2,"Souvislá údržba",IF('náměty na projekční přípravu'!B197=data!$S$3,"Most","-"))</f>
        <v>-</v>
      </c>
      <c r="AD255" t="str">
        <f>IF('náměty na projekční přípravu'!B197=data!$S$2,"Rekonstrukce",IF('náměty na projekční přípravu'!B197=data!$S$3,"Propustek","-"))</f>
        <v>-</v>
      </c>
    </row>
    <row r="256" spans="12:30">
      <c r="L256" t="e">
        <f>IF('v přípravě a připraveno'!#REF!=data!$B$2,"Souvislá údržba",IF('v přípravě a připraveno'!#REF!=data!$B$3,"Most","-"))</f>
        <v>#REF!</v>
      </c>
      <c r="M256" t="e">
        <f>IF('v přípravě a připraveno'!#REF!=data!$B$2,"Rekonstrukce",IF('v přípravě a připraveno'!#REF!=data!$B$3,"Propustek","-"))</f>
        <v>#REF!</v>
      </c>
      <c r="AC256" t="str">
        <f>IF('náměty na projekční přípravu'!B198=data!$S$2,"Souvislá údržba",IF('náměty na projekční přípravu'!B198=data!$S$3,"Most","-"))</f>
        <v>-</v>
      </c>
      <c r="AD256" t="str">
        <f>IF('náměty na projekční přípravu'!B198=data!$S$2,"Rekonstrukce",IF('náměty na projekční přípravu'!B198=data!$S$3,"Propustek","-"))</f>
        <v>-</v>
      </c>
    </row>
    <row r="257" spans="12:30">
      <c r="L257" t="e">
        <f>IF('v přípravě a připraveno'!#REF!=data!$B$2,"Souvislá údržba",IF('v přípravě a připraveno'!#REF!=data!$B$3,"Most","-"))</f>
        <v>#REF!</v>
      </c>
      <c r="M257" t="e">
        <f>IF('v přípravě a připraveno'!#REF!=data!$B$2,"Rekonstrukce",IF('v přípravě a připraveno'!#REF!=data!$B$3,"Propustek","-"))</f>
        <v>#REF!</v>
      </c>
      <c r="AC257" t="str">
        <f>IF('náměty na projekční přípravu'!B199=data!$S$2,"Souvislá údržba",IF('náměty na projekční přípravu'!B199=data!$S$3,"Most","-"))</f>
        <v>-</v>
      </c>
      <c r="AD257" t="str">
        <f>IF('náměty na projekční přípravu'!B199=data!$S$2,"Rekonstrukce",IF('náměty na projekční přípravu'!B199=data!$S$3,"Propustek","-"))</f>
        <v>-</v>
      </c>
    </row>
    <row r="258" spans="12:30">
      <c r="L258" t="e">
        <f>IF('v přípravě a připraveno'!#REF!=data!$B$2,"Souvislá údržba",IF('v přípravě a připraveno'!#REF!=data!$B$3,"Most","-"))</f>
        <v>#REF!</v>
      </c>
      <c r="M258" t="e">
        <f>IF('v přípravě a připraveno'!#REF!=data!$B$2,"Rekonstrukce",IF('v přípravě a připraveno'!#REF!=data!$B$3,"Propustek","-"))</f>
        <v>#REF!</v>
      </c>
      <c r="AC258" t="str">
        <f>IF('náměty na projekční přípravu'!B200=data!$S$2,"Souvislá údržba",IF('náměty na projekční přípravu'!B200=data!$S$3,"Most","-"))</f>
        <v>-</v>
      </c>
      <c r="AD258" t="str">
        <f>IF('náměty na projekční přípravu'!B200=data!$S$2,"Rekonstrukce",IF('náměty na projekční přípravu'!B200=data!$S$3,"Propustek","-"))</f>
        <v>-</v>
      </c>
    </row>
    <row r="259" spans="12:30">
      <c r="L259" t="str">
        <f>IF('v přípravě a připraveno'!B157=data!$B$2,"Souvislá údržba",IF('v přípravě a připraveno'!B157=data!$B$3,"Most","-"))</f>
        <v>Souvislá údržba</v>
      </c>
      <c r="M259" t="str">
        <f>IF('v přípravě a připraveno'!B157=data!$B$2,"Rekonstrukce",IF('v přípravě a připraveno'!B157=data!$B$3,"Propustek","-"))</f>
        <v>Rekonstrukce</v>
      </c>
      <c r="AC259" t="str">
        <f>IF('náměty na projekční přípravu'!B201=data!$S$2,"Souvislá údržba",IF('náměty na projekční přípravu'!B201=data!$S$3,"Most","-"))</f>
        <v>-</v>
      </c>
      <c r="AD259" t="str">
        <f>IF('náměty na projekční přípravu'!B201=data!$S$2,"Rekonstrukce",IF('náměty na projekční přípravu'!B201=data!$S$3,"Propustek","-"))</f>
        <v>-</v>
      </c>
    </row>
    <row r="260" spans="12:30">
      <c r="L260" t="e">
        <f>IF('v přípravě a připraveno'!#REF!=data!$B$2,"Souvislá údržba",IF('v přípravě a připraveno'!#REF!=data!$B$3,"Most","-"))</f>
        <v>#REF!</v>
      </c>
      <c r="M260" t="e">
        <f>IF('v přípravě a připraveno'!#REF!=data!$B$2,"Rekonstrukce",IF('v přípravě a připraveno'!#REF!=data!$B$3,"Propustek","-"))</f>
        <v>#REF!</v>
      </c>
      <c r="AC260" t="str">
        <f>IF('náměty na projekční přípravu'!B202=data!$S$2,"Souvislá údržba",IF('náměty na projekční přípravu'!B202=data!$S$3,"Most","-"))</f>
        <v>-</v>
      </c>
      <c r="AD260" t="str">
        <f>IF('náměty na projekční přípravu'!B202=data!$S$2,"Rekonstrukce",IF('náměty na projekční přípravu'!B202=data!$S$3,"Propustek","-"))</f>
        <v>-</v>
      </c>
    </row>
    <row r="261" spans="12:30">
      <c r="L261" t="e">
        <f>IF('v přípravě a připraveno'!#REF!=data!$B$2,"Souvislá údržba",IF('v přípravě a připraveno'!#REF!=data!$B$3,"Most","-"))</f>
        <v>#REF!</v>
      </c>
      <c r="M261" t="e">
        <f>IF('v přípravě a připraveno'!#REF!=data!$B$2,"Rekonstrukce",IF('v přípravě a připraveno'!#REF!=data!$B$3,"Propustek","-"))</f>
        <v>#REF!</v>
      </c>
      <c r="AC261" t="str">
        <f>IF('náměty na projekční přípravu'!B203=data!$S$2,"Souvislá údržba",IF('náměty na projekční přípravu'!B203=data!$S$3,"Most","-"))</f>
        <v>-</v>
      </c>
      <c r="AD261" t="str">
        <f>IF('náměty na projekční přípravu'!B203=data!$S$2,"Rekonstrukce",IF('náměty na projekční přípravu'!B203=data!$S$3,"Propustek","-"))</f>
        <v>-</v>
      </c>
    </row>
    <row r="262" spans="12:30">
      <c r="L262" t="str">
        <f>IF('v přípravě a připraveno'!B158=data!$B$2,"Souvislá údržba",IF('v přípravě a připraveno'!B158=data!$B$3,"Most","-"))</f>
        <v>Most</v>
      </c>
      <c r="M262" t="str">
        <f>IF('v přípravě a připraveno'!B158=data!$B$2,"Rekonstrukce",IF('v přípravě a připraveno'!B158=data!$B$3,"Propustek","-"))</f>
        <v>Propustek</v>
      </c>
      <c r="AC262" t="str">
        <f>IF('náměty na projekční přípravu'!B204=data!$S$2,"Souvislá údržba",IF('náměty na projekční přípravu'!B204=data!$S$3,"Most","-"))</f>
        <v>-</v>
      </c>
      <c r="AD262" t="str">
        <f>IF('náměty na projekční přípravu'!B204=data!$S$2,"Rekonstrukce",IF('náměty na projekční přípravu'!B204=data!$S$3,"Propustek","-"))</f>
        <v>-</v>
      </c>
    </row>
    <row r="263" spans="12:30">
      <c r="L263" t="e">
        <f>IF('v přípravě a připraveno'!#REF!=data!$B$2,"Souvislá údržba",IF('v přípravě a připraveno'!#REF!=data!$B$3,"Most","-"))</f>
        <v>#REF!</v>
      </c>
      <c r="M263" t="e">
        <f>IF('v přípravě a připraveno'!#REF!=data!$B$2,"Rekonstrukce",IF('v přípravě a připraveno'!#REF!=data!$B$3,"Propustek","-"))</f>
        <v>#REF!</v>
      </c>
      <c r="AC263" t="str">
        <f>IF('náměty na projekční přípravu'!B205=data!$S$2,"Souvislá údržba",IF('náměty na projekční přípravu'!B205=data!$S$3,"Most","-"))</f>
        <v>-</v>
      </c>
      <c r="AD263" t="str">
        <f>IF('náměty na projekční přípravu'!B205=data!$S$2,"Rekonstrukce",IF('náměty na projekční přípravu'!B205=data!$S$3,"Propustek","-"))</f>
        <v>-</v>
      </c>
    </row>
    <row r="264" spans="12:30">
      <c r="L264" t="str">
        <f>IF('v přípravě a připraveno'!B159=data!$B$2,"Souvislá údržba",IF('v přípravě a připraveno'!B159=data!$B$3,"Most","-"))</f>
        <v>-</v>
      </c>
      <c r="M264" t="str">
        <f>IF('v přípravě a připraveno'!B159=data!$B$2,"Rekonstrukce",IF('v přípravě a připraveno'!B159=data!$B$3,"Propustek","-"))</f>
        <v>-</v>
      </c>
      <c r="AC264" t="str">
        <f>IF('náměty na projekční přípravu'!B206=data!$S$2,"Souvislá údržba",IF('náměty na projekční přípravu'!B206=data!$S$3,"Most","-"))</f>
        <v>-</v>
      </c>
      <c r="AD264" t="str">
        <f>IF('náměty na projekční přípravu'!B206=data!$S$2,"Rekonstrukce",IF('náměty na projekční přípravu'!B206=data!$S$3,"Propustek","-"))</f>
        <v>-</v>
      </c>
    </row>
    <row r="265" spans="12:30">
      <c r="L265" t="e">
        <f>IF('v přípravě a připraveno'!#REF!=data!$B$2,"Souvislá údržba",IF('v přípravě a připraveno'!#REF!=data!$B$3,"Most","-"))</f>
        <v>#REF!</v>
      </c>
      <c r="M265" t="e">
        <f>IF('v přípravě a připraveno'!#REF!=data!$B$2,"Rekonstrukce",IF('v přípravě a připraveno'!#REF!=data!$B$3,"Propustek","-"))</f>
        <v>#REF!</v>
      </c>
      <c r="AC265" t="str">
        <f>IF('náměty na projekční přípravu'!B207=data!$S$2,"Souvislá údržba",IF('náměty na projekční přípravu'!B207=data!$S$3,"Most","-"))</f>
        <v>-</v>
      </c>
      <c r="AD265" t="str">
        <f>IF('náměty na projekční přípravu'!B207=data!$S$2,"Rekonstrukce",IF('náměty na projekční přípravu'!B207=data!$S$3,"Propustek","-"))</f>
        <v>-</v>
      </c>
    </row>
    <row r="266" spans="12:30">
      <c r="L266" t="e">
        <f>IF('v přípravě a připraveno'!#REF!=data!$B$2,"Souvislá údržba",IF('v přípravě a připraveno'!#REF!=data!$B$3,"Most","-"))</f>
        <v>#REF!</v>
      </c>
      <c r="M266" t="e">
        <f>IF('v přípravě a připraveno'!#REF!=data!$B$2,"Rekonstrukce",IF('v přípravě a připraveno'!#REF!=data!$B$3,"Propustek","-"))</f>
        <v>#REF!</v>
      </c>
      <c r="AC266" t="str">
        <f>IF('náměty na projekční přípravu'!B208=data!$S$2,"Souvislá údržba",IF('náměty na projekční přípravu'!B208=data!$S$3,"Most","-"))</f>
        <v>-</v>
      </c>
      <c r="AD266" t="str">
        <f>IF('náměty na projekční přípravu'!B208=data!$S$2,"Rekonstrukce",IF('náměty na projekční přípravu'!B208=data!$S$3,"Propustek","-"))</f>
        <v>-</v>
      </c>
    </row>
    <row r="267" spans="12:30">
      <c r="L267" t="e">
        <f>IF('v přípravě a připraveno'!#REF!=data!$B$2,"Souvislá údržba",IF('v přípravě a připraveno'!#REF!=data!$B$3,"Most","-"))</f>
        <v>#REF!</v>
      </c>
      <c r="M267" t="e">
        <f>IF('v přípravě a připraveno'!#REF!=data!$B$2,"Rekonstrukce",IF('v přípravě a připraveno'!#REF!=data!$B$3,"Propustek","-"))</f>
        <v>#REF!</v>
      </c>
      <c r="AC267" t="str">
        <f>IF('náměty na projekční přípravu'!B209=data!$S$2,"Souvislá údržba",IF('náměty na projekční přípravu'!B209=data!$S$3,"Most","-"))</f>
        <v>-</v>
      </c>
      <c r="AD267" t="str">
        <f>IF('náměty na projekční přípravu'!B209=data!$S$2,"Rekonstrukce",IF('náměty na projekční přípravu'!B209=data!$S$3,"Propustek","-"))</f>
        <v>-</v>
      </c>
    </row>
    <row r="268" spans="12:30">
      <c r="L268" t="e">
        <f>IF('v přípravě a připraveno'!#REF!=data!$B$2,"Souvislá údržba",IF('v přípravě a připraveno'!#REF!=data!$B$3,"Most","-"))</f>
        <v>#REF!</v>
      </c>
      <c r="M268" t="e">
        <f>IF('v přípravě a připraveno'!#REF!=data!$B$2,"Rekonstrukce",IF('v přípravě a připraveno'!#REF!=data!$B$3,"Propustek","-"))</f>
        <v>#REF!</v>
      </c>
      <c r="AC268" t="str">
        <f>IF('náměty na projekční přípravu'!B210=data!$S$2,"Souvislá údržba",IF('náměty na projekční přípravu'!B210=data!$S$3,"Most","-"))</f>
        <v>-</v>
      </c>
      <c r="AD268" t="str">
        <f>IF('náměty na projekční přípravu'!B210=data!$S$2,"Rekonstrukce",IF('náměty na projekční přípravu'!B210=data!$S$3,"Propustek","-"))</f>
        <v>-</v>
      </c>
    </row>
    <row r="269" spans="12:30">
      <c r="L269" t="str">
        <f>IF('v přípravě a připraveno'!B160=data!$B$2,"Souvislá údržba",IF('v přípravě a připraveno'!B160=data!$B$3,"Most","-"))</f>
        <v>Most</v>
      </c>
      <c r="M269" t="str">
        <f>IF('v přípravě a připraveno'!B160=data!$B$2,"Rekonstrukce",IF('v přípravě a připraveno'!B160=data!$B$3,"Propustek","-"))</f>
        <v>Propustek</v>
      </c>
      <c r="AC269" t="str">
        <f>IF('náměty na projekční přípravu'!B211=data!$S$2,"Souvislá údržba",IF('náměty na projekční přípravu'!B211=data!$S$3,"Most","-"))</f>
        <v>-</v>
      </c>
      <c r="AD269" t="str">
        <f>IF('náměty na projekční přípravu'!B211=data!$S$2,"Rekonstrukce",IF('náměty na projekční přípravu'!B211=data!$S$3,"Propustek","-"))</f>
        <v>-</v>
      </c>
    </row>
    <row r="270" spans="12:30">
      <c r="L270" t="str">
        <f>IF('v přípravě a připraveno'!B161=data!$B$2,"Souvislá údržba",IF('v přípravě a připraveno'!B161=data!$B$3,"Most","-"))</f>
        <v>Souvislá údržba</v>
      </c>
      <c r="M270" t="str">
        <f>IF('v přípravě a připraveno'!B161=data!$B$2,"Rekonstrukce",IF('v přípravě a připraveno'!B161=data!$B$3,"Propustek","-"))</f>
        <v>Rekonstrukce</v>
      </c>
      <c r="AC270" t="str">
        <f>IF('náměty na projekční přípravu'!B212=data!$S$2,"Souvislá údržba",IF('náměty na projekční přípravu'!B212=data!$S$3,"Most","-"))</f>
        <v>-</v>
      </c>
      <c r="AD270" t="str">
        <f>IF('náměty na projekční přípravu'!B212=data!$S$2,"Rekonstrukce",IF('náměty na projekční přípravu'!B212=data!$S$3,"Propustek","-"))</f>
        <v>-</v>
      </c>
    </row>
    <row r="271" spans="12:30">
      <c r="L271" t="e">
        <f>IF('v přípravě a připraveno'!#REF!=data!$B$2,"Souvislá údržba",IF('v přípravě a připraveno'!#REF!=data!$B$3,"Most","-"))</f>
        <v>#REF!</v>
      </c>
      <c r="M271" t="e">
        <f>IF('v přípravě a připraveno'!#REF!=data!$B$2,"Rekonstrukce",IF('v přípravě a připraveno'!#REF!=data!$B$3,"Propustek","-"))</f>
        <v>#REF!</v>
      </c>
      <c r="AC271" t="str">
        <f>IF('náměty na projekční přípravu'!B213=data!$S$2,"Souvislá údržba",IF('náměty na projekční přípravu'!B213=data!$S$3,"Most","-"))</f>
        <v>-</v>
      </c>
      <c r="AD271" t="str">
        <f>IF('náměty na projekční přípravu'!B213=data!$S$2,"Rekonstrukce",IF('náměty na projekční přípravu'!B213=data!$S$3,"Propustek","-"))</f>
        <v>-</v>
      </c>
    </row>
    <row r="272" spans="12:30">
      <c r="L272" t="e">
        <f>IF('v přípravě a připraveno'!#REF!=data!$B$2,"Souvislá údržba",IF('v přípravě a připraveno'!#REF!=data!$B$3,"Most","-"))</f>
        <v>#REF!</v>
      </c>
      <c r="M272" t="e">
        <f>IF('v přípravě a připraveno'!#REF!=data!$B$2,"Rekonstrukce",IF('v přípravě a připraveno'!#REF!=data!$B$3,"Propustek","-"))</f>
        <v>#REF!</v>
      </c>
      <c r="AC272" t="str">
        <f>IF('náměty na projekční přípravu'!B214=data!$S$2,"Souvislá údržba",IF('náměty na projekční přípravu'!B214=data!$S$3,"Most","-"))</f>
        <v>-</v>
      </c>
      <c r="AD272" t="str">
        <f>IF('náměty na projekční přípravu'!B214=data!$S$2,"Rekonstrukce",IF('náměty na projekční přípravu'!B214=data!$S$3,"Propustek","-"))</f>
        <v>-</v>
      </c>
    </row>
    <row r="273" spans="12:30">
      <c r="L273" t="str">
        <f>IF('v přípravě a připraveno'!B162=data!$B$2,"Souvislá údržba",IF('v přípravě a připraveno'!B162=data!$B$3,"Most","-"))</f>
        <v>Souvislá údržba</v>
      </c>
      <c r="M273" t="str">
        <f>IF('v přípravě a připraveno'!B162=data!$B$2,"Rekonstrukce",IF('v přípravě a připraveno'!B162=data!$B$3,"Propustek","-"))</f>
        <v>Rekonstrukce</v>
      </c>
      <c r="AC273" t="str">
        <f>IF('náměty na projekční přípravu'!B215=data!$S$2,"Souvislá údržba",IF('náměty na projekční přípravu'!B215=data!$S$3,"Most","-"))</f>
        <v>-</v>
      </c>
      <c r="AD273" t="str">
        <f>IF('náměty na projekční přípravu'!B215=data!$S$2,"Rekonstrukce",IF('náměty na projekční přípravu'!B215=data!$S$3,"Propustek","-"))</f>
        <v>-</v>
      </c>
    </row>
    <row r="274" spans="12:30">
      <c r="L274" t="e">
        <f>IF('v přípravě a připraveno'!#REF!=data!$B$2,"Souvislá údržba",IF('v přípravě a připraveno'!#REF!=data!$B$3,"Most","-"))</f>
        <v>#REF!</v>
      </c>
      <c r="M274" t="e">
        <f>IF('v přípravě a připraveno'!#REF!=data!$B$2,"Rekonstrukce",IF('v přípravě a připraveno'!#REF!=data!$B$3,"Propustek","-"))</f>
        <v>#REF!</v>
      </c>
      <c r="AC274" t="str">
        <f>IF('náměty na projekční přípravu'!B216=data!$S$2,"Souvislá údržba",IF('náměty na projekční přípravu'!B216=data!$S$3,"Most","-"))</f>
        <v>-</v>
      </c>
      <c r="AD274" t="str">
        <f>IF('náměty na projekční přípravu'!B216=data!$S$2,"Rekonstrukce",IF('náměty na projekční přípravu'!B216=data!$S$3,"Propustek","-"))</f>
        <v>-</v>
      </c>
    </row>
    <row r="275" spans="12:30">
      <c r="L275" t="e">
        <f>IF('v přípravě a připraveno'!#REF!=data!$B$2,"Souvislá údržba",IF('v přípravě a připraveno'!#REF!=data!$B$3,"Most","-"))</f>
        <v>#REF!</v>
      </c>
      <c r="M275" t="e">
        <f>IF('v přípravě a připraveno'!#REF!=data!$B$2,"Rekonstrukce",IF('v přípravě a připraveno'!#REF!=data!$B$3,"Propustek","-"))</f>
        <v>#REF!</v>
      </c>
      <c r="AC275" t="str">
        <f>IF('náměty na projekční přípravu'!B217=data!$S$2,"Souvislá údržba",IF('náměty na projekční přípravu'!B217=data!$S$3,"Most","-"))</f>
        <v>-</v>
      </c>
      <c r="AD275" t="str">
        <f>IF('náměty na projekční přípravu'!B217=data!$S$2,"Rekonstrukce",IF('náměty na projekční přípravu'!B217=data!$S$3,"Propustek","-"))</f>
        <v>-</v>
      </c>
    </row>
    <row r="276" spans="12:30">
      <c r="L276" t="e">
        <f>IF('v přípravě a připraveno'!#REF!=data!$B$2,"Souvislá údržba",IF('v přípravě a připraveno'!#REF!=data!$B$3,"Most","-"))</f>
        <v>#REF!</v>
      </c>
      <c r="M276" t="e">
        <f>IF('v přípravě a připraveno'!#REF!=data!$B$2,"Rekonstrukce",IF('v přípravě a připraveno'!#REF!=data!$B$3,"Propustek","-"))</f>
        <v>#REF!</v>
      </c>
      <c r="AC276" t="str">
        <f>IF('náměty na projekční přípravu'!B218=data!$S$2,"Souvislá údržba",IF('náměty na projekční přípravu'!B218=data!$S$3,"Most","-"))</f>
        <v>-</v>
      </c>
      <c r="AD276" t="str">
        <f>IF('náměty na projekční přípravu'!B218=data!$S$2,"Rekonstrukce",IF('náměty na projekční přípravu'!B218=data!$S$3,"Propustek","-"))</f>
        <v>-</v>
      </c>
    </row>
    <row r="277" spans="12:30">
      <c r="L277" t="e">
        <f>IF('v přípravě a připraveno'!#REF!=data!$B$2,"Souvislá údržba",IF('v přípravě a připraveno'!#REF!=data!$B$3,"Most","-"))</f>
        <v>#REF!</v>
      </c>
      <c r="M277" t="e">
        <f>IF('v přípravě a připraveno'!#REF!=data!$B$2,"Rekonstrukce",IF('v přípravě a připraveno'!#REF!=data!$B$3,"Propustek","-"))</f>
        <v>#REF!</v>
      </c>
      <c r="AC277" t="str">
        <f>IF('náměty na projekční přípravu'!B219=data!$S$2,"Souvislá údržba",IF('náměty na projekční přípravu'!B219=data!$S$3,"Most","-"))</f>
        <v>-</v>
      </c>
      <c r="AD277" t="str">
        <f>IF('náměty na projekční přípravu'!B219=data!$S$2,"Rekonstrukce",IF('náměty na projekční přípravu'!B219=data!$S$3,"Propustek","-"))</f>
        <v>-</v>
      </c>
    </row>
    <row r="278" spans="12:30">
      <c r="L278" t="e">
        <f>IF('v přípravě a připraveno'!#REF!=data!$B$2,"Souvislá údržba",IF('v přípravě a připraveno'!#REF!=data!$B$3,"Most","-"))</f>
        <v>#REF!</v>
      </c>
      <c r="M278" t="e">
        <f>IF('v přípravě a připraveno'!#REF!=data!$B$2,"Rekonstrukce",IF('v přípravě a připraveno'!#REF!=data!$B$3,"Propustek","-"))</f>
        <v>#REF!</v>
      </c>
      <c r="AC278" t="str">
        <f>IF('náměty na projekční přípravu'!B220=data!$S$2,"Souvislá údržba",IF('náměty na projekční přípravu'!B220=data!$S$3,"Most","-"))</f>
        <v>-</v>
      </c>
      <c r="AD278" t="str">
        <f>IF('náměty na projekční přípravu'!B220=data!$S$2,"Rekonstrukce",IF('náměty na projekční přípravu'!B220=data!$S$3,"Propustek","-"))</f>
        <v>-</v>
      </c>
    </row>
    <row r="279" spans="12:30">
      <c r="L279" t="e">
        <f>IF('v přípravě a připraveno'!#REF!=data!$B$2,"Souvislá údržba",IF('v přípravě a připraveno'!#REF!=data!$B$3,"Most","-"))</f>
        <v>#REF!</v>
      </c>
      <c r="M279" t="e">
        <f>IF('v přípravě a připraveno'!#REF!=data!$B$2,"Rekonstrukce",IF('v přípravě a připraveno'!#REF!=data!$B$3,"Propustek","-"))</f>
        <v>#REF!</v>
      </c>
      <c r="AC279" t="str">
        <f>IF('náměty na projekční přípravu'!B221=data!$S$2,"Souvislá údržba",IF('náměty na projekční přípravu'!B221=data!$S$3,"Most","-"))</f>
        <v>-</v>
      </c>
      <c r="AD279" t="str">
        <f>IF('náměty na projekční přípravu'!B221=data!$S$2,"Rekonstrukce",IF('náměty na projekční přípravu'!B221=data!$S$3,"Propustek","-"))</f>
        <v>-</v>
      </c>
    </row>
    <row r="280" spans="12:30">
      <c r="L280" t="e">
        <f>IF('v přípravě a připraveno'!#REF!=data!$B$2,"Souvislá údržba",IF('v přípravě a připraveno'!#REF!=data!$B$3,"Most","-"))</f>
        <v>#REF!</v>
      </c>
      <c r="M280" t="e">
        <f>IF('v přípravě a připraveno'!#REF!=data!$B$2,"Rekonstrukce",IF('v přípravě a připraveno'!#REF!=data!$B$3,"Propustek","-"))</f>
        <v>#REF!</v>
      </c>
      <c r="AC280" t="str">
        <f>IF('náměty na projekční přípravu'!B222=data!$S$2,"Souvislá údržba",IF('náměty na projekční přípravu'!B222=data!$S$3,"Most","-"))</f>
        <v>-</v>
      </c>
      <c r="AD280" t="str">
        <f>IF('náměty na projekční přípravu'!B222=data!$S$2,"Rekonstrukce",IF('náměty na projekční přípravu'!B222=data!$S$3,"Propustek","-"))</f>
        <v>-</v>
      </c>
    </row>
    <row r="281" spans="12:30">
      <c r="L281" t="e">
        <f>IF('v přípravě a připraveno'!#REF!=data!$B$2,"Souvislá údržba",IF('v přípravě a připraveno'!#REF!=data!$B$3,"Most","-"))</f>
        <v>#REF!</v>
      </c>
      <c r="M281" t="e">
        <f>IF('v přípravě a připraveno'!#REF!=data!$B$2,"Rekonstrukce",IF('v přípravě a připraveno'!#REF!=data!$B$3,"Propustek","-"))</f>
        <v>#REF!</v>
      </c>
      <c r="AC281" t="str">
        <f>IF('náměty na projekční přípravu'!B223=data!$S$2,"Souvislá údržba",IF('náměty na projekční přípravu'!B223=data!$S$3,"Most","-"))</f>
        <v>-</v>
      </c>
      <c r="AD281" t="str">
        <f>IF('náměty na projekční přípravu'!B223=data!$S$2,"Rekonstrukce",IF('náměty na projekční přípravu'!B223=data!$S$3,"Propustek","-"))</f>
        <v>-</v>
      </c>
    </row>
    <row r="282" spans="12:30">
      <c r="L282" t="e">
        <f>IF('v přípravě a připraveno'!#REF!=data!$B$2,"Souvislá údržba",IF('v přípravě a připraveno'!#REF!=data!$B$3,"Most","-"))</f>
        <v>#REF!</v>
      </c>
      <c r="M282" t="e">
        <f>IF('v přípravě a připraveno'!#REF!=data!$B$2,"Rekonstrukce",IF('v přípravě a připraveno'!#REF!=data!$B$3,"Propustek","-"))</f>
        <v>#REF!</v>
      </c>
      <c r="AC282" t="str">
        <f>IF('náměty na projekční přípravu'!B224=data!$S$2,"Souvislá údržba",IF('náměty na projekční přípravu'!B224=data!$S$3,"Most","-"))</f>
        <v>-</v>
      </c>
      <c r="AD282" t="str">
        <f>IF('náměty na projekční přípravu'!B224=data!$S$2,"Rekonstrukce",IF('náměty na projekční přípravu'!B224=data!$S$3,"Propustek","-"))</f>
        <v>-</v>
      </c>
    </row>
    <row r="283" spans="12:30">
      <c r="L283" t="e">
        <f>IF('v přípravě a připraveno'!#REF!=data!$B$2,"Souvislá údržba",IF('v přípravě a připraveno'!#REF!=data!$B$3,"Most","-"))</f>
        <v>#REF!</v>
      </c>
      <c r="M283" t="e">
        <f>IF('v přípravě a připraveno'!#REF!=data!$B$2,"Rekonstrukce",IF('v přípravě a připraveno'!#REF!=data!$B$3,"Propustek","-"))</f>
        <v>#REF!</v>
      </c>
      <c r="AC283" t="str">
        <f>IF('náměty na projekční přípravu'!B225=data!$S$2,"Souvislá údržba",IF('náměty na projekční přípravu'!B225=data!$S$3,"Most","-"))</f>
        <v>-</v>
      </c>
      <c r="AD283" t="str">
        <f>IF('náměty na projekční přípravu'!B225=data!$S$2,"Rekonstrukce",IF('náměty na projekční přípravu'!B225=data!$S$3,"Propustek","-"))</f>
        <v>-</v>
      </c>
    </row>
    <row r="284" spans="12:30">
      <c r="L284" t="e">
        <f>IF('v přípravě a připraveno'!#REF!=data!$B$2,"Souvislá údržba",IF('v přípravě a připraveno'!#REF!=data!$B$3,"Most","-"))</f>
        <v>#REF!</v>
      </c>
      <c r="M284" t="e">
        <f>IF('v přípravě a připraveno'!#REF!=data!$B$2,"Rekonstrukce",IF('v přípravě a připraveno'!#REF!=data!$B$3,"Propustek","-"))</f>
        <v>#REF!</v>
      </c>
      <c r="AC284" t="str">
        <f>IF('náměty na projekční přípravu'!B226=data!$S$2,"Souvislá údržba",IF('náměty na projekční přípravu'!B226=data!$S$3,"Most","-"))</f>
        <v>-</v>
      </c>
      <c r="AD284" t="str">
        <f>IF('náměty na projekční přípravu'!B226=data!$S$2,"Rekonstrukce",IF('náměty na projekční přípravu'!B226=data!$S$3,"Propustek","-"))</f>
        <v>-</v>
      </c>
    </row>
    <row r="285" spans="12:30">
      <c r="L285" t="e">
        <f>IF('v přípravě a připraveno'!#REF!=data!$B$2,"Souvislá údržba",IF('v přípravě a připraveno'!#REF!=data!$B$3,"Most","-"))</f>
        <v>#REF!</v>
      </c>
      <c r="M285" t="e">
        <f>IF('v přípravě a připraveno'!#REF!=data!$B$2,"Rekonstrukce",IF('v přípravě a připraveno'!#REF!=data!$B$3,"Propustek","-"))</f>
        <v>#REF!</v>
      </c>
      <c r="AC285" t="str">
        <f>IF('náměty na projekční přípravu'!B227=data!$S$2,"Souvislá údržba",IF('náměty na projekční přípravu'!B227=data!$S$3,"Most","-"))</f>
        <v>-</v>
      </c>
      <c r="AD285" t="str">
        <f>IF('náměty na projekční přípravu'!B227=data!$S$2,"Rekonstrukce",IF('náměty na projekční přípravu'!B227=data!$S$3,"Propustek","-"))</f>
        <v>-</v>
      </c>
    </row>
    <row r="286" spans="12:30">
      <c r="L286" t="e">
        <f>IF('v přípravě a připraveno'!#REF!=data!$B$2,"Souvislá údržba",IF('v přípravě a připraveno'!#REF!=data!$B$3,"Most","-"))</f>
        <v>#REF!</v>
      </c>
      <c r="M286" t="e">
        <f>IF('v přípravě a připraveno'!#REF!=data!$B$2,"Rekonstrukce",IF('v přípravě a připraveno'!#REF!=data!$B$3,"Propustek","-"))</f>
        <v>#REF!</v>
      </c>
      <c r="AC286" t="str">
        <f>IF('náměty na projekční přípravu'!B228=data!$S$2,"Souvislá údržba",IF('náměty na projekční přípravu'!B228=data!$S$3,"Most","-"))</f>
        <v>-</v>
      </c>
      <c r="AD286" t="str">
        <f>IF('náměty na projekční přípravu'!B228=data!$S$2,"Rekonstrukce",IF('náměty na projekční přípravu'!B228=data!$S$3,"Propustek","-"))</f>
        <v>-</v>
      </c>
    </row>
    <row r="287" spans="12:30">
      <c r="L287" t="e">
        <f>IF('v přípravě a připraveno'!#REF!=data!$B$2,"Souvislá údržba",IF('v přípravě a připraveno'!#REF!=data!$B$3,"Most","-"))</f>
        <v>#REF!</v>
      </c>
      <c r="M287" t="e">
        <f>IF('v přípravě a připraveno'!#REF!=data!$B$2,"Rekonstrukce",IF('v přípravě a připraveno'!#REF!=data!$B$3,"Propustek","-"))</f>
        <v>#REF!</v>
      </c>
      <c r="AC287" t="str">
        <f>IF('náměty na projekční přípravu'!B229=data!$S$2,"Souvislá údržba",IF('náměty na projekční přípravu'!B229=data!$S$3,"Most","-"))</f>
        <v>-</v>
      </c>
      <c r="AD287" t="str">
        <f>IF('náměty na projekční přípravu'!B229=data!$S$2,"Rekonstrukce",IF('náměty na projekční přípravu'!B229=data!$S$3,"Propustek","-"))</f>
        <v>-</v>
      </c>
    </row>
    <row r="288" spans="12:30">
      <c r="L288" t="str">
        <f>IF('v přípravě a připraveno'!B163=data!$B$2,"Souvislá údržba",IF('v přípravě a připraveno'!B163=data!$B$3,"Most","-"))</f>
        <v>-</v>
      </c>
      <c r="M288" t="str">
        <f>IF('v přípravě a připraveno'!B163=data!$B$2,"Rekonstrukce",IF('v přípravě a připraveno'!B163=data!$B$3,"Propustek","-"))</f>
        <v>-</v>
      </c>
      <c r="AC288" t="str">
        <f>IF('náměty na projekční přípravu'!B230=data!$S$2,"Souvislá údržba",IF('náměty na projekční přípravu'!B230=data!$S$3,"Most","-"))</f>
        <v>-</v>
      </c>
      <c r="AD288" t="str">
        <f>IF('náměty na projekční přípravu'!B230=data!$S$2,"Rekonstrukce",IF('náměty na projekční přípravu'!B230=data!$S$3,"Propustek","-"))</f>
        <v>-</v>
      </c>
    </row>
    <row r="289" spans="12:30">
      <c r="L289" t="str">
        <f>IF('v přípravě a připraveno'!B164=data!$B$2,"Souvislá údržba",IF('v přípravě a připraveno'!B164=data!$B$3,"Most","-"))</f>
        <v>Most</v>
      </c>
      <c r="M289" t="str">
        <f>IF('v přípravě a připraveno'!B164=data!$B$2,"Rekonstrukce",IF('v přípravě a připraveno'!B164=data!$B$3,"Propustek","-"))</f>
        <v>Propustek</v>
      </c>
      <c r="AC289" t="str">
        <f>IF('náměty na projekční přípravu'!B231=data!$S$2,"Souvislá údržba",IF('náměty na projekční přípravu'!B231=data!$S$3,"Most","-"))</f>
        <v>-</v>
      </c>
      <c r="AD289" t="str">
        <f>IF('náměty na projekční přípravu'!B231=data!$S$2,"Rekonstrukce",IF('náměty na projekční přípravu'!B231=data!$S$3,"Propustek","-"))</f>
        <v>-</v>
      </c>
    </row>
    <row r="290" spans="12:30">
      <c r="L290" t="str">
        <f>IF('v přípravě a připraveno'!B165=data!$B$2,"Souvislá údržba",IF('v přípravě a připraveno'!B165=data!$B$3,"Most","-"))</f>
        <v>Most</v>
      </c>
      <c r="M290" t="str">
        <f>IF('v přípravě a připraveno'!B165=data!$B$2,"Rekonstrukce",IF('v přípravě a připraveno'!B165=data!$B$3,"Propustek","-"))</f>
        <v>Propustek</v>
      </c>
      <c r="AC290" t="str">
        <f>IF('náměty na projekční přípravu'!B232=data!$S$2,"Souvislá údržba",IF('náměty na projekční přípravu'!B232=data!$S$3,"Most","-"))</f>
        <v>-</v>
      </c>
      <c r="AD290" t="str">
        <f>IF('náměty na projekční přípravu'!B232=data!$S$2,"Rekonstrukce",IF('náměty na projekční přípravu'!B232=data!$S$3,"Propustek","-"))</f>
        <v>-</v>
      </c>
    </row>
    <row r="291" spans="12:30">
      <c r="L291" t="e">
        <f>IF('v přípravě a připraveno'!#REF!=data!$B$2,"Souvislá údržba",IF('v přípravě a připraveno'!#REF!=data!$B$3,"Most","-"))</f>
        <v>#REF!</v>
      </c>
      <c r="M291" t="e">
        <f>IF('v přípravě a připraveno'!#REF!=data!$B$2,"Rekonstrukce",IF('v přípravě a připraveno'!#REF!=data!$B$3,"Propustek","-"))</f>
        <v>#REF!</v>
      </c>
      <c r="AC291" t="str">
        <f>IF('náměty na projekční přípravu'!B233=data!$S$2,"Souvislá údržba",IF('náměty na projekční přípravu'!B233=data!$S$3,"Most","-"))</f>
        <v>-</v>
      </c>
      <c r="AD291" t="str">
        <f>IF('náměty na projekční přípravu'!B233=data!$S$2,"Rekonstrukce",IF('náměty na projekční přípravu'!B233=data!$S$3,"Propustek","-"))</f>
        <v>-</v>
      </c>
    </row>
    <row r="292" spans="12:30">
      <c r="L292" t="str">
        <f>IF('v přípravě a připraveno'!B166=data!$B$2,"Souvislá údržba",IF('v přípravě a připraveno'!B166=data!$B$3,"Most","-"))</f>
        <v>Most</v>
      </c>
      <c r="M292" t="str">
        <f>IF('v přípravě a připraveno'!B166=data!$B$2,"Rekonstrukce",IF('v přípravě a připraveno'!B166=data!$B$3,"Propustek","-"))</f>
        <v>Propustek</v>
      </c>
      <c r="AC292" t="str">
        <f>IF('náměty na projekční přípravu'!B234=data!$S$2,"Souvislá údržba",IF('náměty na projekční přípravu'!B234=data!$S$3,"Most","-"))</f>
        <v>-</v>
      </c>
      <c r="AD292" t="str">
        <f>IF('náměty na projekční přípravu'!B234=data!$S$2,"Rekonstrukce",IF('náměty na projekční přípravu'!B234=data!$S$3,"Propustek","-"))</f>
        <v>-</v>
      </c>
    </row>
    <row r="293" spans="12:30">
      <c r="L293" t="e">
        <f>IF('v přípravě a připraveno'!#REF!=data!$B$2,"Souvislá údržba",IF('v přípravě a připraveno'!#REF!=data!$B$3,"Most","-"))</f>
        <v>#REF!</v>
      </c>
      <c r="M293" t="e">
        <f>IF('v přípravě a připraveno'!#REF!=data!$B$2,"Rekonstrukce",IF('v přípravě a připraveno'!#REF!=data!$B$3,"Propustek","-"))</f>
        <v>#REF!</v>
      </c>
      <c r="AC293" t="str">
        <f>IF('náměty na projekční přípravu'!B235=data!$S$2,"Souvislá údržba",IF('náměty na projekční přípravu'!B235=data!$S$3,"Most","-"))</f>
        <v>-</v>
      </c>
      <c r="AD293" t="str">
        <f>IF('náměty na projekční přípravu'!B235=data!$S$2,"Rekonstrukce",IF('náměty na projekční přípravu'!B235=data!$S$3,"Propustek","-"))</f>
        <v>-</v>
      </c>
    </row>
    <row r="294" spans="12:30">
      <c r="L294" t="str">
        <f>IF('v přípravě a připraveno'!B167=data!$B$2,"Souvislá údržba",IF('v přípravě a připraveno'!B167=data!$B$3,"Most","-"))</f>
        <v>Most</v>
      </c>
      <c r="M294" t="str">
        <f>IF('v přípravě a připraveno'!B167=data!$B$2,"Rekonstrukce",IF('v přípravě a připraveno'!B167=data!$B$3,"Propustek","-"))</f>
        <v>Propustek</v>
      </c>
      <c r="AC294" t="str">
        <f>IF('náměty na projekční přípravu'!B236=data!$S$2,"Souvislá údržba",IF('náměty na projekční přípravu'!B236=data!$S$3,"Most","-"))</f>
        <v>-</v>
      </c>
      <c r="AD294" t="str">
        <f>IF('náměty na projekční přípravu'!B236=data!$S$2,"Rekonstrukce",IF('náměty na projekční přípravu'!B236=data!$S$3,"Propustek","-"))</f>
        <v>-</v>
      </c>
    </row>
    <row r="295" spans="12:30">
      <c r="L295" t="str">
        <f>IF('v přípravě a připraveno'!B168=data!$B$2,"Souvislá údržba",IF('v přípravě a připraveno'!B168=data!$B$3,"Most","-"))</f>
        <v>Souvislá údržba</v>
      </c>
      <c r="M295" t="str">
        <f>IF('v přípravě a připraveno'!B168=data!$B$2,"Rekonstrukce",IF('v přípravě a připraveno'!B168=data!$B$3,"Propustek","-"))</f>
        <v>Rekonstrukce</v>
      </c>
      <c r="AC295" t="str">
        <f>IF('náměty na projekční přípravu'!B237=data!$S$2,"Souvislá údržba",IF('náměty na projekční přípravu'!B237=data!$S$3,"Most","-"))</f>
        <v>-</v>
      </c>
      <c r="AD295" t="str">
        <f>IF('náměty na projekční přípravu'!B237=data!$S$2,"Rekonstrukce",IF('náměty na projekční přípravu'!B237=data!$S$3,"Propustek","-"))</f>
        <v>-</v>
      </c>
    </row>
    <row r="296" spans="12:30">
      <c r="L296" t="e">
        <f>IF('v přípravě a připraveno'!#REF!=data!$B$2,"Souvislá údržba",IF('v přípravě a připraveno'!#REF!=data!$B$3,"Most","-"))</f>
        <v>#REF!</v>
      </c>
      <c r="M296" t="e">
        <f>IF('v přípravě a připraveno'!#REF!=data!$B$2,"Rekonstrukce",IF('v přípravě a připraveno'!#REF!=data!$B$3,"Propustek","-"))</f>
        <v>#REF!</v>
      </c>
      <c r="AC296" t="str">
        <f>IF('náměty na projekční přípravu'!B238=data!$S$2,"Souvislá údržba",IF('náměty na projekční přípravu'!B238=data!$S$3,"Most","-"))</f>
        <v>-</v>
      </c>
      <c r="AD296" t="str">
        <f>IF('náměty na projekční přípravu'!B238=data!$S$2,"Rekonstrukce",IF('náměty na projekční přípravu'!B238=data!$S$3,"Propustek","-"))</f>
        <v>-</v>
      </c>
    </row>
    <row r="297" spans="12:30">
      <c r="L297" t="str">
        <f>IF('v přípravě a připraveno'!B169=data!$B$2,"Souvislá údržba",IF('v přípravě a připraveno'!B169=data!$B$3,"Most","-"))</f>
        <v>Souvislá údržba</v>
      </c>
      <c r="M297" t="str">
        <f>IF('v přípravě a připraveno'!B169=data!$B$2,"Rekonstrukce",IF('v přípravě a připraveno'!B169=data!$B$3,"Propustek","-"))</f>
        <v>Rekonstrukce</v>
      </c>
      <c r="AC297" t="str">
        <f>IF('náměty na projekční přípravu'!B239=data!$S$2,"Souvislá údržba",IF('náměty na projekční přípravu'!B239=data!$S$3,"Most","-"))</f>
        <v>-</v>
      </c>
      <c r="AD297" t="str">
        <f>IF('náměty na projekční přípravu'!B239=data!$S$2,"Rekonstrukce",IF('náměty na projekční přípravu'!B239=data!$S$3,"Propustek","-"))</f>
        <v>-</v>
      </c>
    </row>
    <row r="298" spans="12:30">
      <c r="L298" t="e">
        <f>IF('v přípravě a připraveno'!#REF!=data!$B$2,"Souvislá údržba",IF('v přípravě a připraveno'!#REF!=data!$B$3,"Most","-"))</f>
        <v>#REF!</v>
      </c>
      <c r="M298" t="e">
        <f>IF('v přípravě a připraveno'!#REF!=data!$B$2,"Rekonstrukce",IF('v přípravě a připraveno'!#REF!=data!$B$3,"Propustek","-"))</f>
        <v>#REF!</v>
      </c>
      <c r="AC298" t="str">
        <f>IF('náměty na projekční přípravu'!B240=data!$S$2,"Souvislá údržba",IF('náměty na projekční přípravu'!B240=data!$S$3,"Most","-"))</f>
        <v>-</v>
      </c>
      <c r="AD298" t="str">
        <f>IF('náměty na projekční přípravu'!B240=data!$S$2,"Rekonstrukce",IF('náměty na projekční přípravu'!B240=data!$S$3,"Propustek","-"))</f>
        <v>-</v>
      </c>
    </row>
    <row r="299" spans="12:30">
      <c r="L299" t="e">
        <f>IF('v přípravě a připraveno'!#REF!=data!$B$2,"Souvislá údržba",IF('v přípravě a připraveno'!#REF!=data!$B$3,"Most","-"))</f>
        <v>#REF!</v>
      </c>
      <c r="M299" t="e">
        <f>IF('v přípravě a připraveno'!#REF!=data!$B$2,"Rekonstrukce",IF('v přípravě a připraveno'!#REF!=data!$B$3,"Propustek","-"))</f>
        <v>#REF!</v>
      </c>
      <c r="AC299" t="str">
        <f>IF('náměty na projekční přípravu'!B241=data!$S$2,"Souvislá údržba",IF('náměty na projekční přípravu'!B241=data!$S$3,"Most","-"))</f>
        <v>-</v>
      </c>
      <c r="AD299" t="str">
        <f>IF('náměty na projekční přípravu'!B241=data!$S$2,"Rekonstrukce",IF('náměty na projekční přípravu'!B241=data!$S$3,"Propustek","-"))</f>
        <v>-</v>
      </c>
    </row>
    <row r="300" spans="12:30">
      <c r="L300" t="str">
        <f>IF('v přípravě a připraveno'!B170=data!$B$2,"Souvislá údržba",IF('v přípravě a připraveno'!B170=data!$B$3,"Most","-"))</f>
        <v>Souvislá údržba</v>
      </c>
      <c r="M300" t="str">
        <f>IF('v přípravě a připraveno'!B170=data!$B$2,"Rekonstrukce",IF('v přípravě a připraveno'!B170=data!$B$3,"Propustek","-"))</f>
        <v>Rekonstrukce</v>
      </c>
      <c r="AC300" t="str">
        <f>IF('náměty na projekční přípravu'!B242=data!$S$2,"Souvislá údržba",IF('náměty na projekční přípravu'!B242=data!$S$3,"Most","-"))</f>
        <v>-</v>
      </c>
      <c r="AD300" t="str">
        <f>IF('náměty na projekční přípravu'!B242=data!$S$2,"Rekonstrukce",IF('náměty na projekční přípravu'!B242=data!$S$3,"Propustek","-"))</f>
        <v>-</v>
      </c>
    </row>
    <row r="301" spans="12:30">
      <c r="L301" t="str">
        <f>IF('v přípravě a připraveno'!B171=data!$B$2,"Souvislá údržba",IF('v přípravě a připraveno'!B171=data!$B$3,"Most","-"))</f>
        <v>Souvislá údržba</v>
      </c>
      <c r="M301" t="str">
        <f>IF('v přípravě a připraveno'!B171=data!$B$2,"Rekonstrukce",IF('v přípravě a připraveno'!B171=data!$B$3,"Propustek","-"))</f>
        <v>Rekonstrukce</v>
      </c>
      <c r="AC301" t="str">
        <f>IF('náměty na projekční přípravu'!B243=data!$S$2,"Souvislá údržba",IF('náměty na projekční přípravu'!B243=data!$S$3,"Most","-"))</f>
        <v>-</v>
      </c>
      <c r="AD301" t="str">
        <f>IF('náměty na projekční přípravu'!B243=data!$S$2,"Rekonstrukce",IF('náměty na projekční přípravu'!B243=data!$S$3,"Propustek","-"))</f>
        <v>-</v>
      </c>
    </row>
    <row r="302" spans="12:30">
      <c r="L302" t="e">
        <f>IF('v přípravě a připraveno'!#REF!=data!$B$2,"Souvislá údržba",IF('v přípravě a připraveno'!#REF!=data!$B$3,"Most","-"))</f>
        <v>#REF!</v>
      </c>
      <c r="M302" t="e">
        <f>IF('v přípravě a připraveno'!#REF!=data!$B$2,"Rekonstrukce",IF('v přípravě a připraveno'!#REF!=data!$B$3,"Propustek","-"))</f>
        <v>#REF!</v>
      </c>
      <c r="AC302" t="str">
        <f>IF('náměty na projekční přípravu'!B244=data!$S$2,"Souvislá údržba",IF('náměty na projekční přípravu'!B244=data!$S$3,"Most","-"))</f>
        <v>-</v>
      </c>
      <c r="AD302" t="str">
        <f>IF('náměty na projekční přípravu'!B244=data!$S$2,"Rekonstrukce",IF('náměty na projekční přípravu'!B244=data!$S$3,"Propustek","-"))</f>
        <v>-</v>
      </c>
    </row>
    <row r="303" spans="12:30">
      <c r="L303" t="e">
        <f>IF('v přípravě a připraveno'!#REF!=data!$B$2,"Souvislá údržba",IF('v přípravě a připraveno'!#REF!=data!$B$3,"Most","-"))</f>
        <v>#REF!</v>
      </c>
      <c r="M303" t="e">
        <f>IF('v přípravě a připraveno'!#REF!=data!$B$2,"Rekonstrukce",IF('v přípravě a připraveno'!#REF!=data!$B$3,"Propustek","-"))</f>
        <v>#REF!</v>
      </c>
      <c r="AC303" t="str">
        <f>IF('náměty na projekční přípravu'!B245=data!$S$2,"Souvislá údržba",IF('náměty na projekční přípravu'!B245=data!$S$3,"Most","-"))</f>
        <v>-</v>
      </c>
      <c r="AD303" t="str">
        <f>IF('náměty na projekční přípravu'!B245=data!$S$2,"Rekonstrukce",IF('náměty na projekční přípravu'!B245=data!$S$3,"Propustek","-"))</f>
        <v>-</v>
      </c>
    </row>
    <row r="304" spans="12:30">
      <c r="L304" t="e">
        <f>IF('v přípravě a připraveno'!#REF!=data!$B$2,"Souvislá údržba",IF('v přípravě a připraveno'!#REF!=data!$B$3,"Most","-"))</f>
        <v>#REF!</v>
      </c>
      <c r="M304" t="e">
        <f>IF('v přípravě a připraveno'!#REF!=data!$B$2,"Rekonstrukce",IF('v přípravě a připraveno'!#REF!=data!$B$3,"Propustek","-"))</f>
        <v>#REF!</v>
      </c>
      <c r="AC304" t="str">
        <f>IF('náměty na projekční přípravu'!B246=data!$S$2,"Souvislá údržba",IF('náměty na projekční přípravu'!B246=data!$S$3,"Most","-"))</f>
        <v>-</v>
      </c>
      <c r="AD304" t="str">
        <f>IF('náměty na projekční přípravu'!B246=data!$S$2,"Rekonstrukce",IF('náměty na projekční přípravu'!B246=data!$S$3,"Propustek","-"))</f>
        <v>-</v>
      </c>
    </row>
    <row r="305" spans="12:30">
      <c r="L305" t="e">
        <f>IF('v přípravě a připraveno'!#REF!=data!$B$2,"Souvislá údržba",IF('v přípravě a připraveno'!#REF!=data!$B$3,"Most","-"))</f>
        <v>#REF!</v>
      </c>
      <c r="M305" t="e">
        <f>IF('v přípravě a připraveno'!#REF!=data!$B$2,"Rekonstrukce",IF('v přípravě a připraveno'!#REF!=data!$B$3,"Propustek","-"))</f>
        <v>#REF!</v>
      </c>
      <c r="AC305" t="str">
        <f>IF('náměty na projekční přípravu'!B247=data!$S$2,"Souvislá údržba",IF('náměty na projekční přípravu'!B247=data!$S$3,"Most","-"))</f>
        <v>-</v>
      </c>
      <c r="AD305" t="str">
        <f>IF('náměty na projekční přípravu'!B247=data!$S$2,"Rekonstrukce",IF('náměty na projekční přípravu'!B247=data!$S$3,"Propustek","-"))</f>
        <v>-</v>
      </c>
    </row>
    <row r="306" spans="12:30">
      <c r="L306" t="str">
        <f>IF('v přípravě a připraveno'!B172=data!$B$2,"Souvislá údržba",IF('v přípravě a připraveno'!B172=data!$B$3,"Most","-"))</f>
        <v>Most</v>
      </c>
      <c r="M306" t="str">
        <f>IF('v přípravě a připraveno'!B172=data!$B$2,"Rekonstrukce",IF('v přípravě a připraveno'!B172=data!$B$3,"Propustek","-"))</f>
        <v>Propustek</v>
      </c>
      <c r="AC306" t="str">
        <f>IF('náměty na projekční přípravu'!B248=data!$S$2,"Souvislá údržba",IF('náměty na projekční přípravu'!B248=data!$S$3,"Most","-"))</f>
        <v>-</v>
      </c>
      <c r="AD306" t="str">
        <f>IF('náměty na projekční přípravu'!B248=data!$S$2,"Rekonstrukce",IF('náměty na projekční přípravu'!B248=data!$S$3,"Propustek","-"))</f>
        <v>-</v>
      </c>
    </row>
    <row r="307" spans="12:30">
      <c r="L307" t="e">
        <f>IF('v přípravě a připraveno'!#REF!=data!$B$2,"Souvislá údržba",IF('v přípravě a připraveno'!#REF!=data!$B$3,"Most","-"))</f>
        <v>#REF!</v>
      </c>
      <c r="M307" t="e">
        <f>IF('v přípravě a připraveno'!#REF!=data!$B$2,"Rekonstrukce",IF('v přípravě a připraveno'!#REF!=data!$B$3,"Propustek","-"))</f>
        <v>#REF!</v>
      </c>
      <c r="AC307" t="str">
        <f>IF('náměty na projekční přípravu'!B249=data!$S$2,"Souvislá údržba",IF('náměty na projekční přípravu'!B249=data!$S$3,"Most","-"))</f>
        <v>-</v>
      </c>
      <c r="AD307" t="str">
        <f>IF('náměty na projekční přípravu'!B249=data!$S$2,"Rekonstrukce",IF('náměty na projekční přípravu'!B249=data!$S$3,"Propustek","-"))</f>
        <v>-</v>
      </c>
    </row>
    <row r="308" spans="12:30">
      <c r="L308" t="e">
        <f>IF('v přípravě a připraveno'!#REF!=data!$B$2,"Souvislá údržba",IF('v přípravě a připraveno'!#REF!=data!$B$3,"Most","-"))</f>
        <v>#REF!</v>
      </c>
      <c r="M308" t="e">
        <f>IF('v přípravě a připraveno'!#REF!=data!$B$2,"Rekonstrukce",IF('v přípravě a připraveno'!#REF!=data!$B$3,"Propustek","-"))</f>
        <v>#REF!</v>
      </c>
      <c r="AC308" t="str">
        <f>IF('náměty na projekční přípravu'!B250=data!$S$2,"Souvislá údržba",IF('náměty na projekční přípravu'!B250=data!$S$3,"Most","-"))</f>
        <v>-</v>
      </c>
      <c r="AD308" t="str">
        <f>IF('náměty na projekční přípravu'!B250=data!$S$2,"Rekonstrukce",IF('náměty na projekční přípravu'!B250=data!$S$3,"Propustek","-"))</f>
        <v>-</v>
      </c>
    </row>
    <row r="309" spans="12:30">
      <c r="L309" t="e">
        <f>IF('v přípravě a připraveno'!#REF!=data!$B$2,"Souvislá údržba",IF('v přípravě a připraveno'!#REF!=data!$B$3,"Most","-"))</f>
        <v>#REF!</v>
      </c>
      <c r="M309" t="e">
        <f>IF('v přípravě a připraveno'!#REF!=data!$B$2,"Rekonstrukce",IF('v přípravě a připraveno'!#REF!=data!$B$3,"Propustek","-"))</f>
        <v>#REF!</v>
      </c>
      <c r="AC309" t="str">
        <f>IF('náměty na projekční přípravu'!B251=data!$S$2,"Souvislá údržba",IF('náměty na projekční přípravu'!B251=data!$S$3,"Most","-"))</f>
        <v>-</v>
      </c>
      <c r="AD309" t="str">
        <f>IF('náměty na projekční přípravu'!B251=data!$S$2,"Rekonstrukce",IF('náměty na projekční přípravu'!B251=data!$S$3,"Propustek","-"))</f>
        <v>-</v>
      </c>
    </row>
    <row r="310" spans="12:30">
      <c r="L310" t="str">
        <f>IF('v přípravě a připraveno'!B173=data!$B$2,"Souvislá údržba",IF('v přípravě a připraveno'!B173=data!$B$3,"Most","-"))</f>
        <v>-</v>
      </c>
      <c r="M310" t="str">
        <f>IF('v přípravě a připraveno'!B173=data!$B$2,"Rekonstrukce",IF('v přípravě a připraveno'!B173=data!$B$3,"Propustek","-"))</f>
        <v>-</v>
      </c>
      <c r="AC310" t="str">
        <f>IF('náměty na projekční přípravu'!B252=data!$S$2,"Souvislá údržba",IF('náměty na projekční přípravu'!B252=data!$S$3,"Most","-"))</f>
        <v>-</v>
      </c>
      <c r="AD310" t="str">
        <f>IF('náměty na projekční přípravu'!B252=data!$S$2,"Rekonstrukce",IF('náměty na projekční přípravu'!B252=data!$S$3,"Propustek","-"))</f>
        <v>-</v>
      </c>
    </row>
    <row r="311" spans="12:30">
      <c r="L311" t="str">
        <f>IF('v přípravě a připraveno'!B174=data!$B$2,"Souvislá údržba",IF('v přípravě a připraveno'!B174=data!$B$3,"Most","-"))</f>
        <v>Souvislá údržba</v>
      </c>
      <c r="M311" t="str">
        <f>IF('v přípravě a připraveno'!B174=data!$B$2,"Rekonstrukce",IF('v přípravě a připraveno'!B174=data!$B$3,"Propustek","-"))</f>
        <v>Rekonstrukce</v>
      </c>
      <c r="AC311" t="str">
        <f>IF('náměty na projekční přípravu'!B253=data!$S$2,"Souvislá údržba",IF('náměty na projekční přípravu'!B253=data!$S$3,"Most","-"))</f>
        <v>-</v>
      </c>
      <c r="AD311" t="str">
        <f>IF('náměty na projekční přípravu'!B253=data!$S$2,"Rekonstrukce",IF('náměty na projekční přípravu'!B253=data!$S$3,"Propustek","-"))</f>
        <v>-</v>
      </c>
    </row>
    <row r="312" spans="12:30">
      <c r="L312" t="str">
        <f>IF('v přípravě a připraveno'!B175=data!$B$2,"Souvislá údržba",IF('v přípravě a připraveno'!B175=data!$B$3,"Most","-"))</f>
        <v>Most</v>
      </c>
      <c r="M312" t="str">
        <f>IF('v přípravě a připraveno'!B175=data!$B$2,"Rekonstrukce",IF('v přípravě a připraveno'!B175=data!$B$3,"Propustek","-"))</f>
        <v>Propustek</v>
      </c>
      <c r="AC312" t="str">
        <f>IF('náměty na projekční přípravu'!B254=data!$S$2,"Souvislá údržba",IF('náměty na projekční přípravu'!B254=data!$S$3,"Most","-"))</f>
        <v>-</v>
      </c>
      <c r="AD312" t="str">
        <f>IF('náměty na projekční přípravu'!B254=data!$S$2,"Rekonstrukce",IF('náměty na projekční přípravu'!B254=data!$S$3,"Propustek","-"))</f>
        <v>-</v>
      </c>
    </row>
    <row r="313" spans="12:30">
      <c r="L313" t="e">
        <f>IF('v přípravě a připraveno'!#REF!=data!$B$2,"Souvislá údržba",IF('v přípravě a připraveno'!#REF!=data!$B$3,"Most","-"))</f>
        <v>#REF!</v>
      </c>
      <c r="M313" t="e">
        <f>IF('v přípravě a připraveno'!#REF!=data!$B$2,"Rekonstrukce",IF('v přípravě a připraveno'!#REF!=data!$B$3,"Propustek","-"))</f>
        <v>#REF!</v>
      </c>
      <c r="AC313" t="str">
        <f>IF('náměty na projekční přípravu'!B255=data!$S$2,"Souvislá údržba",IF('náměty na projekční přípravu'!B255=data!$S$3,"Most","-"))</f>
        <v>-</v>
      </c>
      <c r="AD313" t="str">
        <f>IF('náměty na projekční přípravu'!B255=data!$S$2,"Rekonstrukce",IF('náměty na projekční přípravu'!B255=data!$S$3,"Propustek","-"))</f>
        <v>-</v>
      </c>
    </row>
    <row r="314" spans="12:30">
      <c r="L314" t="e">
        <f>IF('v přípravě a připraveno'!#REF!=data!$B$2,"Souvislá údržba",IF('v přípravě a připraveno'!#REF!=data!$B$3,"Most","-"))</f>
        <v>#REF!</v>
      </c>
      <c r="M314" t="e">
        <f>IF('v přípravě a připraveno'!#REF!=data!$B$2,"Rekonstrukce",IF('v přípravě a připraveno'!#REF!=data!$B$3,"Propustek","-"))</f>
        <v>#REF!</v>
      </c>
      <c r="AC314" t="str">
        <f>IF('náměty na projekční přípravu'!B256=data!$S$2,"Souvislá údržba",IF('náměty na projekční přípravu'!B256=data!$S$3,"Most","-"))</f>
        <v>-</v>
      </c>
      <c r="AD314" t="str">
        <f>IF('náměty na projekční přípravu'!B256=data!$S$2,"Rekonstrukce",IF('náměty na projekční přípravu'!B256=data!$S$3,"Propustek","-"))</f>
        <v>-</v>
      </c>
    </row>
    <row r="315" spans="12:30">
      <c r="L315" t="e">
        <f>IF('v přípravě a připraveno'!#REF!=data!$B$2,"Souvislá údržba",IF('v přípravě a připraveno'!#REF!=data!$B$3,"Most","-"))</f>
        <v>#REF!</v>
      </c>
      <c r="M315" t="e">
        <f>IF('v přípravě a připraveno'!#REF!=data!$B$2,"Rekonstrukce",IF('v přípravě a připraveno'!#REF!=data!$B$3,"Propustek","-"))</f>
        <v>#REF!</v>
      </c>
      <c r="AC315" t="str">
        <f>IF('náměty na projekční přípravu'!B257=data!$S$2,"Souvislá údržba",IF('náměty na projekční přípravu'!B257=data!$S$3,"Most","-"))</f>
        <v>-</v>
      </c>
      <c r="AD315" t="str">
        <f>IF('náměty na projekční přípravu'!B257=data!$S$2,"Rekonstrukce",IF('náměty na projekční přípravu'!B257=data!$S$3,"Propustek","-"))</f>
        <v>-</v>
      </c>
    </row>
    <row r="316" spans="12:30">
      <c r="L316" t="e">
        <f>IF('v přípravě a připraveno'!#REF!=data!$B$2,"Souvislá údržba",IF('v přípravě a připraveno'!#REF!=data!$B$3,"Most","-"))</f>
        <v>#REF!</v>
      </c>
      <c r="M316" t="e">
        <f>IF('v přípravě a připraveno'!#REF!=data!$B$2,"Rekonstrukce",IF('v přípravě a připraveno'!#REF!=data!$B$3,"Propustek","-"))</f>
        <v>#REF!</v>
      </c>
      <c r="AC316" t="str">
        <f>IF('náměty na projekční přípravu'!B258=data!$S$2,"Souvislá údržba",IF('náměty na projekční přípravu'!B258=data!$S$3,"Most","-"))</f>
        <v>-</v>
      </c>
      <c r="AD316" t="str">
        <f>IF('náměty na projekční přípravu'!B258=data!$S$2,"Rekonstrukce",IF('náměty na projekční přípravu'!B258=data!$S$3,"Propustek","-"))</f>
        <v>-</v>
      </c>
    </row>
    <row r="317" spans="12:30">
      <c r="L317" t="e">
        <f>IF('v přípravě a připraveno'!#REF!=data!$B$2,"Souvislá údržba",IF('v přípravě a připraveno'!#REF!=data!$B$3,"Most","-"))</f>
        <v>#REF!</v>
      </c>
      <c r="M317" t="e">
        <f>IF('v přípravě a připraveno'!#REF!=data!$B$2,"Rekonstrukce",IF('v přípravě a připraveno'!#REF!=data!$B$3,"Propustek","-"))</f>
        <v>#REF!</v>
      </c>
      <c r="AC317" t="str">
        <f>IF('náměty na projekční přípravu'!B259=data!$S$2,"Souvislá údržba",IF('náměty na projekční přípravu'!B259=data!$S$3,"Most","-"))</f>
        <v>-</v>
      </c>
      <c r="AD317" t="str">
        <f>IF('náměty na projekční přípravu'!B259=data!$S$2,"Rekonstrukce",IF('náměty na projekční přípravu'!B259=data!$S$3,"Propustek","-"))</f>
        <v>-</v>
      </c>
    </row>
    <row r="318" spans="12:30">
      <c r="L318" t="e">
        <f>IF('v přípravě a připraveno'!#REF!=data!$B$2,"Souvislá údržba",IF('v přípravě a připraveno'!#REF!=data!$B$3,"Most","-"))</f>
        <v>#REF!</v>
      </c>
      <c r="M318" t="e">
        <f>IF('v přípravě a připraveno'!#REF!=data!$B$2,"Rekonstrukce",IF('v přípravě a připraveno'!#REF!=data!$B$3,"Propustek","-"))</f>
        <v>#REF!</v>
      </c>
      <c r="AC318" t="str">
        <f>IF('náměty na projekční přípravu'!B260=data!$S$2,"Souvislá údržba",IF('náměty na projekční přípravu'!B260=data!$S$3,"Most","-"))</f>
        <v>-</v>
      </c>
      <c r="AD318" t="str">
        <f>IF('náměty na projekční přípravu'!B260=data!$S$2,"Rekonstrukce",IF('náměty na projekční přípravu'!B260=data!$S$3,"Propustek","-"))</f>
        <v>-</v>
      </c>
    </row>
    <row r="319" spans="12:30">
      <c r="L319" t="e">
        <f>IF('v přípravě a připraveno'!#REF!=data!$B$2,"Souvislá údržba",IF('v přípravě a připraveno'!#REF!=data!$B$3,"Most","-"))</f>
        <v>#REF!</v>
      </c>
      <c r="M319" t="e">
        <f>IF('v přípravě a připraveno'!#REF!=data!$B$2,"Rekonstrukce",IF('v přípravě a připraveno'!#REF!=data!$B$3,"Propustek","-"))</f>
        <v>#REF!</v>
      </c>
      <c r="AC319" t="str">
        <f>IF('náměty na projekční přípravu'!B261=data!$S$2,"Souvislá údržba",IF('náměty na projekční přípravu'!B261=data!$S$3,"Most","-"))</f>
        <v>-</v>
      </c>
      <c r="AD319" t="str">
        <f>IF('náměty na projekční přípravu'!B261=data!$S$2,"Rekonstrukce",IF('náměty na projekční přípravu'!B261=data!$S$3,"Propustek","-"))</f>
        <v>-</v>
      </c>
    </row>
    <row r="320" spans="12:30">
      <c r="L320" t="e">
        <f>IF('v přípravě a připraveno'!#REF!=data!$B$2,"Souvislá údržba",IF('v přípravě a připraveno'!#REF!=data!$B$3,"Most","-"))</f>
        <v>#REF!</v>
      </c>
      <c r="M320" t="e">
        <f>IF('v přípravě a připraveno'!#REF!=data!$B$2,"Rekonstrukce",IF('v přípravě a připraveno'!#REF!=data!$B$3,"Propustek","-"))</f>
        <v>#REF!</v>
      </c>
      <c r="AC320" t="str">
        <f>IF('náměty na projekční přípravu'!B262=data!$S$2,"Souvislá údržba",IF('náměty na projekční přípravu'!B262=data!$S$3,"Most","-"))</f>
        <v>-</v>
      </c>
      <c r="AD320" t="str">
        <f>IF('náměty na projekční přípravu'!B262=data!$S$2,"Rekonstrukce",IF('náměty na projekční přípravu'!B262=data!$S$3,"Propustek","-"))</f>
        <v>-</v>
      </c>
    </row>
    <row r="321" spans="12:30">
      <c r="L321" t="str">
        <f>IF('v přípravě a připraveno'!B176=data!$B$2,"Souvislá údržba",IF('v přípravě a připraveno'!B176=data!$B$3,"Most","-"))</f>
        <v>Most</v>
      </c>
      <c r="M321" t="str">
        <f>IF('v přípravě a připraveno'!B176=data!$B$2,"Rekonstrukce",IF('v přípravě a připraveno'!B176=data!$B$3,"Propustek","-"))</f>
        <v>Propustek</v>
      </c>
      <c r="AC321" t="str">
        <f>IF('náměty na projekční přípravu'!B263=data!$S$2,"Souvislá údržba",IF('náměty na projekční přípravu'!B263=data!$S$3,"Most","-"))</f>
        <v>-</v>
      </c>
      <c r="AD321" t="str">
        <f>IF('náměty na projekční přípravu'!B263=data!$S$2,"Rekonstrukce",IF('náměty na projekční přípravu'!B263=data!$S$3,"Propustek","-"))</f>
        <v>-</v>
      </c>
    </row>
    <row r="322" spans="12:30">
      <c r="L322" t="e">
        <f>IF('v přípravě a připraveno'!#REF!=data!$B$2,"Souvislá údržba",IF('v přípravě a připraveno'!#REF!=data!$B$3,"Most","-"))</f>
        <v>#REF!</v>
      </c>
      <c r="M322" t="e">
        <f>IF('v přípravě a připraveno'!#REF!=data!$B$2,"Rekonstrukce",IF('v přípravě a připraveno'!#REF!=data!$B$3,"Propustek","-"))</f>
        <v>#REF!</v>
      </c>
      <c r="AC322" t="str">
        <f>IF('náměty na projekční přípravu'!B264=data!$S$2,"Souvislá údržba",IF('náměty na projekční přípravu'!B264=data!$S$3,"Most","-"))</f>
        <v>-</v>
      </c>
      <c r="AD322" t="str">
        <f>IF('náměty na projekční přípravu'!B264=data!$S$2,"Rekonstrukce",IF('náměty na projekční přípravu'!B264=data!$S$3,"Propustek","-"))</f>
        <v>-</v>
      </c>
    </row>
    <row r="323" spans="12:30">
      <c r="L323" t="str">
        <f>IF('v přípravě a připraveno'!B177=data!$B$2,"Souvislá údržba",IF('v přípravě a připraveno'!B177=data!$B$3,"Most","-"))</f>
        <v>Souvislá údržba</v>
      </c>
      <c r="M323" t="str">
        <f>IF('v přípravě a připraveno'!B177=data!$B$2,"Rekonstrukce",IF('v přípravě a připraveno'!B177=data!$B$3,"Propustek","-"))</f>
        <v>Rekonstrukce</v>
      </c>
      <c r="AC323" t="str">
        <f>IF('náměty na projekční přípravu'!B265=data!$S$2,"Souvislá údržba",IF('náměty na projekční přípravu'!B265=data!$S$3,"Most","-"))</f>
        <v>-</v>
      </c>
      <c r="AD323" t="str">
        <f>IF('náměty na projekční přípravu'!B265=data!$S$2,"Rekonstrukce",IF('náměty na projekční přípravu'!B265=data!$S$3,"Propustek","-"))</f>
        <v>-</v>
      </c>
    </row>
    <row r="324" spans="12:30">
      <c r="L324" t="e">
        <f>IF('v přípravě a připraveno'!#REF!=data!$B$2,"Souvislá údržba",IF('v přípravě a připraveno'!#REF!=data!$B$3,"Most","-"))</f>
        <v>#REF!</v>
      </c>
      <c r="M324" t="e">
        <f>IF('v přípravě a připraveno'!#REF!=data!$B$2,"Rekonstrukce",IF('v přípravě a připraveno'!#REF!=data!$B$3,"Propustek","-"))</f>
        <v>#REF!</v>
      </c>
      <c r="AC324" t="str">
        <f>IF('náměty na projekční přípravu'!B266=data!$S$2,"Souvislá údržba",IF('náměty na projekční přípravu'!B266=data!$S$3,"Most","-"))</f>
        <v>-</v>
      </c>
      <c r="AD324" t="str">
        <f>IF('náměty na projekční přípravu'!B266=data!$S$2,"Rekonstrukce",IF('náměty na projekční přípravu'!B266=data!$S$3,"Propustek","-"))</f>
        <v>-</v>
      </c>
    </row>
    <row r="325" spans="12:30">
      <c r="L325" t="e">
        <f>IF('v přípravě a připraveno'!#REF!=data!$B$2,"Souvislá údržba",IF('v přípravě a připraveno'!#REF!=data!$B$3,"Most","-"))</f>
        <v>#REF!</v>
      </c>
      <c r="M325" t="e">
        <f>IF('v přípravě a připraveno'!#REF!=data!$B$2,"Rekonstrukce",IF('v přípravě a připraveno'!#REF!=data!$B$3,"Propustek","-"))</f>
        <v>#REF!</v>
      </c>
      <c r="AC325" t="str">
        <f>IF('náměty na projekční přípravu'!B267=data!$S$2,"Souvislá údržba",IF('náměty na projekční přípravu'!B267=data!$S$3,"Most","-"))</f>
        <v>-</v>
      </c>
      <c r="AD325" t="str">
        <f>IF('náměty na projekční přípravu'!B267=data!$S$2,"Rekonstrukce",IF('náměty na projekční přípravu'!B267=data!$S$3,"Propustek","-"))</f>
        <v>-</v>
      </c>
    </row>
    <row r="326" spans="12:30">
      <c r="L326" t="e">
        <f>IF('v přípravě a připraveno'!#REF!=data!$B$2,"Souvislá údržba",IF('v přípravě a připraveno'!#REF!=data!$B$3,"Most","-"))</f>
        <v>#REF!</v>
      </c>
      <c r="M326" t="e">
        <f>IF('v přípravě a připraveno'!#REF!=data!$B$2,"Rekonstrukce",IF('v přípravě a připraveno'!#REF!=data!$B$3,"Propustek","-"))</f>
        <v>#REF!</v>
      </c>
      <c r="AC326" t="str">
        <f>IF('náměty na projekční přípravu'!B268=data!$S$2,"Souvislá údržba",IF('náměty na projekční přípravu'!B268=data!$S$3,"Most","-"))</f>
        <v>-</v>
      </c>
      <c r="AD326" t="str">
        <f>IF('náměty na projekční přípravu'!B268=data!$S$2,"Rekonstrukce",IF('náměty na projekční přípravu'!B268=data!$S$3,"Propustek","-"))</f>
        <v>-</v>
      </c>
    </row>
    <row r="327" spans="12:30">
      <c r="L327" t="e">
        <f>IF('v přípravě a připraveno'!#REF!=data!$B$2,"Souvislá údržba",IF('v přípravě a připraveno'!#REF!=data!$B$3,"Most","-"))</f>
        <v>#REF!</v>
      </c>
      <c r="M327" t="e">
        <f>IF('v přípravě a připraveno'!#REF!=data!$B$2,"Rekonstrukce",IF('v přípravě a připraveno'!#REF!=data!$B$3,"Propustek","-"))</f>
        <v>#REF!</v>
      </c>
      <c r="AC327" t="str">
        <f>IF('náměty na projekční přípravu'!B269=data!$S$2,"Souvislá údržba",IF('náměty na projekční přípravu'!B269=data!$S$3,"Most","-"))</f>
        <v>-</v>
      </c>
      <c r="AD327" t="str">
        <f>IF('náměty na projekční přípravu'!B269=data!$S$2,"Rekonstrukce",IF('náměty na projekční přípravu'!B269=data!$S$3,"Propustek","-"))</f>
        <v>-</v>
      </c>
    </row>
    <row r="328" spans="12:30">
      <c r="L328" t="e">
        <f>IF('v přípravě a připraveno'!#REF!=data!$B$2,"Souvislá údržba",IF('v přípravě a připraveno'!#REF!=data!$B$3,"Most","-"))</f>
        <v>#REF!</v>
      </c>
      <c r="M328" t="e">
        <f>IF('v přípravě a připraveno'!#REF!=data!$B$2,"Rekonstrukce",IF('v přípravě a připraveno'!#REF!=data!$B$3,"Propustek","-"))</f>
        <v>#REF!</v>
      </c>
      <c r="AC328" t="str">
        <f>IF('náměty na projekční přípravu'!B270=data!$S$2,"Souvislá údržba",IF('náměty na projekční přípravu'!B270=data!$S$3,"Most","-"))</f>
        <v>-</v>
      </c>
      <c r="AD328" t="str">
        <f>IF('náměty na projekční přípravu'!B270=data!$S$2,"Rekonstrukce",IF('náměty na projekční přípravu'!B270=data!$S$3,"Propustek","-"))</f>
        <v>-</v>
      </c>
    </row>
    <row r="329" spans="12:30">
      <c r="L329" t="str">
        <f>IF('v přípravě a připraveno'!B178=data!$B$2,"Souvislá údržba",IF('v přípravě a připraveno'!B178=data!$B$3,"Most","-"))</f>
        <v>Souvislá údržba</v>
      </c>
      <c r="M329" t="str">
        <f>IF('v přípravě a připraveno'!B178=data!$B$2,"Rekonstrukce",IF('v přípravě a připraveno'!B178=data!$B$3,"Propustek","-"))</f>
        <v>Rekonstrukce</v>
      </c>
      <c r="AC329" t="str">
        <f>IF('náměty na projekční přípravu'!B271=data!$S$2,"Souvislá údržba",IF('náměty na projekční přípravu'!B271=data!$S$3,"Most","-"))</f>
        <v>-</v>
      </c>
      <c r="AD329" t="str">
        <f>IF('náměty na projekční přípravu'!B271=data!$S$2,"Rekonstrukce",IF('náměty na projekční přípravu'!B271=data!$S$3,"Propustek","-"))</f>
        <v>-</v>
      </c>
    </row>
    <row r="330" spans="12:30">
      <c r="L330" t="e">
        <f>IF('v přípravě a připraveno'!#REF!=data!$B$2,"Souvislá údržba",IF('v přípravě a připraveno'!#REF!=data!$B$3,"Most","-"))</f>
        <v>#REF!</v>
      </c>
      <c r="M330" t="e">
        <f>IF('v přípravě a připraveno'!#REF!=data!$B$2,"Rekonstrukce",IF('v přípravě a připraveno'!#REF!=data!$B$3,"Propustek","-"))</f>
        <v>#REF!</v>
      </c>
      <c r="AC330" t="str">
        <f>IF('náměty na projekční přípravu'!B272=data!$S$2,"Souvislá údržba",IF('náměty na projekční přípravu'!B272=data!$S$3,"Most","-"))</f>
        <v>-</v>
      </c>
      <c r="AD330" t="str">
        <f>IF('náměty na projekční přípravu'!B272=data!$S$2,"Rekonstrukce",IF('náměty na projekční přípravu'!B272=data!$S$3,"Propustek","-"))</f>
        <v>-</v>
      </c>
    </row>
    <row r="331" spans="12:30">
      <c r="L331" t="str">
        <f>IF('v přípravě a připraveno'!B179=data!$B$2,"Souvislá údržba",IF('v přípravě a připraveno'!B179=data!$B$3,"Most","-"))</f>
        <v>-</v>
      </c>
      <c r="M331" t="str">
        <f>IF('v přípravě a připraveno'!B179=data!$B$2,"Rekonstrukce",IF('v přípravě a připraveno'!B179=data!$B$3,"Propustek","-"))</f>
        <v>-</v>
      </c>
      <c r="AC331" t="str">
        <f>IF('náměty na projekční přípravu'!B273=data!$S$2,"Souvislá údržba",IF('náměty na projekční přípravu'!B273=data!$S$3,"Most","-"))</f>
        <v>-</v>
      </c>
      <c r="AD331" t="str">
        <f>IF('náměty na projekční přípravu'!B273=data!$S$2,"Rekonstrukce",IF('náměty na projekční přípravu'!B273=data!$S$3,"Propustek","-"))</f>
        <v>-</v>
      </c>
    </row>
    <row r="332" spans="12:30">
      <c r="L332" t="str">
        <f>IF('v přípravě a připraveno'!B180=data!$B$2,"Souvislá údržba",IF('v přípravě a připraveno'!B180=data!$B$3,"Most","-"))</f>
        <v>Most</v>
      </c>
      <c r="M332" t="str">
        <f>IF('v přípravě a připraveno'!B180=data!$B$2,"Rekonstrukce",IF('v přípravě a připraveno'!B180=data!$B$3,"Propustek","-"))</f>
        <v>Propustek</v>
      </c>
      <c r="AC332" t="str">
        <f>IF('náměty na projekční přípravu'!B274=data!$S$2,"Souvislá údržba",IF('náměty na projekční přípravu'!B274=data!$S$3,"Most","-"))</f>
        <v>-</v>
      </c>
      <c r="AD332" t="str">
        <f>IF('náměty na projekční přípravu'!B274=data!$S$2,"Rekonstrukce",IF('náměty na projekční přípravu'!B274=data!$S$3,"Propustek","-"))</f>
        <v>-</v>
      </c>
    </row>
    <row r="333" spans="12:30">
      <c r="L333" t="str">
        <f>IF('v přípravě a připraveno'!B181=data!$B$2,"Souvislá údržba",IF('v přípravě a připraveno'!B181=data!$B$3,"Most","-"))</f>
        <v>Souvislá údržba</v>
      </c>
      <c r="M333" t="str">
        <f>IF('v přípravě a připraveno'!B181=data!$B$2,"Rekonstrukce",IF('v přípravě a připraveno'!B181=data!$B$3,"Propustek","-"))</f>
        <v>Rekonstrukce</v>
      </c>
      <c r="AC333" t="str">
        <f>IF('náměty na projekční přípravu'!B275=data!$S$2,"Souvislá údržba",IF('náměty na projekční přípravu'!B275=data!$S$3,"Most","-"))</f>
        <v>-</v>
      </c>
      <c r="AD333" t="str">
        <f>IF('náměty na projekční přípravu'!B275=data!$S$2,"Rekonstrukce",IF('náměty na projekční přípravu'!B275=data!$S$3,"Propustek","-"))</f>
        <v>-</v>
      </c>
    </row>
    <row r="334" spans="12:30">
      <c r="L334" t="str">
        <f>IF('v přípravě a připraveno'!B182=data!$B$2,"Souvislá údržba",IF('v přípravě a připraveno'!B182=data!$B$3,"Most","-"))</f>
        <v>Most</v>
      </c>
      <c r="M334" t="str">
        <f>IF('v přípravě a připraveno'!B182=data!$B$2,"Rekonstrukce",IF('v přípravě a připraveno'!B182=data!$B$3,"Propustek","-"))</f>
        <v>Propustek</v>
      </c>
      <c r="AC334" t="str">
        <f>IF('náměty na projekční přípravu'!B276=data!$S$2,"Souvislá údržba",IF('náměty na projekční přípravu'!B276=data!$S$3,"Most","-"))</f>
        <v>-</v>
      </c>
      <c r="AD334" t="str">
        <f>IF('náměty na projekční přípravu'!B276=data!$S$2,"Rekonstrukce",IF('náměty na projekční přípravu'!B276=data!$S$3,"Propustek","-"))</f>
        <v>-</v>
      </c>
    </row>
    <row r="335" spans="12:30">
      <c r="L335" t="e">
        <f>IF('v přípravě a připraveno'!#REF!=data!$B$2,"Souvislá údržba",IF('v přípravě a připraveno'!#REF!=data!$B$3,"Most","-"))</f>
        <v>#REF!</v>
      </c>
      <c r="M335" t="e">
        <f>IF('v přípravě a připraveno'!#REF!=data!$B$2,"Rekonstrukce",IF('v přípravě a připraveno'!#REF!=data!$B$3,"Propustek","-"))</f>
        <v>#REF!</v>
      </c>
      <c r="AC335" t="str">
        <f>IF('náměty na projekční přípravu'!B277=data!$S$2,"Souvislá údržba",IF('náměty na projekční přípravu'!B277=data!$S$3,"Most","-"))</f>
        <v>-</v>
      </c>
      <c r="AD335" t="str">
        <f>IF('náměty na projekční přípravu'!B277=data!$S$2,"Rekonstrukce",IF('náměty na projekční přípravu'!B277=data!$S$3,"Propustek","-"))</f>
        <v>-</v>
      </c>
    </row>
    <row r="336" spans="12:30">
      <c r="L336" t="str">
        <f>IF('v přípravě a připraveno'!B183=data!$B$2,"Souvislá údržba",IF('v přípravě a připraveno'!B183=data!$B$3,"Most","-"))</f>
        <v>Souvislá údržba</v>
      </c>
      <c r="M336" t="str">
        <f>IF('v přípravě a připraveno'!B183=data!$B$2,"Rekonstrukce",IF('v přípravě a připraveno'!B183=data!$B$3,"Propustek","-"))</f>
        <v>Rekonstrukce</v>
      </c>
      <c r="AC336" t="str">
        <f>IF('náměty na projekční přípravu'!B278=data!$S$2,"Souvislá údržba",IF('náměty na projekční přípravu'!B278=data!$S$3,"Most","-"))</f>
        <v>-</v>
      </c>
      <c r="AD336" t="str">
        <f>IF('náměty na projekční přípravu'!B278=data!$S$2,"Rekonstrukce",IF('náměty na projekční přípravu'!B278=data!$S$3,"Propustek","-"))</f>
        <v>-</v>
      </c>
    </row>
    <row r="337" spans="12:30">
      <c r="L337" t="e">
        <f>IF('v přípravě a připraveno'!#REF!=data!$B$2,"Souvislá údržba",IF('v přípravě a připraveno'!#REF!=data!$B$3,"Most","-"))</f>
        <v>#REF!</v>
      </c>
      <c r="M337" t="e">
        <f>IF('v přípravě a připraveno'!#REF!=data!$B$2,"Rekonstrukce",IF('v přípravě a připraveno'!#REF!=data!$B$3,"Propustek","-"))</f>
        <v>#REF!</v>
      </c>
      <c r="AC337" t="str">
        <f>IF('náměty na projekční přípravu'!B279=data!$S$2,"Souvislá údržba",IF('náměty na projekční přípravu'!B279=data!$S$3,"Most","-"))</f>
        <v>-</v>
      </c>
      <c r="AD337" t="str">
        <f>IF('náměty na projekční přípravu'!B279=data!$S$2,"Rekonstrukce",IF('náměty na projekční přípravu'!B279=data!$S$3,"Propustek","-"))</f>
        <v>-</v>
      </c>
    </row>
    <row r="338" spans="12:30">
      <c r="L338" t="e">
        <f>IF('v přípravě a připraveno'!#REF!=data!$B$2,"Souvislá údržba",IF('v přípravě a připraveno'!#REF!=data!$B$3,"Most","-"))</f>
        <v>#REF!</v>
      </c>
      <c r="M338" t="e">
        <f>IF('v přípravě a připraveno'!#REF!=data!$B$2,"Rekonstrukce",IF('v přípravě a připraveno'!#REF!=data!$B$3,"Propustek","-"))</f>
        <v>#REF!</v>
      </c>
      <c r="AC338" t="str">
        <f>IF('náměty na projekční přípravu'!B280=data!$S$2,"Souvislá údržba",IF('náměty na projekční přípravu'!B280=data!$S$3,"Most","-"))</f>
        <v>-</v>
      </c>
      <c r="AD338" t="str">
        <f>IF('náměty na projekční přípravu'!B280=data!$S$2,"Rekonstrukce",IF('náměty na projekční přípravu'!B280=data!$S$3,"Propustek","-"))</f>
        <v>-</v>
      </c>
    </row>
    <row r="339" spans="12:30">
      <c r="L339" t="str">
        <f>IF('v přípravě a připraveno'!B184=data!$B$2,"Souvislá údržba",IF('v přípravě a připraveno'!B184=data!$B$3,"Most","-"))</f>
        <v>Most</v>
      </c>
      <c r="M339" t="str">
        <f>IF('v přípravě a připraveno'!B184=data!$B$2,"Rekonstrukce",IF('v přípravě a připraveno'!B184=data!$B$3,"Propustek","-"))</f>
        <v>Propustek</v>
      </c>
      <c r="AC339" t="str">
        <f>IF('náměty na projekční přípravu'!B281=data!$S$2,"Souvislá údržba",IF('náměty na projekční přípravu'!B281=data!$S$3,"Most","-"))</f>
        <v>-</v>
      </c>
      <c r="AD339" t="str">
        <f>IF('náměty na projekční přípravu'!B281=data!$S$2,"Rekonstrukce",IF('náměty na projekční přípravu'!B281=data!$S$3,"Propustek","-"))</f>
        <v>-</v>
      </c>
    </row>
    <row r="340" spans="12:30">
      <c r="L340" t="str">
        <f>IF('v přípravě a připraveno'!B185=data!$B$2,"Souvislá údržba",IF('v přípravě a připraveno'!B185=data!$B$3,"Most","-"))</f>
        <v>Souvislá údržba</v>
      </c>
      <c r="M340" t="str">
        <f>IF('v přípravě a připraveno'!B185=data!$B$2,"Rekonstrukce",IF('v přípravě a připraveno'!B185=data!$B$3,"Propustek","-"))</f>
        <v>Rekonstrukce</v>
      </c>
      <c r="AC340" t="str">
        <f>IF('náměty na projekční přípravu'!B282=data!$S$2,"Souvislá údržba",IF('náměty na projekční přípravu'!B282=data!$S$3,"Most","-"))</f>
        <v>-</v>
      </c>
      <c r="AD340" t="str">
        <f>IF('náměty na projekční přípravu'!B282=data!$S$2,"Rekonstrukce",IF('náměty na projekční přípravu'!B282=data!$S$3,"Propustek","-"))</f>
        <v>-</v>
      </c>
    </row>
    <row r="341" spans="12:30">
      <c r="L341" t="str">
        <f>IF('v přípravě a připraveno'!B186=data!$B$2,"Souvislá údržba",IF('v přípravě a připraveno'!B186=data!$B$3,"Most","-"))</f>
        <v>Souvislá údržba</v>
      </c>
      <c r="M341" t="str">
        <f>IF('v přípravě a připraveno'!B186=data!$B$2,"Rekonstrukce",IF('v přípravě a připraveno'!B186=data!$B$3,"Propustek","-"))</f>
        <v>Rekonstrukce</v>
      </c>
      <c r="AC341" t="str">
        <f>IF('náměty na projekční přípravu'!B283=data!$S$2,"Souvislá údržba",IF('náměty na projekční přípravu'!B283=data!$S$3,"Most","-"))</f>
        <v>-</v>
      </c>
      <c r="AD341" t="str">
        <f>IF('náměty na projekční přípravu'!B283=data!$S$2,"Rekonstrukce",IF('náměty na projekční přípravu'!B283=data!$S$3,"Propustek","-"))</f>
        <v>-</v>
      </c>
    </row>
    <row r="342" spans="12:30">
      <c r="L342" t="str">
        <f>IF('v přípravě a připraveno'!B187=data!$B$2,"Souvislá údržba",IF('v přípravě a připraveno'!B187=data!$B$3,"Most","-"))</f>
        <v>Souvislá údržba</v>
      </c>
      <c r="M342" t="str">
        <f>IF('v přípravě a připraveno'!B187=data!$B$2,"Rekonstrukce",IF('v přípravě a připraveno'!B187=data!$B$3,"Propustek","-"))</f>
        <v>Rekonstrukce</v>
      </c>
      <c r="AC342" t="str">
        <f>IF('náměty na projekční přípravu'!B284=data!$S$2,"Souvislá údržba",IF('náměty na projekční přípravu'!B284=data!$S$3,"Most","-"))</f>
        <v>-</v>
      </c>
      <c r="AD342" t="str">
        <f>IF('náměty na projekční přípravu'!B284=data!$S$2,"Rekonstrukce",IF('náměty na projekční přípravu'!B284=data!$S$3,"Propustek","-"))</f>
        <v>-</v>
      </c>
    </row>
    <row r="343" spans="12:30">
      <c r="L343" t="e">
        <f>IF('v přípravě a připraveno'!#REF!=data!$B$2,"Souvislá údržba",IF('v přípravě a připraveno'!#REF!=data!$B$3,"Most","-"))</f>
        <v>#REF!</v>
      </c>
      <c r="M343" t="e">
        <f>IF('v přípravě a připraveno'!#REF!=data!$B$2,"Rekonstrukce",IF('v přípravě a připraveno'!#REF!=data!$B$3,"Propustek","-"))</f>
        <v>#REF!</v>
      </c>
      <c r="AC343" t="str">
        <f>IF('náměty na projekční přípravu'!B285=data!$S$2,"Souvislá údržba",IF('náměty na projekční přípravu'!B285=data!$S$3,"Most","-"))</f>
        <v>-</v>
      </c>
      <c r="AD343" t="str">
        <f>IF('náměty na projekční přípravu'!B285=data!$S$2,"Rekonstrukce",IF('náměty na projekční přípravu'!B285=data!$S$3,"Propustek","-"))</f>
        <v>-</v>
      </c>
    </row>
    <row r="344" spans="12:30">
      <c r="L344" t="e">
        <f>IF('v přípravě a připraveno'!#REF!=data!$B$2,"Souvislá údržba",IF('v přípravě a připraveno'!#REF!=data!$B$3,"Most","-"))</f>
        <v>#REF!</v>
      </c>
      <c r="M344" t="e">
        <f>IF('v přípravě a připraveno'!#REF!=data!$B$2,"Rekonstrukce",IF('v přípravě a připraveno'!#REF!=data!$B$3,"Propustek","-"))</f>
        <v>#REF!</v>
      </c>
      <c r="AC344" t="str">
        <f>IF('náměty na projekční přípravu'!B286=data!$S$2,"Souvislá údržba",IF('náměty na projekční přípravu'!B286=data!$S$3,"Most","-"))</f>
        <v>-</v>
      </c>
      <c r="AD344" t="str">
        <f>IF('náměty na projekční přípravu'!B286=data!$S$2,"Rekonstrukce",IF('náměty na projekční přípravu'!B286=data!$S$3,"Propustek","-"))</f>
        <v>-</v>
      </c>
    </row>
    <row r="345" spans="12:30">
      <c r="L345" t="e">
        <f>IF('v přípravě a připraveno'!#REF!=data!$B$2,"Souvislá údržba",IF('v přípravě a připraveno'!#REF!=data!$B$3,"Most","-"))</f>
        <v>#REF!</v>
      </c>
      <c r="M345" t="e">
        <f>IF('v přípravě a připraveno'!#REF!=data!$B$2,"Rekonstrukce",IF('v přípravě a připraveno'!#REF!=data!$B$3,"Propustek","-"))</f>
        <v>#REF!</v>
      </c>
      <c r="AC345" t="str">
        <f>IF('náměty na projekční přípravu'!B287=data!$S$2,"Souvislá údržba",IF('náměty na projekční přípravu'!B287=data!$S$3,"Most","-"))</f>
        <v>-</v>
      </c>
      <c r="AD345" t="str">
        <f>IF('náměty na projekční přípravu'!B287=data!$S$2,"Rekonstrukce",IF('náměty na projekční přípravu'!B287=data!$S$3,"Propustek","-"))</f>
        <v>-</v>
      </c>
    </row>
    <row r="346" spans="12:30">
      <c r="L346" t="e">
        <f>IF('v přípravě a připraveno'!#REF!=data!$B$2,"Souvislá údržba",IF('v přípravě a připraveno'!#REF!=data!$B$3,"Most","-"))</f>
        <v>#REF!</v>
      </c>
      <c r="M346" t="e">
        <f>IF('v přípravě a připraveno'!#REF!=data!$B$2,"Rekonstrukce",IF('v přípravě a připraveno'!#REF!=data!$B$3,"Propustek","-"))</f>
        <v>#REF!</v>
      </c>
      <c r="AC346" t="str">
        <f>IF('náměty na projekční přípravu'!B288=data!$S$2,"Souvislá údržba",IF('náměty na projekční přípravu'!B288=data!$S$3,"Most","-"))</f>
        <v>-</v>
      </c>
      <c r="AD346" t="str">
        <f>IF('náměty na projekční přípravu'!B288=data!$S$2,"Rekonstrukce",IF('náměty na projekční přípravu'!B288=data!$S$3,"Propustek","-"))</f>
        <v>-</v>
      </c>
    </row>
    <row r="347" spans="12:30">
      <c r="L347" t="e">
        <f>IF('v přípravě a připraveno'!#REF!=data!$B$2,"Souvislá údržba",IF('v přípravě a připraveno'!#REF!=data!$B$3,"Most","-"))</f>
        <v>#REF!</v>
      </c>
      <c r="M347" t="e">
        <f>IF('v přípravě a připraveno'!#REF!=data!$B$2,"Rekonstrukce",IF('v přípravě a připraveno'!#REF!=data!$B$3,"Propustek","-"))</f>
        <v>#REF!</v>
      </c>
      <c r="AC347" t="str">
        <f>IF('náměty na projekční přípravu'!B289=data!$S$2,"Souvislá údržba",IF('náměty na projekční přípravu'!B289=data!$S$3,"Most","-"))</f>
        <v>-</v>
      </c>
      <c r="AD347" t="str">
        <f>IF('náměty na projekční přípravu'!B289=data!$S$2,"Rekonstrukce",IF('náměty na projekční přípravu'!B289=data!$S$3,"Propustek","-"))</f>
        <v>-</v>
      </c>
    </row>
    <row r="348" spans="12:30">
      <c r="L348" t="e">
        <f>IF('v přípravě a připraveno'!#REF!=data!$B$2,"Souvislá údržba",IF('v přípravě a připraveno'!#REF!=data!$B$3,"Most","-"))</f>
        <v>#REF!</v>
      </c>
      <c r="M348" t="e">
        <f>IF('v přípravě a připraveno'!#REF!=data!$B$2,"Rekonstrukce",IF('v přípravě a připraveno'!#REF!=data!$B$3,"Propustek","-"))</f>
        <v>#REF!</v>
      </c>
      <c r="AC348" t="str">
        <f>IF('náměty na projekční přípravu'!B290=data!$S$2,"Souvislá údržba",IF('náměty na projekční přípravu'!B290=data!$S$3,"Most","-"))</f>
        <v>-</v>
      </c>
      <c r="AD348" t="str">
        <f>IF('náměty na projekční přípravu'!B290=data!$S$2,"Rekonstrukce",IF('náměty na projekční přípravu'!B290=data!$S$3,"Propustek","-"))</f>
        <v>-</v>
      </c>
    </row>
    <row r="349" spans="12:30">
      <c r="L349" t="e">
        <f>IF('v přípravě a připraveno'!#REF!=data!$B$2,"Souvislá údržba",IF('v přípravě a připraveno'!#REF!=data!$B$3,"Most","-"))</f>
        <v>#REF!</v>
      </c>
      <c r="M349" t="e">
        <f>IF('v přípravě a připraveno'!#REF!=data!$B$2,"Rekonstrukce",IF('v přípravě a připraveno'!#REF!=data!$B$3,"Propustek","-"))</f>
        <v>#REF!</v>
      </c>
      <c r="AC349" t="str">
        <f>IF('náměty na projekční přípravu'!B291=data!$S$2,"Souvislá údržba",IF('náměty na projekční přípravu'!B291=data!$S$3,"Most","-"))</f>
        <v>-</v>
      </c>
      <c r="AD349" t="str">
        <f>IF('náměty na projekční přípravu'!B291=data!$S$2,"Rekonstrukce",IF('náměty na projekční přípravu'!B291=data!$S$3,"Propustek","-"))</f>
        <v>-</v>
      </c>
    </row>
    <row r="350" spans="12:30">
      <c r="L350" t="e">
        <f>IF('v přípravě a připraveno'!#REF!=data!$B$2,"Souvislá údržba",IF('v přípravě a připraveno'!#REF!=data!$B$3,"Most","-"))</f>
        <v>#REF!</v>
      </c>
      <c r="M350" t="e">
        <f>IF('v přípravě a připraveno'!#REF!=data!$B$2,"Rekonstrukce",IF('v přípravě a připraveno'!#REF!=data!$B$3,"Propustek","-"))</f>
        <v>#REF!</v>
      </c>
      <c r="AC350" t="str">
        <f>IF('náměty na projekční přípravu'!B292=data!$S$2,"Souvislá údržba",IF('náměty na projekční přípravu'!B292=data!$S$3,"Most","-"))</f>
        <v>-</v>
      </c>
      <c r="AD350" t="str">
        <f>IF('náměty na projekční přípravu'!B292=data!$S$2,"Rekonstrukce",IF('náměty na projekční přípravu'!B292=data!$S$3,"Propustek","-"))</f>
        <v>-</v>
      </c>
    </row>
    <row r="351" spans="12:30">
      <c r="L351" t="e">
        <f>IF('v přípravě a připraveno'!#REF!=data!$B$2,"Souvislá údržba",IF('v přípravě a připraveno'!#REF!=data!$B$3,"Most","-"))</f>
        <v>#REF!</v>
      </c>
      <c r="M351" t="e">
        <f>IF('v přípravě a připraveno'!#REF!=data!$B$2,"Rekonstrukce",IF('v přípravě a připraveno'!#REF!=data!$B$3,"Propustek","-"))</f>
        <v>#REF!</v>
      </c>
      <c r="AC351" t="str">
        <f>IF('náměty na projekční přípravu'!B293=data!$S$2,"Souvislá údržba",IF('náměty na projekční přípravu'!B293=data!$S$3,"Most","-"))</f>
        <v>-</v>
      </c>
      <c r="AD351" t="str">
        <f>IF('náměty na projekční přípravu'!B293=data!$S$2,"Rekonstrukce",IF('náměty na projekční přípravu'!B293=data!$S$3,"Propustek","-"))</f>
        <v>-</v>
      </c>
    </row>
    <row r="352" spans="12:30">
      <c r="L352" t="e">
        <f>IF('v přípravě a připraveno'!#REF!=data!$B$2,"Souvislá údržba",IF('v přípravě a připraveno'!#REF!=data!$B$3,"Most","-"))</f>
        <v>#REF!</v>
      </c>
      <c r="M352" t="e">
        <f>IF('v přípravě a připraveno'!#REF!=data!$B$2,"Rekonstrukce",IF('v přípravě a připraveno'!#REF!=data!$B$3,"Propustek","-"))</f>
        <v>#REF!</v>
      </c>
      <c r="AC352" t="str">
        <f>IF('náměty na projekční přípravu'!B294=data!$S$2,"Souvislá údržba",IF('náměty na projekční přípravu'!B294=data!$S$3,"Most","-"))</f>
        <v>-</v>
      </c>
      <c r="AD352" t="str">
        <f>IF('náměty na projekční přípravu'!B294=data!$S$2,"Rekonstrukce",IF('náměty na projekční přípravu'!B294=data!$S$3,"Propustek","-"))</f>
        <v>-</v>
      </c>
    </row>
    <row r="353" spans="12:30">
      <c r="L353" t="e">
        <f>IF('v přípravě a připraveno'!#REF!=data!$B$2,"Souvislá údržba",IF('v přípravě a připraveno'!#REF!=data!$B$3,"Most","-"))</f>
        <v>#REF!</v>
      </c>
      <c r="M353" t="e">
        <f>IF('v přípravě a připraveno'!#REF!=data!$B$2,"Rekonstrukce",IF('v přípravě a připraveno'!#REF!=data!$B$3,"Propustek","-"))</f>
        <v>#REF!</v>
      </c>
      <c r="AC353" t="str">
        <f>IF('náměty na projekční přípravu'!B295=data!$S$2,"Souvislá údržba",IF('náměty na projekční přípravu'!B295=data!$S$3,"Most","-"))</f>
        <v>-</v>
      </c>
      <c r="AD353" t="str">
        <f>IF('náměty na projekční přípravu'!B295=data!$S$2,"Rekonstrukce",IF('náměty na projekční přípravu'!B295=data!$S$3,"Propustek","-"))</f>
        <v>-</v>
      </c>
    </row>
    <row r="354" spans="12:30">
      <c r="L354" t="e">
        <f>IF('v přípravě a připraveno'!#REF!=data!$B$2,"Souvislá údržba",IF('v přípravě a připraveno'!#REF!=data!$B$3,"Most","-"))</f>
        <v>#REF!</v>
      </c>
      <c r="M354" t="e">
        <f>IF('v přípravě a připraveno'!#REF!=data!$B$2,"Rekonstrukce",IF('v přípravě a připraveno'!#REF!=data!$B$3,"Propustek","-"))</f>
        <v>#REF!</v>
      </c>
      <c r="AC354" t="str">
        <f>IF('náměty na projekční přípravu'!B296=data!$S$2,"Souvislá údržba",IF('náměty na projekční přípravu'!B296=data!$S$3,"Most","-"))</f>
        <v>-</v>
      </c>
      <c r="AD354" t="str">
        <f>IF('náměty na projekční přípravu'!B296=data!$S$2,"Rekonstrukce",IF('náměty na projekční přípravu'!B296=data!$S$3,"Propustek","-"))</f>
        <v>-</v>
      </c>
    </row>
    <row r="355" spans="12:30">
      <c r="L355" t="e">
        <f>IF('v přípravě a připraveno'!#REF!=data!$B$2,"Souvislá údržba",IF('v přípravě a připraveno'!#REF!=data!$B$3,"Most","-"))</f>
        <v>#REF!</v>
      </c>
      <c r="M355" t="e">
        <f>IF('v přípravě a připraveno'!#REF!=data!$B$2,"Rekonstrukce",IF('v přípravě a připraveno'!#REF!=data!$B$3,"Propustek","-"))</f>
        <v>#REF!</v>
      </c>
      <c r="AC355" t="str">
        <f>IF('náměty na projekční přípravu'!B297=data!$S$2,"Souvislá údržba",IF('náměty na projekční přípravu'!B297=data!$S$3,"Most","-"))</f>
        <v>-</v>
      </c>
      <c r="AD355" t="str">
        <f>IF('náměty na projekční přípravu'!B297=data!$S$2,"Rekonstrukce",IF('náměty na projekční přípravu'!B297=data!$S$3,"Propustek","-"))</f>
        <v>-</v>
      </c>
    </row>
    <row r="356" spans="12:30">
      <c r="L356" t="e">
        <f>IF('v přípravě a připraveno'!#REF!=data!$B$2,"Souvislá údržba",IF('v přípravě a připraveno'!#REF!=data!$B$3,"Most","-"))</f>
        <v>#REF!</v>
      </c>
      <c r="M356" t="e">
        <f>IF('v přípravě a připraveno'!#REF!=data!$B$2,"Rekonstrukce",IF('v přípravě a připraveno'!#REF!=data!$B$3,"Propustek","-"))</f>
        <v>#REF!</v>
      </c>
      <c r="AC356" t="str">
        <f>IF('náměty na projekční přípravu'!B298=data!$S$2,"Souvislá údržba",IF('náměty na projekční přípravu'!B298=data!$S$3,"Most","-"))</f>
        <v>-</v>
      </c>
      <c r="AD356" t="str">
        <f>IF('náměty na projekční přípravu'!B298=data!$S$2,"Rekonstrukce",IF('náměty na projekční přípravu'!B298=data!$S$3,"Propustek","-"))</f>
        <v>-</v>
      </c>
    </row>
    <row r="357" spans="12:30">
      <c r="L357" t="str">
        <f>IF('v přípravě a připraveno'!B188=data!$B$2,"Souvislá údržba",IF('v přípravě a připraveno'!B188=data!$B$3,"Most","-"))</f>
        <v>Most</v>
      </c>
      <c r="M357" t="str">
        <f>IF('v přípravě a připraveno'!B188=data!$B$2,"Rekonstrukce",IF('v přípravě a připraveno'!B188=data!$B$3,"Propustek","-"))</f>
        <v>Propustek</v>
      </c>
      <c r="AC357" t="str">
        <f>IF('náměty na projekční přípravu'!B299=data!$S$2,"Souvislá údržba",IF('náměty na projekční přípravu'!B299=data!$S$3,"Most","-"))</f>
        <v>-</v>
      </c>
      <c r="AD357" t="str">
        <f>IF('náměty na projekční přípravu'!B299=data!$S$2,"Rekonstrukce",IF('náměty na projekční přípravu'!B299=data!$S$3,"Propustek","-"))</f>
        <v>-</v>
      </c>
    </row>
    <row r="358" spans="12:30">
      <c r="L358" t="e">
        <f>IF('v přípravě a připraveno'!#REF!=data!$B$2,"Souvislá údržba",IF('v přípravě a připraveno'!#REF!=data!$B$3,"Most","-"))</f>
        <v>#REF!</v>
      </c>
      <c r="M358" t="e">
        <f>IF('v přípravě a připraveno'!#REF!=data!$B$2,"Rekonstrukce",IF('v přípravě a připraveno'!#REF!=data!$B$3,"Propustek","-"))</f>
        <v>#REF!</v>
      </c>
      <c r="AC358" t="str">
        <f>IF('náměty na projekční přípravu'!B300=data!$S$2,"Souvislá údržba",IF('náměty na projekční přípravu'!B300=data!$S$3,"Most","-"))</f>
        <v>-</v>
      </c>
      <c r="AD358" t="str">
        <f>IF('náměty na projekční přípravu'!B300=data!$S$2,"Rekonstrukce",IF('náměty na projekční přípravu'!B300=data!$S$3,"Propustek","-"))</f>
        <v>-</v>
      </c>
    </row>
    <row r="359" spans="12:30">
      <c r="L359" t="e">
        <f>IF('v přípravě a připraveno'!#REF!=data!$B$2,"Souvislá údržba",IF('v přípravě a připraveno'!#REF!=data!$B$3,"Most","-"))</f>
        <v>#REF!</v>
      </c>
      <c r="M359" t="e">
        <f>IF('v přípravě a připraveno'!#REF!=data!$B$2,"Rekonstrukce",IF('v přípravě a připraveno'!#REF!=data!$B$3,"Propustek","-"))</f>
        <v>#REF!</v>
      </c>
      <c r="AC359" t="str">
        <f>IF('náměty na projekční přípravu'!B301=data!$S$2,"Souvislá údržba",IF('náměty na projekční přípravu'!B301=data!$S$3,"Most","-"))</f>
        <v>-</v>
      </c>
      <c r="AD359" t="str">
        <f>IF('náměty na projekční přípravu'!B301=data!$S$2,"Rekonstrukce",IF('náměty na projekční přípravu'!B301=data!$S$3,"Propustek","-"))</f>
        <v>-</v>
      </c>
    </row>
    <row r="360" spans="12:30">
      <c r="L360" t="e">
        <f>IF('v přípravě a připraveno'!#REF!=data!$B$2,"Souvislá údržba",IF('v přípravě a připraveno'!#REF!=data!$B$3,"Most","-"))</f>
        <v>#REF!</v>
      </c>
      <c r="M360" t="e">
        <f>IF('v přípravě a připraveno'!#REF!=data!$B$2,"Rekonstrukce",IF('v přípravě a připraveno'!#REF!=data!$B$3,"Propustek","-"))</f>
        <v>#REF!</v>
      </c>
      <c r="AC360" t="str">
        <f>IF('náměty na projekční přípravu'!B302=data!$S$2,"Souvislá údržba",IF('náměty na projekční přípravu'!B302=data!$S$3,"Most","-"))</f>
        <v>-</v>
      </c>
      <c r="AD360" t="str">
        <f>IF('náměty na projekční přípravu'!B302=data!$S$2,"Rekonstrukce",IF('náměty na projekční přípravu'!B302=data!$S$3,"Propustek","-"))</f>
        <v>-</v>
      </c>
    </row>
    <row r="361" spans="12:30">
      <c r="L361" t="e">
        <f>IF('v přípravě a připraveno'!#REF!=data!$B$2,"Souvislá údržba",IF('v přípravě a připraveno'!#REF!=data!$B$3,"Most","-"))</f>
        <v>#REF!</v>
      </c>
      <c r="M361" t="e">
        <f>IF('v přípravě a připraveno'!#REF!=data!$B$2,"Rekonstrukce",IF('v přípravě a připraveno'!#REF!=data!$B$3,"Propustek","-"))</f>
        <v>#REF!</v>
      </c>
      <c r="AC361" t="str">
        <f>IF('náměty na projekční přípravu'!B304=data!$S$2,"Souvislá údržba",IF('náměty na projekční přípravu'!B304=data!$S$3,"Most","-"))</f>
        <v>-</v>
      </c>
      <c r="AD361" t="str">
        <f>IF('náměty na projekční přípravu'!B304=data!$S$2,"Rekonstrukce",IF('náměty na projekční přípravu'!B304=data!$S$3,"Propustek","-"))</f>
        <v>-</v>
      </c>
    </row>
    <row r="362" spans="12:30">
      <c r="L362" t="str">
        <f>IF('v přípravě a připraveno'!B189=data!$B$2,"Souvislá údržba",IF('v přípravě a připraveno'!B189=data!$B$3,"Most","-"))</f>
        <v>Souvislá údržba</v>
      </c>
      <c r="M362" t="str">
        <f>IF('v přípravě a připraveno'!B189=data!$B$2,"Rekonstrukce",IF('v přípravě a připraveno'!B189=data!$B$3,"Propustek","-"))</f>
        <v>Rekonstrukce</v>
      </c>
      <c r="AC362" t="str">
        <f>IF('náměty na projekční přípravu'!B305=data!$S$2,"Souvislá údržba",IF('náměty na projekční přípravu'!B305=data!$S$3,"Most","-"))</f>
        <v>-</v>
      </c>
      <c r="AD362" t="str">
        <f>IF('náměty na projekční přípravu'!B305=data!$S$2,"Rekonstrukce",IF('náměty na projekční přípravu'!B305=data!$S$3,"Propustek","-"))</f>
        <v>-</v>
      </c>
    </row>
    <row r="363" spans="12:30">
      <c r="L363" t="e">
        <f>IF('v přípravě a připraveno'!#REF!=data!$B$2,"Souvislá údržba",IF('v přípravě a připraveno'!#REF!=data!$B$3,"Most","-"))</f>
        <v>#REF!</v>
      </c>
      <c r="M363" t="e">
        <f>IF('v přípravě a připraveno'!#REF!=data!$B$2,"Rekonstrukce",IF('v přípravě a připraveno'!#REF!=data!$B$3,"Propustek","-"))</f>
        <v>#REF!</v>
      </c>
      <c r="AC363" t="str">
        <f>IF('náměty na projekční přípravu'!B306=data!$S$2,"Souvislá údržba",IF('náměty na projekční přípravu'!B306=data!$S$3,"Most","-"))</f>
        <v>-</v>
      </c>
      <c r="AD363" t="str">
        <f>IF('náměty na projekční přípravu'!B306=data!$S$2,"Rekonstrukce",IF('náměty na projekční přípravu'!B306=data!$S$3,"Propustek","-"))</f>
        <v>-</v>
      </c>
    </row>
    <row r="364" spans="12:30">
      <c r="L364" t="e">
        <f>IF('v přípravě a připraveno'!#REF!=data!$B$2,"Souvislá údržba",IF('v přípravě a připraveno'!#REF!=data!$B$3,"Most","-"))</f>
        <v>#REF!</v>
      </c>
      <c r="M364" t="e">
        <f>IF('v přípravě a připraveno'!#REF!=data!$B$2,"Rekonstrukce",IF('v přípravě a připraveno'!#REF!=data!$B$3,"Propustek","-"))</f>
        <v>#REF!</v>
      </c>
      <c r="AC364" t="str">
        <f>IF('náměty na projekční přípravu'!B307=data!$S$2,"Souvislá údržba",IF('náměty na projekční přípravu'!B307=data!$S$3,"Most","-"))</f>
        <v>-</v>
      </c>
      <c r="AD364" t="str">
        <f>IF('náměty na projekční přípravu'!B307=data!$S$2,"Rekonstrukce",IF('náměty na projekční přípravu'!B307=data!$S$3,"Propustek","-"))</f>
        <v>-</v>
      </c>
    </row>
    <row r="365" spans="12:30">
      <c r="L365" t="e">
        <f>IF('v přípravě a připraveno'!#REF!=data!$B$2,"Souvislá údržba",IF('v přípravě a připraveno'!#REF!=data!$B$3,"Most","-"))</f>
        <v>#REF!</v>
      </c>
      <c r="M365" t="e">
        <f>IF('v přípravě a připraveno'!#REF!=data!$B$2,"Rekonstrukce",IF('v přípravě a připraveno'!#REF!=data!$B$3,"Propustek","-"))</f>
        <v>#REF!</v>
      </c>
      <c r="AC365" t="str">
        <f>IF('náměty na projekční přípravu'!B308=data!$S$2,"Souvislá údržba",IF('náměty na projekční přípravu'!B308=data!$S$3,"Most","-"))</f>
        <v>-</v>
      </c>
      <c r="AD365" t="str">
        <f>IF('náměty na projekční přípravu'!B308=data!$S$2,"Rekonstrukce",IF('náměty na projekční přípravu'!B308=data!$S$3,"Propustek","-"))</f>
        <v>-</v>
      </c>
    </row>
    <row r="366" spans="12:30">
      <c r="L366" t="str">
        <f>IF('v přípravě a připraveno'!B190=data!$B$2,"Souvislá údržba",IF('v přípravě a připraveno'!B190=data!$B$3,"Most","-"))</f>
        <v>Souvislá údržba</v>
      </c>
      <c r="M366" t="str">
        <f>IF('v přípravě a připraveno'!B190=data!$B$2,"Rekonstrukce",IF('v přípravě a připraveno'!B190=data!$B$3,"Propustek","-"))</f>
        <v>Rekonstrukce</v>
      </c>
      <c r="AC366" t="str">
        <f>IF('náměty na projekční přípravu'!B309=data!$S$2,"Souvislá údržba",IF('náměty na projekční přípravu'!B309=data!$S$3,"Most","-"))</f>
        <v>-</v>
      </c>
      <c r="AD366" t="str">
        <f>IF('náměty na projekční přípravu'!B309=data!$S$2,"Rekonstrukce",IF('náměty na projekční přípravu'!B309=data!$S$3,"Propustek","-"))</f>
        <v>-</v>
      </c>
    </row>
    <row r="367" spans="12:30">
      <c r="L367" t="e">
        <f>IF('v přípravě a připraveno'!#REF!=data!$B$2,"Souvislá údržba",IF('v přípravě a připraveno'!#REF!=data!$B$3,"Most","-"))</f>
        <v>#REF!</v>
      </c>
      <c r="M367" t="e">
        <f>IF('v přípravě a připraveno'!#REF!=data!$B$2,"Rekonstrukce",IF('v přípravě a připraveno'!#REF!=data!$B$3,"Propustek","-"))</f>
        <v>#REF!</v>
      </c>
      <c r="AC367" t="str">
        <f>IF('náměty na projekční přípravu'!B310=data!$S$2,"Souvislá údržba",IF('náměty na projekční přípravu'!B310=data!$S$3,"Most","-"))</f>
        <v>-</v>
      </c>
      <c r="AD367" t="str">
        <f>IF('náměty na projekční přípravu'!B310=data!$S$2,"Rekonstrukce",IF('náměty na projekční přípravu'!B310=data!$S$3,"Propustek","-"))</f>
        <v>-</v>
      </c>
    </row>
    <row r="368" spans="12:30">
      <c r="L368" t="e">
        <f>IF('v přípravě a připraveno'!#REF!=data!$B$2,"Souvislá údržba",IF('v přípravě a připraveno'!#REF!=data!$B$3,"Most","-"))</f>
        <v>#REF!</v>
      </c>
      <c r="M368" t="e">
        <f>IF('v přípravě a připraveno'!#REF!=data!$B$2,"Rekonstrukce",IF('v přípravě a připraveno'!#REF!=data!$B$3,"Propustek","-"))</f>
        <v>#REF!</v>
      </c>
      <c r="AC368" t="str">
        <f>IF('náměty na projekční přípravu'!B311=data!$S$2,"Souvislá údržba",IF('náměty na projekční přípravu'!B311=data!$S$3,"Most","-"))</f>
        <v>-</v>
      </c>
      <c r="AD368" t="str">
        <f>IF('náměty na projekční přípravu'!B311=data!$S$2,"Rekonstrukce",IF('náměty na projekční přípravu'!B311=data!$S$3,"Propustek","-"))</f>
        <v>-</v>
      </c>
    </row>
    <row r="369" spans="12:30">
      <c r="L369" t="e">
        <f>IF('v přípravě a připraveno'!#REF!=data!$B$2,"Souvislá údržba",IF('v přípravě a připraveno'!#REF!=data!$B$3,"Most","-"))</f>
        <v>#REF!</v>
      </c>
      <c r="M369" t="e">
        <f>IF('v přípravě a připraveno'!#REF!=data!$B$2,"Rekonstrukce",IF('v přípravě a připraveno'!#REF!=data!$B$3,"Propustek","-"))</f>
        <v>#REF!</v>
      </c>
      <c r="AC369" t="str">
        <f>IF('náměty na projekční přípravu'!B312=data!$S$2,"Souvislá údržba",IF('náměty na projekční přípravu'!B312=data!$S$3,"Most","-"))</f>
        <v>-</v>
      </c>
      <c r="AD369" t="str">
        <f>IF('náměty na projekční přípravu'!B312=data!$S$2,"Rekonstrukce",IF('náměty na projekční přípravu'!B312=data!$S$3,"Propustek","-"))</f>
        <v>-</v>
      </c>
    </row>
    <row r="370" spans="12:30">
      <c r="L370" t="str">
        <f>IF('v přípravě a připraveno'!B191=data!$B$2,"Souvislá údržba",IF('v přípravě a připraveno'!B191=data!$B$3,"Most","-"))</f>
        <v>Souvislá údržba</v>
      </c>
      <c r="M370" t="str">
        <f>IF('v přípravě a připraveno'!B191=data!$B$2,"Rekonstrukce",IF('v přípravě a připraveno'!B191=data!$B$3,"Propustek","-"))</f>
        <v>Rekonstrukce</v>
      </c>
      <c r="AC370" t="str">
        <f>IF('náměty na projekční přípravu'!B313=data!$S$2,"Souvislá údržba",IF('náměty na projekční přípravu'!B313=data!$S$3,"Most","-"))</f>
        <v>-</v>
      </c>
      <c r="AD370" t="str">
        <f>IF('náměty na projekční přípravu'!B313=data!$S$2,"Rekonstrukce",IF('náměty na projekční přípravu'!B313=data!$S$3,"Propustek","-"))</f>
        <v>-</v>
      </c>
    </row>
    <row r="371" spans="12:30">
      <c r="L371" t="e">
        <f>IF('v přípravě a připraveno'!#REF!=data!$B$2,"Souvislá údržba",IF('v přípravě a připraveno'!#REF!=data!$B$3,"Most","-"))</f>
        <v>#REF!</v>
      </c>
      <c r="M371" t="e">
        <f>IF('v přípravě a připraveno'!#REF!=data!$B$2,"Rekonstrukce",IF('v přípravě a připraveno'!#REF!=data!$B$3,"Propustek","-"))</f>
        <v>#REF!</v>
      </c>
      <c r="AC371" t="str">
        <f>IF('náměty na projekční přípravu'!B314=data!$S$2,"Souvislá údržba",IF('náměty na projekční přípravu'!B314=data!$S$3,"Most","-"))</f>
        <v>-</v>
      </c>
      <c r="AD371" t="str">
        <f>IF('náměty na projekční přípravu'!B314=data!$S$2,"Rekonstrukce",IF('náměty na projekční přípravu'!B314=data!$S$3,"Propustek","-"))</f>
        <v>-</v>
      </c>
    </row>
    <row r="372" spans="12:30">
      <c r="L372" t="str">
        <f>IF('v přípravě a připraveno'!B192=data!$B$2,"Souvislá údržba",IF('v přípravě a připraveno'!B192=data!$B$3,"Most","-"))</f>
        <v>Souvislá údržba</v>
      </c>
      <c r="M372" t="str">
        <f>IF('v přípravě a připraveno'!B192=data!$B$2,"Rekonstrukce",IF('v přípravě a připraveno'!B192=data!$B$3,"Propustek","-"))</f>
        <v>Rekonstrukce</v>
      </c>
      <c r="AC372" t="str">
        <f>IF('náměty na projekční přípravu'!B315=data!$S$2,"Souvislá údržba",IF('náměty na projekční přípravu'!B315=data!$S$3,"Most","-"))</f>
        <v>-</v>
      </c>
      <c r="AD372" t="str">
        <f>IF('náměty na projekční přípravu'!B315=data!$S$2,"Rekonstrukce",IF('náměty na projekční přípravu'!B315=data!$S$3,"Propustek","-"))</f>
        <v>-</v>
      </c>
    </row>
    <row r="373" spans="12:30">
      <c r="L373" t="e">
        <f>IF('v přípravě a připraveno'!#REF!=data!$B$2,"Souvislá údržba",IF('v přípravě a připraveno'!#REF!=data!$B$3,"Most","-"))</f>
        <v>#REF!</v>
      </c>
      <c r="M373" t="e">
        <f>IF('v přípravě a připraveno'!#REF!=data!$B$2,"Rekonstrukce",IF('v přípravě a připraveno'!#REF!=data!$B$3,"Propustek","-"))</f>
        <v>#REF!</v>
      </c>
      <c r="AC373" t="str">
        <f>IF('náměty na projekční přípravu'!B316=data!$S$2,"Souvislá údržba",IF('náměty na projekční přípravu'!B316=data!$S$3,"Most","-"))</f>
        <v>-</v>
      </c>
      <c r="AD373" t="str">
        <f>IF('náměty na projekční přípravu'!B316=data!$S$2,"Rekonstrukce",IF('náměty na projekční přípravu'!B316=data!$S$3,"Propustek","-"))</f>
        <v>-</v>
      </c>
    </row>
    <row r="374" spans="12:30">
      <c r="L374" t="e">
        <f>IF('v přípravě a připraveno'!#REF!=data!$B$2,"Souvislá údržba",IF('v přípravě a připraveno'!#REF!=data!$B$3,"Most","-"))</f>
        <v>#REF!</v>
      </c>
      <c r="M374" t="e">
        <f>IF('v přípravě a připraveno'!#REF!=data!$B$2,"Rekonstrukce",IF('v přípravě a připraveno'!#REF!=data!$B$3,"Propustek","-"))</f>
        <v>#REF!</v>
      </c>
      <c r="AC374" t="str">
        <f>IF('náměty na projekční přípravu'!B317=data!$S$2,"Souvislá údržba",IF('náměty na projekční přípravu'!B317=data!$S$3,"Most","-"))</f>
        <v>-</v>
      </c>
      <c r="AD374" t="str">
        <f>IF('náměty na projekční přípravu'!B317=data!$S$2,"Rekonstrukce",IF('náměty na projekční přípravu'!B317=data!$S$3,"Propustek","-"))</f>
        <v>-</v>
      </c>
    </row>
    <row r="375" spans="12:30">
      <c r="L375" t="e">
        <f>IF('v přípravě a připraveno'!#REF!=data!$B$2,"Souvislá údržba",IF('v přípravě a připraveno'!#REF!=data!$B$3,"Most","-"))</f>
        <v>#REF!</v>
      </c>
      <c r="M375" t="e">
        <f>IF('v přípravě a připraveno'!#REF!=data!$B$2,"Rekonstrukce",IF('v přípravě a připraveno'!#REF!=data!$B$3,"Propustek","-"))</f>
        <v>#REF!</v>
      </c>
      <c r="AC375" t="str">
        <f>IF('náměty na projekční přípravu'!B318=data!$S$2,"Souvislá údržba",IF('náměty na projekční přípravu'!B318=data!$S$3,"Most","-"))</f>
        <v>-</v>
      </c>
      <c r="AD375" t="str">
        <f>IF('náměty na projekční přípravu'!B318=data!$S$2,"Rekonstrukce",IF('náměty na projekční přípravu'!B318=data!$S$3,"Propustek","-"))</f>
        <v>-</v>
      </c>
    </row>
    <row r="376" spans="12:30">
      <c r="L376" t="str">
        <f>IF('v přípravě a připraveno'!B193=data!$B$2,"Souvislá údržba",IF('v přípravě a připraveno'!B193=data!$B$3,"Most","-"))</f>
        <v>Souvislá údržba</v>
      </c>
      <c r="M376" t="str">
        <f>IF('v přípravě a připraveno'!B193=data!$B$2,"Rekonstrukce",IF('v přípravě a připraveno'!B193=data!$B$3,"Propustek","-"))</f>
        <v>Rekonstrukce</v>
      </c>
      <c r="AC376" t="str">
        <f>IF('náměty na projekční přípravu'!B319=data!$S$2,"Souvislá údržba",IF('náměty na projekční přípravu'!B319=data!$S$3,"Most","-"))</f>
        <v>-</v>
      </c>
      <c r="AD376" t="str">
        <f>IF('náměty na projekční přípravu'!B319=data!$S$2,"Rekonstrukce",IF('náměty na projekční přípravu'!B319=data!$S$3,"Propustek","-"))</f>
        <v>-</v>
      </c>
    </row>
    <row r="377" spans="12:30">
      <c r="L377" t="e">
        <f>IF('v přípravě a připraveno'!#REF!=data!$B$2,"Souvislá údržba",IF('v přípravě a připraveno'!#REF!=data!$B$3,"Most","-"))</f>
        <v>#REF!</v>
      </c>
      <c r="M377" t="e">
        <f>IF('v přípravě a připraveno'!#REF!=data!$B$2,"Rekonstrukce",IF('v přípravě a připraveno'!#REF!=data!$B$3,"Propustek","-"))</f>
        <v>#REF!</v>
      </c>
      <c r="AC377" t="str">
        <f>IF('náměty na projekční přípravu'!B320=data!$S$2,"Souvislá údržba",IF('náměty na projekční přípravu'!B320=data!$S$3,"Most","-"))</f>
        <v>-</v>
      </c>
      <c r="AD377" t="str">
        <f>IF('náměty na projekční přípravu'!B320=data!$S$2,"Rekonstrukce",IF('náměty na projekční přípravu'!B320=data!$S$3,"Propustek","-"))</f>
        <v>-</v>
      </c>
    </row>
    <row r="378" spans="12:30">
      <c r="L378" t="str">
        <f>IF('v přípravě a připraveno'!B194=data!$B$2,"Souvislá údržba",IF('v přípravě a připraveno'!B194=data!$B$3,"Most","-"))</f>
        <v>Most</v>
      </c>
      <c r="M378" t="str">
        <f>IF('v přípravě a připraveno'!B194=data!$B$2,"Rekonstrukce",IF('v přípravě a připraveno'!B194=data!$B$3,"Propustek","-"))</f>
        <v>Propustek</v>
      </c>
      <c r="AC378" t="str">
        <f>IF('náměty na projekční přípravu'!B321=data!$S$2,"Souvislá údržba",IF('náměty na projekční přípravu'!B321=data!$S$3,"Most","-"))</f>
        <v>-</v>
      </c>
      <c r="AD378" t="str">
        <f>IF('náměty na projekční přípravu'!B321=data!$S$2,"Rekonstrukce",IF('náměty na projekční přípravu'!B321=data!$S$3,"Propustek","-"))</f>
        <v>-</v>
      </c>
    </row>
    <row r="379" spans="12:30">
      <c r="L379" t="str">
        <f>IF('v přípravě a připraveno'!B195=data!$B$2,"Souvislá údržba",IF('v přípravě a připraveno'!B195=data!$B$3,"Most","-"))</f>
        <v>-</v>
      </c>
      <c r="M379" t="str">
        <f>IF('v přípravě a připraveno'!B195=data!$B$2,"Rekonstrukce",IF('v přípravě a připraveno'!B195=data!$B$3,"Propustek","-"))</f>
        <v>-</v>
      </c>
      <c r="AC379" t="str">
        <f>IF('náměty na projekční přípravu'!B322=data!$S$2,"Souvislá údržba",IF('náměty na projekční přípravu'!B322=data!$S$3,"Most","-"))</f>
        <v>-</v>
      </c>
      <c r="AD379" t="str">
        <f>IF('náměty na projekční přípravu'!B322=data!$S$2,"Rekonstrukce",IF('náměty na projekční přípravu'!B322=data!$S$3,"Propustek","-"))</f>
        <v>-</v>
      </c>
    </row>
    <row r="380" spans="12:30">
      <c r="L380" t="e">
        <f>IF('v přípravě a připraveno'!#REF!=data!$B$2,"Souvislá údržba",IF('v přípravě a připraveno'!#REF!=data!$B$3,"Most","-"))</f>
        <v>#REF!</v>
      </c>
      <c r="M380" t="e">
        <f>IF('v přípravě a připraveno'!#REF!=data!$B$2,"Rekonstrukce",IF('v přípravě a připraveno'!#REF!=data!$B$3,"Propustek","-"))</f>
        <v>#REF!</v>
      </c>
      <c r="AC380" t="str">
        <f>IF('náměty na projekční přípravu'!B323=data!$S$2,"Souvislá údržba",IF('náměty na projekční přípravu'!B323=data!$S$3,"Most","-"))</f>
        <v>-</v>
      </c>
      <c r="AD380" t="str">
        <f>IF('náměty na projekční přípravu'!B323=data!$S$2,"Rekonstrukce",IF('náměty na projekční přípravu'!B323=data!$S$3,"Propustek","-"))</f>
        <v>-</v>
      </c>
    </row>
    <row r="381" spans="12:30">
      <c r="L381" t="str">
        <f>IF('v přípravě a připraveno'!B196=data!$B$2,"Souvislá údržba",IF('v přípravě a připraveno'!B196=data!$B$3,"Most","-"))</f>
        <v>Souvislá údržba</v>
      </c>
      <c r="M381" t="str">
        <f>IF('v přípravě a připraveno'!B196=data!$B$2,"Rekonstrukce",IF('v přípravě a připraveno'!B196=data!$B$3,"Propustek","-"))</f>
        <v>Rekonstrukce</v>
      </c>
      <c r="AC381" t="str">
        <f>IF('náměty na projekční přípravu'!B324=data!$S$2,"Souvislá údržba",IF('náměty na projekční přípravu'!B324=data!$S$3,"Most","-"))</f>
        <v>-</v>
      </c>
      <c r="AD381" t="str">
        <f>IF('náměty na projekční přípravu'!B324=data!$S$2,"Rekonstrukce",IF('náměty na projekční přípravu'!B324=data!$S$3,"Propustek","-"))</f>
        <v>-</v>
      </c>
    </row>
    <row r="382" spans="12:30">
      <c r="L382" t="str">
        <f>IF('v přípravě a připraveno'!B197=data!$B$2,"Souvislá údržba",IF('v přípravě a připraveno'!B197=data!$B$3,"Most","-"))</f>
        <v>Most</v>
      </c>
      <c r="M382" t="str">
        <f>IF('v přípravě a připraveno'!B197=data!$B$2,"Rekonstrukce",IF('v přípravě a připraveno'!B197=data!$B$3,"Propustek","-"))</f>
        <v>Propustek</v>
      </c>
      <c r="AC382" t="str">
        <f>IF('náměty na projekční přípravu'!B325=data!$S$2,"Souvislá údržba",IF('náměty na projekční přípravu'!B325=data!$S$3,"Most","-"))</f>
        <v>-</v>
      </c>
      <c r="AD382" t="str">
        <f>IF('náměty na projekční přípravu'!B325=data!$S$2,"Rekonstrukce",IF('náměty na projekční přípravu'!B325=data!$S$3,"Propustek","-"))</f>
        <v>-</v>
      </c>
    </row>
    <row r="383" spans="12:30">
      <c r="L383" t="e">
        <f>IF('v přípravě a připraveno'!#REF!=data!$B$2,"Souvislá údržba",IF('v přípravě a připraveno'!#REF!=data!$B$3,"Most","-"))</f>
        <v>#REF!</v>
      </c>
      <c r="M383" t="e">
        <f>IF('v přípravě a připraveno'!#REF!=data!$B$2,"Rekonstrukce",IF('v přípravě a připraveno'!#REF!=data!$B$3,"Propustek","-"))</f>
        <v>#REF!</v>
      </c>
      <c r="AC383" t="str">
        <f>IF('náměty na projekční přípravu'!B326=data!$S$2,"Souvislá údržba",IF('náměty na projekční přípravu'!B326=data!$S$3,"Most","-"))</f>
        <v>-</v>
      </c>
      <c r="AD383" t="str">
        <f>IF('náměty na projekční přípravu'!B326=data!$S$2,"Rekonstrukce",IF('náměty na projekční přípravu'!B326=data!$S$3,"Propustek","-"))</f>
        <v>-</v>
      </c>
    </row>
    <row r="384" spans="12:30">
      <c r="L384" t="str">
        <f>IF('v přípravě a připraveno'!B198=data!$B$2,"Souvislá údržba",IF('v přípravě a připraveno'!B198=data!$B$3,"Most","-"))</f>
        <v>-</v>
      </c>
      <c r="M384" t="str">
        <f>IF('v přípravě a připraveno'!B198=data!$B$2,"Rekonstrukce",IF('v přípravě a připraveno'!B198=data!$B$3,"Propustek","-"))</f>
        <v>-</v>
      </c>
      <c r="AC384" t="str">
        <f>IF('náměty na projekční přípravu'!B327=data!$S$2,"Souvislá údržba",IF('náměty na projekční přípravu'!B327=data!$S$3,"Most","-"))</f>
        <v>-</v>
      </c>
      <c r="AD384" t="str">
        <f>IF('náměty na projekční přípravu'!B327=data!$S$2,"Rekonstrukce",IF('náměty na projekční přípravu'!B327=data!$S$3,"Propustek","-"))</f>
        <v>-</v>
      </c>
    </row>
    <row r="385" spans="12:30">
      <c r="L385" t="e">
        <f>IF('v přípravě a připraveno'!#REF!=data!$B$2,"Souvislá údržba",IF('v přípravě a připraveno'!#REF!=data!$B$3,"Most","-"))</f>
        <v>#REF!</v>
      </c>
      <c r="M385" t="e">
        <f>IF('v přípravě a připraveno'!#REF!=data!$B$2,"Rekonstrukce",IF('v přípravě a připraveno'!#REF!=data!$B$3,"Propustek","-"))</f>
        <v>#REF!</v>
      </c>
      <c r="AC385" t="str">
        <f>IF('náměty na projekční přípravu'!B328=data!$S$2,"Souvislá údržba",IF('náměty na projekční přípravu'!B328=data!$S$3,"Most","-"))</f>
        <v>-</v>
      </c>
      <c r="AD385" t="str">
        <f>IF('náměty na projekční přípravu'!B328=data!$S$2,"Rekonstrukce",IF('náměty na projekční přípravu'!B328=data!$S$3,"Propustek","-"))</f>
        <v>-</v>
      </c>
    </row>
    <row r="386" spans="12:30">
      <c r="L386" t="e">
        <f>IF('v přípravě a připraveno'!#REF!=data!$B$2,"Souvislá údržba",IF('v přípravě a připraveno'!#REF!=data!$B$3,"Most","-"))</f>
        <v>#REF!</v>
      </c>
      <c r="M386" t="e">
        <f>IF('v přípravě a připraveno'!#REF!=data!$B$2,"Rekonstrukce",IF('v přípravě a připraveno'!#REF!=data!$B$3,"Propustek","-"))</f>
        <v>#REF!</v>
      </c>
      <c r="AC386" t="str">
        <f>IF('náměty na projekční přípravu'!B329=data!$S$2,"Souvislá údržba",IF('náměty na projekční přípravu'!B329=data!$S$3,"Most","-"))</f>
        <v>-</v>
      </c>
      <c r="AD386" t="str">
        <f>IF('náměty na projekční přípravu'!B329=data!$S$2,"Rekonstrukce",IF('náměty na projekční přípravu'!B329=data!$S$3,"Propustek","-"))</f>
        <v>-</v>
      </c>
    </row>
    <row r="387" spans="12:30">
      <c r="L387" t="str">
        <f>IF('v přípravě a připraveno'!B199=data!$B$2,"Souvislá údržba",IF('v přípravě a připraveno'!B199=data!$B$3,"Most","-"))</f>
        <v>Souvislá údržba</v>
      </c>
      <c r="M387" t="str">
        <f>IF('v přípravě a připraveno'!B199=data!$B$2,"Rekonstrukce",IF('v přípravě a připraveno'!B199=data!$B$3,"Propustek","-"))</f>
        <v>Rekonstrukce</v>
      </c>
      <c r="AC387" t="str">
        <f>IF('náměty na projekční přípravu'!B330=data!$S$2,"Souvislá údržba",IF('náměty na projekční přípravu'!B330=data!$S$3,"Most","-"))</f>
        <v>-</v>
      </c>
      <c r="AD387" t="str">
        <f>IF('náměty na projekční přípravu'!B330=data!$S$2,"Rekonstrukce",IF('náměty na projekční přípravu'!B330=data!$S$3,"Propustek","-"))</f>
        <v>-</v>
      </c>
    </row>
    <row r="388" spans="12:30">
      <c r="L388" t="str">
        <f>IF('v přípravě a připraveno'!B200=data!$B$2,"Souvislá údržba",IF('v přípravě a připraveno'!B200=data!$B$3,"Most","-"))</f>
        <v>Most</v>
      </c>
      <c r="M388" t="str">
        <f>IF('v přípravě a připraveno'!B200=data!$B$2,"Rekonstrukce",IF('v přípravě a připraveno'!B200=data!$B$3,"Propustek","-"))</f>
        <v>Propustek</v>
      </c>
      <c r="AC388" t="str">
        <f>IF('náměty na projekční přípravu'!B331=data!$S$2,"Souvislá údržba",IF('náměty na projekční přípravu'!B331=data!$S$3,"Most","-"))</f>
        <v>-</v>
      </c>
      <c r="AD388" t="str">
        <f>IF('náměty na projekční přípravu'!B331=data!$S$2,"Rekonstrukce",IF('náměty na projekční přípravu'!B331=data!$S$3,"Propustek","-"))</f>
        <v>-</v>
      </c>
    </row>
    <row r="389" spans="12:30">
      <c r="L389" t="str">
        <f>IF('v přípravě a připraveno'!B201=data!$B$2,"Souvislá údržba",IF('v přípravě a připraveno'!B201=data!$B$3,"Most","-"))</f>
        <v>Souvislá údržba</v>
      </c>
      <c r="M389" t="str">
        <f>IF('v přípravě a připraveno'!B201=data!$B$2,"Rekonstrukce",IF('v přípravě a připraveno'!B201=data!$B$3,"Propustek","-"))</f>
        <v>Rekonstrukce</v>
      </c>
      <c r="AC389" t="str">
        <f>IF('náměty na projekční přípravu'!B332=data!$S$2,"Souvislá údržba",IF('náměty na projekční přípravu'!B332=data!$S$3,"Most","-"))</f>
        <v>-</v>
      </c>
      <c r="AD389" t="str">
        <f>IF('náměty na projekční přípravu'!B332=data!$S$2,"Rekonstrukce",IF('náměty na projekční přípravu'!B332=data!$S$3,"Propustek","-"))</f>
        <v>-</v>
      </c>
    </row>
    <row r="390" spans="12:30">
      <c r="L390" t="e">
        <f>IF('v přípravě a připraveno'!#REF!=data!$B$2,"Souvislá údržba",IF('v přípravě a připraveno'!#REF!=data!$B$3,"Most","-"))</f>
        <v>#REF!</v>
      </c>
      <c r="M390" t="e">
        <f>IF('v přípravě a připraveno'!#REF!=data!$B$2,"Rekonstrukce",IF('v přípravě a připraveno'!#REF!=data!$B$3,"Propustek","-"))</f>
        <v>#REF!</v>
      </c>
      <c r="AC390" t="str">
        <f>IF('náměty na projekční přípravu'!B333=data!$S$2,"Souvislá údržba",IF('náměty na projekční přípravu'!B333=data!$S$3,"Most","-"))</f>
        <v>-</v>
      </c>
      <c r="AD390" t="str">
        <f>IF('náměty na projekční přípravu'!B333=data!$S$2,"Rekonstrukce",IF('náměty na projekční přípravu'!B333=data!$S$3,"Propustek","-"))</f>
        <v>-</v>
      </c>
    </row>
    <row r="391" spans="12:30">
      <c r="L391" t="e">
        <f>IF('v přípravě a připraveno'!#REF!=data!$B$2,"Souvislá údržba",IF('v přípravě a připraveno'!#REF!=data!$B$3,"Most","-"))</f>
        <v>#REF!</v>
      </c>
      <c r="M391" t="e">
        <f>IF('v přípravě a připraveno'!#REF!=data!$B$2,"Rekonstrukce",IF('v přípravě a připraveno'!#REF!=data!$B$3,"Propustek","-"))</f>
        <v>#REF!</v>
      </c>
      <c r="AC391" t="str">
        <f>IF('náměty na projekční přípravu'!B334=data!$S$2,"Souvislá údržba",IF('náměty na projekční přípravu'!B334=data!$S$3,"Most","-"))</f>
        <v>-</v>
      </c>
      <c r="AD391" t="str">
        <f>IF('náměty na projekční přípravu'!B334=data!$S$2,"Rekonstrukce",IF('náměty na projekční přípravu'!B334=data!$S$3,"Propustek","-"))</f>
        <v>-</v>
      </c>
    </row>
    <row r="392" spans="12:30">
      <c r="L392" t="e">
        <f>IF('v přípravě a připraveno'!#REF!=data!$B$2,"Souvislá údržba",IF('v přípravě a připraveno'!#REF!=data!$B$3,"Most","-"))</f>
        <v>#REF!</v>
      </c>
      <c r="M392" t="e">
        <f>IF('v přípravě a připraveno'!#REF!=data!$B$2,"Rekonstrukce",IF('v přípravě a připraveno'!#REF!=data!$B$3,"Propustek","-"))</f>
        <v>#REF!</v>
      </c>
      <c r="AC392" t="str">
        <f>IF('náměty na projekční přípravu'!B335=data!$S$2,"Souvislá údržba",IF('náměty na projekční přípravu'!B335=data!$S$3,"Most","-"))</f>
        <v>-</v>
      </c>
      <c r="AD392" t="str">
        <f>IF('náměty na projekční přípravu'!B335=data!$S$2,"Rekonstrukce",IF('náměty na projekční přípravu'!B335=data!$S$3,"Propustek","-"))</f>
        <v>-</v>
      </c>
    </row>
    <row r="393" spans="12:30">
      <c r="L393" t="e">
        <f>IF('v přípravě a připraveno'!#REF!=data!$B$2,"Souvislá údržba",IF('v přípravě a připraveno'!#REF!=data!$B$3,"Most","-"))</f>
        <v>#REF!</v>
      </c>
      <c r="M393" t="e">
        <f>IF('v přípravě a připraveno'!#REF!=data!$B$2,"Rekonstrukce",IF('v přípravě a připraveno'!#REF!=data!$B$3,"Propustek","-"))</f>
        <v>#REF!</v>
      </c>
      <c r="AC393" t="str">
        <f>IF('náměty na projekční přípravu'!B336=data!$S$2,"Souvislá údržba",IF('náměty na projekční přípravu'!B336=data!$S$3,"Most","-"))</f>
        <v>-</v>
      </c>
      <c r="AD393" t="str">
        <f>IF('náměty na projekční přípravu'!B336=data!$S$2,"Rekonstrukce",IF('náměty na projekční přípravu'!B336=data!$S$3,"Propustek","-"))</f>
        <v>-</v>
      </c>
    </row>
    <row r="394" spans="12:30">
      <c r="L394" t="e">
        <f>IF('v přípravě a připraveno'!#REF!=data!$B$2,"Souvislá údržba",IF('v přípravě a připraveno'!#REF!=data!$B$3,"Most","-"))</f>
        <v>#REF!</v>
      </c>
      <c r="M394" t="e">
        <f>IF('v přípravě a připraveno'!#REF!=data!$B$2,"Rekonstrukce",IF('v přípravě a připraveno'!#REF!=data!$B$3,"Propustek","-"))</f>
        <v>#REF!</v>
      </c>
      <c r="AC394" t="str">
        <f>IF('náměty na projekční přípravu'!B337=data!$S$2,"Souvislá údržba",IF('náměty na projekční přípravu'!B337=data!$S$3,"Most","-"))</f>
        <v>-</v>
      </c>
      <c r="AD394" t="str">
        <f>IF('náměty na projekční přípravu'!B337=data!$S$2,"Rekonstrukce",IF('náměty na projekční přípravu'!B337=data!$S$3,"Propustek","-"))</f>
        <v>-</v>
      </c>
    </row>
    <row r="395" spans="12:30">
      <c r="L395" t="e">
        <f>IF('v přípravě a připraveno'!#REF!=data!$B$2,"Souvislá údržba",IF('v přípravě a připraveno'!#REF!=data!$B$3,"Most","-"))</f>
        <v>#REF!</v>
      </c>
      <c r="M395" t="e">
        <f>IF('v přípravě a připraveno'!#REF!=data!$B$2,"Rekonstrukce",IF('v přípravě a připraveno'!#REF!=data!$B$3,"Propustek","-"))</f>
        <v>#REF!</v>
      </c>
      <c r="AC395" t="str">
        <f>IF('náměty na projekční přípravu'!B338=data!$S$2,"Souvislá údržba",IF('náměty na projekční přípravu'!B338=data!$S$3,"Most","-"))</f>
        <v>-</v>
      </c>
      <c r="AD395" t="str">
        <f>IF('náměty na projekční přípravu'!B338=data!$S$2,"Rekonstrukce",IF('náměty na projekční přípravu'!B338=data!$S$3,"Propustek","-"))</f>
        <v>-</v>
      </c>
    </row>
    <row r="396" spans="12:30">
      <c r="L396" t="str">
        <f>IF('v přípravě a připraveno'!B202=data!$B$2,"Souvislá údržba",IF('v přípravě a připraveno'!B202=data!$B$3,"Most","-"))</f>
        <v>Souvislá údržba</v>
      </c>
      <c r="M396" t="str">
        <f>IF('v přípravě a připraveno'!B202=data!$B$2,"Rekonstrukce",IF('v přípravě a připraveno'!B202=data!$B$3,"Propustek","-"))</f>
        <v>Rekonstrukce</v>
      </c>
      <c r="AC396" t="str">
        <f>IF('náměty na projekční přípravu'!B339=data!$S$2,"Souvislá údržba",IF('náměty na projekční přípravu'!B339=data!$S$3,"Most","-"))</f>
        <v>-</v>
      </c>
      <c r="AD396" t="str">
        <f>IF('náměty na projekční přípravu'!B339=data!$S$2,"Rekonstrukce",IF('náměty na projekční přípravu'!B339=data!$S$3,"Propustek","-"))</f>
        <v>-</v>
      </c>
    </row>
    <row r="397" spans="12:30">
      <c r="L397" t="str">
        <f>IF('v přípravě a připraveno'!B203=data!$B$2,"Souvislá údržba",IF('v přípravě a připraveno'!B203=data!$B$3,"Most","-"))</f>
        <v>Souvislá údržba</v>
      </c>
      <c r="M397" t="str">
        <f>IF('v přípravě a připraveno'!B203=data!$B$2,"Rekonstrukce",IF('v přípravě a připraveno'!B203=data!$B$3,"Propustek","-"))</f>
        <v>Rekonstrukce</v>
      </c>
      <c r="AC397" t="str">
        <f>IF('náměty na projekční přípravu'!B340=data!$S$2,"Souvislá údržba",IF('náměty na projekční přípravu'!B340=data!$S$3,"Most","-"))</f>
        <v>-</v>
      </c>
      <c r="AD397" t="str">
        <f>IF('náměty na projekční přípravu'!B340=data!$S$2,"Rekonstrukce",IF('náměty na projekční přípravu'!B340=data!$S$3,"Propustek","-"))</f>
        <v>-</v>
      </c>
    </row>
    <row r="398" spans="12:30">
      <c r="L398" t="e">
        <f>IF('v přípravě a připraveno'!#REF!=data!$B$2,"Souvislá údržba",IF('v přípravě a připraveno'!#REF!=data!$B$3,"Most","-"))</f>
        <v>#REF!</v>
      </c>
      <c r="M398" t="e">
        <f>IF('v přípravě a připraveno'!#REF!=data!$B$2,"Rekonstrukce",IF('v přípravě a připraveno'!#REF!=data!$B$3,"Propustek","-"))</f>
        <v>#REF!</v>
      </c>
      <c r="AC398" t="str">
        <f>IF('náměty na projekční přípravu'!B341=data!$S$2,"Souvislá údržba",IF('náměty na projekční přípravu'!B341=data!$S$3,"Most","-"))</f>
        <v>-</v>
      </c>
      <c r="AD398" t="str">
        <f>IF('náměty na projekční přípravu'!B341=data!$S$2,"Rekonstrukce",IF('náměty na projekční přípravu'!B341=data!$S$3,"Propustek","-"))</f>
        <v>-</v>
      </c>
    </row>
    <row r="399" spans="12:30">
      <c r="L399" t="e">
        <f>IF('v přípravě a připraveno'!#REF!=data!$B$2,"Souvislá údržba",IF('v přípravě a připraveno'!#REF!=data!$B$3,"Most","-"))</f>
        <v>#REF!</v>
      </c>
      <c r="M399" t="e">
        <f>IF('v přípravě a připraveno'!#REF!=data!$B$2,"Rekonstrukce",IF('v přípravě a připraveno'!#REF!=data!$B$3,"Propustek","-"))</f>
        <v>#REF!</v>
      </c>
      <c r="AC399" t="str">
        <f>IF('náměty na projekční přípravu'!B342=data!$S$2,"Souvislá údržba",IF('náměty na projekční přípravu'!B342=data!$S$3,"Most","-"))</f>
        <v>-</v>
      </c>
      <c r="AD399" t="str">
        <f>IF('náměty na projekční přípravu'!B342=data!$S$2,"Rekonstrukce",IF('náměty na projekční přípravu'!B342=data!$S$3,"Propustek","-"))</f>
        <v>-</v>
      </c>
    </row>
    <row r="400" spans="12:30">
      <c r="L400" t="e">
        <f>IF('v přípravě a připraveno'!#REF!=data!$B$2,"Souvislá údržba",IF('v přípravě a připraveno'!#REF!=data!$B$3,"Most","-"))</f>
        <v>#REF!</v>
      </c>
      <c r="M400" t="e">
        <f>IF('v přípravě a připraveno'!#REF!=data!$B$2,"Rekonstrukce",IF('v přípravě a připraveno'!#REF!=data!$B$3,"Propustek","-"))</f>
        <v>#REF!</v>
      </c>
      <c r="AC400" t="str">
        <f>IF('náměty na projekční přípravu'!B343=data!$S$2,"Souvislá údržba",IF('náměty na projekční přípravu'!B343=data!$S$3,"Most","-"))</f>
        <v>-</v>
      </c>
      <c r="AD400" t="str">
        <f>IF('náměty na projekční přípravu'!B343=data!$S$2,"Rekonstrukce",IF('náměty na projekční přípravu'!B343=data!$S$3,"Propustek","-"))</f>
        <v>-</v>
      </c>
    </row>
    <row r="401" spans="12:30">
      <c r="L401" t="e">
        <f>IF('v přípravě a připraveno'!#REF!=data!$B$2,"Souvislá údržba",IF('v přípravě a připraveno'!#REF!=data!$B$3,"Most","-"))</f>
        <v>#REF!</v>
      </c>
      <c r="M401" t="e">
        <f>IF('v přípravě a připraveno'!#REF!=data!$B$2,"Rekonstrukce",IF('v přípravě a připraveno'!#REF!=data!$B$3,"Propustek","-"))</f>
        <v>#REF!</v>
      </c>
      <c r="AC401" t="str">
        <f>IF('náměty na projekční přípravu'!B344=data!$S$2,"Souvislá údržba",IF('náměty na projekční přípravu'!B344=data!$S$3,"Most","-"))</f>
        <v>-</v>
      </c>
      <c r="AD401" t="str">
        <f>IF('náměty na projekční přípravu'!B344=data!$S$2,"Rekonstrukce",IF('náměty na projekční přípravu'!B344=data!$S$3,"Propustek","-"))</f>
        <v>-</v>
      </c>
    </row>
    <row r="402" spans="12:30">
      <c r="L402" t="e">
        <f>IF('v přípravě a připraveno'!#REF!=data!$B$2,"Souvislá údržba",IF('v přípravě a připraveno'!#REF!=data!$B$3,"Most","-"))</f>
        <v>#REF!</v>
      </c>
      <c r="M402" t="e">
        <f>IF('v přípravě a připraveno'!#REF!=data!$B$2,"Rekonstrukce",IF('v přípravě a připraveno'!#REF!=data!$B$3,"Propustek","-"))</f>
        <v>#REF!</v>
      </c>
      <c r="AC402" t="str">
        <f>IF('náměty na projekční přípravu'!B345=data!$S$2,"Souvislá údržba",IF('náměty na projekční přípravu'!B345=data!$S$3,"Most","-"))</f>
        <v>-</v>
      </c>
      <c r="AD402" t="str">
        <f>IF('náměty na projekční přípravu'!B345=data!$S$2,"Rekonstrukce",IF('náměty na projekční přípravu'!B345=data!$S$3,"Propustek","-"))</f>
        <v>-</v>
      </c>
    </row>
    <row r="403" spans="12:30">
      <c r="L403" t="str">
        <f>IF('v přípravě a připraveno'!B204=data!$B$2,"Souvislá údržba",IF('v přípravě a připraveno'!B204=data!$B$3,"Most","-"))</f>
        <v>Souvislá údržba</v>
      </c>
      <c r="M403" t="str">
        <f>IF('v přípravě a připraveno'!B204=data!$B$2,"Rekonstrukce",IF('v přípravě a připraveno'!B204=data!$B$3,"Propustek","-"))</f>
        <v>Rekonstrukce</v>
      </c>
      <c r="AC403" t="str">
        <f>IF('náměty na projekční přípravu'!B346=data!$S$2,"Souvislá údržba",IF('náměty na projekční přípravu'!B346=data!$S$3,"Most","-"))</f>
        <v>-</v>
      </c>
      <c r="AD403" t="str">
        <f>IF('náměty na projekční přípravu'!B346=data!$S$2,"Rekonstrukce",IF('náměty na projekční přípravu'!B346=data!$S$3,"Propustek","-"))</f>
        <v>-</v>
      </c>
    </row>
    <row r="404" spans="12:30">
      <c r="L404" t="str">
        <f>IF('v přípravě a připraveno'!B205=data!$B$2,"Souvislá údržba",IF('v přípravě a připraveno'!B205=data!$B$3,"Most","-"))</f>
        <v>Souvislá údržba</v>
      </c>
      <c r="M404" t="str">
        <f>IF('v přípravě a připraveno'!B205=data!$B$2,"Rekonstrukce",IF('v přípravě a připraveno'!B205=data!$B$3,"Propustek","-"))</f>
        <v>Rekonstrukce</v>
      </c>
      <c r="AC404" t="str">
        <f>IF('náměty na projekční přípravu'!B347=data!$S$2,"Souvislá údržba",IF('náměty na projekční přípravu'!B347=data!$S$3,"Most","-"))</f>
        <v>-</v>
      </c>
      <c r="AD404" t="str">
        <f>IF('náměty na projekční přípravu'!B347=data!$S$2,"Rekonstrukce",IF('náměty na projekční přípravu'!B347=data!$S$3,"Propustek","-"))</f>
        <v>-</v>
      </c>
    </row>
    <row r="405" spans="12:30">
      <c r="L405" t="str">
        <f>IF('v přípravě a připraveno'!B206=data!$B$2,"Souvislá údržba",IF('v přípravě a připraveno'!B206=data!$B$3,"Most","-"))</f>
        <v>Souvislá údržba</v>
      </c>
      <c r="M405" t="str">
        <f>IF('v přípravě a připraveno'!B206=data!$B$2,"Rekonstrukce",IF('v přípravě a připraveno'!B206=data!$B$3,"Propustek","-"))</f>
        <v>Rekonstrukce</v>
      </c>
      <c r="AC405" t="str">
        <f>IF('náměty na projekční přípravu'!B348=data!$S$2,"Souvislá údržba",IF('náměty na projekční přípravu'!B348=data!$S$3,"Most","-"))</f>
        <v>-</v>
      </c>
      <c r="AD405" t="str">
        <f>IF('náměty na projekční přípravu'!B348=data!$S$2,"Rekonstrukce",IF('náměty na projekční přípravu'!B348=data!$S$3,"Propustek","-"))</f>
        <v>-</v>
      </c>
    </row>
    <row r="406" spans="12:30">
      <c r="L406" t="str">
        <f>IF('v přípravě a připraveno'!B207=data!$B$2,"Souvislá údržba",IF('v přípravě a připraveno'!B207=data!$B$3,"Most","-"))</f>
        <v>Souvislá údržba</v>
      </c>
      <c r="M406" t="str">
        <f>IF('v přípravě a připraveno'!B207=data!$B$2,"Rekonstrukce",IF('v přípravě a připraveno'!B207=data!$B$3,"Propustek","-"))</f>
        <v>Rekonstrukce</v>
      </c>
      <c r="AC406" t="str">
        <f>IF('náměty na projekční přípravu'!B349=data!$S$2,"Souvislá údržba",IF('náměty na projekční přípravu'!B349=data!$S$3,"Most","-"))</f>
        <v>-</v>
      </c>
      <c r="AD406" t="str">
        <f>IF('náměty na projekční přípravu'!B349=data!$S$2,"Rekonstrukce",IF('náměty na projekční přípravu'!B349=data!$S$3,"Propustek","-"))</f>
        <v>-</v>
      </c>
    </row>
    <row r="407" spans="12:30">
      <c r="L407" t="e">
        <f>IF('v přípravě a připraveno'!#REF!=data!$B$2,"Souvislá údržba",IF('v přípravě a připraveno'!#REF!=data!$B$3,"Most","-"))</f>
        <v>#REF!</v>
      </c>
      <c r="M407" t="e">
        <f>IF('v přípravě a připraveno'!#REF!=data!$B$2,"Rekonstrukce",IF('v přípravě a připraveno'!#REF!=data!$B$3,"Propustek","-"))</f>
        <v>#REF!</v>
      </c>
      <c r="AC407" t="str">
        <f>IF('náměty na projekční přípravu'!B350=data!$S$2,"Souvislá údržba",IF('náměty na projekční přípravu'!B350=data!$S$3,"Most","-"))</f>
        <v>-</v>
      </c>
      <c r="AD407" t="str">
        <f>IF('náměty na projekční přípravu'!B350=data!$S$2,"Rekonstrukce",IF('náměty na projekční přípravu'!B350=data!$S$3,"Propustek","-"))</f>
        <v>-</v>
      </c>
    </row>
    <row r="408" spans="12:30">
      <c r="L408" t="e">
        <f>IF('v přípravě a připraveno'!#REF!=data!$B$2,"Souvislá údržba",IF('v přípravě a připraveno'!#REF!=data!$B$3,"Most","-"))</f>
        <v>#REF!</v>
      </c>
      <c r="M408" t="e">
        <f>IF('v přípravě a připraveno'!#REF!=data!$B$2,"Rekonstrukce",IF('v přípravě a připraveno'!#REF!=data!$B$3,"Propustek","-"))</f>
        <v>#REF!</v>
      </c>
      <c r="AC408" t="str">
        <f>IF('náměty na projekční přípravu'!B351=data!$S$2,"Souvislá údržba",IF('náměty na projekční přípravu'!B351=data!$S$3,"Most","-"))</f>
        <v>-</v>
      </c>
      <c r="AD408" t="str">
        <f>IF('náměty na projekční přípravu'!B351=data!$S$2,"Rekonstrukce",IF('náměty na projekční přípravu'!B351=data!$S$3,"Propustek","-"))</f>
        <v>-</v>
      </c>
    </row>
    <row r="409" spans="12:30">
      <c r="L409" t="str">
        <f>IF('v přípravě a připraveno'!B208=data!$B$2,"Souvislá údržba",IF('v přípravě a připraveno'!B208=data!$B$3,"Most","-"))</f>
        <v>Souvislá údržba</v>
      </c>
      <c r="M409" t="str">
        <f>IF('v přípravě a připraveno'!B208=data!$B$2,"Rekonstrukce",IF('v přípravě a připraveno'!B208=data!$B$3,"Propustek","-"))</f>
        <v>Rekonstrukce</v>
      </c>
      <c r="AC409" t="str">
        <f>IF('náměty na projekční přípravu'!B352=data!$S$2,"Souvislá údržba",IF('náměty na projekční přípravu'!B352=data!$S$3,"Most","-"))</f>
        <v>-</v>
      </c>
      <c r="AD409" t="str">
        <f>IF('náměty na projekční přípravu'!B352=data!$S$2,"Rekonstrukce",IF('náměty na projekční přípravu'!B352=data!$S$3,"Propustek","-"))</f>
        <v>-</v>
      </c>
    </row>
    <row r="410" spans="12:30">
      <c r="L410" t="e">
        <f>IF('v přípravě a připraveno'!#REF!=data!$B$2,"Souvislá údržba",IF('v přípravě a připraveno'!#REF!=data!$B$3,"Most","-"))</f>
        <v>#REF!</v>
      </c>
      <c r="M410" t="e">
        <f>IF('v přípravě a připraveno'!#REF!=data!$B$2,"Rekonstrukce",IF('v přípravě a připraveno'!#REF!=data!$B$3,"Propustek","-"))</f>
        <v>#REF!</v>
      </c>
      <c r="AC410" t="str">
        <f>IF('náměty na projekční přípravu'!B353=data!$S$2,"Souvislá údržba",IF('náměty na projekční přípravu'!B353=data!$S$3,"Most","-"))</f>
        <v>-</v>
      </c>
      <c r="AD410" t="str">
        <f>IF('náměty na projekční přípravu'!B353=data!$S$2,"Rekonstrukce",IF('náměty na projekční přípravu'!B353=data!$S$3,"Propustek","-"))</f>
        <v>-</v>
      </c>
    </row>
    <row r="411" spans="12:30">
      <c r="L411" t="e">
        <f>IF('v přípravě a připraveno'!#REF!=data!$B$2,"Souvislá údržba",IF('v přípravě a připraveno'!#REF!=data!$B$3,"Most","-"))</f>
        <v>#REF!</v>
      </c>
      <c r="M411" t="e">
        <f>IF('v přípravě a připraveno'!#REF!=data!$B$2,"Rekonstrukce",IF('v přípravě a připraveno'!#REF!=data!$B$3,"Propustek","-"))</f>
        <v>#REF!</v>
      </c>
      <c r="AC411" t="str">
        <f>IF('náměty na projekční přípravu'!B354=data!$S$2,"Souvislá údržba",IF('náměty na projekční přípravu'!B354=data!$S$3,"Most","-"))</f>
        <v>-</v>
      </c>
      <c r="AD411" t="str">
        <f>IF('náměty na projekční přípravu'!B354=data!$S$2,"Rekonstrukce",IF('náměty na projekční přípravu'!B354=data!$S$3,"Propustek","-"))</f>
        <v>-</v>
      </c>
    </row>
    <row r="412" spans="12:30">
      <c r="L412" t="e">
        <f>IF('v přípravě a připraveno'!#REF!=data!$B$2,"Souvislá údržba",IF('v přípravě a připraveno'!#REF!=data!$B$3,"Most","-"))</f>
        <v>#REF!</v>
      </c>
      <c r="M412" t="e">
        <f>IF('v přípravě a připraveno'!#REF!=data!$B$2,"Rekonstrukce",IF('v přípravě a připraveno'!#REF!=data!$B$3,"Propustek","-"))</f>
        <v>#REF!</v>
      </c>
      <c r="AC412" t="str">
        <f>IF('náměty na projekční přípravu'!B355=data!$S$2,"Souvislá údržba",IF('náměty na projekční přípravu'!B355=data!$S$3,"Most","-"))</f>
        <v>-</v>
      </c>
      <c r="AD412" t="str">
        <f>IF('náměty na projekční přípravu'!B355=data!$S$2,"Rekonstrukce",IF('náměty na projekční přípravu'!B355=data!$S$3,"Propustek","-"))</f>
        <v>-</v>
      </c>
    </row>
    <row r="413" spans="12:30">
      <c r="L413" t="e">
        <f>IF('v přípravě a připraveno'!#REF!=data!$B$2,"Souvislá údržba",IF('v přípravě a připraveno'!#REF!=data!$B$3,"Most","-"))</f>
        <v>#REF!</v>
      </c>
      <c r="M413" t="e">
        <f>IF('v přípravě a připraveno'!#REF!=data!$B$2,"Rekonstrukce",IF('v přípravě a připraveno'!#REF!=data!$B$3,"Propustek","-"))</f>
        <v>#REF!</v>
      </c>
      <c r="AC413" t="str">
        <f>IF('náměty na projekční přípravu'!B356=data!$S$2,"Souvislá údržba",IF('náměty na projekční přípravu'!B356=data!$S$3,"Most","-"))</f>
        <v>-</v>
      </c>
      <c r="AD413" t="str">
        <f>IF('náměty na projekční přípravu'!B356=data!$S$2,"Rekonstrukce",IF('náměty na projekční přípravu'!B356=data!$S$3,"Propustek","-"))</f>
        <v>-</v>
      </c>
    </row>
    <row r="414" spans="12:30">
      <c r="L414" t="e">
        <f>IF('v přípravě a připraveno'!#REF!=data!$B$2,"Souvislá údržba",IF('v přípravě a připraveno'!#REF!=data!$B$3,"Most","-"))</f>
        <v>#REF!</v>
      </c>
      <c r="M414" t="e">
        <f>IF('v přípravě a připraveno'!#REF!=data!$B$2,"Rekonstrukce",IF('v přípravě a připraveno'!#REF!=data!$B$3,"Propustek","-"))</f>
        <v>#REF!</v>
      </c>
      <c r="AC414" t="str">
        <f>IF('náměty na projekční přípravu'!B357=data!$S$2,"Souvislá údržba",IF('náměty na projekční přípravu'!B357=data!$S$3,"Most","-"))</f>
        <v>-</v>
      </c>
      <c r="AD414" t="str">
        <f>IF('náměty na projekční přípravu'!B357=data!$S$2,"Rekonstrukce",IF('náměty na projekční přípravu'!B357=data!$S$3,"Propustek","-"))</f>
        <v>-</v>
      </c>
    </row>
    <row r="415" spans="12:30">
      <c r="L415" t="str">
        <f>IF('v přípravě a připraveno'!B209=data!$B$2,"Souvislá údržba",IF('v přípravě a připraveno'!B209=data!$B$3,"Most","-"))</f>
        <v>Souvislá údržba</v>
      </c>
      <c r="M415" t="str">
        <f>IF('v přípravě a připraveno'!B209=data!$B$2,"Rekonstrukce",IF('v přípravě a připraveno'!B209=data!$B$3,"Propustek","-"))</f>
        <v>Rekonstrukce</v>
      </c>
      <c r="AC415" t="str">
        <f>IF('náměty na projekční přípravu'!B358=data!$S$2,"Souvislá údržba",IF('náměty na projekční přípravu'!B358=data!$S$3,"Most","-"))</f>
        <v>-</v>
      </c>
      <c r="AD415" t="str">
        <f>IF('náměty na projekční přípravu'!B358=data!$S$2,"Rekonstrukce",IF('náměty na projekční přípravu'!B358=data!$S$3,"Propustek","-"))</f>
        <v>-</v>
      </c>
    </row>
    <row r="416" spans="12:30">
      <c r="L416" t="e">
        <f>IF('v přípravě a připraveno'!#REF!=data!$B$2,"Souvislá údržba",IF('v přípravě a připraveno'!#REF!=data!$B$3,"Most","-"))</f>
        <v>#REF!</v>
      </c>
      <c r="M416" t="e">
        <f>IF('v přípravě a připraveno'!#REF!=data!$B$2,"Rekonstrukce",IF('v přípravě a připraveno'!#REF!=data!$B$3,"Propustek","-"))</f>
        <v>#REF!</v>
      </c>
      <c r="AC416" t="str">
        <f>IF('náměty na projekční přípravu'!B359=data!$S$2,"Souvislá údržba",IF('náměty na projekční přípravu'!B359=data!$S$3,"Most","-"))</f>
        <v>-</v>
      </c>
      <c r="AD416" t="str">
        <f>IF('náměty na projekční přípravu'!B359=data!$S$2,"Rekonstrukce",IF('náměty na projekční přípravu'!B359=data!$S$3,"Propustek","-"))</f>
        <v>-</v>
      </c>
    </row>
    <row r="417" spans="12:30">
      <c r="L417" t="e">
        <f>IF('v přípravě a připraveno'!#REF!=data!$B$2,"Souvislá údržba",IF('v přípravě a připraveno'!#REF!=data!$B$3,"Most","-"))</f>
        <v>#REF!</v>
      </c>
      <c r="M417" t="e">
        <f>IF('v přípravě a připraveno'!#REF!=data!$B$2,"Rekonstrukce",IF('v přípravě a připraveno'!#REF!=data!$B$3,"Propustek","-"))</f>
        <v>#REF!</v>
      </c>
      <c r="AC417" t="str">
        <f>IF('náměty na projekční přípravu'!B360=data!$S$2,"Souvislá údržba",IF('náměty na projekční přípravu'!B360=data!$S$3,"Most","-"))</f>
        <v>-</v>
      </c>
      <c r="AD417" t="str">
        <f>IF('náměty na projekční přípravu'!B360=data!$S$2,"Rekonstrukce",IF('náměty na projekční přípravu'!B360=data!$S$3,"Propustek","-"))</f>
        <v>-</v>
      </c>
    </row>
    <row r="418" spans="12:30">
      <c r="L418" t="e">
        <f>IF('v přípravě a připraveno'!#REF!=data!$B$2,"Souvislá údržba",IF('v přípravě a připraveno'!#REF!=data!$B$3,"Most","-"))</f>
        <v>#REF!</v>
      </c>
      <c r="M418" t="e">
        <f>IF('v přípravě a připraveno'!#REF!=data!$B$2,"Rekonstrukce",IF('v přípravě a připraveno'!#REF!=data!$B$3,"Propustek","-"))</f>
        <v>#REF!</v>
      </c>
      <c r="AC418" t="str">
        <f>IF('náměty na projekční přípravu'!B361=data!$S$2,"Souvislá údržba",IF('náměty na projekční přípravu'!B361=data!$S$3,"Most","-"))</f>
        <v>-</v>
      </c>
      <c r="AD418" t="str">
        <f>IF('náměty na projekční přípravu'!B361=data!$S$2,"Rekonstrukce",IF('náměty na projekční přípravu'!B361=data!$S$3,"Propustek","-"))</f>
        <v>-</v>
      </c>
    </row>
    <row r="419" spans="12:30">
      <c r="L419" t="e">
        <f>IF('v přípravě a připraveno'!#REF!=data!$B$2,"Souvislá údržba",IF('v přípravě a připraveno'!#REF!=data!$B$3,"Most","-"))</f>
        <v>#REF!</v>
      </c>
      <c r="M419" t="e">
        <f>IF('v přípravě a připraveno'!#REF!=data!$B$2,"Rekonstrukce",IF('v přípravě a připraveno'!#REF!=data!$B$3,"Propustek","-"))</f>
        <v>#REF!</v>
      </c>
      <c r="AC419" t="str">
        <f>IF('náměty na projekční přípravu'!B362=data!$S$2,"Souvislá údržba",IF('náměty na projekční přípravu'!B362=data!$S$3,"Most","-"))</f>
        <v>-</v>
      </c>
      <c r="AD419" t="str">
        <f>IF('náměty na projekční přípravu'!B362=data!$S$2,"Rekonstrukce",IF('náměty na projekční přípravu'!B362=data!$S$3,"Propustek","-"))</f>
        <v>-</v>
      </c>
    </row>
    <row r="420" spans="12:30">
      <c r="L420" t="e">
        <f>IF('v přípravě a připraveno'!#REF!=data!$B$2,"Souvislá údržba",IF('v přípravě a připraveno'!#REF!=data!$B$3,"Most","-"))</f>
        <v>#REF!</v>
      </c>
      <c r="M420" t="e">
        <f>IF('v přípravě a připraveno'!#REF!=data!$B$2,"Rekonstrukce",IF('v přípravě a připraveno'!#REF!=data!$B$3,"Propustek","-"))</f>
        <v>#REF!</v>
      </c>
      <c r="AC420" t="str">
        <f>IF('náměty na projekční přípravu'!B363=data!$S$2,"Souvislá údržba",IF('náměty na projekční přípravu'!B363=data!$S$3,"Most","-"))</f>
        <v>-</v>
      </c>
      <c r="AD420" t="str">
        <f>IF('náměty na projekční přípravu'!B363=data!$S$2,"Rekonstrukce",IF('náměty na projekční přípravu'!B363=data!$S$3,"Propustek","-"))</f>
        <v>-</v>
      </c>
    </row>
    <row r="421" spans="12:30">
      <c r="L421" t="str">
        <f>IF('v přípravě a připraveno'!B210=data!$B$2,"Souvislá údržba",IF('v přípravě a připraveno'!B210=data!$B$3,"Most","-"))</f>
        <v>Souvislá údržba</v>
      </c>
      <c r="M421" t="str">
        <f>IF('v přípravě a připraveno'!B210=data!$B$2,"Rekonstrukce",IF('v přípravě a připraveno'!B210=data!$B$3,"Propustek","-"))</f>
        <v>Rekonstrukce</v>
      </c>
      <c r="AC421" t="str">
        <f>IF('náměty na projekční přípravu'!B364=data!$S$2,"Souvislá údržba",IF('náměty na projekční přípravu'!B364=data!$S$3,"Most","-"))</f>
        <v>-</v>
      </c>
      <c r="AD421" t="str">
        <f>IF('náměty na projekční přípravu'!B364=data!$S$2,"Rekonstrukce",IF('náměty na projekční přípravu'!B364=data!$S$3,"Propustek","-"))</f>
        <v>-</v>
      </c>
    </row>
    <row r="422" spans="12:30">
      <c r="L422" t="e">
        <f>IF('v přípravě a připraveno'!#REF!=data!$B$2,"Souvislá údržba",IF('v přípravě a připraveno'!#REF!=data!$B$3,"Most","-"))</f>
        <v>#REF!</v>
      </c>
      <c r="M422" t="e">
        <f>IF('v přípravě a připraveno'!#REF!=data!$B$2,"Rekonstrukce",IF('v přípravě a připraveno'!#REF!=data!$B$3,"Propustek","-"))</f>
        <v>#REF!</v>
      </c>
      <c r="AC422" t="str">
        <f>IF('náměty na projekční přípravu'!B365=data!$S$2,"Souvislá údržba",IF('náměty na projekční přípravu'!B365=data!$S$3,"Most","-"))</f>
        <v>-</v>
      </c>
      <c r="AD422" t="str">
        <f>IF('náměty na projekční přípravu'!B365=data!$S$2,"Rekonstrukce",IF('náměty na projekční přípravu'!B365=data!$S$3,"Propustek","-"))</f>
        <v>-</v>
      </c>
    </row>
    <row r="423" spans="12:30">
      <c r="L423" t="e">
        <f>IF('v přípravě a připraveno'!#REF!=data!$B$2,"Souvislá údržba",IF('v přípravě a připraveno'!#REF!=data!$B$3,"Most","-"))</f>
        <v>#REF!</v>
      </c>
      <c r="M423" t="e">
        <f>IF('v přípravě a připraveno'!#REF!=data!$B$2,"Rekonstrukce",IF('v přípravě a připraveno'!#REF!=data!$B$3,"Propustek","-"))</f>
        <v>#REF!</v>
      </c>
      <c r="AC423" t="str">
        <f>IF('náměty na projekční přípravu'!B366=data!$S$2,"Souvislá údržba",IF('náměty na projekční přípravu'!B366=data!$S$3,"Most","-"))</f>
        <v>-</v>
      </c>
      <c r="AD423" t="str">
        <f>IF('náměty na projekční přípravu'!B366=data!$S$2,"Rekonstrukce",IF('náměty na projekční přípravu'!B366=data!$S$3,"Propustek","-"))</f>
        <v>-</v>
      </c>
    </row>
    <row r="424" spans="12:30">
      <c r="L424" t="e">
        <f>IF('v přípravě a připraveno'!#REF!=data!$B$2,"Souvislá údržba",IF('v přípravě a připraveno'!#REF!=data!$B$3,"Most","-"))</f>
        <v>#REF!</v>
      </c>
      <c r="M424" t="e">
        <f>IF('v přípravě a připraveno'!#REF!=data!$B$2,"Rekonstrukce",IF('v přípravě a připraveno'!#REF!=data!$B$3,"Propustek","-"))</f>
        <v>#REF!</v>
      </c>
      <c r="AC424" t="str">
        <f>IF('náměty na projekční přípravu'!B367=data!$S$2,"Souvislá údržba",IF('náměty na projekční přípravu'!B367=data!$S$3,"Most","-"))</f>
        <v>-</v>
      </c>
      <c r="AD424" t="str">
        <f>IF('náměty na projekční přípravu'!B367=data!$S$2,"Rekonstrukce",IF('náměty na projekční přípravu'!B367=data!$S$3,"Propustek","-"))</f>
        <v>-</v>
      </c>
    </row>
    <row r="425" spans="12:30">
      <c r="L425" t="e">
        <f>IF('v přípravě a připraveno'!#REF!=data!$B$2,"Souvislá údržba",IF('v přípravě a připraveno'!#REF!=data!$B$3,"Most","-"))</f>
        <v>#REF!</v>
      </c>
      <c r="M425" t="e">
        <f>IF('v přípravě a připraveno'!#REF!=data!$B$2,"Rekonstrukce",IF('v přípravě a připraveno'!#REF!=data!$B$3,"Propustek","-"))</f>
        <v>#REF!</v>
      </c>
      <c r="AC425" t="str">
        <f>IF('náměty na projekční přípravu'!B368=data!$S$2,"Souvislá údržba",IF('náměty na projekční přípravu'!B368=data!$S$3,"Most","-"))</f>
        <v>-</v>
      </c>
      <c r="AD425" t="str">
        <f>IF('náměty na projekční přípravu'!B368=data!$S$2,"Rekonstrukce",IF('náměty na projekční přípravu'!B368=data!$S$3,"Propustek","-"))</f>
        <v>-</v>
      </c>
    </row>
    <row r="426" spans="12:30">
      <c r="L426" t="e">
        <f>IF('v přípravě a připraveno'!#REF!=data!$B$2,"Souvislá údržba",IF('v přípravě a připraveno'!#REF!=data!$B$3,"Most","-"))</f>
        <v>#REF!</v>
      </c>
      <c r="M426" t="e">
        <f>IF('v přípravě a připraveno'!#REF!=data!$B$2,"Rekonstrukce",IF('v přípravě a připraveno'!#REF!=data!$B$3,"Propustek","-"))</f>
        <v>#REF!</v>
      </c>
      <c r="AC426" t="str">
        <f>IF('náměty na projekční přípravu'!B369=data!$S$2,"Souvislá údržba",IF('náměty na projekční přípravu'!B369=data!$S$3,"Most","-"))</f>
        <v>-</v>
      </c>
      <c r="AD426" t="str">
        <f>IF('náměty na projekční přípravu'!B369=data!$S$2,"Rekonstrukce",IF('náměty na projekční přípravu'!B369=data!$S$3,"Propustek","-"))</f>
        <v>-</v>
      </c>
    </row>
    <row r="427" spans="12:30">
      <c r="L427" t="e">
        <f>IF('v přípravě a připraveno'!#REF!=data!$B$2,"Souvislá údržba",IF('v přípravě a připraveno'!#REF!=data!$B$3,"Most","-"))</f>
        <v>#REF!</v>
      </c>
      <c r="M427" t="e">
        <f>IF('v přípravě a připraveno'!#REF!=data!$B$2,"Rekonstrukce",IF('v přípravě a připraveno'!#REF!=data!$B$3,"Propustek","-"))</f>
        <v>#REF!</v>
      </c>
      <c r="AC427" t="str">
        <f>IF('náměty na projekční přípravu'!B370=data!$S$2,"Souvislá údržba",IF('náměty na projekční přípravu'!B370=data!$S$3,"Most","-"))</f>
        <v>-</v>
      </c>
      <c r="AD427" t="str">
        <f>IF('náměty na projekční přípravu'!B370=data!$S$2,"Rekonstrukce",IF('náměty na projekční přípravu'!B370=data!$S$3,"Propustek","-"))</f>
        <v>-</v>
      </c>
    </row>
    <row r="428" spans="12:30">
      <c r="L428" t="e">
        <f>IF('v přípravě a připraveno'!#REF!=data!$B$2,"Souvislá údržba",IF('v přípravě a připraveno'!#REF!=data!$B$3,"Most","-"))</f>
        <v>#REF!</v>
      </c>
      <c r="M428" t="e">
        <f>IF('v přípravě a připraveno'!#REF!=data!$B$2,"Rekonstrukce",IF('v přípravě a připraveno'!#REF!=data!$B$3,"Propustek","-"))</f>
        <v>#REF!</v>
      </c>
      <c r="AC428" t="str">
        <f>IF('náměty na projekční přípravu'!B371=data!$S$2,"Souvislá údržba",IF('náměty na projekční přípravu'!B371=data!$S$3,"Most","-"))</f>
        <v>-</v>
      </c>
      <c r="AD428" t="str">
        <f>IF('náměty na projekční přípravu'!B371=data!$S$2,"Rekonstrukce",IF('náměty na projekční přípravu'!B371=data!$S$3,"Propustek","-"))</f>
        <v>-</v>
      </c>
    </row>
    <row r="429" spans="12:30">
      <c r="L429" t="e">
        <f>IF('v přípravě a připraveno'!#REF!=data!$B$2,"Souvislá údržba",IF('v přípravě a připraveno'!#REF!=data!$B$3,"Most","-"))</f>
        <v>#REF!</v>
      </c>
      <c r="M429" t="e">
        <f>IF('v přípravě a připraveno'!#REF!=data!$B$2,"Rekonstrukce",IF('v přípravě a připraveno'!#REF!=data!$B$3,"Propustek","-"))</f>
        <v>#REF!</v>
      </c>
      <c r="AC429" t="str">
        <f>IF('náměty na projekční přípravu'!B372=data!$S$2,"Souvislá údržba",IF('náměty na projekční přípravu'!B372=data!$S$3,"Most","-"))</f>
        <v>-</v>
      </c>
      <c r="AD429" t="str">
        <f>IF('náměty na projekční přípravu'!B372=data!$S$2,"Rekonstrukce",IF('náměty na projekční přípravu'!B372=data!$S$3,"Propustek","-"))</f>
        <v>-</v>
      </c>
    </row>
    <row r="430" spans="12:30">
      <c r="L430" t="str">
        <f>IF('v přípravě a připraveno'!B211=data!$B$2,"Souvislá údržba",IF('v přípravě a připraveno'!B211=data!$B$3,"Most","-"))</f>
        <v>-</v>
      </c>
      <c r="M430" t="str">
        <f>IF('v přípravě a připraveno'!B211=data!$B$2,"Rekonstrukce",IF('v přípravě a připraveno'!B211=data!$B$3,"Propustek","-"))</f>
        <v>-</v>
      </c>
      <c r="AC430" t="str">
        <f>IF('náměty na projekční přípravu'!B373=data!$S$2,"Souvislá údržba",IF('náměty na projekční přípravu'!B373=data!$S$3,"Most","-"))</f>
        <v>-</v>
      </c>
      <c r="AD430" t="str">
        <f>IF('náměty na projekční přípravu'!B373=data!$S$2,"Rekonstrukce",IF('náměty na projekční přípravu'!B373=data!$S$3,"Propustek","-"))</f>
        <v>-</v>
      </c>
    </row>
    <row r="431" spans="12:30">
      <c r="L431" t="e">
        <f>IF('v přípravě a připraveno'!#REF!=data!$B$2,"Souvislá údržba",IF('v přípravě a připraveno'!#REF!=data!$B$3,"Most","-"))</f>
        <v>#REF!</v>
      </c>
      <c r="M431" t="e">
        <f>IF('v přípravě a připraveno'!#REF!=data!$B$2,"Rekonstrukce",IF('v přípravě a připraveno'!#REF!=data!$B$3,"Propustek","-"))</f>
        <v>#REF!</v>
      </c>
      <c r="AC431" t="str">
        <f>IF('náměty na projekční přípravu'!B374=data!$S$2,"Souvislá údržba",IF('náměty na projekční přípravu'!B374=data!$S$3,"Most","-"))</f>
        <v>-</v>
      </c>
      <c r="AD431" t="str">
        <f>IF('náměty na projekční přípravu'!B374=data!$S$2,"Rekonstrukce",IF('náměty na projekční přípravu'!B374=data!$S$3,"Propustek","-"))</f>
        <v>-</v>
      </c>
    </row>
    <row r="432" spans="12:30">
      <c r="L432" t="e">
        <f>IF('v přípravě a připraveno'!#REF!=data!$B$2,"Souvislá údržba",IF('v přípravě a připraveno'!#REF!=data!$B$3,"Most","-"))</f>
        <v>#REF!</v>
      </c>
      <c r="M432" t="e">
        <f>IF('v přípravě a připraveno'!#REF!=data!$B$2,"Rekonstrukce",IF('v přípravě a připraveno'!#REF!=data!$B$3,"Propustek","-"))</f>
        <v>#REF!</v>
      </c>
      <c r="AC432" t="str">
        <f>IF('náměty na projekční přípravu'!B375=data!$S$2,"Souvislá údržba",IF('náměty na projekční přípravu'!B375=data!$S$3,"Most","-"))</f>
        <v>-</v>
      </c>
      <c r="AD432" t="str">
        <f>IF('náměty na projekční přípravu'!B375=data!$S$2,"Rekonstrukce",IF('náměty na projekční přípravu'!B375=data!$S$3,"Propustek","-"))</f>
        <v>-</v>
      </c>
    </row>
    <row r="433" spans="12:30">
      <c r="L433" t="e">
        <f>IF('v přípravě a připraveno'!#REF!=data!$B$2,"Souvislá údržba",IF('v přípravě a připraveno'!#REF!=data!$B$3,"Most","-"))</f>
        <v>#REF!</v>
      </c>
      <c r="M433" t="e">
        <f>IF('v přípravě a připraveno'!#REF!=data!$B$2,"Rekonstrukce",IF('v přípravě a připraveno'!#REF!=data!$B$3,"Propustek","-"))</f>
        <v>#REF!</v>
      </c>
      <c r="AC433" t="str">
        <f>IF('náměty na projekční přípravu'!B376=data!$S$2,"Souvislá údržba",IF('náměty na projekční přípravu'!B376=data!$S$3,"Most","-"))</f>
        <v>-</v>
      </c>
      <c r="AD433" t="str">
        <f>IF('náměty na projekční přípravu'!B376=data!$S$2,"Rekonstrukce",IF('náměty na projekční přípravu'!B376=data!$S$3,"Propustek","-"))</f>
        <v>-</v>
      </c>
    </row>
    <row r="434" spans="12:30">
      <c r="L434" t="str">
        <f>IF('v přípravě a připraveno'!B212=data!$B$2,"Souvislá údržba",IF('v přípravě a připraveno'!B212=data!$B$3,"Most","-"))</f>
        <v>Souvislá údržba</v>
      </c>
      <c r="M434" t="str">
        <f>IF('v přípravě a připraveno'!B212=data!$B$2,"Rekonstrukce",IF('v přípravě a připraveno'!B212=data!$B$3,"Propustek","-"))</f>
        <v>Rekonstrukce</v>
      </c>
      <c r="AC434" t="str">
        <f>IF('náměty na projekční přípravu'!B377=data!$S$2,"Souvislá údržba",IF('náměty na projekční přípravu'!B377=data!$S$3,"Most","-"))</f>
        <v>-</v>
      </c>
      <c r="AD434" t="str">
        <f>IF('náměty na projekční přípravu'!B377=data!$S$2,"Rekonstrukce",IF('náměty na projekční přípravu'!B377=data!$S$3,"Propustek","-"))</f>
        <v>-</v>
      </c>
    </row>
    <row r="435" spans="12:30">
      <c r="L435" t="e">
        <f>IF('v přípravě a připraveno'!#REF!=data!$B$2,"Souvislá údržba",IF('v přípravě a připraveno'!#REF!=data!$B$3,"Most","-"))</f>
        <v>#REF!</v>
      </c>
      <c r="M435" t="e">
        <f>IF('v přípravě a připraveno'!#REF!=data!$B$2,"Rekonstrukce",IF('v přípravě a připraveno'!#REF!=data!$B$3,"Propustek","-"))</f>
        <v>#REF!</v>
      </c>
      <c r="AC435" t="str">
        <f>IF('náměty na projekční přípravu'!B378=data!$S$2,"Souvislá údržba",IF('náměty na projekční přípravu'!B378=data!$S$3,"Most","-"))</f>
        <v>-</v>
      </c>
      <c r="AD435" t="str">
        <f>IF('náměty na projekční přípravu'!B378=data!$S$2,"Rekonstrukce",IF('náměty na projekční přípravu'!B378=data!$S$3,"Propustek","-"))</f>
        <v>-</v>
      </c>
    </row>
    <row r="436" spans="12:30">
      <c r="L436" t="e">
        <f>IF('v přípravě a připraveno'!#REF!=data!$B$2,"Souvislá údržba",IF('v přípravě a připraveno'!#REF!=data!$B$3,"Most","-"))</f>
        <v>#REF!</v>
      </c>
      <c r="M436" t="e">
        <f>IF('v přípravě a připraveno'!#REF!=data!$B$2,"Rekonstrukce",IF('v přípravě a připraveno'!#REF!=data!$B$3,"Propustek","-"))</f>
        <v>#REF!</v>
      </c>
      <c r="AC436" t="str">
        <f>IF('náměty na projekční přípravu'!B379=data!$S$2,"Souvislá údržba",IF('náměty na projekční přípravu'!B379=data!$S$3,"Most","-"))</f>
        <v>-</v>
      </c>
      <c r="AD436" t="str">
        <f>IF('náměty na projekční přípravu'!B379=data!$S$2,"Rekonstrukce",IF('náměty na projekční přípravu'!B379=data!$S$3,"Propustek","-"))</f>
        <v>-</v>
      </c>
    </row>
    <row r="437" spans="12:30">
      <c r="L437" t="e">
        <f>IF('v přípravě a připraveno'!#REF!=data!$B$2,"Souvislá údržba",IF('v přípravě a připraveno'!#REF!=data!$B$3,"Most","-"))</f>
        <v>#REF!</v>
      </c>
      <c r="M437" t="e">
        <f>IF('v přípravě a připraveno'!#REF!=data!$B$2,"Rekonstrukce",IF('v přípravě a připraveno'!#REF!=data!$B$3,"Propustek","-"))</f>
        <v>#REF!</v>
      </c>
      <c r="AC437" t="str">
        <f>IF('náměty na projekční přípravu'!B380=data!$S$2,"Souvislá údržba",IF('náměty na projekční přípravu'!B380=data!$S$3,"Most","-"))</f>
        <v>-</v>
      </c>
      <c r="AD437" t="str">
        <f>IF('náměty na projekční přípravu'!B380=data!$S$2,"Rekonstrukce",IF('náměty na projekční přípravu'!B380=data!$S$3,"Propustek","-"))</f>
        <v>-</v>
      </c>
    </row>
    <row r="438" spans="12:30">
      <c r="L438" t="e">
        <f>IF('v přípravě a připraveno'!#REF!=data!$B$2,"Souvislá údržba",IF('v přípravě a připraveno'!#REF!=data!$B$3,"Most","-"))</f>
        <v>#REF!</v>
      </c>
      <c r="M438" t="e">
        <f>IF('v přípravě a připraveno'!#REF!=data!$B$2,"Rekonstrukce",IF('v přípravě a připraveno'!#REF!=data!$B$3,"Propustek","-"))</f>
        <v>#REF!</v>
      </c>
      <c r="AC438" t="str">
        <f>IF('náměty na projekční přípravu'!B381=data!$S$2,"Souvislá údržba",IF('náměty na projekční přípravu'!B381=data!$S$3,"Most","-"))</f>
        <v>-</v>
      </c>
      <c r="AD438" t="str">
        <f>IF('náměty na projekční přípravu'!B381=data!$S$2,"Rekonstrukce",IF('náměty na projekční přípravu'!B381=data!$S$3,"Propustek","-"))</f>
        <v>-</v>
      </c>
    </row>
    <row r="439" spans="12:30">
      <c r="L439" t="e">
        <f>IF('náměty na projekční přípravu'!#REF!=data!$B$2,"Souvislá údržba",IF('náměty na projekční přípravu'!#REF!=data!$B$3,"Most","-"))</f>
        <v>#REF!</v>
      </c>
      <c r="M439" t="e">
        <f>IF('náměty na projekční přípravu'!#REF!=data!$B$2,"Rekonstrukce",IF('náměty na projekční přípravu'!#REF!=data!$B$3,"Propustek","-"))</f>
        <v>#REF!</v>
      </c>
      <c r="AC439" t="str">
        <f>IF('náměty na projekční přípravu'!B382=data!$S$2,"Souvislá údržba",IF('náměty na projekční přípravu'!B382=data!$S$3,"Most","-"))</f>
        <v>-</v>
      </c>
      <c r="AD439" t="str">
        <f>IF('náměty na projekční přípravu'!B382=data!$S$2,"Rekonstrukce",IF('náměty na projekční přípravu'!B382=data!$S$3,"Propustek","-"))</f>
        <v>-</v>
      </c>
    </row>
    <row r="440" spans="12:30">
      <c r="L440" t="e">
        <f>IF('v přípravě a připraveno'!#REF!=data!$B$2,"Souvislá údržba",IF('v přípravě a připraveno'!#REF!=data!$B$3,"Most","-"))</f>
        <v>#REF!</v>
      </c>
      <c r="M440" t="e">
        <f>IF('v přípravě a připraveno'!#REF!=data!$B$2,"Rekonstrukce",IF('v přípravě a připraveno'!#REF!=data!$B$3,"Propustek","-"))</f>
        <v>#REF!</v>
      </c>
      <c r="AC440" t="str">
        <f>IF('náměty na projekční přípravu'!B383=data!$S$2,"Souvislá údržba",IF('náměty na projekční přípravu'!B383=data!$S$3,"Most","-"))</f>
        <v>-</v>
      </c>
      <c r="AD440" t="str">
        <f>IF('náměty na projekční přípravu'!B383=data!$S$2,"Rekonstrukce",IF('náměty na projekční přípravu'!B383=data!$S$3,"Propustek","-"))</f>
        <v>-</v>
      </c>
    </row>
    <row r="441" spans="12:30">
      <c r="L441" t="e">
        <f>IF('v přípravě a připraveno'!#REF!=data!$B$2,"Souvislá údržba",IF('v přípravě a připraveno'!#REF!=data!$B$3,"Most","-"))</f>
        <v>#REF!</v>
      </c>
      <c r="M441" t="e">
        <f>IF('v přípravě a připraveno'!#REF!=data!$B$2,"Rekonstrukce",IF('v přípravě a připraveno'!#REF!=data!$B$3,"Propustek","-"))</f>
        <v>#REF!</v>
      </c>
      <c r="AC441" t="str">
        <f>IF('náměty na projekční přípravu'!B384=data!$S$2,"Souvislá údržba",IF('náměty na projekční přípravu'!B384=data!$S$3,"Most","-"))</f>
        <v>-</v>
      </c>
      <c r="AD441" t="str">
        <f>IF('náměty na projekční přípravu'!B384=data!$S$2,"Rekonstrukce",IF('náměty na projekční přípravu'!B384=data!$S$3,"Propustek","-"))</f>
        <v>-</v>
      </c>
    </row>
    <row r="442" spans="12:30">
      <c r="L442" t="str">
        <f>IF('v přípravě a připraveno'!B213=data!$B$2,"Souvislá údržba",IF('v přípravě a připraveno'!B213=data!$B$3,"Most","-"))</f>
        <v>Souvislá údržba</v>
      </c>
      <c r="M442" t="str">
        <f>IF('v přípravě a připraveno'!B213=data!$B$2,"Rekonstrukce",IF('v přípravě a připraveno'!B213=data!$B$3,"Propustek","-"))</f>
        <v>Rekonstrukce</v>
      </c>
      <c r="AC442" t="str">
        <f>IF('náměty na projekční přípravu'!B385=data!$S$2,"Souvislá údržba",IF('náměty na projekční přípravu'!B385=data!$S$3,"Most","-"))</f>
        <v>-</v>
      </c>
      <c r="AD442" t="str">
        <f>IF('náměty na projekční přípravu'!B385=data!$S$2,"Rekonstrukce",IF('náměty na projekční přípravu'!B385=data!$S$3,"Propustek","-"))</f>
        <v>-</v>
      </c>
    </row>
    <row r="443" spans="12:30">
      <c r="L443" t="e">
        <f>IF('v přípravě a připraveno'!#REF!=data!$B$2,"Souvislá údržba",IF('v přípravě a připraveno'!#REF!=data!$B$3,"Most","-"))</f>
        <v>#REF!</v>
      </c>
      <c r="M443" t="e">
        <f>IF('v přípravě a připraveno'!#REF!=data!$B$2,"Rekonstrukce",IF('v přípravě a připraveno'!#REF!=data!$B$3,"Propustek","-"))</f>
        <v>#REF!</v>
      </c>
      <c r="AC443" t="str">
        <f>IF('náměty na projekční přípravu'!B386=data!$S$2,"Souvislá údržba",IF('náměty na projekční přípravu'!B386=data!$S$3,"Most","-"))</f>
        <v>-</v>
      </c>
      <c r="AD443" t="str">
        <f>IF('náměty na projekční přípravu'!B386=data!$S$2,"Rekonstrukce",IF('náměty na projekční přípravu'!B386=data!$S$3,"Propustek","-"))</f>
        <v>-</v>
      </c>
    </row>
    <row r="444" spans="12:30">
      <c r="L444" t="e">
        <f>IF('v přípravě a připraveno'!#REF!=data!$B$2,"Souvislá údržba",IF('v přípravě a připraveno'!#REF!=data!$B$3,"Most","-"))</f>
        <v>#REF!</v>
      </c>
      <c r="M444" t="e">
        <f>IF('v přípravě a připraveno'!#REF!=data!$B$2,"Rekonstrukce",IF('v přípravě a připraveno'!#REF!=data!$B$3,"Propustek","-"))</f>
        <v>#REF!</v>
      </c>
      <c r="AC444" t="str">
        <f>IF('náměty na projekční přípravu'!B387=data!$S$2,"Souvislá údržba",IF('náměty na projekční přípravu'!B387=data!$S$3,"Most","-"))</f>
        <v>-</v>
      </c>
      <c r="AD444" t="str">
        <f>IF('náměty na projekční přípravu'!B387=data!$S$2,"Rekonstrukce",IF('náměty na projekční přípravu'!B387=data!$S$3,"Propustek","-"))</f>
        <v>-</v>
      </c>
    </row>
    <row r="445" spans="12:30">
      <c r="L445" t="str">
        <f>IF('v přípravě a připraveno'!B214=data!$B$2,"Souvislá údržba",IF('v přípravě a připraveno'!B214=data!$B$3,"Most","-"))</f>
        <v>Most</v>
      </c>
      <c r="M445" t="str">
        <f>IF('v přípravě a připraveno'!B214=data!$B$2,"Rekonstrukce",IF('v přípravě a připraveno'!B214=data!$B$3,"Propustek","-"))</f>
        <v>Propustek</v>
      </c>
      <c r="AC445" t="str">
        <f>IF('náměty na projekční přípravu'!B388=data!$S$2,"Souvislá údržba",IF('náměty na projekční přípravu'!B388=data!$S$3,"Most","-"))</f>
        <v>-</v>
      </c>
      <c r="AD445" t="str">
        <f>IF('náměty na projekční přípravu'!B388=data!$S$2,"Rekonstrukce",IF('náměty na projekční přípravu'!B388=data!$S$3,"Propustek","-"))</f>
        <v>-</v>
      </c>
    </row>
    <row r="446" spans="12:30">
      <c r="L446" t="e">
        <f>IF('v přípravě a připraveno'!#REF!=data!$B$2,"Souvislá údržba",IF('v přípravě a připraveno'!#REF!=data!$B$3,"Most","-"))</f>
        <v>#REF!</v>
      </c>
      <c r="M446" t="e">
        <f>IF('v přípravě a připraveno'!#REF!=data!$B$2,"Rekonstrukce",IF('v přípravě a připraveno'!#REF!=data!$B$3,"Propustek","-"))</f>
        <v>#REF!</v>
      </c>
      <c r="AC446" t="str">
        <f>IF('náměty na projekční přípravu'!B389=data!$S$2,"Souvislá údržba",IF('náměty na projekční přípravu'!B389=data!$S$3,"Most","-"))</f>
        <v>-</v>
      </c>
      <c r="AD446" t="str">
        <f>IF('náměty na projekční přípravu'!B389=data!$S$2,"Rekonstrukce",IF('náměty na projekční přípravu'!B389=data!$S$3,"Propustek","-"))</f>
        <v>-</v>
      </c>
    </row>
    <row r="447" spans="12:30">
      <c r="L447" t="str">
        <f>IF('v přípravě a připraveno'!B215=data!$B$2,"Souvislá údržba",IF('v přípravě a připraveno'!B215=data!$B$3,"Most","-"))</f>
        <v>Most</v>
      </c>
      <c r="M447" t="str">
        <f>IF('v přípravě a připraveno'!B215=data!$B$2,"Rekonstrukce",IF('v přípravě a připraveno'!B215=data!$B$3,"Propustek","-"))</f>
        <v>Propustek</v>
      </c>
      <c r="AC447" t="str">
        <f>IF('náměty na projekční přípravu'!B390=data!$S$2,"Souvislá údržba",IF('náměty na projekční přípravu'!B390=data!$S$3,"Most","-"))</f>
        <v>-</v>
      </c>
      <c r="AD447" t="str">
        <f>IF('náměty na projekční přípravu'!B390=data!$S$2,"Rekonstrukce",IF('náměty na projekční přípravu'!B390=data!$S$3,"Propustek","-"))</f>
        <v>-</v>
      </c>
    </row>
    <row r="448" spans="12:30">
      <c r="L448" t="str">
        <f>IF('v přípravě a připraveno'!B216=data!$B$2,"Souvislá údržba",IF('v přípravě a připraveno'!B216=data!$B$3,"Most","-"))</f>
        <v>Souvislá údržba</v>
      </c>
      <c r="M448" t="str">
        <f>IF('v přípravě a připraveno'!B216=data!$B$2,"Rekonstrukce",IF('v přípravě a připraveno'!B216=data!$B$3,"Propustek","-"))</f>
        <v>Rekonstrukce</v>
      </c>
      <c r="AC448" t="str">
        <f>IF('náměty na projekční přípravu'!B391=data!$S$2,"Souvislá údržba",IF('náměty na projekční přípravu'!B391=data!$S$3,"Most","-"))</f>
        <v>-</v>
      </c>
      <c r="AD448" t="str">
        <f>IF('náměty na projekční přípravu'!B391=data!$S$2,"Rekonstrukce",IF('náměty na projekční přípravu'!B391=data!$S$3,"Propustek","-"))</f>
        <v>-</v>
      </c>
    </row>
    <row r="449" spans="12:30">
      <c r="L449" t="e">
        <f>IF('v přípravě a připraveno'!#REF!=data!$B$2,"Souvislá údržba",IF('v přípravě a připraveno'!#REF!=data!$B$3,"Most","-"))</f>
        <v>#REF!</v>
      </c>
      <c r="M449" t="e">
        <f>IF('v přípravě a připraveno'!#REF!=data!$B$2,"Rekonstrukce",IF('v přípravě a připraveno'!#REF!=data!$B$3,"Propustek","-"))</f>
        <v>#REF!</v>
      </c>
      <c r="AC449" t="str">
        <f>IF('náměty na projekční přípravu'!B392=data!$S$2,"Souvislá údržba",IF('náměty na projekční přípravu'!B392=data!$S$3,"Most","-"))</f>
        <v>-</v>
      </c>
      <c r="AD449" t="str">
        <f>IF('náměty na projekční přípravu'!B392=data!$S$2,"Rekonstrukce",IF('náměty na projekční přípravu'!B392=data!$S$3,"Propustek","-"))</f>
        <v>-</v>
      </c>
    </row>
    <row r="450" spans="12:30">
      <c r="L450" t="str">
        <f>IF('v přípravě a připraveno'!B217=data!$B$2,"Souvislá údržba",IF('v přípravě a připraveno'!B217=data!$B$3,"Most","-"))</f>
        <v>Souvislá údržba</v>
      </c>
      <c r="M450" t="str">
        <f>IF('v přípravě a připraveno'!B217=data!$B$2,"Rekonstrukce",IF('v přípravě a připraveno'!B217=data!$B$3,"Propustek","-"))</f>
        <v>Rekonstrukce</v>
      </c>
      <c r="AC450" t="str">
        <f>IF('náměty na projekční přípravu'!B393=data!$S$2,"Souvislá údržba",IF('náměty na projekční přípravu'!B393=data!$S$3,"Most","-"))</f>
        <v>-</v>
      </c>
      <c r="AD450" t="str">
        <f>IF('náměty na projekční přípravu'!B393=data!$S$2,"Rekonstrukce",IF('náměty na projekční přípravu'!B393=data!$S$3,"Propustek","-"))</f>
        <v>-</v>
      </c>
    </row>
    <row r="451" spans="12:30">
      <c r="L451" t="e">
        <f>IF('v přípravě a připraveno'!#REF!=data!$B$2,"Souvislá údržba",IF('v přípravě a připraveno'!#REF!=data!$B$3,"Most","-"))</f>
        <v>#REF!</v>
      </c>
      <c r="M451" t="e">
        <f>IF('v přípravě a připraveno'!#REF!=data!$B$2,"Rekonstrukce",IF('v přípravě a připraveno'!#REF!=data!$B$3,"Propustek","-"))</f>
        <v>#REF!</v>
      </c>
      <c r="AC451" t="str">
        <f>IF('náměty na projekční přípravu'!B394=data!$S$2,"Souvislá údržba",IF('náměty na projekční přípravu'!B394=data!$S$3,"Most","-"))</f>
        <v>-</v>
      </c>
      <c r="AD451" t="str">
        <f>IF('náměty na projekční přípravu'!B394=data!$S$2,"Rekonstrukce",IF('náměty na projekční přípravu'!B394=data!$S$3,"Propustek","-"))</f>
        <v>-</v>
      </c>
    </row>
    <row r="452" spans="12:30">
      <c r="L452" t="str">
        <f>IF('v přípravě a připraveno'!B218=data!$B$2,"Souvislá údržba",IF('v přípravě a připraveno'!B218=data!$B$3,"Most","-"))</f>
        <v>Souvislá údržba</v>
      </c>
      <c r="M452" t="str">
        <f>IF('v přípravě a připraveno'!B218=data!$B$2,"Rekonstrukce",IF('v přípravě a připraveno'!B218=data!$B$3,"Propustek","-"))</f>
        <v>Rekonstrukce</v>
      </c>
      <c r="AC452" t="str">
        <f>IF('náměty na projekční přípravu'!B395=data!$S$2,"Souvislá údržba",IF('náměty na projekční přípravu'!B395=data!$S$3,"Most","-"))</f>
        <v>-</v>
      </c>
      <c r="AD452" t="str">
        <f>IF('náměty na projekční přípravu'!B395=data!$S$2,"Rekonstrukce",IF('náměty na projekční přípravu'!B395=data!$S$3,"Propustek","-"))</f>
        <v>-</v>
      </c>
    </row>
    <row r="453" spans="12:30">
      <c r="L453" t="e">
        <f>IF('v přípravě a připraveno'!#REF!=data!$B$2,"Souvislá údržba",IF('v přípravě a připraveno'!#REF!=data!$B$3,"Most","-"))</f>
        <v>#REF!</v>
      </c>
      <c r="M453" t="e">
        <f>IF('v přípravě a připraveno'!#REF!=data!$B$2,"Rekonstrukce",IF('v přípravě a připraveno'!#REF!=data!$B$3,"Propustek","-"))</f>
        <v>#REF!</v>
      </c>
      <c r="AC453" t="str">
        <f>IF('náměty na projekční přípravu'!B396=data!$S$2,"Souvislá údržba",IF('náměty na projekční přípravu'!B396=data!$S$3,"Most","-"))</f>
        <v>-</v>
      </c>
      <c r="AD453" t="str">
        <f>IF('náměty na projekční přípravu'!B396=data!$S$2,"Rekonstrukce",IF('náměty na projekční přípravu'!B396=data!$S$3,"Propustek","-"))</f>
        <v>-</v>
      </c>
    </row>
    <row r="454" spans="12:30">
      <c r="L454" t="e">
        <f>IF('v přípravě a připraveno'!#REF!=data!$B$2,"Souvislá údržba",IF('v přípravě a připraveno'!#REF!=data!$B$3,"Most","-"))</f>
        <v>#REF!</v>
      </c>
      <c r="M454" t="e">
        <f>IF('v přípravě a připraveno'!#REF!=data!$B$2,"Rekonstrukce",IF('v přípravě a připraveno'!#REF!=data!$B$3,"Propustek","-"))</f>
        <v>#REF!</v>
      </c>
      <c r="AC454" t="str">
        <f>IF('náměty na projekční přípravu'!B397=data!$S$2,"Souvislá údržba",IF('náměty na projekční přípravu'!B397=data!$S$3,"Most","-"))</f>
        <v>-</v>
      </c>
      <c r="AD454" t="str">
        <f>IF('náměty na projekční přípravu'!B397=data!$S$2,"Rekonstrukce",IF('náměty na projekční přípravu'!B397=data!$S$3,"Propustek","-"))</f>
        <v>-</v>
      </c>
    </row>
    <row r="455" spans="12:30">
      <c r="L455" t="e">
        <f>IF('v přípravě a připraveno'!#REF!=data!$B$2,"Souvislá údržba",IF('v přípravě a připraveno'!#REF!=data!$B$3,"Most","-"))</f>
        <v>#REF!</v>
      </c>
      <c r="M455" t="e">
        <f>IF('v přípravě a připraveno'!#REF!=data!$B$2,"Rekonstrukce",IF('v přípravě a připraveno'!#REF!=data!$B$3,"Propustek","-"))</f>
        <v>#REF!</v>
      </c>
      <c r="AC455" t="str">
        <f>IF('náměty na projekční přípravu'!B398=data!$S$2,"Souvislá údržba",IF('náměty na projekční přípravu'!B398=data!$S$3,"Most","-"))</f>
        <v>-</v>
      </c>
      <c r="AD455" t="str">
        <f>IF('náměty na projekční přípravu'!B398=data!$S$2,"Rekonstrukce",IF('náměty na projekční přípravu'!B398=data!$S$3,"Propustek","-"))</f>
        <v>-</v>
      </c>
    </row>
    <row r="456" spans="12:30">
      <c r="L456" t="e">
        <f>IF('v přípravě a připraveno'!#REF!=data!$B$2,"Souvislá údržba",IF('v přípravě a připraveno'!#REF!=data!$B$3,"Most","-"))</f>
        <v>#REF!</v>
      </c>
      <c r="M456" t="e">
        <f>IF('v přípravě a připraveno'!#REF!=data!$B$2,"Rekonstrukce",IF('v přípravě a připraveno'!#REF!=data!$B$3,"Propustek","-"))</f>
        <v>#REF!</v>
      </c>
      <c r="AC456" t="str">
        <f>IF('náměty na projekční přípravu'!B399=data!$S$2,"Souvislá údržba",IF('náměty na projekční přípravu'!B399=data!$S$3,"Most","-"))</f>
        <v>-</v>
      </c>
      <c r="AD456" t="str">
        <f>IF('náměty na projekční přípravu'!B399=data!$S$2,"Rekonstrukce",IF('náměty na projekční přípravu'!B399=data!$S$3,"Propustek","-"))</f>
        <v>-</v>
      </c>
    </row>
    <row r="457" spans="12:30">
      <c r="L457" t="str">
        <f>IF('v přípravě a připraveno'!B219=data!$B$2,"Souvislá údržba",IF('v přípravě a připraveno'!B219=data!$B$3,"Most","-"))</f>
        <v>-</v>
      </c>
      <c r="M457" t="str">
        <f>IF('v přípravě a připraveno'!B219=data!$B$2,"Rekonstrukce",IF('v přípravě a připraveno'!B219=data!$B$3,"Propustek","-"))</f>
        <v>-</v>
      </c>
      <c r="AC457" t="str">
        <f>IF('náměty na projekční přípravu'!B400=data!$S$2,"Souvislá údržba",IF('náměty na projekční přípravu'!B400=data!$S$3,"Most","-"))</f>
        <v>-</v>
      </c>
      <c r="AD457" t="str">
        <f>IF('náměty na projekční přípravu'!B400=data!$S$2,"Rekonstrukce",IF('náměty na projekční přípravu'!B400=data!$S$3,"Propustek","-"))</f>
        <v>-</v>
      </c>
    </row>
    <row r="458" spans="12:30">
      <c r="L458" t="e">
        <f>IF('v přípravě a připraveno'!#REF!=data!$B$2,"Souvislá údržba",IF('v přípravě a připraveno'!#REF!=data!$B$3,"Most","-"))</f>
        <v>#REF!</v>
      </c>
      <c r="M458" t="e">
        <f>IF('v přípravě a připraveno'!#REF!=data!$B$2,"Rekonstrukce",IF('v přípravě a připraveno'!#REF!=data!$B$3,"Propustek","-"))</f>
        <v>#REF!</v>
      </c>
      <c r="AC458" t="str">
        <f>IF('náměty na projekční přípravu'!B401=data!$S$2,"Souvislá údržba",IF('náměty na projekční přípravu'!B401=data!$S$3,"Most","-"))</f>
        <v>-</v>
      </c>
      <c r="AD458" t="str">
        <f>IF('náměty na projekční přípravu'!B401=data!$S$2,"Rekonstrukce",IF('náměty na projekční přípravu'!B401=data!$S$3,"Propustek","-"))</f>
        <v>-</v>
      </c>
    </row>
    <row r="459" spans="12:30">
      <c r="L459" t="e">
        <f>IF('v přípravě a připraveno'!#REF!=data!$B$2,"Souvislá údržba",IF('v přípravě a připraveno'!#REF!=data!$B$3,"Most","-"))</f>
        <v>#REF!</v>
      </c>
      <c r="M459" t="e">
        <f>IF('v přípravě a připraveno'!#REF!=data!$B$2,"Rekonstrukce",IF('v přípravě a připraveno'!#REF!=data!$B$3,"Propustek","-"))</f>
        <v>#REF!</v>
      </c>
      <c r="AC459" t="str">
        <f>IF('náměty na projekční přípravu'!B402=data!$S$2,"Souvislá údržba",IF('náměty na projekční přípravu'!B402=data!$S$3,"Most","-"))</f>
        <v>-</v>
      </c>
      <c r="AD459" t="str">
        <f>IF('náměty na projekční přípravu'!B402=data!$S$2,"Rekonstrukce",IF('náměty na projekční přípravu'!B402=data!$S$3,"Propustek","-"))</f>
        <v>-</v>
      </c>
    </row>
    <row r="460" spans="12:30">
      <c r="L460" t="e">
        <f>IF('v přípravě a připraveno'!#REF!=data!$B$2,"Souvislá údržba",IF('v přípravě a připraveno'!#REF!=data!$B$3,"Most","-"))</f>
        <v>#REF!</v>
      </c>
      <c r="M460" t="e">
        <f>IF('v přípravě a připraveno'!#REF!=data!$B$2,"Rekonstrukce",IF('v přípravě a připraveno'!#REF!=data!$B$3,"Propustek","-"))</f>
        <v>#REF!</v>
      </c>
      <c r="AC460" t="str">
        <f>IF('náměty na projekční přípravu'!B403=data!$S$2,"Souvislá údržba",IF('náměty na projekční přípravu'!B403=data!$S$3,"Most","-"))</f>
        <v>-</v>
      </c>
      <c r="AD460" t="str">
        <f>IF('náměty na projekční přípravu'!B403=data!$S$2,"Rekonstrukce",IF('náměty na projekční přípravu'!B403=data!$S$3,"Propustek","-"))</f>
        <v>-</v>
      </c>
    </row>
    <row r="461" spans="12:30">
      <c r="L461" t="e">
        <f>IF('v přípravě a připraveno'!#REF!=data!$B$2,"Souvislá údržba",IF('v přípravě a připraveno'!#REF!=data!$B$3,"Most","-"))</f>
        <v>#REF!</v>
      </c>
      <c r="M461" t="e">
        <f>IF('v přípravě a připraveno'!#REF!=data!$B$2,"Rekonstrukce",IF('v přípravě a připraveno'!#REF!=data!$B$3,"Propustek","-"))</f>
        <v>#REF!</v>
      </c>
      <c r="AC461" t="str">
        <f>IF('náměty na projekční přípravu'!B404=data!$S$2,"Souvislá údržba",IF('náměty na projekční přípravu'!B404=data!$S$3,"Most","-"))</f>
        <v>-</v>
      </c>
      <c r="AD461" t="str">
        <f>IF('náměty na projekční přípravu'!B404=data!$S$2,"Rekonstrukce",IF('náměty na projekční přípravu'!B404=data!$S$3,"Propustek","-"))</f>
        <v>-</v>
      </c>
    </row>
    <row r="462" spans="12:30">
      <c r="L462" t="str">
        <f>IF('v přípravě a připraveno'!B220=data!$B$2,"Souvislá údržba",IF('v přípravě a připraveno'!B220=data!$B$3,"Most","-"))</f>
        <v>Souvislá údržba</v>
      </c>
      <c r="M462" t="str">
        <f>IF('v přípravě a připraveno'!B220=data!$B$2,"Rekonstrukce",IF('v přípravě a připraveno'!B220=data!$B$3,"Propustek","-"))</f>
        <v>Rekonstrukce</v>
      </c>
      <c r="AC462" t="str">
        <f>IF('náměty na projekční přípravu'!B405=data!$S$2,"Souvislá údržba",IF('náměty na projekční přípravu'!B405=data!$S$3,"Most","-"))</f>
        <v>-</v>
      </c>
      <c r="AD462" t="str">
        <f>IF('náměty na projekční přípravu'!B405=data!$S$2,"Rekonstrukce",IF('náměty na projekční přípravu'!B405=data!$S$3,"Propustek","-"))</f>
        <v>-</v>
      </c>
    </row>
    <row r="463" spans="12:30">
      <c r="L463" t="e">
        <f>IF('v přípravě a připraveno'!#REF!=data!$B$2,"Souvislá údržba",IF('v přípravě a připraveno'!#REF!=data!$B$3,"Most","-"))</f>
        <v>#REF!</v>
      </c>
      <c r="M463" t="e">
        <f>IF('v přípravě a připraveno'!#REF!=data!$B$2,"Rekonstrukce",IF('v přípravě a připraveno'!#REF!=data!$B$3,"Propustek","-"))</f>
        <v>#REF!</v>
      </c>
      <c r="AC463" t="str">
        <f>IF('náměty na projekční přípravu'!B406=data!$S$2,"Souvislá údržba",IF('náměty na projekční přípravu'!B406=data!$S$3,"Most","-"))</f>
        <v>-</v>
      </c>
      <c r="AD463" t="str">
        <f>IF('náměty na projekční přípravu'!B406=data!$S$2,"Rekonstrukce",IF('náměty na projekční přípravu'!B406=data!$S$3,"Propustek","-"))</f>
        <v>-</v>
      </c>
    </row>
    <row r="464" spans="12:30">
      <c r="L464" t="e">
        <f>IF('v přípravě a připraveno'!#REF!=data!$B$2,"Souvislá údržba",IF('v přípravě a připraveno'!#REF!=data!$B$3,"Most","-"))</f>
        <v>#REF!</v>
      </c>
      <c r="M464" t="e">
        <f>IF('v přípravě a připraveno'!#REF!=data!$B$2,"Rekonstrukce",IF('v přípravě a připraveno'!#REF!=data!$B$3,"Propustek","-"))</f>
        <v>#REF!</v>
      </c>
      <c r="AC464" t="str">
        <f>IF('náměty na projekční přípravu'!B407=data!$S$2,"Souvislá údržba",IF('náměty na projekční přípravu'!B407=data!$S$3,"Most","-"))</f>
        <v>-</v>
      </c>
      <c r="AD464" t="str">
        <f>IF('náměty na projekční přípravu'!B407=data!$S$2,"Rekonstrukce",IF('náměty na projekční přípravu'!B407=data!$S$3,"Propustek","-"))</f>
        <v>-</v>
      </c>
    </row>
    <row r="465" spans="12:30">
      <c r="L465" t="e">
        <f>IF('v přípravě a připraveno'!#REF!=data!$B$2,"Souvislá údržba",IF('v přípravě a připraveno'!#REF!=data!$B$3,"Most","-"))</f>
        <v>#REF!</v>
      </c>
      <c r="M465" t="e">
        <f>IF('v přípravě a připraveno'!#REF!=data!$B$2,"Rekonstrukce",IF('v přípravě a připraveno'!#REF!=data!$B$3,"Propustek","-"))</f>
        <v>#REF!</v>
      </c>
      <c r="AC465" t="str">
        <f>IF('náměty na projekční přípravu'!B408=data!$S$2,"Souvislá údržba",IF('náměty na projekční přípravu'!B408=data!$S$3,"Most","-"))</f>
        <v>-</v>
      </c>
      <c r="AD465" t="str">
        <f>IF('náměty na projekční přípravu'!B408=data!$S$2,"Rekonstrukce",IF('náměty na projekční přípravu'!B408=data!$S$3,"Propustek","-"))</f>
        <v>-</v>
      </c>
    </row>
    <row r="466" spans="12:30">
      <c r="L466" t="e">
        <f>IF('v přípravě a připraveno'!#REF!=data!$B$2,"Souvislá údržba",IF('v přípravě a připraveno'!#REF!=data!$B$3,"Most","-"))</f>
        <v>#REF!</v>
      </c>
      <c r="M466" t="e">
        <f>IF('v přípravě a připraveno'!#REF!=data!$B$2,"Rekonstrukce",IF('v přípravě a připraveno'!#REF!=data!$B$3,"Propustek","-"))</f>
        <v>#REF!</v>
      </c>
      <c r="AC466" t="str">
        <f>IF('náměty na projekční přípravu'!B409=data!$S$2,"Souvislá údržba",IF('náměty na projekční přípravu'!B409=data!$S$3,"Most","-"))</f>
        <v>-</v>
      </c>
      <c r="AD466" t="str">
        <f>IF('náměty na projekční přípravu'!B409=data!$S$2,"Rekonstrukce",IF('náměty na projekční přípravu'!B409=data!$S$3,"Propustek","-"))</f>
        <v>-</v>
      </c>
    </row>
    <row r="467" spans="12:30">
      <c r="L467" t="e">
        <f>IF('v přípravě a připraveno'!#REF!=data!$B$2,"Souvislá údržba",IF('v přípravě a připraveno'!#REF!=data!$B$3,"Most","-"))</f>
        <v>#REF!</v>
      </c>
      <c r="M467" t="e">
        <f>IF('v přípravě a připraveno'!#REF!=data!$B$2,"Rekonstrukce",IF('v přípravě a připraveno'!#REF!=data!$B$3,"Propustek","-"))</f>
        <v>#REF!</v>
      </c>
      <c r="AC467" t="str">
        <f>IF('náměty na projekční přípravu'!B410=data!$S$2,"Souvislá údržba",IF('náměty na projekční přípravu'!B410=data!$S$3,"Most","-"))</f>
        <v>-</v>
      </c>
      <c r="AD467" t="str">
        <f>IF('náměty na projekční přípravu'!B410=data!$S$2,"Rekonstrukce",IF('náměty na projekční přípravu'!B410=data!$S$3,"Propustek","-"))</f>
        <v>-</v>
      </c>
    </row>
    <row r="468" spans="12:30">
      <c r="L468" t="str">
        <f>IF('v přípravě a připraveno'!B221=data!$B$2,"Souvislá údržba",IF('v přípravě a připraveno'!B221=data!$B$3,"Most","-"))</f>
        <v>Souvislá údržba</v>
      </c>
      <c r="M468" t="str">
        <f>IF('v přípravě a připraveno'!B221=data!$B$2,"Rekonstrukce",IF('v přípravě a připraveno'!B221=data!$B$3,"Propustek","-"))</f>
        <v>Rekonstrukce</v>
      </c>
      <c r="AC468" t="str">
        <f>IF('náměty na projekční přípravu'!B411=data!$S$2,"Souvislá údržba",IF('náměty na projekční přípravu'!B411=data!$S$3,"Most","-"))</f>
        <v>-</v>
      </c>
      <c r="AD468" t="str">
        <f>IF('náměty na projekční přípravu'!B411=data!$S$2,"Rekonstrukce",IF('náměty na projekční přípravu'!B411=data!$S$3,"Propustek","-"))</f>
        <v>-</v>
      </c>
    </row>
    <row r="469" spans="12:30">
      <c r="L469" t="e">
        <f>IF('v přípravě a připraveno'!#REF!=data!$B$2,"Souvislá údržba",IF('v přípravě a připraveno'!#REF!=data!$B$3,"Most","-"))</f>
        <v>#REF!</v>
      </c>
      <c r="M469" t="e">
        <f>IF('v přípravě a připraveno'!#REF!=data!$B$2,"Rekonstrukce",IF('v přípravě a připraveno'!#REF!=data!$B$3,"Propustek","-"))</f>
        <v>#REF!</v>
      </c>
      <c r="AC469" t="str">
        <f>IF('náměty na projekční přípravu'!B412=data!$S$2,"Souvislá údržba",IF('náměty na projekční přípravu'!B412=data!$S$3,"Most","-"))</f>
        <v>-</v>
      </c>
      <c r="AD469" t="str">
        <f>IF('náměty na projekční přípravu'!B412=data!$S$2,"Rekonstrukce",IF('náměty na projekční přípravu'!B412=data!$S$3,"Propustek","-"))</f>
        <v>-</v>
      </c>
    </row>
    <row r="470" spans="12:30">
      <c r="L470" t="str">
        <f>IF('v přípravě a připraveno'!B222=data!$B$2,"Souvislá údržba",IF('v přípravě a připraveno'!B222=data!$B$3,"Most","-"))</f>
        <v>Souvislá údržba</v>
      </c>
      <c r="M470" t="str">
        <f>IF('v přípravě a připraveno'!B222=data!$B$2,"Rekonstrukce",IF('v přípravě a připraveno'!B222=data!$B$3,"Propustek","-"))</f>
        <v>Rekonstrukce</v>
      </c>
      <c r="AC470" t="str">
        <f>IF('náměty na projekční přípravu'!B413=data!$S$2,"Souvislá údržba",IF('náměty na projekční přípravu'!B413=data!$S$3,"Most","-"))</f>
        <v>-</v>
      </c>
      <c r="AD470" t="str">
        <f>IF('náměty na projekční přípravu'!B413=data!$S$2,"Rekonstrukce",IF('náměty na projekční přípravu'!B413=data!$S$3,"Propustek","-"))</f>
        <v>-</v>
      </c>
    </row>
    <row r="471" spans="12:30">
      <c r="L471" t="e">
        <f>IF('v přípravě a připraveno'!#REF!=data!$B$2,"Souvislá údržba",IF('v přípravě a připraveno'!#REF!=data!$B$3,"Most","-"))</f>
        <v>#REF!</v>
      </c>
      <c r="M471" t="e">
        <f>IF('v přípravě a připraveno'!#REF!=data!$B$2,"Rekonstrukce",IF('v přípravě a připraveno'!#REF!=data!$B$3,"Propustek","-"))</f>
        <v>#REF!</v>
      </c>
      <c r="AC471" t="str">
        <f>IF('náměty na projekční přípravu'!B414=data!$S$2,"Souvislá údržba",IF('náměty na projekční přípravu'!B414=data!$S$3,"Most","-"))</f>
        <v>-</v>
      </c>
      <c r="AD471" t="str">
        <f>IF('náměty na projekční přípravu'!B414=data!$S$2,"Rekonstrukce",IF('náměty na projekční přípravu'!B414=data!$S$3,"Propustek","-"))</f>
        <v>-</v>
      </c>
    </row>
    <row r="472" spans="12:30">
      <c r="L472" t="e">
        <f>IF('v přípravě a připraveno'!#REF!=data!$B$2,"Souvislá údržba",IF('v přípravě a připraveno'!#REF!=data!$B$3,"Most","-"))</f>
        <v>#REF!</v>
      </c>
      <c r="M472" t="e">
        <f>IF('v přípravě a připraveno'!#REF!=data!$B$2,"Rekonstrukce",IF('v přípravě a připraveno'!#REF!=data!$B$3,"Propustek","-"))</f>
        <v>#REF!</v>
      </c>
      <c r="AC472" t="str">
        <f>IF('náměty na projekční přípravu'!B415=data!$S$2,"Souvislá údržba",IF('náměty na projekční přípravu'!B415=data!$S$3,"Most","-"))</f>
        <v>-</v>
      </c>
      <c r="AD472" t="str">
        <f>IF('náměty na projekční přípravu'!B415=data!$S$2,"Rekonstrukce",IF('náměty na projekční přípravu'!B415=data!$S$3,"Propustek","-"))</f>
        <v>-</v>
      </c>
    </row>
    <row r="473" spans="12:30">
      <c r="L473" t="e">
        <f>IF('v přípravě a připraveno'!#REF!=data!$B$2,"Souvislá údržba",IF('v přípravě a připraveno'!#REF!=data!$B$3,"Most","-"))</f>
        <v>#REF!</v>
      </c>
      <c r="M473" t="e">
        <f>IF('v přípravě a připraveno'!#REF!=data!$B$2,"Rekonstrukce",IF('v přípravě a připraveno'!#REF!=data!$B$3,"Propustek","-"))</f>
        <v>#REF!</v>
      </c>
      <c r="AC473" t="str">
        <f>IF('náměty na projekční přípravu'!B416=data!$S$2,"Souvislá údržba",IF('náměty na projekční přípravu'!B416=data!$S$3,"Most","-"))</f>
        <v>-</v>
      </c>
      <c r="AD473" t="str">
        <f>IF('náměty na projekční přípravu'!B416=data!$S$2,"Rekonstrukce",IF('náměty na projekční přípravu'!B416=data!$S$3,"Propustek","-"))</f>
        <v>-</v>
      </c>
    </row>
    <row r="474" spans="12:30">
      <c r="L474" t="e">
        <f>IF('v přípravě a připraveno'!#REF!=data!$B$2,"Souvislá údržba",IF('v přípravě a připraveno'!#REF!=data!$B$3,"Most","-"))</f>
        <v>#REF!</v>
      </c>
      <c r="M474" t="e">
        <f>IF('v přípravě a připraveno'!#REF!=data!$B$2,"Rekonstrukce",IF('v přípravě a připraveno'!#REF!=data!$B$3,"Propustek","-"))</f>
        <v>#REF!</v>
      </c>
      <c r="AC474" t="str">
        <f>IF('náměty na projekční přípravu'!B417=data!$S$2,"Souvislá údržba",IF('náměty na projekční přípravu'!B417=data!$S$3,"Most","-"))</f>
        <v>-</v>
      </c>
      <c r="AD474" t="str">
        <f>IF('náměty na projekční přípravu'!B417=data!$S$2,"Rekonstrukce",IF('náměty na projekční přípravu'!B417=data!$S$3,"Propustek","-"))</f>
        <v>-</v>
      </c>
    </row>
    <row r="475" spans="12:30">
      <c r="L475" t="str">
        <f>IF('v přípravě a připraveno'!B223=data!$B$2,"Souvislá údržba",IF('v přípravě a připraveno'!B223=data!$B$3,"Most","-"))</f>
        <v>Souvislá údržba</v>
      </c>
      <c r="M475" t="str">
        <f>IF('v přípravě a připraveno'!B223=data!$B$2,"Rekonstrukce",IF('v přípravě a připraveno'!B223=data!$B$3,"Propustek","-"))</f>
        <v>Rekonstrukce</v>
      </c>
      <c r="AC475" t="str">
        <f>IF('náměty na projekční přípravu'!B418=data!$S$2,"Souvislá údržba",IF('náměty na projekční přípravu'!B418=data!$S$3,"Most","-"))</f>
        <v>-</v>
      </c>
      <c r="AD475" t="str">
        <f>IF('náměty na projekční přípravu'!B418=data!$S$2,"Rekonstrukce",IF('náměty na projekční přípravu'!B418=data!$S$3,"Propustek","-"))</f>
        <v>-</v>
      </c>
    </row>
    <row r="476" spans="12:30">
      <c r="L476" t="str">
        <f>IF('v přípravě a připraveno'!B224=data!$B$2,"Souvislá údržba",IF('v přípravě a připraveno'!B224=data!$B$3,"Most","-"))</f>
        <v>Souvislá údržba</v>
      </c>
      <c r="M476" t="str">
        <f>IF('v přípravě a připraveno'!B224=data!$B$2,"Rekonstrukce",IF('v přípravě a připraveno'!B224=data!$B$3,"Propustek","-"))</f>
        <v>Rekonstrukce</v>
      </c>
      <c r="AC476" t="str">
        <f>IF('náměty na projekční přípravu'!B419=data!$S$2,"Souvislá údržba",IF('náměty na projekční přípravu'!B419=data!$S$3,"Most","-"))</f>
        <v>-</v>
      </c>
      <c r="AD476" t="str">
        <f>IF('náměty na projekční přípravu'!B419=data!$S$2,"Rekonstrukce",IF('náměty na projekční přípravu'!B419=data!$S$3,"Propustek","-"))</f>
        <v>-</v>
      </c>
    </row>
    <row r="477" spans="12:30">
      <c r="L477" t="e">
        <f>IF('v přípravě a připraveno'!#REF!=data!$B$2,"Souvislá údržba",IF('v přípravě a připraveno'!#REF!=data!$B$3,"Most","-"))</f>
        <v>#REF!</v>
      </c>
      <c r="M477" t="e">
        <f>IF('v přípravě a připraveno'!#REF!=data!$B$2,"Rekonstrukce",IF('v přípravě a připraveno'!#REF!=data!$B$3,"Propustek","-"))</f>
        <v>#REF!</v>
      </c>
      <c r="AC477" t="str">
        <f>IF('náměty na projekční přípravu'!B420=data!$S$2,"Souvislá údržba",IF('náměty na projekční přípravu'!B420=data!$S$3,"Most","-"))</f>
        <v>-</v>
      </c>
      <c r="AD477" t="str">
        <f>IF('náměty na projekční přípravu'!B420=data!$S$2,"Rekonstrukce",IF('náměty na projekční přípravu'!B420=data!$S$3,"Propustek","-"))</f>
        <v>-</v>
      </c>
    </row>
    <row r="478" spans="12:30">
      <c r="L478" t="str">
        <f>IF('v přípravě a připraveno'!B225=data!$B$2,"Souvislá údržba",IF('v přípravě a připraveno'!B225=data!$B$3,"Most","-"))</f>
        <v>-</v>
      </c>
      <c r="M478" t="str">
        <f>IF('v přípravě a připraveno'!B225=data!$B$2,"Rekonstrukce",IF('v přípravě a připraveno'!B225=data!$B$3,"Propustek","-"))</f>
        <v>-</v>
      </c>
      <c r="AC478" t="str">
        <f>IF('náměty na projekční přípravu'!B421=data!$S$2,"Souvislá údržba",IF('náměty na projekční přípravu'!B421=data!$S$3,"Most","-"))</f>
        <v>-</v>
      </c>
      <c r="AD478" t="str">
        <f>IF('náměty na projekční přípravu'!B421=data!$S$2,"Rekonstrukce",IF('náměty na projekční přípravu'!B421=data!$S$3,"Propustek","-"))</f>
        <v>-</v>
      </c>
    </row>
    <row r="479" spans="12:30">
      <c r="L479" t="e">
        <f>IF('v přípravě a připraveno'!#REF!=data!$B$2,"Souvislá údržba",IF('v přípravě a připraveno'!#REF!=data!$B$3,"Most","-"))</f>
        <v>#REF!</v>
      </c>
      <c r="M479" t="e">
        <f>IF('v přípravě a připraveno'!#REF!=data!$B$2,"Rekonstrukce",IF('v přípravě a připraveno'!#REF!=data!$B$3,"Propustek","-"))</f>
        <v>#REF!</v>
      </c>
      <c r="AC479" t="str">
        <f>IF('náměty na projekční přípravu'!B422=data!$S$2,"Souvislá údržba",IF('náměty na projekční přípravu'!B422=data!$S$3,"Most","-"))</f>
        <v>-</v>
      </c>
      <c r="AD479" t="str">
        <f>IF('náměty na projekční přípravu'!B422=data!$S$2,"Rekonstrukce",IF('náměty na projekční přípravu'!B422=data!$S$3,"Propustek","-"))</f>
        <v>-</v>
      </c>
    </row>
    <row r="480" spans="12:30">
      <c r="L480" t="e">
        <f>IF('v přípravě a připraveno'!#REF!=data!$B$2,"Souvislá údržba",IF('v přípravě a připraveno'!#REF!=data!$B$3,"Most","-"))</f>
        <v>#REF!</v>
      </c>
      <c r="M480" t="e">
        <f>IF('v přípravě a připraveno'!#REF!=data!$B$2,"Rekonstrukce",IF('v přípravě a připraveno'!#REF!=data!$B$3,"Propustek","-"))</f>
        <v>#REF!</v>
      </c>
      <c r="AC480" t="str">
        <f>IF('náměty na projekční přípravu'!B423=data!$S$2,"Souvislá údržba",IF('náměty na projekční přípravu'!B423=data!$S$3,"Most","-"))</f>
        <v>-</v>
      </c>
      <c r="AD480" t="str">
        <f>IF('náměty na projekční přípravu'!B423=data!$S$2,"Rekonstrukce",IF('náměty na projekční přípravu'!B423=data!$S$3,"Propustek","-"))</f>
        <v>-</v>
      </c>
    </row>
    <row r="481" spans="12:30">
      <c r="L481" t="e">
        <f>IF('v přípravě a připraveno'!#REF!=data!$B$2,"Souvislá údržba",IF('v přípravě a připraveno'!#REF!=data!$B$3,"Most","-"))</f>
        <v>#REF!</v>
      </c>
      <c r="M481" t="e">
        <f>IF('v přípravě a připraveno'!#REF!=data!$B$2,"Rekonstrukce",IF('v přípravě a připraveno'!#REF!=data!$B$3,"Propustek","-"))</f>
        <v>#REF!</v>
      </c>
      <c r="AC481" t="str">
        <f>IF('náměty na projekční přípravu'!B424=data!$S$2,"Souvislá údržba",IF('náměty na projekční přípravu'!B424=data!$S$3,"Most","-"))</f>
        <v>-</v>
      </c>
      <c r="AD481" t="str">
        <f>IF('náměty na projekční přípravu'!B424=data!$S$2,"Rekonstrukce",IF('náměty na projekční přípravu'!B424=data!$S$3,"Propustek","-"))</f>
        <v>-</v>
      </c>
    </row>
    <row r="482" spans="12:30">
      <c r="L482" t="str">
        <f>IF('v přípravě a připraveno'!B226=data!$B$2,"Souvislá údržba",IF('v přípravě a připraveno'!B226=data!$B$3,"Most","-"))</f>
        <v>-</v>
      </c>
      <c r="M482" t="str">
        <f>IF('v přípravě a připraveno'!B226=data!$B$2,"Rekonstrukce",IF('v přípravě a připraveno'!B226=data!$B$3,"Propustek","-"))</f>
        <v>-</v>
      </c>
      <c r="AC482" t="str">
        <f>IF('náměty na projekční přípravu'!B425=data!$S$2,"Souvislá údržba",IF('náměty na projekční přípravu'!B425=data!$S$3,"Most","-"))</f>
        <v>-</v>
      </c>
      <c r="AD482" t="str">
        <f>IF('náměty na projekční přípravu'!B425=data!$S$2,"Rekonstrukce",IF('náměty na projekční přípravu'!B425=data!$S$3,"Propustek","-"))</f>
        <v>-</v>
      </c>
    </row>
    <row r="483" spans="12:30">
      <c r="L483" t="str">
        <f>IF('v přípravě a připraveno'!B227=data!$B$2,"Souvislá údržba",IF('v přípravě a připraveno'!B227=data!$B$3,"Most","-"))</f>
        <v>Souvislá údržba</v>
      </c>
      <c r="M483" t="str">
        <f>IF('v přípravě a připraveno'!B227=data!$B$2,"Rekonstrukce",IF('v přípravě a připraveno'!B227=data!$B$3,"Propustek","-"))</f>
        <v>Rekonstrukce</v>
      </c>
      <c r="AC483" t="str">
        <f>IF('náměty na projekční přípravu'!B426=data!$S$2,"Souvislá údržba",IF('náměty na projekční přípravu'!B426=data!$S$3,"Most","-"))</f>
        <v>-</v>
      </c>
      <c r="AD483" t="str">
        <f>IF('náměty na projekční přípravu'!B426=data!$S$2,"Rekonstrukce",IF('náměty na projekční přípravu'!B426=data!$S$3,"Propustek","-"))</f>
        <v>-</v>
      </c>
    </row>
    <row r="484" spans="12:30">
      <c r="L484" t="str">
        <f>IF('v přípravě a připraveno'!B228=data!$B$2,"Souvislá údržba",IF('v přípravě a připraveno'!B228=data!$B$3,"Most","-"))</f>
        <v>Souvislá údržba</v>
      </c>
      <c r="M484" t="str">
        <f>IF('v přípravě a připraveno'!B228=data!$B$2,"Rekonstrukce",IF('v přípravě a připraveno'!B228=data!$B$3,"Propustek","-"))</f>
        <v>Rekonstrukce</v>
      </c>
      <c r="AC484" t="str">
        <f>IF('náměty na projekční přípravu'!B427=data!$S$2,"Souvislá údržba",IF('náměty na projekční přípravu'!B427=data!$S$3,"Most","-"))</f>
        <v>-</v>
      </c>
      <c r="AD484" t="str">
        <f>IF('náměty na projekční přípravu'!B427=data!$S$2,"Rekonstrukce",IF('náměty na projekční přípravu'!B427=data!$S$3,"Propustek","-"))</f>
        <v>-</v>
      </c>
    </row>
    <row r="485" spans="12:30">
      <c r="L485" t="e">
        <f>IF('v přípravě a připraveno'!#REF!=data!$B$2,"Souvislá údržba",IF('v přípravě a připraveno'!#REF!=data!$B$3,"Most","-"))</f>
        <v>#REF!</v>
      </c>
      <c r="M485" t="e">
        <f>IF('v přípravě a připraveno'!#REF!=data!$B$2,"Rekonstrukce",IF('v přípravě a připraveno'!#REF!=data!$B$3,"Propustek","-"))</f>
        <v>#REF!</v>
      </c>
      <c r="AC485" t="str">
        <f>IF('náměty na projekční přípravu'!B428=data!$S$2,"Souvislá údržba",IF('náměty na projekční přípravu'!B428=data!$S$3,"Most","-"))</f>
        <v>-</v>
      </c>
      <c r="AD485" t="str">
        <f>IF('náměty na projekční přípravu'!B428=data!$S$2,"Rekonstrukce",IF('náměty na projekční přípravu'!B428=data!$S$3,"Propustek","-"))</f>
        <v>-</v>
      </c>
    </row>
    <row r="486" spans="12:30">
      <c r="L486" t="e">
        <f>IF('v přípravě a připraveno'!#REF!=data!$B$2,"Souvislá údržba",IF('v přípravě a připraveno'!#REF!=data!$B$3,"Most","-"))</f>
        <v>#REF!</v>
      </c>
      <c r="M486" t="e">
        <f>IF('v přípravě a připraveno'!#REF!=data!$B$2,"Rekonstrukce",IF('v přípravě a připraveno'!#REF!=data!$B$3,"Propustek","-"))</f>
        <v>#REF!</v>
      </c>
      <c r="AC486" t="str">
        <f>IF('náměty na projekční přípravu'!B429=data!$S$2,"Souvislá údržba",IF('náměty na projekční přípravu'!B429=data!$S$3,"Most","-"))</f>
        <v>-</v>
      </c>
      <c r="AD486" t="str">
        <f>IF('náměty na projekční přípravu'!B429=data!$S$2,"Rekonstrukce",IF('náměty na projekční přípravu'!B429=data!$S$3,"Propustek","-"))</f>
        <v>-</v>
      </c>
    </row>
    <row r="487" spans="12:30">
      <c r="L487" t="str">
        <f>IF('v přípravě a připraveno'!B229=data!$B$2,"Souvislá údržba",IF('v přípravě a připraveno'!B229=data!$B$3,"Most","-"))</f>
        <v>Souvislá údržba</v>
      </c>
      <c r="M487" t="str">
        <f>IF('v přípravě a připraveno'!B229=data!$B$2,"Rekonstrukce",IF('v přípravě a připraveno'!B229=data!$B$3,"Propustek","-"))</f>
        <v>Rekonstrukce</v>
      </c>
      <c r="AC487" t="str">
        <f>IF('náměty na projekční přípravu'!B430=data!$S$2,"Souvislá údržba",IF('náměty na projekční přípravu'!B430=data!$S$3,"Most","-"))</f>
        <v>-</v>
      </c>
      <c r="AD487" t="str">
        <f>IF('náměty na projekční přípravu'!B430=data!$S$2,"Rekonstrukce",IF('náměty na projekční přípravu'!B430=data!$S$3,"Propustek","-"))</f>
        <v>-</v>
      </c>
    </row>
    <row r="488" spans="12:30">
      <c r="L488" t="str">
        <f>IF('v přípravě a připraveno'!B230=data!$B$2,"Souvislá údržba",IF('v přípravě a připraveno'!B230=data!$B$3,"Most","-"))</f>
        <v>-</v>
      </c>
      <c r="M488" t="str">
        <f>IF('v přípravě a připraveno'!B230=data!$B$2,"Rekonstrukce",IF('v přípravě a připraveno'!B230=data!$B$3,"Propustek","-"))</f>
        <v>-</v>
      </c>
      <c r="AC488" t="str">
        <f>IF('náměty na projekční přípravu'!B431=data!$S$2,"Souvislá údržba",IF('náměty na projekční přípravu'!B431=data!$S$3,"Most","-"))</f>
        <v>-</v>
      </c>
      <c r="AD488" t="str">
        <f>IF('náměty na projekční přípravu'!B431=data!$S$2,"Rekonstrukce",IF('náměty na projekční přípravu'!B431=data!$S$3,"Propustek","-"))</f>
        <v>-</v>
      </c>
    </row>
    <row r="489" spans="12:30">
      <c r="L489" t="e">
        <f>IF('v přípravě a připraveno'!#REF!=data!$B$2,"Souvislá údržba",IF('v přípravě a připraveno'!#REF!=data!$B$3,"Most","-"))</f>
        <v>#REF!</v>
      </c>
      <c r="M489" t="e">
        <f>IF('v přípravě a připraveno'!#REF!=data!$B$2,"Rekonstrukce",IF('v přípravě a připraveno'!#REF!=data!$B$3,"Propustek","-"))</f>
        <v>#REF!</v>
      </c>
      <c r="AC489" t="str">
        <f>IF('náměty na projekční přípravu'!B432=data!$S$2,"Souvislá údržba",IF('náměty na projekční přípravu'!B432=data!$S$3,"Most","-"))</f>
        <v>-</v>
      </c>
      <c r="AD489" t="str">
        <f>IF('náměty na projekční přípravu'!B432=data!$S$2,"Rekonstrukce",IF('náměty na projekční přípravu'!B432=data!$S$3,"Propustek","-"))</f>
        <v>-</v>
      </c>
    </row>
    <row r="490" spans="12:30">
      <c r="L490" t="str">
        <f>IF('v přípravě a připraveno'!B231=data!$B$2,"Souvislá údržba",IF('v přípravě a připraveno'!B231=data!$B$3,"Most","-"))</f>
        <v>-</v>
      </c>
      <c r="M490" t="str">
        <f>IF('v přípravě a připraveno'!B231=data!$B$2,"Rekonstrukce",IF('v přípravě a připraveno'!B231=data!$B$3,"Propustek","-"))</f>
        <v>-</v>
      </c>
      <c r="AC490" t="str">
        <f>IF('náměty na projekční přípravu'!B433=data!$S$2,"Souvislá údržba",IF('náměty na projekční přípravu'!B433=data!$S$3,"Most","-"))</f>
        <v>-</v>
      </c>
      <c r="AD490" t="str">
        <f>IF('náměty na projekční přípravu'!B433=data!$S$2,"Rekonstrukce",IF('náměty na projekční přípravu'!B433=data!$S$3,"Propustek","-"))</f>
        <v>-</v>
      </c>
    </row>
    <row r="491" spans="12:30">
      <c r="L491" t="e">
        <f>IF('v přípravě a připraveno'!#REF!=data!$B$2,"Souvislá údržba",IF('v přípravě a připraveno'!#REF!=data!$B$3,"Most","-"))</f>
        <v>#REF!</v>
      </c>
      <c r="M491" t="e">
        <f>IF('v přípravě a připraveno'!#REF!=data!$B$2,"Rekonstrukce",IF('v přípravě a připraveno'!#REF!=data!$B$3,"Propustek","-"))</f>
        <v>#REF!</v>
      </c>
      <c r="AC491" t="str">
        <f>IF('náměty na projekční přípravu'!B434=data!$S$2,"Souvislá údržba",IF('náměty na projekční přípravu'!B434=data!$S$3,"Most","-"))</f>
        <v>-</v>
      </c>
      <c r="AD491" t="str">
        <f>IF('náměty na projekční přípravu'!B434=data!$S$2,"Rekonstrukce",IF('náměty na projekční přípravu'!B434=data!$S$3,"Propustek","-"))</f>
        <v>-</v>
      </c>
    </row>
    <row r="492" spans="12:30">
      <c r="L492" t="str">
        <f>IF('v přípravě a připraveno'!B232=data!$B$2,"Souvislá údržba",IF('v přípravě a připraveno'!B232=data!$B$3,"Most","-"))</f>
        <v>-</v>
      </c>
      <c r="M492" t="str">
        <f>IF('v přípravě a připraveno'!B232=data!$B$2,"Rekonstrukce",IF('v přípravě a připraveno'!B232=data!$B$3,"Propustek","-"))</f>
        <v>-</v>
      </c>
      <c r="AC492" t="str">
        <f>IF('náměty na projekční přípravu'!B435=data!$S$2,"Souvislá údržba",IF('náměty na projekční přípravu'!B435=data!$S$3,"Most","-"))</f>
        <v>-</v>
      </c>
      <c r="AD492" t="str">
        <f>IF('náměty na projekční přípravu'!B435=data!$S$2,"Rekonstrukce",IF('náměty na projekční přípravu'!B435=data!$S$3,"Propustek","-"))</f>
        <v>-</v>
      </c>
    </row>
    <row r="493" spans="12:30">
      <c r="L493" t="str">
        <f>IF('v přípravě a připraveno'!B233=data!$B$2,"Souvislá údržba",IF('v přípravě a připraveno'!B233=data!$B$3,"Most","-"))</f>
        <v>Souvislá údržba</v>
      </c>
      <c r="M493" t="str">
        <f>IF('v přípravě a připraveno'!B233=data!$B$2,"Rekonstrukce",IF('v přípravě a připraveno'!B233=data!$B$3,"Propustek","-"))</f>
        <v>Rekonstrukce</v>
      </c>
      <c r="AC493" t="str">
        <f>IF('náměty na projekční přípravu'!B436=data!$S$2,"Souvislá údržba",IF('náměty na projekční přípravu'!B436=data!$S$3,"Most","-"))</f>
        <v>-</v>
      </c>
      <c r="AD493" t="str">
        <f>IF('náměty na projekční přípravu'!B436=data!$S$2,"Rekonstrukce",IF('náměty na projekční přípravu'!B436=data!$S$3,"Propustek","-"))</f>
        <v>-</v>
      </c>
    </row>
    <row r="494" spans="12:30">
      <c r="L494" t="str">
        <f>IF('v přípravě a připraveno'!B234=data!$B$2,"Souvislá údržba",IF('v přípravě a připraveno'!B234=data!$B$3,"Most","-"))</f>
        <v>Souvislá údržba</v>
      </c>
      <c r="M494" t="str">
        <f>IF('v přípravě a připraveno'!B234=data!$B$2,"Rekonstrukce",IF('v přípravě a připraveno'!B234=data!$B$3,"Propustek","-"))</f>
        <v>Rekonstrukce</v>
      </c>
      <c r="AC494" t="str">
        <f>IF('náměty na projekční přípravu'!B437=data!$S$2,"Souvislá údržba",IF('náměty na projekční přípravu'!B437=data!$S$3,"Most","-"))</f>
        <v>-</v>
      </c>
      <c r="AD494" t="str">
        <f>IF('náměty na projekční přípravu'!B437=data!$S$2,"Rekonstrukce",IF('náměty na projekční přípravu'!B437=data!$S$3,"Propustek","-"))</f>
        <v>-</v>
      </c>
    </row>
    <row r="495" spans="12:30">
      <c r="L495" t="e">
        <f>IF('v přípravě a připraveno'!#REF!=data!$B$2,"Souvislá údržba",IF('v přípravě a připraveno'!#REF!=data!$B$3,"Most","-"))</f>
        <v>#REF!</v>
      </c>
      <c r="M495" t="e">
        <f>IF('v přípravě a připraveno'!#REF!=data!$B$2,"Rekonstrukce",IF('v přípravě a připraveno'!#REF!=data!$B$3,"Propustek","-"))</f>
        <v>#REF!</v>
      </c>
      <c r="AC495" t="str">
        <f>IF('náměty na projekční přípravu'!B438=data!$S$2,"Souvislá údržba",IF('náměty na projekční přípravu'!B438=data!$S$3,"Most","-"))</f>
        <v>-</v>
      </c>
      <c r="AD495" t="str">
        <f>IF('náměty na projekční přípravu'!B438=data!$S$2,"Rekonstrukce",IF('náměty na projekční přípravu'!B438=data!$S$3,"Propustek","-"))</f>
        <v>-</v>
      </c>
    </row>
    <row r="496" spans="12:30">
      <c r="L496" t="str">
        <f>IF('v přípravě a připraveno'!B235=data!$B$2,"Souvislá údržba",IF('v přípravě a připraveno'!B235=data!$B$3,"Most","-"))</f>
        <v>-</v>
      </c>
      <c r="M496" t="str">
        <f>IF('v přípravě a připraveno'!B235=data!$B$2,"Rekonstrukce",IF('v přípravě a připraveno'!B235=data!$B$3,"Propustek","-"))</f>
        <v>-</v>
      </c>
      <c r="AC496" t="str">
        <f>IF('náměty na projekční přípravu'!B439=data!$S$2,"Souvislá údržba",IF('náměty na projekční přípravu'!B439=data!$S$3,"Most","-"))</f>
        <v>-</v>
      </c>
      <c r="AD496" t="str">
        <f>IF('náměty na projekční přípravu'!B439=data!$S$2,"Rekonstrukce",IF('náměty na projekční přípravu'!B439=data!$S$3,"Propustek","-"))</f>
        <v>-</v>
      </c>
    </row>
    <row r="497" spans="12:30">
      <c r="L497" t="str">
        <f>IF('v přípravě a připraveno'!B236=data!$B$2,"Souvislá údržba",IF('v přípravě a připraveno'!B236=data!$B$3,"Most","-"))</f>
        <v>Most</v>
      </c>
      <c r="M497" t="str">
        <f>IF('v přípravě a připraveno'!B236=data!$B$2,"Rekonstrukce",IF('v přípravě a připraveno'!B236=data!$B$3,"Propustek","-"))</f>
        <v>Propustek</v>
      </c>
      <c r="AC497" t="str">
        <f>IF('náměty na projekční přípravu'!B440=data!$S$2,"Souvislá údržba",IF('náměty na projekční přípravu'!B440=data!$S$3,"Most","-"))</f>
        <v>-</v>
      </c>
      <c r="AD497" t="str">
        <f>IF('náměty na projekční přípravu'!B440=data!$S$2,"Rekonstrukce",IF('náměty na projekční přípravu'!B440=data!$S$3,"Propustek","-"))</f>
        <v>-</v>
      </c>
    </row>
    <row r="498" spans="12:30">
      <c r="L498" t="str">
        <f>IF('v přípravě a připraveno'!B237=data!$B$2,"Souvislá údržba",IF('v přípravě a připraveno'!B237=data!$B$3,"Most","-"))</f>
        <v>-</v>
      </c>
      <c r="M498" t="str">
        <f>IF('v přípravě a připraveno'!B237=data!$B$2,"Rekonstrukce",IF('v přípravě a připraveno'!B237=data!$B$3,"Propustek","-"))</f>
        <v>-</v>
      </c>
      <c r="AC498" t="str">
        <f>IF('náměty na projekční přípravu'!B441=data!$S$2,"Souvislá údržba",IF('náměty na projekční přípravu'!B441=data!$S$3,"Most","-"))</f>
        <v>-</v>
      </c>
      <c r="AD498" t="str">
        <f>IF('náměty na projekční přípravu'!B441=data!$S$2,"Rekonstrukce",IF('náměty na projekční přípravu'!B441=data!$S$3,"Propustek","-"))</f>
        <v>-</v>
      </c>
    </row>
    <row r="499" spans="12:30">
      <c r="L499" t="str">
        <f>IF('v přípravě a připraveno'!B238=data!$B$2,"Souvislá údržba",IF('v přípravě a připraveno'!B238=data!$B$3,"Most","-"))</f>
        <v>Souvislá údržba</v>
      </c>
      <c r="M499" t="str">
        <f>IF('v přípravě a připraveno'!B238=data!$B$2,"Rekonstrukce",IF('v přípravě a připraveno'!B238=data!$B$3,"Propustek","-"))</f>
        <v>Rekonstrukce</v>
      </c>
      <c r="AC499" t="str">
        <f>IF('náměty na projekční přípravu'!B442=data!$S$2,"Souvislá údržba",IF('náměty na projekční přípravu'!B442=data!$S$3,"Most","-"))</f>
        <v>-</v>
      </c>
      <c r="AD499" t="str">
        <f>IF('náměty na projekční přípravu'!B442=data!$S$2,"Rekonstrukce",IF('náměty na projekční přípravu'!B442=data!$S$3,"Propustek","-"))</f>
        <v>-</v>
      </c>
    </row>
    <row r="500" spans="12:30">
      <c r="L500" t="str">
        <f>IF('v přípravě a připraveno'!B239=data!$B$2,"Souvislá údržba",IF('v přípravě a připraveno'!B239=data!$B$3,"Most","-"))</f>
        <v>-</v>
      </c>
      <c r="M500" t="str">
        <f>IF('v přípravě a připraveno'!B239=data!$B$2,"Rekonstrukce",IF('v přípravě a připraveno'!B239=data!$B$3,"Propustek","-"))</f>
        <v>-</v>
      </c>
      <c r="AC500" t="str">
        <f>IF('náměty na projekční přípravu'!B443=data!$S$2,"Souvislá údržba",IF('náměty na projekční přípravu'!B443=data!$S$3,"Most","-"))</f>
        <v>-</v>
      </c>
      <c r="AD500" t="str">
        <f>IF('náměty na projekční přípravu'!B443=data!$S$2,"Rekonstrukce",IF('náměty na projekční přípravu'!B443=data!$S$3,"Propustek","-"))</f>
        <v>-</v>
      </c>
    </row>
    <row r="501" spans="12:30">
      <c r="L501" t="e">
        <f>IF('v přípravě a připraveno'!#REF!=data!$B$2,"Souvislá údržba",IF('v přípravě a připraveno'!#REF!=data!$B$3,"Most","-"))</f>
        <v>#REF!</v>
      </c>
      <c r="M501" t="e">
        <f>IF('v přípravě a připraveno'!#REF!=data!$B$2,"Rekonstrukce",IF('v přípravě a připraveno'!#REF!=data!$B$3,"Propustek","-"))</f>
        <v>#REF!</v>
      </c>
      <c r="AC501" t="str">
        <f>IF('náměty na projekční přípravu'!B444=data!$S$2,"Souvislá údržba",IF('náměty na projekční přípravu'!B444=data!$S$3,"Most","-"))</f>
        <v>-</v>
      </c>
      <c r="AD501" t="str">
        <f>IF('náměty na projekční přípravu'!B444=data!$S$2,"Rekonstrukce",IF('náměty na projekční přípravu'!B444=data!$S$3,"Propustek","-"))</f>
        <v>-</v>
      </c>
    </row>
    <row r="502" spans="12:30">
      <c r="L502" t="str">
        <f>IF('v přípravě a připraveno'!B240=data!$B$2,"Souvislá údržba",IF('v přípravě a připraveno'!B240=data!$B$3,"Most","-"))</f>
        <v>Souvislá údržba</v>
      </c>
      <c r="M502" t="str">
        <f>IF('v přípravě a připraveno'!B240=data!$B$2,"Rekonstrukce",IF('v přípravě a připraveno'!B240=data!$B$3,"Propustek","-"))</f>
        <v>Rekonstrukce</v>
      </c>
      <c r="AC502" t="str">
        <f>IF('náměty na projekční přípravu'!B445=data!$S$2,"Souvislá údržba",IF('náměty na projekční přípravu'!B445=data!$S$3,"Most","-"))</f>
        <v>-</v>
      </c>
      <c r="AD502" t="str">
        <f>IF('náměty na projekční přípravu'!B445=data!$S$2,"Rekonstrukce",IF('náměty na projekční přípravu'!B445=data!$S$3,"Propustek","-"))</f>
        <v>-</v>
      </c>
    </row>
    <row r="503" spans="12:30">
      <c r="L503" t="e">
        <f>IF('v přípravě a připraveno'!#REF!=data!$B$2,"Souvislá údržba",IF('v přípravě a připraveno'!#REF!=data!$B$3,"Most","-"))</f>
        <v>#REF!</v>
      </c>
      <c r="M503" t="e">
        <f>IF('v přípravě a připraveno'!#REF!=data!$B$2,"Rekonstrukce",IF('v přípravě a připraveno'!#REF!=data!$B$3,"Propustek","-"))</f>
        <v>#REF!</v>
      </c>
      <c r="AC503" t="str">
        <f>IF('náměty na projekční přípravu'!B446=data!$S$2,"Souvislá údržba",IF('náměty na projekční přípravu'!B446=data!$S$3,"Most","-"))</f>
        <v>-</v>
      </c>
      <c r="AD503" t="str">
        <f>IF('náměty na projekční přípravu'!B446=data!$S$2,"Rekonstrukce",IF('náměty na projekční přípravu'!B446=data!$S$3,"Propustek","-"))</f>
        <v>-</v>
      </c>
    </row>
    <row r="504" spans="12:30">
      <c r="L504" t="e">
        <f>IF('v přípravě a připraveno'!#REF!=data!$B$2,"Souvislá údržba",IF('v přípravě a připraveno'!#REF!=data!$B$3,"Most","-"))</f>
        <v>#REF!</v>
      </c>
      <c r="M504" t="e">
        <f>IF('v přípravě a připraveno'!#REF!=data!$B$2,"Rekonstrukce",IF('v přípravě a připraveno'!#REF!=data!$B$3,"Propustek","-"))</f>
        <v>#REF!</v>
      </c>
      <c r="AC504" t="str">
        <f>IF('náměty na projekční přípravu'!B447=data!$S$2,"Souvislá údržba",IF('náměty na projekční přípravu'!B447=data!$S$3,"Most","-"))</f>
        <v>-</v>
      </c>
      <c r="AD504" t="str">
        <f>IF('náměty na projekční přípravu'!B447=data!$S$2,"Rekonstrukce",IF('náměty na projekční přípravu'!B447=data!$S$3,"Propustek","-"))</f>
        <v>-</v>
      </c>
    </row>
    <row r="505" spans="12:30">
      <c r="L505" t="e">
        <f>IF('v přípravě a připraveno'!#REF!=data!$B$2,"Souvislá údržba",IF('v přípravě a připraveno'!#REF!=data!$B$3,"Most","-"))</f>
        <v>#REF!</v>
      </c>
      <c r="M505" t="e">
        <f>IF('v přípravě a připraveno'!#REF!=data!$B$2,"Rekonstrukce",IF('v přípravě a připraveno'!#REF!=data!$B$3,"Propustek","-"))</f>
        <v>#REF!</v>
      </c>
      <c r="AC505" t="str">
        <f>IF('náměty na projekční přípravu'!B448=data!$S$2,"Souvislá údržba",IF('náměty na projekční přípravu'!B448=data!$S$3,"Most","-"))</f>
        <v>-</v>
      </c>
      <c r="AD505" t="str">
        <f>IF('náměty na projekční přípravu'!B448=data!$S$2,"Rekonstrukce",IF('náměty na projekční přípravu'!B448=data!$S$3,"Propustek","-"))</f>
        <v>-</v>
      </c>
    </row>
    <row r="506" spans="12:30">
      <c r="L506" t="e">
        <f>IF('v přípravě a připraveno'!#REF!=data!$B$2,"Souvislá údržba",IF('v přípravě a připraveno'!#REF!=data!$B$3,"Most","-"))</f>
        <v>#REF!</v>
      </c>
      <c r="M506" t="e">
        <f>IF('v přípravě a připraveno'!#REF!=data!$B$2,"Rekonstrukce",IF('v přípravě a připraveno'!#REF!=data!$B$3,"Propustek","-"))</f>
        <v>#REF!</v>
      </c>
      <c r="AC506" t="str">
        <f>IF('náměty na projekční přípravu'!B449=data!$S$2,"Souvislá údržba",IF('náměty na projekční přípravu'!B449=data!$S$3,"Most","-"))</f>
        <v>-</v>
      </c>
      <c r="AD506" t="str">
        <f>IF('náměty na projekční přípravu'!B449=data!$S$2,"Rekonstrukce",IF('náměty na projekční přípravu'!B449=data!$S$3,"Propustek","-"))</f>
        <v>-</v>
      </c>
    </row>
    <row r="507" spans="12:30">
      <c r="L507" t="e">
        <f>IF('v přípravě a připraveno'!#REF!=data!$B$2,"Souvislá údržba",IF('v přípravě a připraveno'!#REF!=data!$B$3,"Most","-"))</f>
        <v>#REF!</v>
      </c>
      <c r="M507" t="e">
        <f>IF('v přípravě a připraveno'!#REF!=data!$B$2,"Rekonstrukce",IF('v přípravě a připraveno'!#REF!=data!$B$3,"Propustek","-"))</f>
        <v>#REF!</v>
      </c>
      <c r="AC507" t="str">
        <f>IF('náměty na projekční přípravu'!B450=data!$S$2,"Souvislá údržba",IF('náměty na projekční přípravu'!B450=data!$S$3,"Most","-"))</f>
        <v>-</v>
      </c>
      <c r="AD507" t="str">
        <f>IF('náměty na projekční přípravu'!B450=data!$S$2,"Rekonstrukce",IF('náměty na projekční přípravu'!B450=data!$S$3,"Propustek","-"))</f>
        <v>-</v>
      </c>
    </row>
    <row r="508" spans="12:30">
      <c r="L508" t="e">
        <f>IF('v přípravě a připraveno'!#REF!=data!$B$2,"Souvislá údržba",IF('v přípravě a připraveno'!#REF!=data!$B$3,"Most","-"))</f>
        <v>#REF!</v>
      </c>
      <c r="M508" t="e">
        <f>IF('v přípravě a připraveno'!#REF!=data!$B$2,"Rekonstrukce",IF('v přípravě a připraveno'!#REF!=data!$B$3,"Propustek","-"))</f>
        <v>#REF!</v>
      </c>
      <c r="AC508" t="str">
        <f>IF('náměty na projekční přípravu'!B451=data!$S$2,"Souvislá údržba",IF('náměty na projekční přípravu'!B451=data!$S$3,"Most","-"))</f>
        <v>-</v>
      </c>
      <c r="AD508" t="str">
        <f>IF('náměty na projekční přípravu'!B451=data!$S$2,"Rekonstrukce",IF('náměty na projekční přípravu'!B451=data!$S$3,"Propustek","-"))</f>
        <v>-</v>
      </c>
    </row>
    <row r="509" spans="12:30">
      <c r="L509" t="e">
        <f>IF('v přípravě a připraveno'!#REF!=data!$B$2,"Souvislá údržba",IF('v přípravě a připraveno'!#REF!=data!$B$3,"Most","-"))</f>
        <v>#REF!</v>
      </c>
      <c r="M509" t="e">
        <f>IF('v přípravě a připraveno'!#REF!=data!$B$2,"Rekonstrukce",IF('v přípravě a připraveno'!#REF!=data!$B$3,"Propustek","-"))</f>
        <v>#REF!</v>
      </c>
      <c r="AC509" t="str">
        <f>IF('náměty na projekční přípravu'!B452=data!$S$2,"Souvislá údržba",IF('náměty na projekční přípravu'!B452=data!$S$3,"Most","-"))</f>
        <v>-</v>
      </c>
      <c r="AD509" t="str">
        <f>IF('náměty na projekční přípravu'!B452=data!$S$2,"Rekonstrukce",IF('náměty na projekční přípravu'!B452=data!$S$3,"Propustek","-"))</f>
        <v>-</v>
      </c>
    </row>
    <row r="510" spans="12:30">
      <c r="L510" t="e">
        <f>IF('v přípravě a připraveno'!#REF!=data!$B$2,"Souvislá údržba",IF('v přípravě a připraveno'!#REF!=data!$B$3,"Most","-"))</f>
        <v>#REF!</v>
      </c>
      <c r="M510" t="e">
        <f>IF('v přípravě a připraveno'!#REF!=data!$B$2,"Rekonstrukce",IF('v přípravě a připraveno'!#REF!=data!$B$3,"Propustek","-"))</f>
        <v>#REF!</v>
      </c>
      <c r="AC510" t="str">
        <f>IF('náměty na projekční přípravu'!B453=data!$S$2,"Souvislá údržba",IF('náměty na projekční přípravu'!B453=data!$S$3,"Most","-"))</f>
        <v>-</v>
      </c>
      <c r="AD510" t="str">
        <f>IF('náměty na projekční přípravu'!B453=data!$S$2,"Rekonstrukce",IF('náměty na projekční přípravu'!B453=data!$S$3,"Propustek","-"))</f>
        <v>-</v>
      </c>
    </row>
    <row r="511" spans="12:30">
      <c r="L511" t="e">
        <f>IF('v přípravě a připraveno'!#REF!=data!$B$2,"Souvislá údržba",IF('v přípravě a připraveno'!#REF!=data!$B$3,"Most","-"))</f>
        <v>#REF!</v>
      </c>
      <c r="M511" t="e">
        <f>IF('v přípravě a připraveno'!#REF!=data!$B$2,"Rekonstrukce",IF('v přípravě a připraveno'!#REF!=data!$B$3,"Propustek","-"))</f>
        <v>#REF!</v>
      </c>
      <c r="AC511" t="str">
        <f>IF('náměty na projekční přípravu'!B454=data!$S$2,"Souvislá údržba",IF('náměty na projekční přípravu'!B454=data!$S$3,"Most","-"))</f>
        <v>-</v>
      </c>
      <c r="AD511" t="str">
        <f>IF('náměty na projekční přípravu'!B454=data!$S$2,"Rekonstrukce",IF('náměty na projekční přípravu'!B454=data!$S$3,"Propustek","-"))</f>
        <v>-</v>
      </c>
    </row>
    <row r="512" spans="12:30">
      <c r="L512" t="e">
        <f>IF('v přípravě a připraveno'!#REF!=data!$B$2,"Souvislá údržba",IF('v přípravě a připraveno'!#REF!=data!$B$3,"Most","-"))</f>
        <v>#REF!</v>
      </c>
      <c r="M512" t="e">
        <f>IF('v přípravě a připraveno'!#REF!=data!$B$2,"Rekonstrukce",IF('v přípravě a připraveno'!#REF!=data!$B$3,"Propustek","-"))</f>
        <v>#REF!</v>
      </c>
      <c r="AC512" t="str">
        <f>IF('náměty na projekční přípravu'!B455=data!$S$2,"Souvislá údržba",IF('náměty na projekční přípravu'!B455=data!$S$3,"Most","-"))</f>
        <v>-</v>
      </c>
      <c r="AD512" t="str">
        <f>IF('náměty na projekční přípravu'!B455=data!$S$2,"Rekonstrukce",IF('náměty na projekční přípravu'!B455=data!$S$3,"Propustek","-"))</f>
        <v>-</v>
      </c>
    </row>
    <row r="513" spans="12:30">
      <c r="L513" t="e">
        <f>IF('v přípravě a připraveno'!#REF!=data!$B$2,"Souvislá údržba",IF('v přípravě a připraveno'!#REF!=data!$B$3,"Most","-"))</f>
        <v>#REF!</v>
      </c>
      <c r="M513" t="e">
        <f>IF('v přípravě a připraveno'!#REF!=data!$B$2,"Rekonstrukce",IF('v přípravě a připraveno'!#REF!=data!$B$3,"Propustek","-"))</f>
        <v>#REF!</v>
      </c>
      <c r="AC513" t="str">
        <f>IF('náměty na projekční přípravu'!B456=data!$S$2,"Souvislá údržba",IF('náměty na projekční přípravu'!B456=data!$S$3,"Most","-"))</f>
        <v>-</v>
      </c>
      <c r="AD513" t="str">
        <f>IF('náměty na projekční přípravu'!B456=data!$S$2,"Rekonstrukce",IF('náměty na projekční přípravu'!B456=data!$S$3,"Propustek","-"))</f>
        <v>-</v>
      </c>
    </row>
    <row r="514" spans="12:30">
      <c r="L514" t="e">
        <f>IF('v přípravě a připraveno'!#REF!=data!$B$2,"Souvislá údržba",IF('v přípravě a připraveno'!#REF!=data!$B$3,"Most","-"))</f>
        <v>#REF!</v>
      </c>
      <c r="M514" t="e">
        <f>IF('v přípravě a připraveno'!#REF!=data!$B$2,"Rekonstrukce",IF('v přípravě a připraveno'!#REF!=data!$B$3,"Propustek","-"))</f>
        <v>#REF!</v>
      </c>
      <c r="AC514" t="str">
        <f>IF('náměty na projekční přípravu'!B457=data!$S$2,"Souvislá údržba",IF('náměty na projekční přípravu'!B457=data!$S$3,"Most","-"))</f>
        <v>-</v>
      </c>
      <c r="AD514" t="str">
        <f>IF('náměty na projekční přípravu'!B457=data!$S$2,"Rekonstrukce",IF('náměty na projekční přípravu'!B457=data!$S$3,"Propustek","-"))</f>
        <v>-</v>
      </c>
    </row>
    <row r="515" spans="12:30">
      <c r="L515" t="e">
        <f>IF('v přípravě a připraveno'!#REF!=data!$B$2,"Souvislá údržba",IF('v přípravě a připraveno'!#REF!=data!$B$3,"Most","-"))</f>
        <v>#REF!</v>
      </c>
      <c r="M515" t="e">
        <f>IF('v přípravě a připraveno'!#REF!=data!$B$2,"Rekonstrukce",IF('v přípravě a připraveno'!#REF!=data!$B$3,"Propustek","-"))</f>
        <v>#REF!</v>
      </c>
      <c r="AC515" t="str">
        <f>IF('náměty na projekční přípravu'!B458=data!$S$2,"Souvislá údržba",IF('náměty na projekční přípravu'!B458=data!$S$3,"Most","-"))</f>
        <v>-</v>
      </c>
      <c r="AD515" t="str">
        <f>IF('náměty na projekční přípravu'!B458=data!$S$2,"Rekonstrukce",IF('náměty na projekční přípravu'!B458=data!$S$3,"Propustek","-"))</f>
        <v>-</v>
      </c>
    </row>
    <row r="516" spans="12:30">
      <c r="L516" t="e">
        <f>IF('v přípravě a připraveno'!#REF!=data!$B$2,"Souvislá údržba",IF('v přípravě a připraveno'!#REF!=data!$B$3,"Most","-"))</f>
        <v>#REF!</v>
      </c>
      <c r="M516" t="e">
        <f>IF('v přípravě a připraveno'!#REF!=data!$B$2,"Rekonstrukce",IF('v přípravě a připraveno'!#REF!=data!$B$3,"Propustek","-"))</f>
        <v>#REF!</v>
      </c>
      <c r="AC516" t="str">
        <f>IF('náměty na projekční přípravu'!B459=data!$S$2,"Souvislá údržba",IF('náměty na projekční přípravu'!B459=data!$S$3,"Most","-"))</f>
        <v>-</v>
      </c>
      <c r="AD516" t="str">
        <f>IF('náměty na projekční přípravu'!B459=data!$S$2,"Rekonstrukce",IF('náměty na projekční přípravu'!B459=data!$S$3,"Propustek","-"))</f>
        <v>-</v>
      </c>
    </row>
    <row r="517" spans="12:30">
      <c r="L517" t="e">
        <f>IF('v přípravě a připraveno'!#REF!=data!$B$2,"Souvislá údržba",IF('v přípravě a připraveno'!#REF!=data!$B$3,"Most","-"))</f>
        <v>#REF!</v>
      </c>
      <c r="M517" t="e">
        <f>IF('v přípravě a připraveno'!#REF!=data!$B$2,"Rekonstrukce",IF('v přípravě a připraveno'!#REF!=data!$B$3,"Propustek","-"))</f>
        <v>#REF!</v>
      </c>
      <c r="AC517" t="str">
        <f>IF('náměty na projekční přípravu'!B460=data!$S$2,"Souvislá údržba",IF('náměty na projekční přípravu'!B460=data!$S$3,"Most","-"))</f>
        <v>-</v>
      </c>
      <c r="AD517" t="str">
        <f>IF('náměty na projekční přípravu'!B460=data!$S$2,"Rekonstrukce",IF('náměty na projekční přípravu'!B460=data!$S$3,"Propustek","-"))</f>
        <v>-</v>
      </c>
    </row>
    <row r="518" spans="12:30">
      <c r="L518" t="e">
        <f>IF('v přípravě a připraveno'!#REF!=data!$B$2,"Souvislá údržba",IF('v přípravě a připraveno'!#REF!=data!$B$3,"Most","-"))</f>
        <v>#REF!</v>
      </c>
      <c r="M518" t="e">
        <f>IF('v přípravě a připraveno'!#REF!=data!$B$2,"Rekonstrukce",IF('v přípravě a připraveno'!#REF!=data!$B$3,"Propustek","-"))</f>
        <v>#REF!</v>
      </c>
      <c r="AC518" t="str">
        <f>IF('náměty na projekční přípravu'!B461=data!$S$2,"Souvislá údržba",IF('náměty na projekční přípravu'!B461=data!$S$3,"Most","-"))</f>
        <v>-</v>
      </c>
      <c r="AD518" t="str">
        <f>IF('náměty na projekční přípravu'!B461=data!$S$2,"Rekonstrukce",IF('náměty na projekční přípravu'!B461=data!$S$3,"Propustek","-"))</f>
        <v>-</v>
      </c>
    </row>
    <row r="519" spans="12:30">
      <c r="L519" t="e">
        <f>IF('v přípravě a připraveno'!#REF!=data!$B$2,"Souvislá údržba",IF('v přípravě a připraveno'!#REF!=data!$B$3,"Most","-"))</f>
        <v>#REF!</v>
      </c>
      <c r="M519" t="e">
        <f>IF('v přípravě a připraveno'!#REF!=data!$B$2,"Rekonstrukce",IF('v přípravě a připraveno'!#REF!=data!$B$3,"Propustek","-"))</f>
        <v>#REF!</v>
      </c>
      <c r="AC519" t="str">
        <f>IF('náměty na projekční přípravu'!B462=data!$S$2,"Souvislá údržba",IF('náměty na projekční přípravu'!B462=data!$S$3,"Most","-"))</f>
        <v>-</v>
      </c>
      <c r="AD519" t="str">
        <f>IF('náměty na projekční přípravu'!B462=data!$S$2,"Rekonstrukce",IF('náměty na projekční přípravu'!B462=data!$S$3,"Propustek","-"))</f>
        <v>-</v>
      </c>
    </row>
    <row r="520" spans="12:30">
      <c r="L520" t="str">
        <f>IF('v přípravě a připraveno'!B241=data!$B$2,"Souvislá údržba",IF('v přípravě a připraveno'!B241=data!$B$3,"Most","-"))</f>
        <v>Souvislá údržba</v>
      </c>
      <c r="M520" t="str">
        <f>IF('v přípravě a připraveno'!B241=data!$B$2,"Rekonstrukce",IF('v přípravě a připraveno'!B241=data!$B$3,"Propustek","-"))</f>
        <v>Rekonstrukce</v>
      </c>
      <c r="AC520" t="str">
        <f>IF('náměty na projekční přípravu'!B463=data!$S$2,"Souvislá údržba",IF('náměty na projekční přípravu'!B463=data!$S$3,"Most","-"))</f>
        <v>-</v>
      </c>
      <c r="AD520" t="str">
        <f>IF('náměty na projekční přípravu'!B463=data!$S$2,"Rekonstrukce",IF('náměty na projekční přípravu'!B463=data!$S$3,"Propustek","-"))</f>
        <v>-</v>
      </c>
    </row>
    <row r="521" spans="12:30">
      <c r="L521" t="str">
        <f>IF('v přípravě a připraveno'!B242=data!$B$2,"Souvislá údržba",IF('v přípravě a připraveno'!B242=data!$B$3,"Most","-"))</f>
        <v>Most</v>
      </c>
      <c r="M521" t="str">
        <f>IF('v přípravě a připraveno'!B242=data!$B$2,"Rekonstrukce",IF('v přípravě a připraveno'!B242=data!$B$3,"Propustek","-"))</f>
        <v>Propustek</v>
      </c>
      <c r="AC521" t="str">
        <f>IF('náměty na projekční přípravu'!B464=data!$S$2,"Souvislá údržba",IF('náměty na projekční přípravu'!B464=data!$S$3,"Most","-"))</f>
        <v>-</v>
      </c>
      <c r="AD521" t="str">
        <f>IF('náměty na projekční přípravu'!B464=data!$S$2,"Rekonstrukce",IF('náměty na projekční přípravu'!B464=data!$S$3,"Propustek","-"))</f>
        <v>-</v>
      </c>
    </row>
    <row r="522" spans="12:30">
      <c r="L522" t="e">
        <f>IF('v přípravě a připraveno'!#REF!=data!$B$2,"Souvislá údržba",IF('v přípravě a připraveno'!#REF!=data!$B$3,"Most","-"))</f>
        <v>#REF!</v>
      </c>
      <c r="M522" t="e">
        <f>IF('v přípravě a připraveno'!#REF!=data!$B$2,"Rekonstrukce",IF('v přípravě a připraveno'!#REF!=data!$B$3,"Propustek","-"))</f>
        <v>#REF!</v>
      </c>
      <c r="AC522" t="str">
        <f>IF('náměty na projekční přípravu'!B465=data!$S$2,"Souvislá údržba",IF('náměty na projekční přípravu'!B465=data!$S$3,"Most","-"))</f>
        <v>-</v>
      </c>
      <c r="AD522" t="str">
        <f>IF('náměty na projekční přípravu'!B465=data!$S$2,"Rekonstrukce",IF('náměty na projekční přípravu'!B465=data!$S$3,"Propustek","-"))</f>
        <v>-</v>
      </c>
    </row>
    <row r="523" spans="12:30">
      <c r="L523" t="e">
        <f>IF('v přípravě a připraveno'!#REF!=data!$B$2,"Souvislá údržba",IF('v přípravě a připraveno'!#REF!=data!$B$3,"Most","-"))</f>
        <v>#REF!</v>
      </c>
      <c r="M523" t="e">
        <f>IF('v přípravě a připraveno'!#REF!=data!$B$2,"Rekonstrukce",IF('v přípravě a připraveno'!#REF!=data!$B$3,"Propustek","-"))</f>
        <v>#REF!</v>
      </c>
      <c r="AC523" t="str">
        <f>IF('náměty na projekční přípravu'!B466=data!$S$2,"Souvislá údržba",IF('náměty na projekční přípravu'!B466=data!$S$3,"Most","-"))</f>
        <v>-</v>
      </c>
      <c r="AD523" t="str">
        <f>IF('náměty na projekční přípravu'!B466=data!$S$2,"Rekonstrukce",IF('náměty na projekční přípravu'!B466=data!$S$3,"Propustek","-"))</f>
        <v>-</v>
      </c>
    </row>
    <row r="524" spans="12:30">
      <c r="L524" t="e">
        <f>IF('v přípravě a připraveno'!#REF!=data!$B$2,"Souvislá údržba",IF('v přípravě a připraveno'!#REF!=data!$B$3,"Most","-"))</f>
        <v>#REF!</v>
      </c>
      <c r="M524" t="e">
        <f>IF('v přípravě a připraveno'!#REF!=data!$B$2,"Rekonstrukce",IF('v přípravě a připraveno'!#REF!=data!$B$3,"Propustek","-"))</f>
        <v>#REF!</v>
      </c>
      <c r="AC524" t="str">
        <f>IF('náměty na projekční přípravu'!B467=data!$S$2,"Souvislá údržba",IF('náměty na projekční přípravu'!B467=data!$S$3,"Most","-"))</f>
        <v>-</v>
      </c>
      <c r="AD524" t="str">
        <f>IF('náměty na projekční přípravu'!B467=data!$S$2,"Rekonstrukce",IF('náměty na projekční přípravu'!B467=data!$S$3,"Propustek","-"))</f>
        <v>-</v>
      </c>
    </row>
    <row r="525" spans="12:30">
      <c r="L525" t="e">
        <f>IF('v přípravě a připraveno'!#REF!=data!$B$2,"Souvislá údržba",IF('v přípravě a připraveno'!#REF!=data!$B$3,"Most","-"))</f>
        <v>#REF!</v>
      </c>
      <c r="M525" t="e">
        <f>IF('v přípravě a připraveno'!#REF!=data!$B$2,"Rekonstrukce",IF('v přípravě a připraveno'!#REF!=data!$B$3,"Propustek","-"))</f>
        <v>#REF!</v>
      </c>
      <c r="AC525" t="str">
        <f>IF('náměty na projekční přípravu'!B468=data!$S$2,"Souvislá údržba",IF('náměty na projekční přípravu'!B468=data!$S$3,"Most","-"))</f>
        <v>-</v>
      </c>
      <c r="AD525" t="str">
        <f>IF('náměty na projekční přípravu'!B468=data!$S$2,"Rekonstrukce",IF('náměty na projekční přípravu'!B468=data!$S$3,"Propustek","-"))</f>
        <v>-</v>
      </c>
    </row>
    <row r="526" spans="12:30">
      <c r="L526" t="e">
        <f>IF('v přípravě a připraveno'!#REF!=data!$B$2,"Souvislá údržba",IF('v přípravě a připraveno'!#REF!=data!$B$3,"Most","-"))</f>
        <v>#REF!</v>
      </c>
      <c r="M526" t="e">
        <f>IF('v přípravě a připraveno'!#REF!=data!$B$2,"Rekonstrukce",IF('v přípravě a připraveno'!#REF!=data!$B$3,"Propustek","-"))</f>
        <v>#REF!</v>
      </c>
      <c r="AC526" t="str">
        <f>IF('náměty na projekční přípravu'!B469=data!$S$2,"Souvislá údržba",IF('náměty na projekční přípravu'!B469=data!$S$3,"Most","-"))</f>
        <v>-</v>
      </c>
      <c r="AD526" t="str">
        <f>IF('náměty na projekční přípravu'!B469=data!$S$2,"Rekonstrukce",IF('náměty na projekční přípravu'!B469=data!$S$3,"Propustek","-"))</f>
        <v>-</v>
      </c>
    </row>
    <row r="527" spans="12:30">
      <c r="L527" t="e">
        <f>IF('v přípravě a připraveno'!#REF!=data!$B$2,"Souvislá údržba",IF('v přípravě a připraveno'!#REF!=data!$B$3,"Most","-"))</f>
        <v>#REF!</v>
      </c>
      <c r="M527" t="e">
        <f>IF('v přípravě a připraveno'!#REF!=data!$B$2,"Rekonstrukce",IF('v přípravě a připraveno'!#REF!=data!$B$3,"Propustek","-"))</f>
        <v>#REF!</v>
      </c>
      <c r="AC527" t="str">
        <f>IF('náměty na projekční přípravu'!B470=data!$S$2,"Souvislá údržba",IF('náměty na projekční přípravu'!B470=data!$S$3,"Most","-"))</f>
        <v>-</v>
      </c>
      <c r="AD527" t="str">
        <f>IF('náměty na projekční přípravu'!B470=data!$S$2,"Rekonstrukce",IF('náměty na projekční přípravu'!B470=data!$S$3,"Propustek","-"))</f>
        <v>-</v>
      </c>
    </row>
    <row r="528" spans="12:30">
      <c r="L528" t="str">
        <f>IF('v přípravě a připraveno'!B243=data!$B$2,"Souvislá údržba",IF('v přípravě a připraveno'!B243=data!$B$3,"Most","-"))</f>
        <v>-</v>
      </c>
      <c r="M528" t="str">
        <f>IF('v přípravě a připraveno'!B243=data!$B$2,"Rekonstrukce",IF('v přípravě a připraveno'!B243=data!$B$3,"Propustek","-"))</f>
        <v>-</v>
      </c>
      <c r="AC528" t="str">
        <f>IF('náměty na projekční přípravu'!B471=data!$S$2,"Souvislá údržba",IF('náměty na projekční přípravu'!B471=data!$S$3,"Most","-"))</f>
        <v>-</v>
      </c>
      <c r="AD528" t="str">
        <f>IF('náměty na projekční přípravu'!B471=data!$S$2,"Rekonstrukce",IF('náměty na projekční přípravu'!B471=data!$S$3,"Propustek","-"))</f>
        <v>-</v>
      </c>
    </row>
    <row r="529" spans="12:30">
      <c r="L529" t="str">
        <f>IF('v přípravě a připraveno'!B244=data!$B$2,"Souvislá údržba",IF('v přípravě a připraveno'!B244=data!$B$3,"Most","-"))</f>
        <v>-</v>
      </c>
      <c r="M529" t="str">
        <f>IF('v přípravě a připraveno'!B244=data!$B$2,"Rekonstrukce",IF('v přípravě a připraveno'!B244=data!$B$3,"Propustek","-"))</f>
        <v>-</v>
      </c>
      <c r="AC529" t="str">
        <f>IF('náměty na projekční přípravu'!B472=data!$S$2,"Souvislá údržba",IF('náměty na projekční přípravu'!B472=data!$S$3,"Most","-"))</f>
        <v>-</v>
      </c>
      <c r="AD529" t="str">
        <f>IF('náměty na projekční přípravu'!B472=data!$S$2,"Rekonstrukce",IF('náměty na projekční přípravu'!B472=data!$S$3,"Propustek","-"))</f>
        <v>-</v>
      </c>
    </row>
    <row r="530" spans="12:30">
      <c r="L530" t="str">
        <f>IF('v přípravě a připraveno'!B245=data!$B$2,"Souvislá údržba",IF('v přípravě a připraveno'!B245=data!$B$3,"Most","-"))</f>
        <v>-</v>
      </c>
      <c r="M530" t="str">
        <f>IF('v přípravě a připraveno'!B245=data!$B$2,"Rekonstrukce",IF('v přípravě a připraveno'!B245=data!$B$3,"Propustek","-"))</f>
        <v>-</v>
      </c>
      <c r="AC530" t="str">
        <f>IF('náměty na projekční přípravu'!B473=data!$S$2,"Souvislá údržba",IF('náměty na projekční přípravu'!B473=data!$S$3,"Most","-"))</f>
        <v>-</v>
      </c>
      <c r="AD530" t="str">
        <f>IF('náměty na projekční přípravu'!B473=data!$S$2,"Rekonstrukce",IF('náměty na projekční přípravu'!B473=data!$S$3,"Propustek","-"))</f>
        <v>-</v>
      </c>
    </row>
    <row r="531" spans="12:30">
      <c r="L531" t="str">
        <f>IF('v přípravě a připraveno'!B246=data!$B$2,"Souvislá údržba",IF('v přípravě a připraveno'!B246=data!$B$3,"Most","-"))</f>
        <v>-</v>
      </c>
      <c r="M531" t="str">
        <f>IF('v přípravě a připraveno'!B246=data!$B$2,"Rekonstrukce",IF('v přípravě a připraveno'!B246=data!$B$3,"Propustek","-"))</f>
        <v>-</v>
      </c>
      <c r="AC531" t="str">
        <f>IF('náměty na projekční přípravu'!B474=data!$S$2,"Souvislá údržba",IF('náměty na projekční přípravu'!B474=data!$S$3,"Most","-"))</f>
        <v>-</v>
      </c>
      <c r="AD531" t="str">
        <f>IF('náměty na projekční přípravu'!B474=data!$S$2,"Rekonstrukce",IF('náměty na projekční přípravu'!B474=data!$S$3,"Propustek","-"))</f>
        <v>-</v>
      </c>
    </row>
    <row r="532" spans="12:30">
      <c r="L532" t="str">
        <f>IF('v přípravě a připraveno'!B247=data!$B$2,"Souvislá údržba",IF('v přípravě a připraveno'!B247=data!$B$3,"Most","-"))</f>
        <v>-</v>
      </c>
      <c r="M532" t="str">
        <f>IF('v přípravě a připraveno'!B247=data!$B$2,"Rekonstrukce",IF('v přípravě a připraveno'!B247=data!$B$3,"Propustek","-"))</f>
        <v>-</v>
      </c>
      <c r="AC532" t="str">
        <f>IF('náměty na projekční přípravu'!B475=data!$S$2,"Souvislá údržba",IF('náměty na projekční přípravu'!B475=data!$S$3,"Most","-"))</f>
        <v>-</v>
      </c>
      <c r="AD532" t="str">
        <f>IF('náměty na projekční přípravu'!B475=data!$S$2,"Rekonstrukce",IF('náměty na projekční přípravu'!B475=data!$S$3,"Propustek","-"))</f>
        <v>-</v>
      </c>
    </row>
    <row r="533" spans="12:30">
      <c r="L533" t="e">
        <f>IF('v přípravě a připraveno'!#REF!=data!$B$2,"Souvislá údržba",IF('v přípravě a připraveno'!#REF!=data!$B$3,"Most","-"))</f>
        <v>#REF!</v>
      </c>
      <c r="M533" t="e">
        <f>IF('v přípravě a připraveno'!#REF!=data!$B$2,"Rekonstrukce",IF('v přípravě a připraveno'!#REF!=data!$B$3,"Propustek","-"))</f>
        <v>#REF!</v>
      </c>
      <c r="AC533" t="str">
        <f>IF('náměty na projekční přípravu'!B476=data!$S$2,"Souvislá údržba",IF('náměty na projekční přípravu'!B476=data!$S$3,"Most","-"))</f>
        <v>-</v>
      </c>
      <c r="AD533" t="str">
        <f>IF('náměty na projekční přípravu'!B476=data!$S$2,"Rekonstrukce",IF('náměty na projekční přípravu'!B476=data!$S$3,"Propustek","-"))</f>
        <v>-</v>
      </c>
    </row>
    <row r="534" spans="12:30">
      <c r="L534" t="str">
        <f>IF('v přípravě a připraveno'!B248=data!$B$2,"Souvislá údržba",IF('v přípravě a připraveno'!B248=data!$B$3,"Most","-"))</f>
        <v>Souvislá údržba</v>
      </c>
      <c r="M534" t="str">
        <f>IF('v přípravě a připraveno'!B248=data!$B$2,"Rekonstrukce",IF('v přípravě a připraveno'!B248=data!$B$3,"Propustek","-"))</f>
        <v>Rekonstrukce</v>
      </c>
      <c r="AC534" t="str">
        <f>IF('náměty na projekční přípravu'!B477=data!$S$2,"Souvislá údržba",IF('náměty na projekční přípravu'!B477=data!$S$3,"Most","-"))</f>
        <v>-</v>
      </c>
      <c r="AD534" t="str">
        <f>IF('náměty na projekční přípravu'!B477=data!$S$2,"Rekonstrukce",IF('náměty na projekční přípravu'!B477=data!$S$3,"Propustek","-"))</f>
        <v>-</v>
      </c>
    </row>
    <row r="535" spans="12:30">
      <c r="L535" t="str">
        <f>IF('v přípravě a připraveno'!B249=data!$B$2,"Souvislá údržba",IF('v přípravě a připraveno'!B249=data!$B$3,"Most","-"))</f>
        <v>Souvislá údržba</v>
      </c>
      <c r="M535" t="str">
        <f>IF('v přípravě a připraveno'!B249=data!$B$2,"Rekonstrukce",IF('v přípravě a připraveno'!B249=data!$B$3,"Propustek","-"))</f>
        <v>Rekonstrukce</v>
      </c>
      <c r="AC535" t="str">
        <f>IF('náměty na projekční přípravu'!B478=data!$S$2,"Souvislá údržba",IF('náměty na projekční přípravu'!B478=data!$S$3,"Most","-"))</f>
        <v>-</v>
      </c>
      <c r="AD535" t="str">
        <f>IF('náměty na projekční přípravu'!B478=data!$S$2,"Rekonstrukce",IF('náměty na projekční přípravu'!B478=data!$S$3,"Propustek","-"))</f>
        <v>-</v>
      </c>
    </row>
    <row r="536" spans="12:30">
      <c r="L536" t="e">
        <f>IF('v přípravě a připraveno'!#REF!=data!$B$2,"Souvislá údržba",IF('v přípravě a připraveno'!#REF!=data!$B$3,"Most","-"))</f>
        <v>#REF!</v>
      </c>
      <c r="M536" t="e">
        <f>IF('v přípravě a připraveno'!#REF!=data!$B$2,"Rekonstrukce",IF('v přípravě a připraveno'!#REF!=data!$B$3,"Propustek","-"))</f>
        <v>#REF!</v>
      </c>
      <c r="AC536" t="str">
        <f>IF('náměty na projekční přípravu'!B479=data!$S$2,"Souvislá údržba",IF('náměty na projekční přípravu'!B479=data!$S$3,"Most","-"))</f>
        <v>-</v>
      </c>
      <c r="AD536" t="str">
        <f>IF('náměty na projekční přípravu'!B479=data!$S$2,"Rekonstrukce",IF('náměty na projekční přípravu'!B479=data!$S$3,"Propustek","-"))</f>
        <v>-</v>
      </c>
    </row>
    <row r="537" spans="12:30">
      <c r="L537" t="e">
        <f>IF('v přípravě a připraveno'!#REF!=data!$B$2,"Souvislá údržba",IF('v přípravě a připraveno'!#REF!=data!$B$3,"Most","-"))</f>
        <v>#REF!</v>
      </c>
      <c r="M537" t="e">
        <f>IF('v přípravě a připraveno'!#REF!=data!$B$2,"Rekonstrukce",IF('v přípravě a připraveno'!#REF!=data!$B$3,"Propustek","-"))</f>
        <v>#REF!</v>
      </c>
      <c r="AC537" t="str">
        <f>IF('náměty na projekční přípravu'!B480=data!$S$2,"Souvislá údržba",IF('náměty na projekční přípravu'!B480=data!$S$3,"Most","-"))</f>
        <v>-</v>
      </c>
      <c r="AD537" t="str">
        <f>IF('náměty na projekční přípravu'!B480=data!$S$2,"Rekonstrukce",IF('náměty na projekční přípravu'!B480=data!$S$3,"Propustek","-"))</f>
        <v>-</v>
      </c>
    </row>
    <row r="538" spans="12:30">
      <c r="L538" t="e">
        <f>IF('v přípravě a připraveno'!#REF!=data!$B$2,"Souvislá údržba",IF('v přípravě a připraveno'!#REF!=data!$B$3,"Most","-"))</f>
        <v>#REF!</v>
      </c>
      <c r="M538" t="e">
        <f>IF('v přípravě a připraveno'!#REF!=data!$B$2,"Rekonstrukce",IF('v přípravě a připraveno'!#REF!=data!$B$3,"Propustek","-"))</f>
        <v>#REF!</v>
      </c>
      <c r="AC538" t="str">
        <f>IF('náměty na projekční přípravu'!B481=data!$S$2,"Souvislá údržba",IF('náměty na projekční přípravu'!B481=data!$S$3,"Most","-"))</f>
        <v>-</v>
      </c>
      <c r="AD538" t="str">
        <f>IF('náměty na projekční přípravu'!B481=data!$S$2,"Rekonstrukce",IF('náměty na projekční přípravu'!B481=data!$S$3,"Propustek","-"))</f>
        <v>-</v>
      </c>
    </row>
    <row r="539" spans="12:30">
      <c r="L539" t="str">
        <f>IF('v přípravě a připraveno'!B250=data!$B$2,"Souvislá údržba",IF('v přípravě a připraveno'!B250=data!$B$3,"Most","-"))</f>
        <v>Souvislá údržba</v>
      </c>
      <c r="M539" t="str">
        <f>IF('v přípravě a připraveno'!B250=data!$B$2,"Rekonstrukce",IF('v přípravě a připraveno'!B250=data!$B$3,"Propustek","-"))</f>
        <v>Rekonstrukce</v>
      </c>
      <c r="AC539" t="str">
        <f>IF('náměty na projekční přípravu'!B482=data!$S$2,"Souvislá údržba",IF('náměty na projekční přípravu'!B482=data!$S$3,"Most","-"))</f>
        <v>-</v>
      </c>
      <c r="AD539" t="str">
        <f>IF('náměty na projekční přípravu'!B482=data!$S$2,"Rekonstrukce",IF('náměty na projekční přípravu'!B482=data!$S$3,"Propustek","-"))</f>
        <v>-</v>
      </c>
    </row>
    <row r="540" spans="12:30">
      <c r="L540" t="e">
        <f>IF('v přípravě a připraveno'!#REF!=data!$B$2,"Souvislá údržba",IF('v přípravě a připraveno'!#REF!=data!$B$3,"Most","-"))</f>
        <v>#REF!</v>
      </c>
      <c r="M540" t="e">
        <f>IF('v přípravě a připraveno'!#REF!=data!$B$2,"Rekonstrukce",IF('v přípravě a připraveno'!#REF!=data!$B$3,"Propustek","-"))</f>
        <v>#REF!</v>
      </c>
      <c r="AC540" t="str">
        <f>IF('náměty na projekční přípravu'!B483=data!$S$2,"Souvislá údržba",IF('náměty na projekční přípravu'!B483=data!$S$3,"Most","-"))</f>
        <v>-</v>
      </c>
      <c r="AD540" t="str">
        <f>IF('náměty na projekční přípravu'!B483=data!$S$2,"Rekonstrukce",IF('náměty na projekční přípravu'!B483=data!$S$3,"Propustek","-"))</f>
        <v>-</v>
      </c>
    </row>
    <row r="541" spans="12:30">
      <c r="L541" t="str">
        <f>IF('v přípravě a připraveno'!B251=data!$B$2,"Souvislá údržba",IF('v přípravě a připraveno'!B251=data!$B$3,"Most","-"))</f>
        <v>Souvislá údržba</v>
      </c>
      <c r="M541" t="str">
        <f>IF('v přípravě a připraveno'!B251=data!$B$2,"Rekonstrukce",IF('v přípravě a připraveno'!B251=data!$B$3,"Propustek","-"))</f>
        <v>Rekonstrukce</v>
      </c>
      <c r="AC541" t="str">
        <f>IF('náměty na projekční přípravu'!B484=data!$S$2,"Souvislá údržba",IF('náměty na projekční přípravu'!B484=data!$S$3,"Most","-"))</f>
        <v>-</v>
      </c>
      <c r="AD541" t="str">
        <f>IF('náměty na projekční přípravu'!B484=data!$S$2,"Rekonstrukce",IF('náměty na projekční přípravu'!B484=data!$S$3,"Propustek","-"))</f>
        <v>-</v>
      </c>
    </row>
    <row r="542" spans="12:30">
      <c r="L542" t="str">
        <f>IF('v přípravě a připraveno'!B252=data!$B$2,"Souvislá údržba",IF('v přípravě a připraveno'!B252=data!$B$3,"Most","-"))</f>
        <v>Souvislá údržba</v>
      </c>
      <c r="M542" t="str">
        <f>IF('v přípravě a připraveno'!B252=data!$B$2,"Rekonstrukce",IF('v přípravě a připraveno'!B252=data!$B$3,"Propustek","-"))</f>
        <v>Rekonstrukce</v>
      </c>
      <c r="AC542" t="str">
        <f>IF('náměty na projekční přípravu'!B485=data!$S$2,"Souvislá údržba",IF('náměty na projekční přípravu'!B485=data!$S$3,"Most","-"))</f>
        <v>-</v>
      </c>
      <c r="AD542" t="str">
        <f>IF('náměty na projekční přípravu'!B485=data!$S$2,"Rekonstrukce",IF('náměty na projekční přípravu'!B485=data!$S$3,"Propustek","-"))</f>
        <v>-</v>
      </c>
    </row>
    <row r="543" spans="12:30">
      <c r="L543" t="str">
        <f>IF('v přípravě a připraveno'!B253=data!$B$2,"Souvislá údržba",IF('v přípravě a připraveno'!B253=data!$B$3,"Most","-"))</f>
        <v>Souvislá údržba</v>
      </c>
      <c r="M543" t="str">
        <f>IF('v přípravě a připraveno'!B253=data!$B$2,"Rekonstrukce",IF('v přípravě a připraveno'!B253=data!$B$3,"Propustek","-"))</f>
        <v>Rekonstrukce</v>
      </c>
      <c r="AC543" t="str">
        <f>IF('náměty na projekční přípravu'!B486=data!$S$2,"Souvislá údržba",IF('náměty na projekční přípravu'!B486=data!$S$3,"Most","-"))</f>
        <v>-</v>
      </c>
      <c r="AD543" t="str">
        <f>IF('náměty na projekční přípravu'!B486=data!$S$2,"Rekonstrukce",IF('náměty na projekční přípravu'!B486=data!$S$3,"Propustek","-"))</f>
        <v>-</v>
      </c>
    </row>
    <row r="544" spans="12:30">
      <c r="L544" t="str">
        <f>IF('v přípravě a připraveno'!B254=data!$B$2,"Souvislá údržba",IF('v přípravě a připraveno'!B254=data!$B$3,"Most","-"))</f>
        <v>Souvislá údržba</v>
      </c>
      <c r="M544" t="str">
        <f>IF('v přípravě a připraveno'!B254=data!$B$2,"Rekonstrukce",IF('v přípravě a připraveno'!B254=data!$B$3,"Propustek","-"))</f>
        <v>Rekonstrukce</v>
      </c>
      <c r="AC544" t="str">
        <f>IF('náměty na projekční přípravu'!B487=data!$S$2,"Souvislá údržba",IF('náměty na projekční přípravu'!B487=data!$S$3,"Most","-"))</f>
        <v>-</v>
      </c>
      <c r="AD544" t="str">
        <f>IF('náměty na projekční přípravu'!B487=data!$S$2,"Rekonstrukce",IF('náměty na projekční přípravu'!B487=data!$S$3,"Propustek","-"))</f>
        <v>-</v>
      </c>
    </row>
    <row r="545" spans="12:30">
      <c r="L545" t="str">
        <f>IF('v přípravě a připraveno'!B255=data!$B$2,"Souvislá údržba",IF('v přípravě a připraveno'!B255=data!$B$3,"Most","-"))</f>
        <v>Souvislá údržba</v>
      </c>
      <c r="M545" t="str">
        <f>IF('v přípravě a připraveno'!B255=data!$B$2,"Rekonstrukce",IF('v přípravě a připraveno'!B255=data!$B$3,"Propustek","-"))</f>
        <v>Rekonstrukce</v>
      </c>
      <c r="AC545" t="str">
        <f>IF('náměty na projekční přípravu'!B488=data!$S$2,"Souvislá údržba",IF('náměty na projekční přípravu'!B488=data!$S$3,"Most","-"))</f>
        <v>-</v>
      </c>
      <c r="AD545" t="str">
        <f>IF('náměty na projekční přípravu'!B488=data!$S$2,"Rekonstrukce",IF('náměty na projekční přípravu'!B488=data!$S$3,"Propustek","-"))</f>
        <v>-</v>
      </c>
    </row>
    <row r="546" spans="12:30">
      <c r="L546" t="str">
        <f>IF('v přípravě a připraveno'!B256=data!$B$2,"Souvislá údržba",IF('v přípravě a připraveno'!B256=data!$B$3,"Most","-"))</f>
        <v>Souvislá údržba</v>
      </c>
      <c r="M546" t="str">
        <f>IF('v přípravě a připraveno'!B256=data!$B$2,"Rekonstrukce",IF('v přípravě a připraveno'!B256=data!$B$3,"Propustek","-"))</f>
        <v>Rekonstrukce</v>
      </c>
      <c r="AC546" t="str">
        <f>IF('náměty na projekční přípravu'!B489=data!$S$2,"Souvislá údržba",IF('náměty na projekční přípravu'!B489=data!$S$3,"Most","-"))</f>
        <v>-</v>
      </c>
      <c r="AD546" t="str">
        <f>IF('náměty na projekční přípravu'!B489=data!$S$2,"Rekonstrukce",IF('náměty na projekční přípravu'!B489=data!$S$3,"Propustek","-"))</f>
        <v>-</v>
      </c>
    </row>
    <row r="547" spans="12:30">
      <c r="L547" t="e">
        <f>IF('v přípravě a připraveno'!#REF!=data!$B$2,"Souvislá údržba",IF('v přípravě a připraveno'!#REF!=data!$B$3,"Most","-"))</f>
        <v>#REF!</v>
      </c>
      <c r="M547" t="e">
        <f>IF('v přípravě a připraveno'!#REF!=data!$B$2,"Rekonstrukce",IF('v přípravě a připraveno'!#REF!=data!$B$3,"Propustek","-"))</f>
        <v>#REF!</v>
      </c>
      <c r="AC547" t="str">
        <f>IF('náměty na projekční přípravu'!B490=data!$S$2,"Souvislá údržba",IF('náměty na projekční přípravu'!B490=data!$S$3,"Most","-"))</f>
        <v>-</v>
      </c>
      <c r="AD547" t="str">
        <f>IF('náměty na projekční přípravu'!B490=data!$S$2,"Rekonstrukce",IF('náměty na projekční přípravu'!B490=data!$S$3,"Propustek","-"))</f>
        <v>-</v>
      </c>
    </row>
    <row r="548" spans="12:30">
      <c r="L548" t="e">
        <f>IF('v přípravě a připraveno'!#REF!=data!$B$2,"Souvislá údržba",IF('v přípravě a připraveno'!#REF!=data!$B$3,"Most","-"))</f>
        <v>#REF!</v>
      </c>
      <c r="M548" t="e">
        <f>IF('v přípravě a připraveno'!#REF!=data!$B$2,"Rekonstrukce",IF('v přípravě a připraveno'!#REF!=data!$B$3,"Propustek","-"))</f>
        <v>#REF!</v>
      </c>
      <c r="AC548" t="str">
        <f>IF('náměty na projekční přípravu'!B491=data!$S$2,"Souvislá údržba",IF('náměty na projekční přípravu'!B491=data!$S$3,"Most","-"))</f>
        <v>-</v>
      </c>
      <c r="AD548" t="str">
        <f>IF('náměty na projekční přípravu'!B491=data!$S$2,"Rekonstrukce",IF('náměty na projekční přípravu'!B491=data!$S$3,"Propustek","-"))</f>
        <v>-</v>
      </c>
    </row>
    <row r="549" spans="12:30">
      <c r="L549" t="str">
        <f>IF('v přípravě a připraveno'!B257=data!$B$2,"Souvislá údržba",IF('v přípravě a připraveno'!B257=data!$B$3,"Most","-"))</f>
        <v>Most</v>
      </c>
      <c r="M549" t="str">
        <f>IF('v přípravě a připraveno'!B257=data!$B$2,"Rekonstrukce",IF('v přípravě a připraveno'!B257=data!$B$3,"Propustek","-"))</f>
        <v>Propustek</v>
      </c>
      <c r="AC549" t="str">
        <f>IF('náměty na projekční přípravu'!B492=data!$S$2,"Souvislá údržba",IF('náměty na projekční přípravu'!B492=data!$S$3,"Most","-"))</f>
        <v>-</v>
      </c>
      <c r="AD549" t="str">
        <f>IF('náměty na projekční přípravu'!B492=data!$S$2,"Rekonstrukce",IF('náměty na projekční přípravu'!B492=data!$S$3,"Propustek","-"))</f>
        <v>-</v>
      </c>
    </row>
    <row r="550" spans="12:30">
      <c r="L550" t="str">
        <f>IF('v přípravě a připraveno'!B258=data!$B$2,"Souvislá údržba",IF('v přípravě a připraveno'!B258=data!$B$3,"Most","-"))</f>
        <v>Most</v>
      </c>
      <c r="M550" t="str">
        <f>IF('v přípravě a připraveno'!B258=data!$B$2,"Rekonstrukce",IF('v přípravě a připraveno'!B258=data!$B$3,"Propustek","-"))</f>
        <v>Propustek</v>
      </c>
      <c r="AC550" t="str">
        <f>IF('náměty na projekční přípravu'!B493=data!$S$2,"Souvislá údržba",IF('náměty na projekční přípravu'!B493=data!$S$3,"Most","-"))</f>
        <v>-</v>
      </c>
      <c r="AD550" t="str">
        <f>IF('náměty na projekční přípravu'!B493=data!$S$2,"Rekonstrukce",IF('náměty na projekční přípravu'!B493=data!$S$3,"Propustek","-"))</f>
        <v>-</v>
      </c>
    </row>
    <row r="551" spans="12:30">
      <c r="L551" t="str">
        <f>IF('v přípravě a připraveno'!B259=data!$B$2,"Souvislá údržba",IF('v přípravě a připraveno'!B259=data!$B$3,"Most","-"))</f>
        <v>Souvislá údržba</v>
      </c>
      <c r="M551" t="str">
        <f>IF('v přípravě a připraveno'!B259=data!$B$2,"Rekonstrukce",IF('v přípravě a připraveno'!B259=data!$B$3,"Propustek","-"))</f>
        <v>Rekonstrukce</v>
      </c>
      <c r="AC551" t="str">
        <f>IF('náměty na projekční přípravu'!B494=data!$S$2,"Souvislá údržba",IF('náměty na projekční přípravu'!B494=data!$S$3,"Most","-"))</f>
        <v>-</v>
      </c>
      <c r="AD551" t="str">
        <f>IF('náměty na projekční přípravu'!B494=data!$S$2,"Rekonstrukce",IF('náměty na projekční přípravu'!B494=data!$S$3,"Propustek","-"))</f>
        <v>-</v>
      </c>
    </row>
    <row r="552" spans="12:30">
      <c r="L552" t="str">
        <f>IF('v přípravě a připraveno'!B260=data!$B$2,"Souvislá údržba",IF('v přípravě a připraveno'!B260=data!$B$3,"Most","-"))</f>
        <v>Souvislá údržba</v>
      </c>
      <c r="M552" t="str">
        <f>IF('v přípravě a připraveno'!B260=data!$B$2,"Rekonstrukce",IF('v přípravě a připraveno'!B260=data!$B$3,"Propustek","-"))</f>
        <v>Rekonstrukce</v>
      </c>
      <c r="AC552" t="str">
        <f>IF('náměty na projekční přípravu'!B495=data!$S$2,"Souvislá údržba",IF('náměty na projekční přípravu'!B495=data!$S$3,"Most","-"))</f>
        <v>-</v>
      </c>
      <c r="AD552" t="str">
        <f>IF('náměty na projekční přípravu'!B495=data!$S$2,"Rekonstrukce",IF('náměty na projekční přípravu'!B495=data!$S$3,"Propustek","-"))</f>
        <v>-</v>
      </c>
    </row>
    <row r="553" spans="12:30">
      <c r="L553" t="str">
        <f>IF('v přípravě a připraveno'!B261=data!$B$2,"Souvislá údržba",IF('v přípravě a připraveno'!B261=data!$B$3,"Most","-"))</f>
        <v>Souvislá údržba</v>
      </c>
      <c r="M553" t="str">
        <f>IF('v přípravě a připraveno'!B261=data!$B$2,"Rekonstrukce",IF('v přípravě a připraveno'!B261=data!$B$3,"Propustek","-"))</f>
        <v>Rekonstrukce</v>
      </c>
      <c r="AC553" t="str">
        <f>IF('náměty na projekční přípravu'!B496=data!$S$2,"Souvislá údržba",IF('náměty na projekční přípravu'!B496=data!$S$3,"Most","-"))</f>
        <v>-</v>
      </c>
      <c r="AD553" t="str">
        <f>IF('náměty na projekční přípravu'!B496=data!$S$2,"Rekonstrukce",IF('náměty na projekční přípravu'!B496=data!$S$3,"Propustek","-"))</f>
        <v>-</v>
      </c>
    </row>
    <row r="554" spans="12:30">
      <c r="L554" t="str">
        <f>IF('v přípravě a připraveno'!B262=data!$B$2,"Souvislá údržba",IF('v přípravě a připraveno'!B262=data!$B$3,"Most","-"))</f>
        <v>-</v>
      </c>
      <c r="M554" t="str">
        <f>IF('v přípravě a připraveno'!B262=data!$B$2,"Rekonstrukce",IF('v přípravě a připraveno'!B262=data!$B$3,"Propustek","-"))</f>
        <v>-</v>
      </c>
      <c r="AC554" t="str">
        <f>IF('náměty na projekční přípravu'!B497=data!$S$2,"Souvislá údržba",IF('náměty na projekční přípravu'!B497=data!$S$3,"Most","-"))</f>
        <v>-</v>
      </c>
      <c r="AD554" t="str">
        <f>IF('náměty na projekční přípravu'!B497=data!$S$2,"Rekonstrukce",IF('náměty na projekční přípravu'!B497=data!$S$3,"Propustek","-"))</f>
        <v>-</v>
      </c>
    </row>
    <row r="555" spans="12:30">
      <c r="L555" t="str">
        <f>IF('v přípravě a připraveno'!B263=data!$B$2,"Souvislá údržba",IF('v přípravě a připraveno'!B263=data!$B$3,"Most","-"))</f>
        <v>Most</v>
      </c>
      <c r="M555" t="str">
        <f>IF('v přípravě a připraveno'!B263=data!$B$2,"Rekonstrukce",IF('v přípravě a připraveno'!B263=data!$B$3,"Propustek","-"))</f>
        <v>Propustek</v>
      </c>
      <c r="AC555" t="str">
        <f>IF('náměty na projekční přípravu'!B498=data!$S$2,"Souvislá údržba",IF('náměty na projekční přípravu'!B498=data!$S$3,"Most","-"))</f>
        <v>-</v>
      </c>
      <c r="AD555" t="str">
        <f>IF('náměty na projekční přípravu'!B498=data!$S$2,"Rekonstrukce",IF('náměty na projekční přípravu'!B498=data!$S$3,"Propustek","-"))</f>
        <v>-</v>
      </c>
    </row>
    <row r="556" spans="12:30">
      <c r="L556" t="str">
        <f>IF('v přípravě a připraveno'!B264=data!$B$2,"Souvislá údržba",IF('v přípravě a připraveno'!B264=data!$B$3,"Most","-"))</f>
        <v>Souvislá údržba</v>
      </c>
      <c r="M556" t="str">
        <f>IF('v přípravě a připraveno'!B264=data!$B$2,"Rekonstrukce",IF('v přípravě a připraveno'!B264=data!$B$3,"Propustek","-"))</f>
        <v>Rekonstrukce</v>
      </c>
      <c r="AC556" t="str">
        <f>IF('náměty na projekční přípravu'!B499=data!$S$2,"Souvislá údržba",IF('náměty na projekční přípravu'!B499=data!$S$3,"Most","-"))</f>
        <v>-</v>
      </c>
      <c r="AD556" t="str">
        <f>IF('náměty na projekční přípravu'!B499=data!$S$2,"Rekonstrukce",IF('náměty na projekční přípravu'!B499=data!$S$3,"Propustek","-"))</f>
        <v>-</v>
      </c>
    </row>
    <row r="557" spans="12:30">
      <c r="L557" t="str">
        <f>IF('v přípravě a připraveno'!B265=data!$B$2,"Souvislá údržba",IF('v přípravě a připraveno'!B265=data!$B$3,"Most","-"))</f>
        <v>Souvislá údržba</v>
      </c>
      <c r="M557" t="str">
        <f>IF('v přípravě a připraveno'!B265=data!$B$2,"Rekonstrukce",IF('v přípravě a připraveno'!B265=data!$B$3,"Propustek","-"))</f>
        <v>Rekonstrukce</v>
      </c>
      <c r="AC557" t="str">
        <f>IF('náměty na projekční přípravu'!B500=data!$S$2,"Souvislá údržba",IF('náměty na projekční přípravu'!B500=data!$S$3,"Most","-"))</f>
        <v>-</v>
      </c>
      <c r="AD557" t="str">
        <f>IF('náměty na projekční přípravu'!B500=data!$S$2,"Rekonstrukce",IF('náměty na projekční přípravu'!B500=data!$S$3,"Propustek","-"))</f>
        <v>-</v>
      </c>
    </row>
    <row r="558" spans="12:30">
      <c r="L558" t="str">
        <f>IF('v přípravě a připraveno'!B266=data!$B$2,"Souvislá údržba",IF('v přípravě a připraveno'!B266=data!$B$3,"Most","-"))</f>
        <v>Souvislá údržba</v>
      </c>
      <c r="M558" t="str">
        <f>IF('v přípravě a připraveno'!B266=data!$B$2,"Rekonstrukce",IF('v přípravě a připraveno'!B266=data!$B$3,"Propustek","-"))</f>
        <v>Rekonstrukce</v>
      </c>
      <c r="AC558" t="str">
        <f>IF('náměty na projekční přípravu'!B501=data!$S$2,"Souvislá údržba",IF('náměty na projekční přípravu'!B501=data!$S$3,"Most","-"))</f>
        <v>-</v>
      </c>
      <c r="AD558" t="str">
        <f>IF('náměty na projekční přípravu'!B501=data!$S$2,"Rekonstrukce",IF('náměty na projekční přípravu'!B501=data!$S$3,"Propustek","-"))</f>
        <v>-</v>
      </c>
    </row>
    <row r="559" spans="12:30">
      <c r="L559" t="str">
        <f>IF('v přípravě a připraveno'!B267=data!$B$2,"Souvislá údržba",IF('v přípravě a připraveno'!B267=data!$B$3,"Most","-"))</f>
        <v>Souvislá údržba</v>
      </c>
      <c r="M559" t="str">
        <f>IF('v přípravě a připraveno'!B267=data!$B$2,"Rekonstrukce",IF('v přípravě a připraveno'!B267=data!$B$3,"Propustek","-"))</f>
        <v>Rekonstrukce</v>
      </c>
      <c r="AC559" t="str">
        <f>IF('náměty na projekční přípravu'!B502=data!$S$2,"Souvislá údržba",IF('náměty na projekční přípravu'!B502=data!$S$3,"Most","-"))</f>
        <v>-</v>
      </c>
      <c r="AD559" t="str">
        <f>IF('náměty na projekční přípravu'!B502=data!$S$2,"Rekonstrukce",IF('náměty na projekční přípravu'!B502=data!$S$3,"Propustek","-"))</f>
        <v>-</v>
      </c>
    </row>
    <row r="560" spans="12:30">
      <c r="L560" t="str">
        <f>IF('v přípravě a připraveno'!B268=data!$B$2,"Souvislá údržba",IF('v přípravě a připraveno'!B268=data!$B$3,"Most","-"))</f>
        <v>Souvislá údržba</v>
      </c>
      <c r="M560" t="str">
        <f>IF('v přípravě a připraveno'!B268=data!$B$2,"Rekonstrukce",IF('v přípravě a připraveno'!B268=data!$B$3,"Propustek","-"))</f>
        <v>Rekonstrukce</v>
      </c>
      <c r="AC560" t="str">
        <f>IF('náměty na projekční přípravu'!B503=data!$S$2,"Souvislá údržba",IF('náměty na projekční přípravu'!B503=data!$S$3,"Most","-"))</f>
        <v>-</v>
      </c>
      <c r="AD560" t="str">
        <f>IF('náměty na projekční přípravu'!B503=data!$S$2,"Rekonstrukce",IF('náměty na projekční přípravu'!B503=data!$S$3,"Propustek","-"))</f>
        <v>-</v>
      </c>
    </row>
    <row r="561" spans="12:30">
      <c r="L561" t="str">
        <f>IF('v přípravě a připraveno'!B269=data!$B$2,"Souvislá údržba",IF('v přípravě a připraveno'!B269=data!$B$3,"Most","-"))</f>
        <v>Souvislá údržba</v>
      </c>
      <c r="M561" t="str">
        <f>IF('v přípravě a připraveno'!B269=data!$B$2,"Rekonstrukce",IF('v přípravě a připraveno'!B269=data!$B$3,"Propustek","-"))</f>
        <v>Rekonstrukce</v>
      </c>
      <c r="AC561" t="str">
        <f>IF('náměty na projekční přípravu'!B504=data!$S$2,"Souvislá údržba",IF('náměty na projekční přípravu'!B504=data!$S$3,"Most","-"))</f>
        <v>-</v>
      </c>
      <c r="AD561" t="str">
        <f>IF('náměty na projekční přípravu'!B504=data!$S$2,"Rekonstrukce",IF('náměty na projekční přípravu'!B504=data!$S$3,"Propustek","-"))</f>
        <v>-</v>
      </c>
    </row>
    <row r="562" spans="12:30">
      <c r="L562" t="str">
        <f>IF('v přípravě a připraveno'!B270=data!$B$2,"Souvislá údržba",IF('v přípravě a připraveno'!B270=data!$B$3,"Most","-"))</f>
        <v>Souvislá údržba</v>
      </c>
      <c r="M562" t="str">
        <f>IF('v přípravě a připraveno'!B270=data!$B$2,"Rekonstrukce",IF('v přípravě a připraveno'!B270=data!$B$3,"Propustek","-"))</f>
        <v>Rekonstrukce</v>
      </c>
      <c r="AC562" t="str">
        <f>IF('náměty na projekční přípravu'!B505=data!$S$2,"Souvislá údržba",IF('náměty na projekční přípravu'!B505=data!$S$3,"Most","-"))</f>
        <v>-</v>
      </c>
      <c r="AD562" t="str">
        <f>IF('náměty na projekční přípravu'!B505=data!$S$2,"Rekonstrukce",IF('náměty na projekční přípravu'!B505=data!$S$3,"Propustek","-"))</f>
        <v>-</v>
      </c>
    </row>
    <row r="563" spans="12:30">
      <c r="L563" t="str">
        <f>IF('v přípravě a připraveno'!B271=data!$B$2,"Souvislá údržba",IF('v přípravě a připraveno'!B271=data!$B$3,"Most","-"))</f>
        <v>Souvislá údržba</v>
      </c>
      <c r="M563" t="str">
        <f>IF('v přípravě a připraveno'!B271=data!$B$2,"Rekonstrukce",IF('v přípravě a připraveno'!B271=data!$B$3,"Propustek","-"))</f>
        <v>Rekonstrukce</v>
      </c>
      <c r="AC563" t="str">
        <f>IF('náměty na projekční přípravu'!B506=data!$S$2,"Souvislá údržba",IF('náměty na projekční přípravu'!B506=data!$S$3,"Most","-"))</f>
        <v>-</v>
      </c>
      <c r="AD563" t="str">
        <f>IF('náměty na projekční přípravu'!B506=data!$S$2,"Rekonstrukce",IF('náměty na projekční přípravu'!B506=data!$S$3,"Propustek","-"))</f>
        <v>-</v>
      </c>
    </row>
    <row r="564" spans="12:30">
      <c r="L564" t="str">
        <f>IF('v přípravě a připraveno'!B272=data!$B$2,"Souvislá údržba",IF('v přípravě a připraveno'!B272=data!$B$3,"Most","-"))</f>
        <v>Souvislá údržba</v>
      </c>
      <c r="M564" t="str">
        <f>IF('v přípravě a připraveno'!B272=data!$B$2,"Rekonstrukce",IF('v přípravě a připraveno'!B272=data!$B$3,"Propustek","-"))</f>
        <v>Rekonstrukce</v>
      </c>
      <c r="AC564" t="str">
        <f>IF('náměty na projekční přípravu'!B507=data!$S$2,"Souvislá údržba",IF('náměty na projekční přípravu'!B507=data!$S$3,"Most","-"))</f>
        <v>-</v>
      </c>
      <c r="AD564" t="str">
        <f>IF('náměty na projekční přípravu'!B507=data!$S$2,"Rekonstrukce",IF('náměty na projekční přípravu'!B507=data!$S$3,"Propustek","-"))</f>
        <v>-</v>
      </c>
    </row>
    <row r="565" spans="12:30">
      <c r="L565" t="str">
        <f>IF('v přípravě a připraveno'!B273=data!$B$2,"Souvislá údržba",IF('v přípravě a připraveno'!B273=data!$B$3,"Most","-"))</f>
        <v>Souvislá údržba</v>
      </c>
      <c r="M565" t="str">
        <f>IF('v přípravě a připraveno'!B273=data!$B$2,"Rekonstrukce",IF('v přípravě a připraveno'!B273=data!$B$3,"Propustek","-"))</f>
        <v>Rekonstrukce</v>
      </c>
      <c r="AC565" t="str">
        <f>IF('náměty na projekční přípravu'!B508=data!$S$2,"Souvislá údržba",IF('náměty na projekční přípravu'!B508=data!$S$3,"Most","-"))</f>
        <v>-</v>
      </c>
      <c r="AD565" t="str">
        <f>IF('náměty na projekční přípravu'!B508=data!$S$2,"Rekonstrukce",IF('náměty na projekční přípravu'!B508=data!$S$3,"Propustek","-"))</f>
        <v>-</v>
      </c>
    </row>
    <row r="566" spans="12:30">
      <c r="L566" t="str">
        <f>IF('v přípravě a připraveno'!B274=data!$B$2,"Souvislá údržba",IF('v přípravě a připraveno'!B274=data!$B$3,"Most","-"))</f>
        <v>Souvislá údržba</v>
      </c>
      <c r="M566" t="str">
        <f>IF('v přípravě a připraveno'!B274=data!$B$2,"Rekonstrukce",IF('v přípravě a připraveno'!B274=data!$B$3,"Propustek","-"))</f>
        <v>Rekonstrukce</v>
      </c>
      <c r="AC566" t="str">
        <f>IF('náměty na projekční přípravu'!B509=data!$S$2,"Souvislá údržba",IF('náměty na projekční přípravu'!B509=data!$S$3,"Most","-"))</f>
        <v>-</v>
      </c>
      <c r="AD566" t="str">
        <f>IF('náměty na projekční přípravu'!B509=data!$S$2,"Rekonstrukce",IF('náměty na projekční přípravu'!B509=data!$S$3,"Propustek","-"))</f>
        <v>-</v>
      </c>
    </row>
    <row r="567" spans="12:30">
      <c r="L567" t="str">
        <f>IF('v přípravě a připraveno'!B275=data!$B$2,"Souvislá údržba",IF('v přípravě a připraveno'!B275=data!$B$3,"Most","-"))</f>
        <v>Souvislá údržba</v>
      </c>
      <c r="M567" t="str">
        <f>IF('v přípravě a připraveno'!B275=data!$B$2,"Rekonstrukce",IF('v přípravě a připraveno'!B275=data!$B$3,"Propustek","-"))</f>
        <v>Rekonstrukce</v>
      </c>
      <c r="AC567" t="str">
        <f>IF('náměty na projekční přípravu'!B510=data!$S$2,"Souvislá údržba",IF('náměty na projekční přípravu'!B510=data!$S$3,"Most","-"))</f>
        <v>-</v>
      </c>
      <c r="AD567" t="str">
        <f>IF('náměty na projekční přípravu'!B510=data!$S$2,"Rekonstrukce",IF('náměty na projekční přípravu'!B510=data!$S$3,"Propustek","-"))</f>
        <v>-</v>
      </c>
    </row>
    <row r="568" spans="12:30">
      <c r="L568" t="e">
        <f>IF('v přípravě a připraveno'!#REF!=data!$B$2,"Souvislá údržba",IF('v přípravě a připraveno'!#REF!=data!$B$3,"Most","-"))</f>
        <v>#REF!</v>
      </c>
      <c r="M568" t="e">
        <f>IF('v přípravě a připraveno'!#REF!=data!$B$2,"Rekonstrukce",IF('v přípravě a připraveno'!#REF!=data!$B$3,"Propustek","-"))</f>
        <v>#REF!</v>
      </c>
      <c r="AC568" t="str">
        <f>IF('náměty na projekční přípravu'!B511=data!$S$2,"Souvislá údržba",IF('náměty na projekční přípravu'!B511=data!$S$3,"Most","-"))</f>
        <v>-</v>
      </c>
      <c r="AD568" t="str">
        <f>IF('náměty na projekční přípravu'!B511=data!$S$2,"Rekonstrukce",IF('náměty na projekční přípravu'!B511=data!$S$3,"Propustek","-"))</f>
        <v>-</v>
      </c>
    </row>
    <row r="569" spans="12:30">
      <c r="L569" t="str">
        <f>IF('v přípravě a připraveno'!B276=data!$B$2,"Souvislá údržba",IF('v přípravě a připraveno'!B276=data!$B$3,"Most","-"))</f>
        <v>Most</v>
      </c>
      <c r="M569" t="str">
        <f>IF('v přípravě a připraveno'!B276=data!$B$2,"Rekonstrukce",IF('v přípravě a připraveno'!B276=data!$B$3,"Propustek","-"))</f>
        <v>Propustek</v>
      </c>
      <c r="AC569" t="str">
        <f>IF('náměty na projekční přípravu'!B512=data!$S$2,"Souvislá údržba",IF('náměty na projekční přípravu'!B512=data!$S$3,"Most","-"))</f>
        <v>-</v>
      </c>
      <c r="AD569" t="str">
        <f>IF('náměty na projekční přípravu'!B512=data!$S$2,"Rekonstrukce",IF('náměty na projekční přípravu'!B512=data!$S$3,"Propustek","-"))</f>
        <v>-</v>
      </c>
    </row>
    <row r="570" spans="12:30">
      <c r="L570" t="str">
        <f>IF('v přípravě a připraveno'!B277=data!$B$2,"Souvislá údržba",IF('v přípravě a připraveno'!B277=data!$B$3,"Most","-"))</f>
        <v>Most</v>
      </c>
      <c r="M570" t="str">
        <f>IF('v přípravě a připraveno'!B277=data!$B$2,"Rekonstrukce",IF('v přípravě a připraveno'!B277=data!$B$3,"Propustek","-"))</f>
        <v>Propustek</v>
      </c>
      <c r="AC570" t="str">
        <f>IF('náměty na projekční přípravu'!B513=data!$S$2,"Souvislá údržba",IF('náměty na projekční přípravu'!B513=data!$S$3,"Most","-"))</f>
        <v>-</v>
      </c>
      <c r="AD570" t="str">
        <f>IF('náměty na projekční přípravu'!B513=data!$S$2,"Rekonstrukce",IF('náměty na projekční přípravu'!B513=data!$S$3,"Propustek","-"))</f>
        <v>-</v>
      </c>
    </row>
    <row r="571" spans="12:30">
      <c r="L571" t="str">
        <f>IF('v přípravě a připraveno'!B278=data!$B$2,"Souvislá údržba",IF('v přípravě a připraveno'!B278=data!$B$3,"Most","-"))</f>
        <v>Most</v>
      </c>
      <c r="M571" t="str">
        <f>IF('v přípravě a připraveno'!B278=data!$B$2,"Rekonstrukce",IF('v přípravě a připraveno'!B278=data!$B$3,"Propustek","-"))</f>
        <v>Propustek</v>
      </c>
      <c r="AC571" t="str">
        <f>IF('náměty na projekční přípravu'!B514=data!$S$2,"Souvislá údržba",IF('náměty na projekční přípravu'!B514=data!$S$3,"Most","-"))</f>
        <v>-</v>
      </c>
      <c r="AD571" t="str">
        <f>IF('náměty na projekční přípravu'!B514=data!$S$2,"Rekonstrukce",IF('náměty na projekční přípravu'!B514=data!$S$3,"Propustek","-"))</f>
        <v>-</v>
      </c>
    </row>
    <row r="572" spans="12:30">
      <c r="L572" t="e">
        <f>IF('v přípravě a připraveno'!#REF!=data!$B$2,"Souvislá údržba",IF('v přípravě a připraveno'!#REF!=data!$B$3,"Most","-"))</f>
        <v>#REF!</v>
      </c>
      <c r="M572" t="e">
        <f>IF('v přípravě a připraveno'!#REF!=data!$B$2,"Rekonstrukce",IF('v přípravě a připraveno'!#REF!=data!$B$3,"Propustek","-"))</f>
        <v>#REF!</v>
      </c>
      <c r="AC572" t="str">
        <f>IF('náměty na projekční přípravu'!B515=data!$S$2,"Souvislá údržba",IF('náměty na projekční přípravu'!B515=data!$S$3,"Most","-"))</f>
        <v>-</v>
      </c>
      <c r="AD572" t="str">
        <f>IF('náměty na projekční přípravu'!B515=data!$S$2,"Rekonstrukce",IF('náměty na projekční přípravu'!B515=data!$S$3,"Propustek","-"))</f>
        <v>-</v>
      </c>
    </row>
    <row r="573" spans="12:30">
      <c r="L573" t="e">
        <f>IF('v přípravě a připraveno'!#REF!=data!$B$2,"Souvislá údržba",IF('v přípravě a připraveno'!#REF!=data!$B$3,"Most","-"))</f>
        <v>#REF!</v>
      </c>
      <c r="M573" t="e">
        <f>IF('v přípravě a připraveno'!#REF!=data!$B$2,"Rekonstrukce",IF('v přípravě a připraveno'!#REF!=data!$B$3,"Propustek","-"))</f>
        <v>#REF!</v>
      </c>
      <c r="AC573" t="str">
        <f>IF('náměty na projekční přípravu'!B516=data!$S$2,"Souvislá údržba",IF('náměty na projekční přípravu'!B516=data!$S$3,"Most","-"))</f>
        <v>-</v>
      </c>
      <c r="AD573" t="str">
        <f>IF('náměty na projekční přípravu'!B516=data!$S$2,"Rekonstrukce",IF('náměty na projekční přípravu'!B516=data!$S$3,"Propustek","-"))</f>
        <v>-</v>
      </c>
    </row>
    <row r="574" spans="12:30">
      <c r="L574" t="e">
        <f>IF('v přípravě a připraveno'!#REF!=data!$B$2,"Souvislá údržba",IF('v přípravě a připraveno'!#REF!=data!$B$3,"Most","-"))</f>
        <v>#REF!</v>
      </c>
      <c r="M574" t="e">
        <f>IF('v přípravě a připraveno'!#REF!=data!$B$2,"Rekonstrukce",IF('v přípravě a připraveno'!#REF!=data!$B$3,"Propustek","-"))</f>
        <v>#REF!</v>
      </c>
      <c r="AC574" t="str">
        <f>IF('náměty na projekční přípravu'!B517=data!$S$2,"Souvislá údržba",IF('náměty na projekční přípravu'!B517=data!$S$3,"Most","-"))</f>
        <v>-</v>
      </c>
      <c r="AD574" t="str">
        <f>IF('náměty na projekční přípravu'!B517=data!$S$2,"Rekonstrukce",IF('náměty na projekční přípravu'!B517=data!$S$3,"Propustek","-"))</f>
        <v>-</v>
      </c>
    </row>
    <row r="575" spans="12:30">
      <c r="L575" t="e">
        <f>IF('v přípravě a připraveno'!#REF!=data!$B$2,"Souvislá údržba",IF('v přípravě a připraveno'!#REF!=data!$B$3,"Most","-"))</f>
        <v>#REF!</v>
      </c>
      <c r="M575" t="e">
        <f>IF('v přípravě a připraveno'!#REF!=data!$B$2,"Rekonstrukce",IF('v přípravě a připraveno'!#REF!=data!$B$3,"Propustek","-"))</f>
        <v>#REF!</v>
      </c>
      <c r="AC575" t="str">
        <f>IF('náměty na projekční přípravu'!B518=data!$S$2,"Souvislá údržba",IF('náměty na projekční přípravu'!B518=data!$S$3,"Most","-"))</f>
        <v>-</v>
      </c>
      <c r="AD575" t="str">
        <f>IF('náměty na projekční přípravu'!B518=data!$S$2,"Rekonstrukce",IF('náměty na projekční přípravu'!B518=data!$S$3,"Propustek","-"))</f>
        <v>-</v>
      </c>
    </row>
    <row r="576" spans="12:30">
      <c r="L576" t="str">
        <f>IF('v přípravě a připraveno'!B279=data!$B$2,"Souvislá údržba",IF('v přípravě a připraveno'!B279=data!$B$3,"Most","-"))</f>
        <v>Souvislá údržba</v>
      </c>
      <c r="M576" t="str">
        <f>IF('v přípravě a připraveno'!B279=data!$B$2,"Rekonstrukce",IF('v přípravě a připraveno'!B279=data!$B$3,"Propustek","-"))</f>
        <v>Rekonstrukce</v>
      </c>
      <c r="AC576" t="str">
        <f>IF('náměty na projekční přípravu'!B519=data!$S$2,"Souvislá údržba",IF('náměty na projekční přípravu'!B519=data!$S$3,"Most","-"))</f>
        <v>-</v>
      </c>
      <c r="AD576" t="str">
        <f>IF('náměty na projekční přípravu'!B519=data!$S$2,"Rekonstrukce",IF('náměty na projekční přípravu'!B519=data!$S$3,"Propustek","-"))</f>
        <v>-</v>
      </c>
    </row>
    <row r="577" spans="12:30">
      <c r="L577" t="e">
        <f>IF('v přípravě a připraveno'!#REF!=data!$B$2,"Souvislá údržba",IF('v přípravě a připraveno'!#REF!=data!$B$3,"Most","-"))</f>
        <v>#REF!</v>
      </c>
      <c r="M577" t="e">
        <f>IF('v přípravě a připraveno'!#REF!=data!$B$2,"Rekonstrukce",IF('v přípravě a připraveno'!#REF!=data!$B$3,"Propustek","-"))</f>
        <v>#REF!</v>
      </c>
      <c r="AC577" t="str">
        <f>IF('náměty na projekční přípravu'!B520=data!$S$2,"Souvislá údržba",IF('náměty na projekční přípravu'!B520=data!$S$3,"Most","-"))</f>
        <v>-</v>
      </c>
      <c r="AD577" t="str">
        <f>IF('náměty na projekční přípravu'!B520=data!$S$2,"Rekonstrukce",IF('náměty na projekční přípravu'!B520=data!$S$3,"Propustek","-"))</f>
        <v>-</v>
      </c>
    </row>
    <row r="578" spans="12:30">
      <c r="L578" t="str">
        <f>IF('v přípravě a připraveno'!B280=data!$B$2,"Souvislá údržba",IF('v přípravě a připraveno'!B280=data!$B$3,"Most","-"))</f>
        <v>Souvislá údržba</v>
      </c>
      <c r="M578" t="str">
        <f>IF('v přípravě a připraveno'!B280=data!$B$2,"Rekonstrukce",IF('v přípravě a připraveno'!B280=data!$B$3,"Propustek","-"))</f>
        <v>Rekonstrukce</v>
      </c>
      <c r="AC578" t="str">
        <f>IF('náměty na projekční přípravu'!B521=data!$S$2,"Souvislá údržba",IF('náměty na projekční přípravu'!B521=data!$S$3,"Most","-"))</f>
        <v>-</v>
      </c>
      <c r="AD578" t="str">
        <f>IF('náměty na projekční přípravu'!B521=data!$S$2,"Rekonstrukce",IF('náměty na projekční přípravu'!B521=data!$S$3,"Propustek","-"))</f>
        <v>-</v>
      </c>
    </row>
    <row r="579" spans="12:30">
      <c r="L579" t="str">
        <f>IF('v přípravě a připraveno'!B281=data!$B$2,"Souvislá údržba",IF('v přípravě a připraveno'!B281=data!$B$3,"Most","-"))</f>
        <v>Souvislá údržba</v>
      </c>
      <c r="M579" t="str">
        <f>IF('v přípravě a připraveno'!B281=data!$B$2,"Rekonstrukce",IF('v přípravě a připraveno'!B281=data!$B$3,"Propustek","-"))</f>
        <v>Rekonstrukce</v>
      </c>
      <c r="AC579" t="str">
        <f>IF('náměty na projekční přípravu'!B522=data!$S$2,"Souvislá údržba",IF('náměty na projekční přípravu'!B522=data!$S$3,"Most","-"))</f>
        <v>-</v>
      </c>
      <c r="AD579" t="str">
        <f>IF('náměty na projekční přípravu'!B522=data!$S$2,"Rekonstrukce",IF('náměty na projekční přípravu'!B522=data!$S$3,"Propustek","-"))</f>
        <v>-</v>
      </c>
    </row>
    <row r="580" spans="12:30">
      <c r="L580" t="str">
        <f>IF('v přípravě a připraveno'!B282=data!$B$2,"Souvislá údržba",IF('v přípravě a připraveno'!B282=data!$B$3,"Most","-"))</f>
        <v>Souvislá údržba</v>
      </c>
      <c r="M580" t="str">
        <f>IF('v přípravě a připraveno'!B282=data!$B$2,"Rekonstrukce",IF('v přípravě a připraveno'!B282=data!$B$3,"Propustek","-"))</f>
        <v>Rekonstrukce</v>
      </c>
      <c r="AC580" t="str">
        <f>IF('náměty na projekční přípravu'!B523=data!$S$2,"Souvislá údržba",IF('náměty na projekční přípravu'!B523=data!$S$3,"Most","-"))</f>
        <v>-</v>
      </c>
      <c r="AD580" t="str">
        <f>IF('náměty na projekční přípravu'!B523=data!$S$2,"Rekonstrukce",IF('náměty na projekční přípravu'!B523=data!$S$3,"Propustek","-"))</f>
        <v>-</v>
      </c>
    </row>
    <row r="581" spans="12:30">
      <c r="L581" t="str">
        <f>IF('v přípravě a připraveno'!B283=data!$B$2,"Souvislá údržba",IF('v přípravě a připraveno'!B283=data!$B$3,"Most","-"))</f>
        <v>Souvislá údržba</v>
      </c>
      <c r="M581" t="str">
        <f>IF('v přípravě a připraveno'!B283=data!$B$2,"Rekonstrukce",IF('v přípravě a připraveno'!B283=data!$B$3,"Propustek","-"))</f>
        <v>Rekonstrukce</v>
      </c>
      <c r="AC581" t="str">
        <f>IF('náměty na projekční přípravu'!B524=data!$S$2,"Souvislá údržba",IF('náměty na projekční přípravu'!B524=data!$S$3,"Most","-"))</f>
        <v>-</v>
      </c>
      <c r="AD581" t="str">
        <f>IF('náměty na projekční přípravu'!B524=data!$S$2,"Rekonstrukce",IF('náměty na projekční přípravu'!B524=data!$S$3,"Propustek","-"))</f>
        <v>-</v>
      </c>
    </row>
    <row r="582" spans="12:30">
      <c r="L582" t="str">
        <f>IF('v přípravě a připraveno'!B284=data!$B$2,"Souvislá údržba",IF('v přípravě a připraveno'!B284=data!$B$3,"Most","-"))</f>
        <v>Souvislá údržba</v>
      </c>
      <c r="M582" t="str">
        <f>IF('v přípravě a připraveno'!B284=data!$B$2,"Rekonstrukce",IF('v přípravě a připraveno'!B284=data!$B$3,"Propustek","-"))</f>
        <v>Rekonstrukce</v>
      </c>
      <c r="AC582" t="str">
        <f>IF('náměty na projekční přípravu'!B525=data!$S$2,"Souvislá údržba",IF('náměty na projekční přípravu'!B525=data!$S$3,"Most","-"))</f>
        <v>-</v>
      </c>
      <c r="AD582" t="str">
        <f>IF('náměty na projekční přípravu'!B525=data!$S$2,"Rekonstrukce",IF('náměty na projekční přípravu'!B525=data!$S$3,"Propustek","-"))</f>
        <v>-</v>
      </c>
    </row>
    <row r="583" spans="12:30">
      <c r="L583" t="str">
        <f>IF('v přípravě a připraveno'!B285=data!$B$2,"Souvislá údržba",IF('v přípravě a připraveno'!B285=data!$B$3,"Most","-"))</f>
        <v>Souvislá údržba</v>
      </c>
      <c r="M583" t="str">
        <f>IF('v přípravě a připraveno'!B285=data!$B$2,"Rekonstrukce",IF('v přípravě a připraveno'!B285=data!$B$3,"Propustek","-"))</f>
        <v>Rekonstrukce</v>
      </c>
      <c r="AC583" t="str">
        <f>IF('náměty na projekční přípravu'!B526=data!$S$2,"Souvislá údržba",IF('náměty na projekční přípravu'!B526=data!$S$3,"Most","-"))</f>
        <v>-</v>
      </c>
      <c r="AD583" t="str">
        <f>IF('náměty na projekční přípravu'!B526=data!$S$2,"Rekonstrukce",IF('náměty na projekční přípravu'!B526=data!$S$3,"Propustek","-"))</f>
        <v>-</v>
      </c>
    </row>
    <row r="584" spans="12:30">
      <c r="L584" t="str">
        <f>IF('v přípravě a připraveno'!B286=data!$B$2,"Souvislá údržba",IF('v přípravě a připraveno'!B286=data!$B$3,"Most","-"))</f>
        <v>Souvislá údržba</v>
      </c>
      <c r="M584" t="str">
        <f>IF('v přípravě a připraveno'!B286=data!$B$2,"Rekonstrukce",IF('v přípravě a připraveno'!B286=data!$B$3,"Propustek","-"))</f>
        <v>Rekonstrukce</v>
      </c>
      <c r="AC584" t="str">
        <f>IF('náměty na projekční přípravu'!B527=data!$S$2,"Souvislá údržba",IF('náměty na projekční přípravu'!B527=data!$S$3,"Most","-"))</f>
        <v>-</v>
      </c>
      <c r="AD584" t="str">
        <f>IF('náměty na projekční přípravu'!B527=data!$S$2,"Rekonstrukce",IF('náměty na projekční přípravu'!B527=data!$S$3,"Propustek","-"))</f>
        <v>-</v>
      </c>
    </row>
    <row r="585" spans="12:30">
      <c r="L585" t="str">
        <f>IF('v přípravě a připraveno'!B287=data!$B$2,"Souvislá údržba",IF('v přípravě a připraveno'!B287=data!$B$3,"Most","-"))</f>
        <v>-</v>
      </c>
      <c r="M585" t="str">
        <f>IF('v přípravě a připraveno'!B287=data!$B$2,"Rekonstrukce",IF('v přípravě a připraveno'!B287=data!$B$3,"Propustek","-"))</f>
        <v>-</v>
      </c>
      <c r="AC585" t="str">
        <f>IF('náměty na projekční přípravu'!B528=data!$S$2,"Souvislá údržba",IF('náměty na projekční přípravu'!B528=data!$S$3,"Most","-"))</f>
        <v>-</v>
      </c>
      <c r="AD585" t="str">
        <f>IF('náměty na projekční přípravu'!B528=data!$S$2,"Rekonstrukce",IF('náměty na projekční přípravu'!B528=data!$S$3,"Propustek","-"))</f>
        <v>-</v>
      </c>
    </row>
    <row r="586" spans="12:30">
      <c r="L586" t="str">
        <f>IF('v přípravě a připraveno'!B288=data!$B$2,"Souvislá údržba",IF('v přípravě a připraveno'!B288=data!$B$3,"Most","-"))</f>
        <v>-</v>
      </c>
      <c r="M586" t="str">
        <f>IF('v přípravě a připraveno'!B288=data!$B$2,"Rekonstrukce",IF('v přípravě a připraveno'!B288=data!$B$3,"Propustek","-"))</f>
        <v>-</v>
      </c>
      <c r="AC586" t="str">
        <f>IF('náměty na projekční přípravu'!B529=data!$S$2,"Souvislá údržba",IF('náměty na projekční přípravu'!B529=data!$S$3,"Most","-"))</f>
        <v>-</v>
      </c>
      <c r="AD586" t="str">
        <f>IF('náměty na projekční přípravu'!B529=data!$S$2,"Rekonstrukce",IF('náměty na projekční přípravu'!B529=data!$S$3,"Propustek","-"))</f>
        <v>-</v>
      </c>
    </row>
    <row r="587" spans="12:30">
      <c r="L587" t="str">
        <f>IF('v přípravě a připraveno'!B289=data!$B$2,"Souvislá údržba",IF('v přípravě a připraveno'!B289=data!$B$3,"Most","-"))</f>
        <v>-</v>
      </c>
      <c r="M587" t="str">
        <f>IF('v přípravě a připraveno'!B289=data!$B$2,"Rekonstrukce",IF('v přípravě a připraveno'!B289=data!$B$3,"Propustek","-"))</f>
        <v>-</v>
      </c>
      <c r="AC587" t="str">
        <f>IF('náměty na projekční přípravu'!B530=data!$S$2,"Souvislá údržba",IF('náměty na projekční přípravu'!B530=data!$S$3,"Most","-"))</f>
        <v>-</v>
      </c>
      <c r="AD587" t="str">
        <f>IF('náměty na projekční přípravu'!B530=data!$S$2,"Rekonstrukce",IF('náměty na projekční přípravu'!B530=data!$S$3,"Propustek","-"))</f>
        <v>-</v>
      </c>
    </row>
    <row r="588" spans="12:30">
      <c r="L588" t="e">
        <f>IF('v přípravě a připraveno'!#REF!=data!$B$2,"Souvislá údržba",IF('v přípravě a připraveno'!#REF!=data!$B$3,"Most","-"))</f>
        <v>#REF!</v>
      </c>
      <c r="M588" t="e">
        <f>IF('v přípravě a připraveno'!#REF!=data!$B$2,"Rekonstrukce",IF('v přípravě a připraveno'!#REF!=data!$B$3,"Propustek","-"))</f>
        <v>#REF!</v>
      </c>
      <c r="AC588" t="str">
        <f>IF('náměty na projekční přípravu'!B531=data!$S$2,"Souvislá údržba",IF('náměty na projekční přípravu'!B531=data!$S$3,"Most","-"))</f>
        <v>-</v>
      </c>
      <c r="AD588" t="str">
        <f>IF('náměty na projekční přípravu'!B531=data!$S$2,"Rekonstrukce",IF('náměty na projekční přípravu'!B531=data!$S$3,"Propustek","-"))</f>
        <v>-</v>
      </c>
    </row>
    <row r="589" spans="12:30">
      <c r="L589" t="str">
        <f>IF('v přípravě a připraveno'!B290=data!$B$2,"Souvislá údržba",IF('v přípravě a připraveno'!B290=data!$B$3,"Most","-"))</f>
        <v>Souvislá údržba</v>
      </c>
      <c r="M589" t="str">
        <f>IF('v přípravě a připraveno'!B290=data!$B$2,"Rekonstrukce",IF('v přípravě a připraveno'!B290=data!$B$3,"Propustek","-"))</f>
        <v>Rekonstrukce</v>
      </c>
      <c r="AC589" t="str">
        <f>IF('náměty na projekční přípravu'!B532=data!$S$2,"Souvislá údržba",IF('náměty na projekční přípravu'!B532=data!$S$3,"Most","-"))</f>
        <v>-</v>
      </c>
      <c r="AD589" t="str">
        <f>IF('náměty na projekční přípravu'!B532=data!$S$2,"Rekonstrukce",IF('náměty na projekční přípravu'!B532=data!$S$3,"Propustek","-"))</f>
        <v>-</v>
      </c>
    </row>
    <row r="590" spans="12:30">
      <c r="L590" t="str">
        <f>IF('v přípravě a připraveno'!B291=data!$B$2,"Souvislá údržba",IF('v přípravě a připraveno'!B291=data!$B$3,"Most","-"))</f>
        <v>Souvislá údržba</v>
      </c>
      <c r="M590" t="str">
        <f>IF('v přípravě a připraveno'!B291=data!$B$2,"Rekonstrukce",IF('v přípravě a připraveno'!B291=data!$B$3,"Propustek","-"))</f>
        <v>Rekonstrukce</v>
      </c>
      <c r="AC590" t="str">
        <f>IF('náměty na projekční přípravu'!B533=data!$S$2,"Souvislá údržba",IF('náměty na projekční přípravu'!B533=data!$S$3,"Most","-"))</f>
        <v>-</v>
      </c>
      <c r="AD590" t="str">
        <f>IF('náměty na projekční přípravu'!B533=data!$S$2,"Rekonstrukce",IF('náměty na projekční přípravu'!B533=data!$S$3,"Propustek","-"))</f>
        <v>-</v>
      </c>
    </row>
    <row r="591" spans="12:30">
      <c r="L591" t="str">
        <f>IF('v přípravě a připraveno'!B292=data!$B$2,"Souvislá údržba",IF('v přípravě a připraveno'!B292=data!$B$3,"Most","-"))</f>
        <v>Souvislá údržba</v>
      </c>
      <c r="M591" t="str">
        <f>IF('v přípravě a připraveno'!B292=data!$B$2,"Rekonstrukce",IF('v přípravě a připraveno'!B292=data!$B$3,"Propustek","-"))</f>
        <v>Rekonstrukce</v>
      </c>
      <c r="AC591" t="str">
        <f>IF('náměty na projekční přípravu'!B534=data!$S$2,"Souvislá údržba",IF('náměty na projekční přípravu'!B534=data!$S$3,"Most","-"))</f>
        <v>-</v>
      </c>
      <c r="AD591" t="str">
        <f>IF('náměty na projekční přípravu'!B534=data!$S$2,"Rekonstrukce",IF('náměty na projekční přípravu'!B534=data!$S$3,"Propustek","-"))</f>
        <v>-</v>
      </c>
    </row>
    <row r="592" spans="12:30">
      <c r="L592" t="str">
        <f>IF('v přípravě a připraveno'!B293=data!$B$2,"Souvislá údržba",IF('v přípravě a připraveno'!B293=data!$B$3,"Most","-"))</f>
        <v>Souvislá údržba</v>
      </c>
      <c r="M592" t="str">
        <f>IF('v přípravě a připraveno'!B293=data!$B$2,"Rekonstrukce",IF('v přípravě a připraveno'!B293=data!$B$3,"Propustek","-"))</f>
        <v>Rekonstrukce</v>
      </c>
      <c r="AC592" t="str">
        <f>IF('náměty na projekční přípravu'!B535=data!$S$2,"Souvislá údržba",IF('náměty na projekční přípravu'!B535=data!$S$3,"Most","-"))</f>
        <v>-</v>
      </c>
      <c r="AD592" t="str">
        <f>IF('náměty na projekční přípravu'!B535=data!$S$2,"Rekonstrukce",IF('náměty na projekční přípravu'!B535=data!$S$3,"Propustek","-"))</f>
        <v>-</v>
      </c>
    </row>
    <row r="593" spans="12:30">
      <c r="L593" t="str">
        <f>IF('v přípravě a připraveno'!B294=data!$B$2,"Souvislá údržba",IF('v přípravě a připraveno'!B294=data!$B$3,"Most","-"))</f>
        <v>Souvislá údržba</v>
      </c>
      <c r="M593" t="str">
        <f>IF('v přípravě a připraveno'!B294=data!$B$2,"Rekonstrukce",IF('v přípravě a připraveno'!B294=data!$B$3,"Propustek","-"))</f>
        <v>Rekonstrukce</v>
      </c>
      <c r="AC593" t="str">
        <f>IF('náměty na projekční přípravu'!B536=data!$S$2,"Souvislá údržba",IF('náměty na projekční přípravu'!B536=data!$S$3,"Most","-"))</f>
        <v>-</v>
      </c>
      <c r="AD593" t="str">
        <f>IF('náměty na projekční přípravu'!B536=data!$S$2,"Rekonstrukce",IF('náměty na projekční přípravu'!B536=data!$S$3,"Propustek","-"))</f>
        <v>-</v>
      </c>
    </row>
    <row r="594" spans="12:30">
      <c r="L594" t="str">
        <f>IF('v přípravě a připraveno'!B295=data!$B$2,"Souvislá údržba",IF('v přípravě a připraveno'!B295=data!$B$3,"Most","-"))</f>
        <v>Souvislá údržba</v>
      </c>
      <c r="M594" t="str">
        <f>IF('v přípravě a připraveno'!B295=data!$B$2,"Rekonstrukce",IF('v přípravě a připraveno'!B295=data!$B$3,"Propustek","-"))</f>
        <v>Rekonstrukce</v>
      </c>
      <c r="AC594" t="str">
        <f>IF('náměty na projekční přípravu'!B537=data!$S$2,"Souvislá údržba",IF('náměty na projekční přípravu'!B537=data!$S$3,"Most","-"))</f>
        <v>-</v>
      </c>
      <c r="AD594" t="str">
        <f>IF('náměty na projekční přípravu'!B537=data!$S$2,"Rekonstrukce",IF('náměty na projekční přípravu'!B537=data!$S$3,"Propustek","-"))</f>
        <v>-</v>
      </c>
    </row>
    <row r="595" spans="12:30">
      <c r="L595" t="str">
        <f>IF('v přípravě a připraveno'!B296=data!$B$2,"Souvislá údržba",IF('v přípravě a připraveno'!B296=data!$B$3,"Most","-"))</f>
        <v>Souvislá údržba</v>
      </c>
      <c r="M595" t="str">
        <f>IF('v přípravě a připraveno'!B296=data!$B$2,"Rekonstrukce",IF('v přípravě a připraveno'!B296=data!$B$3,"Propustek","-"))</f>
        <v>Rekonstrukce</v>
      </c>
      <c r="AC595" t="str">
        <f>IF('náměty na projekční přípravu'!B538=data!$S$2,"Souvislá údržba",IF('náměty na projekční přípravu'!B538=data!$S$3,"Most","-"))</f>
        <v>-</v>
      </c>
      <c r="AD595" t="str">
        <f>IF('náměty na projekční přípravu'!B538=data!$S$2,"Rekonstrukce",IF('náměty na projekční přípravu'!B538=data!$S$3,"Propustek","-"))</f>
        <v>-</v>
      </c>
    </row>
    <row r="596" spans="12:30">
      <c r="L596" t="str">
        <f>IF('v přípravě a připraveno'!B297=data!$B$2,"Souvislá údržba",IF('v přípravě a připraveno'!B297=data!$B$3,"Most","-"))</f>
        <v>Souvislá údržba</v>
      </c>
      <c r="M596" t="str">
        <f>IF('v přípravě a připraveno'!B297=data!$B$2,"Rekonstrukce",IF('v přípravě a připraveno'!B297=data!$B$3,"Propustek","-"))</f>
        <v>Rekonstrukce</v>
      </c>
      <c r="AC596" t="str">
        <f>IF('náměty na projekční přípravu'!B539=data!$S$2,"Souvislá údržba",IF('náměty na projekční přípravu'!B539=data!$S$3,"Most","-"))</f>
        <v>-</v>
      </c>
      <c r="AD596" t="str">
        <f>IF('náměty na projekční přípravu'!B539=data!$S$2,"Rekonstrukce",IF('náměty na projekční přípravu'!B539=data!$S$3,"Propustek","-"))</f>
        <v>-</v>
      </c>
    </row>
    <row r="597" spans="12:30">
      <c r="L597" t="str">
        <f>IF('v přípravě a připraveno'!B298=data!$B$2,"Souvislá údržba",IF('v přípravě a připraveno'!B298=data!$B$3,"Most","-"))</f>
        <v>Souvislá údržba</v>
      </c>
      <c r="M597" t="str">
        <f>IF('v přípravě a připraveno'!B298=data!$B$2,"Rekonstrukce",IF('v přípravě a připraveno'!B298=data!$B$3,"Propustek","-"))</f>
        <v>Rekonstrukce</v>
      </c>
      <c r="AC597" t="str">
        <f>IF('náměty na projekční přípravu'!B540=data!$S$2,"Souvislá údržba",IF('náměty na projekční přípravu'!B540=data!$S$3,"Most","-"))</f>
        <v>-</v>
      </c>
      <c r="AD597" t="str">
        <f>IF('náměty na projekční přípravu'!B540=data!$S$2,"Rekonstrukce",IF('náměty na projekční přípravu'!B540=data!$S$3,"Propustek","-"))</f>
        <v>-</v>
      </c>
    </row>
    <row r="598" spans="12:30">
      <c r="L598" t="str">
        <f>IF('v přípravě a připraveno'!B299=data!$B$2,"Souvislá údržba",IF('v přípravě a připraveno'!B299=data!$B$3,"Most","-"))</f>
        <v>Souvislá údržba</v>
      </c>
      <c r="M598" t="str">
        <f>IF('v přípravě a připraveno'!B299=data!$B$2,"Rekonstrukce",IF('v přípravě a připraveno'!B299=data!$B$3,"Propustek","-"))</f>
        <v>Rekonstrukce</v>
      </c>
      <c r="AC598" t="str">
        <f>IF('náměty na projekční přípravu'!B541=data!$S$2,"Souvislá údržba",IF('náměty na projekční přípravu'!B541=data!$S$3,"Most","-"))</f>
        <v>-</v>
      </c>
      <c r="AD598" t="str">
        <f>IF('náměty na projekční přípravu'!B541=data!$S$2,"Rekonstrukce",IF('náměty na projekční přípravu'!B541=data!$S$3,"Propustek","-"))</f>
        <v>-</v>
      </c>
    </row>
    <row r="599" spans="12:30">
      <c r="L599" t="str">
        <f>IF('v přípravě a připraveno'!B300=data!$B$2,"Souvislá údržba",IF('v přípravě a připraveno'!B300=data!$B$3,"Most","-"))</f>
        <v>Souvislá údržba</v>
      </c>
      <c r="M599" t="str">
        <f>IF('v přípravě a připraveno'!B300=data!$B$2,"Rekonstrukce",IF('v přípravě a připraveno'!B300=data!$B$3,"Propustek","-"))</f>
        <v>Rekonstrukce</v>
      </c>
      <c r="AC599" t="str">
        <f>IF('náměty na projekční přípravu'!B542=data!$S$2,"Souvislá údržba",IF('náměty na projekční přípravu'!B542=data!$S$3,"Most","-"))</f>
        <v>-</v>
      </c>
      <c r="AD599" t="str">
        <f>IF('náměty na projekční přípravu'!B542=data!$S$2,"Rekonstrukce",IF('náměty na projekční přípravu'!B542=data!$S$3,"Propustek","-"))</f>
        <v>-</v>
      </c>
    </row>
    <row r="600" spans="12:30">
      <c r="L600" t="str">
        <f>IF('v přípravě a připraveno'!B301=data!$B$2,"Souvislá údržba",IF('v přípravě a připraveno'!B301=data!$B$3,"Most","-"))</f>
        <v>-</v>
      </c>
      <c r="M600" t="str">
        <f>IF('v přípravě a připraveno'!B301=data!$B$2,"Rekonstrukce",IF('v přípravě a připraveno'!B301=data!$B$3,"Propustek","-"))</f>
        <v>-</v>
      </c>
      <c r="AC600" t="str">
        <f>IF('náměty na projekční přípravu'!B543=data!$S$2,"Souvislá údržba",IF('náměty na projekční přípravu'!B543=data!$S$3,"Most","-"))</f>
        <v>-</v>
      </c>
      <c r="AD600" t="str">
        <f>IF('náměty na projekční přípravu'!B543=data!$S$2,"Rekonstrukce",IF('náměty na projekční přípravu'!B543=data!$S$3,"Propustek","-"))</f>
        <v>-</v>
      </c>
    </row>
    <row r="601" spans="12:30">
      <c r="L601" t="str">
        <f>IF('v přípravě a připraveno'!B302=data!$B$2,"Souvislá údržba",IF('v přípravě a připraveno'!B302=data!$B$3,"Most","-"))</f>
        <v>-</v>
      </c>
      <c r="M601" t="str">
        <f>IF('v přípravě a připraveno'!B302=data!$B$2,"Rekonstrukce",IF('v přípravě a připraveno'!B302=data!$B$3,"Propustek","-"))</f>
        <v>-</v>
      </c>
      <c r="AC601" t="str">
        <f>IF('náměty na projekční přípravu'!B544=data!$S$2,"Souvislá údržba",IF('náměty na projekční přípravu'!B544=data!$S$3,"Most","-"))</f>
        <v>-</v>
      </c>
      <c r="AD601" t="str">
        <f>IF('náměty na projekční přípravu'!B544=data!$S$2,"Rekonstrukce",IF('náměty na projekční přípravu'!B544=data!$S$3,"Propustek","-"))</f>
        <v>-</v>
      </c>
    </row>
    <row r="602" spans="12:30">
      <c r="L602" t="str">
        <f>IF('v přípravě a připraveno'!B303=data!$B$2,"Souvislá údržba",IF('v přípravě a připraveno'!B303=data!$B$3,"Most","-"))</f>
        <v>-</v>
      </c>
      <c r="M602" t="str">
        <f>IF('v přípravě a připraveno'!B303=data!$B$2,"Rekonstrukce",IF('v přípravě a připraveno'!B303=data!$B$3,"Propustek","-"))</f>
        <v>-</v>
      </c>
      <c r="AC602" t="str">
        <f>IF('náměty na projekční přípravu'!B545=data!$S$2,"Souvislá údržba",IF('náměty na projekční přípravu'!B545=data!$S$3,"Most","-"))</f>
        <v>-</v>
      </c>
      <c r="AD602" t="str">
        <f>IF('náměty na projekční přípravu'!B545=data!$S$2,"Rekonstrukce",IF('náměty na projekční přípravu'!B545=data!$S$3,"Propustek","-"))</f>
        <v>-</v>
      </c>
    </row>
    <row r="603" spans="12:30">
      <c r="L603" t="str">
        <f>IF('v přípravě a připraveno'!B304=data!$B$2,"Souvislá údržba",IF('v přípravě a připraveno'!B304=data!$B$3,"Most","-"))</f>
        <v>-</v>
      </c>
      <c r="M603" t="str">
        <f>IF('v přípravě a připraveno'!B304=data!$B$2,"Rekonstrukce",IF('v přípravě a připraveno'!B304=data!$B$3,"Propustek","-"))</f>
        <v>-</v>
      </c>
      <c r="AC603" t="str">
        <f>IF('náměty na projekční přípravu'!B546=data!$S$2,"Souvislá údržba",IF('náměty na projekční přípravu'!B546=data!$S$3,"Most","-"))</f>
        <v>-</v>
      </c>
      <c r="AD603" t="str">
        <f>IF('náměty na projekční přípravu'!B546=data!$S$2,"Rekonstrukce",IF('náměty na projekční přípravu'!B546=data!$S$3,"Propustek","-"))</f>
        <v>-</v>
      </c>
    </row>
    <row r="604" spans="12:30">
      <c r="L604" t="str">
        <f>IF('v přípravě a připraveno'!B305=data!$B$2,"Souvislá údržba",IF('v přípravě a připraveno'!B305=data!$B$3,"Most","-"))</f>
        <v>Souvislá údržba</v>
      </c>
      <c r="M604" t="str">
        <f>IF('v přípravě a připraveno'!B305=data!$B$2,"Rekonstrukce",IF('v přípravě a připraveno'!B305=data!$B$3,"Propustek","-"))</f>
        <v>Rekonstrukce</v>
      </c>
      <c r="AC604" t="str">
        <f>IF('náměty na projekční přípravu'!B547=data!$S$2,"Souvislá údržba",IF('náměty na projekční přípravu'!B547=data!$S$3,"Most","-"))</f>
        <v>-</v>
      </c>
      <c r="AD604" t="str">
        <f>IF('náměty na projekční přípravu'!B547=data!$S$2,"Rekonstrukce",IF('náměty na projekční přípravu'!B547=data!$S$3,"Propustek","-"))</f>
        <v>-</v>
      </c>
    </row>
    <row r="605" spans="12:30">
      <c r="L605" t="str">
        <f>IF('v přípravě a připraveno'!B306=data!$B$2,"Souvislá údržba",IF('v přípravě a připraveno'!B306=data!$B$3,"Most","-"))</f>
        <v>Souvislá údržba</v>
      </c>
      <c r="M605" t="str">
        <f>IF('v přípravě a připraveno'!B306=data!$B$2,"Rekonstrukce",IF('v přípravě a připraveno'!B306=data!$B$3,"Propustek","-"))</f>
        <v>Rekonstrukce</v>
      </c>
      <c r="AC605" t="str">
        <f>IF('náměty na projekční přípravu'!B548=data!$S$2,"Souvislá údržba",IF('náměty na projekční přípravu'!B548=data!$S$3,"Most","-"))</f>
        <v>-</v>
      </c>
      <c r="AD605" t="str">
        <f>IF('náměty na projekční přípravu'!B548=data!$S$2,"Rekonstrukce",IF('náměty na projekční přípravu'!B548=data!$S$3,"Propustek","-"))</f>
        <v>-</v>
      </c>
    </row>
    <row r="606" spans="12:30">
      <c r="L606" t="str">
        <f>IF('v přípravě a připraveno'!B307=data!$B$2,"Souvislá údržba",IF('v přípravě a připraveno'!B307=data!$B$3,"Most","-"))</f>
        <v>Souvislá údržba</v>
      </c>
      <c r="M606" t="str">
        <f>IF('v přípravě a připraveno'!B307=data!$B$2,"Rekonstrukce",IF('v přípravě a připraveno'!B307=data!$B$3,"Propustek","-"))</f>
        <v>Rekonstrukce</v>
      </c>
      <c r="AC606" t="str">
        <f>IF('náměty na projekční přípravu'!B549=data!$S$2,"Souvislá údržba",IF('náměty na projekční přípravu'!B549=data!$S$3,"Most","-"))</f>
        <v>-</v>
      </c>
      <c r="AD606" t="str">
        <f>IF('náměty na projekční přípravu'!B549=data!$S$2,"Rekonstrukce",IF('náměty na projekční přípravu'!B549=data!$S$3,"Propustek","-"))</f>
        <v>-</v>
      </c>
    </row>
    <row r="607" spans="12:30">
      <c r="L607" t="str">
        <f>IF('v přípravě a připraveno'!B308=data!$B$2,"Souvislá údržba",IF('v přípravě a připraveno'!B308=data!$B$3,"Most","-"))</f>
        <v>Souvislá údržba</v>
      </c>
      <c r="M607" t="str">
        <f>IF('v přípravě a připraveno'!B308=data!$B$2,"Rekonstrukce",IF('v přípravě a připraveno'!B308=data!$B$3,"Propustek","-"))</f>
        <v>Rekonstrukce</v>
      </c>
      <c r="AC607" t="str">
        <f>IF('náměty na projekční přípravu'!B550=data!$S$2,"Souvislá údržba",IF('náměty na projekční přípravu'!B550=data!$S$3,"Most","-"))</f>
        <v>-</v>
      </c>
      <c r="AD607" t="str">
        <f>IF('náměty na projekční přípravu'!B550=data!$S$2,"Rekonstrukce",IF('náměty na projekční přípravu'!B550=data!$S$3,"Propustek","-"))</f>
        <v>-</v>
      </c>
    </row>
    <row r="608" spans="12:30">
      <c r="L608" t="str">
        <f>IF('v přípravě a připraveno'!B309=data!$B$2,"Souvislá údržba",IF('v přípravě a připraveno'!B309=data!$B$3,"Most","-"))</f>
        <v>-</v>
      </c>
      <c r="M608" t="str">
        <f>IF('v přípravě a připraveno'!B309=data!$B$2,"Rekonstrukce",IF('v přípravě a připraveno'!B309=data!$B$3,"Propustek","-"))</f>
        <v>-</v>
      </c>
      <c r="AC608" t="str">
        <f>IF('náměty na projekční přípravu'!B551=data!$S$2,"Souvislá údržba",IF('náměty na projekční přípravu'!B551=data!$S$3,"Most","-"))</f>
        <v>-</v>
      </c>
      <c r="AD608" t="str">
        <f>IF('náměty na projekční přípravu'!B551=data!$S$2,"Rekonstrukce",IF('náměty na projekční přípravu'!B551=data!$S$3,"Propustek","-"))</f>
        <v>-</v>
      </c>
    </row>
    <row r="609" spans="12:30">
      <c r="L609" t="str">
        <f>IF('v přípravě a připraveno'!B310=data!$B$2,"Souvislá údržba",IF('v přípravě a připraveno'!B310=data!$B$3,"Most","-"))</f>
        <v>Most</v>
      </c>
      <c r="M609" t="str">
        <f>IF('v přípravě a připraveno'!B310=data!$B$2,"Rekonstrukce",IF('v přípravě a připraveno'!B310=data!$B$3,"Propustek","-"))</f>
        <v>Propustek</v>
      </c>
      <c r="AC609" t="str">
        <f>IF('náměty na projekční přípravu'!B552=data!$S$2,"Souvislá údržba",IF('náměty na projekční přípravu'!B552=data!$S$3,"Most","-"))</f>
        <v>-</v>
      </c>
      <c r="AD609" t="str">
        <f>IF('náměty na projekční přípravu'!B552=data!$S$2,"Rekonstrukce",IF('náměty na projekční přípravu'!B552=data!$S$3,"Propustek","-"))</f>
        <v>-</v>
      </c>
    </row>
    <row r="610" spans="12:30">
      <c r="L610" t="str">
        <f>IF('v přípravě a připraveno'!B311=data!$B$2,"Souvislá údržba",IF('v přípravě a připraveno'!B311=data!$B$3,"Most","-"))</f>
        <v>Souvislá údržba</v>
      </c>
      <c r="M610" t="str">
        <f>IF('v přípravě a připraveno'!B311=data!$B$2,"Rekonstrukce",IF('v přípravě a připraveno'!B311=data!$B$3,"Propustek","-"))</f>
        <v>Rekonstrukce</v>
      </c>
      <c r="AC610" t="str">
        <f>IF('náměty na projekční přípravu'!B553=data!$S$2,"Souvislá údržba",IF('náměty na projekční přípravu'!B553=data!$S$3,"Most","-"))</f>
        <v>-</v>
      </c>
      <c r="AD610" t="str">
        <f>IF('náměty na projekční přípravu'!B553=data!$S$2,"Rekonstrukce",IF('náměty na projekční přípravu'!B553=data!$S$3,"Propustek","-"))</f>
        <v>-</v>
      </c>
    </row>
    <row r="611" spans="12:30">
      <c r="L611" t="str">
        <f>IF('v přípravě a připraveno'!B312=data!$B$2,"Souvislá údržba",IF('v přípravě a připraveno'!B312=data!$B$3,"Most","-"))</f>
        <v>Souvislá údržba</v>
      </c>
      <c r="M611" t="str">
        <f>IF('v přípravě a připraveno'!B312=data!$B$2,"Rekonstrukce",IF('v přípravě a připraveno'!B312=data!$B$3,"Propustek","-"))</f>
        <v>Rekonstrukce</v>
      </c>
      <c r="AC611" t="str">
        <f>IF('náměty na projekční přípravu'!B554=data!$S$2,"Souvislá údržba",IF('náměty na projekční přípravu'!B554=data!$S$3,"Most","-"))</f>
        <v>-</v>
      </c>
      <c r="AD611" t="str">
        <f>IF('náměty na projekční přípravu'!B554=data!$S$2,"Rekonstrukce",IF('náměty na projekční přípravu'!B554=data!$S$3,"Propustek","-"))</f>
        <v>-</v>
      </c>
    </row>
    <row r="612" spans="12:30">
      <c r="L612" t="str">
        <f>IF('v přípravě a připraveno'!B313=data!$B$2,"Souvislá údržba",IF('v přípravě a připraveno'!B313=data!$B$3,"Most","-"))</f>
        <v>Souvislá údržba</v>
      </c>
      <c r="M612" t="str">
        <f>IF('v přípravě a připraveno'!B313=data!$B$2,"Rekonstrukce",IF('v přípravě a připraveno'!B313=data!$B$3,"Propustek","-"))</f>
        <v>Rekonstrukce</v>
      </c>
      <c r="AC612" t="str">
        <f>IF('náměty na projekční přípravu'!B555=data!$S$2,"Souvislá údržba",IF('náměty na projekční přípravu'!B555=data!$S$3,"Most","-"))</f>
        <v>-</v>
      </c>
      <c r="AD612" t="str">
        <f>IF('náměty na projekční přípravu'!B555=data!$S$2,"Rekonstrukce",IF('náměty na projekční přípravu'!B555=data!$S$3,"Propustek","-"))</f>
        <v>-</v>
      </c>
    </row>
    <row r="613" spans="12:30">
      <c r="L613" t="str">
        <f>IF('v přípravě a připraveno'!B314=data!$B$2,"Souvislá údržba",IF('v přípravě a připraveno'!B314=data!$B$3,"Most","-"))</f>
        <v>Souvislá údržba</v>
      </c>
      <c r="M613" t="str">
        <f>IF('v přípravě a připraveno'!B314=data!$B$2,"Rekonstrukce",IF('v přípravě a připraveno'!B314=data!$B$3,"Propustek","-"))</f>
        <v>Rekonstrukce</v>
      </c>
      <c r="AC613" t="str">
        <f>IF('náměty na projekční přípravu'!B556=data!$S$2,"Souvislá údržba",IF('náměty na projekční přípravu'!B556=data!$S$3,"Most","-"))</f>
        <v>-</v>
      </c>
      <c r="AD613" t="str">
        <f>IF('náměty na projekční přípravu'!B556=data!$S$2,"Rekonstrukce",IF('náměty na projekční přípravu'!B556=data!$S$3,"Propustek","-"))</f>
        <v>-</v>
      </c>
    </row>
    <row r="614" spans="12:30">
      <c r="L614" t="str">
        <f>IF('v přípravě a připraveno'!B315=data!$B$2,"Souvislá údržba",IF('v přípravě a připraveno'!B315=data!$B$3,"Most","-"))</f>
        <v>-</v>
      </c>
      <c r="M614" t="str">
        <f>IF('v přípravě a připraveno'!B315=data!$B$2,"Rekonstrukce",IF('v přípravě a připraveno'!B315=data!$B$3,"Propustek","-"))</f>
        <v>-</v>
      </c>
      <c r="AC614" t="str">
        <f>IF('náměty na projekční přípravu'!B557=data!$S$2,"Souvislá údržba",IF('náměty na projekční přípravu'!B557=data!$S$3,"Most","-"))</f>
        <v>-</v>
      </c>
      <c r="AD614" t="str">
        <f>IF('náměty na projekční přípravu'!B557=data!$S$2,"Rekonstrukce",IF('náměty na projekční přípravu'!B557=data!$S$3,"Propustek","-"))</f>
        <v>-</v>
      </c>
    </row>
    <row r="615" spans="12:30">
      <c r="L615" t="str">
        <f>IF('v přípravě a připraveno'!B316=data!$B$2,"Souvislá údržba",IF('v přípravě a připraveno'!B316=data!$B$3,"Most","-"))</f>
        <v>Souvislá údržba</v>
      </c>
      <c r="M615" t="str">
        <f>IF('v přípravě a připraveno'!B316=data!$B$2,"Rekonstrukce",IF('v přípravě a připraveno'!B316=data!$B$3,"Propustek","-"))</f>
        <v>Rekonstrukce</v>
      </c>
      <c r="AC615" t="str">
        <f>IF('náměty na projekční přípravu'!B558=data!$S$2,"Souvislá údržba",IF('náměty na projekční přípravu'!B558=data!$S$3,"Most","-"))</f>
        <v>-</v>
      </c>
      <c r="AD615" t="str">
        <f>IF('náměty na projekční přípravu'!B558=data!$S$2,"Rekonstrukce",IF('náměty na projekční přípravu'!B558=data!$S$3,"Propustek","-"))</f>
        <v>-</v>
      </c>
    </row>
    <row r="616" spans="12:30">
      <c r="L616" t="str">
        <f>IF('v přípravě a připraveno'!B317=data!$B$2,"Souvislá údržba",IF('v přípravě a připraveno'!B317=data!$B$3,"Most","-"))</f>
        <v>Souvislá údržba</v>
      </c>
      <c r="M616" t="str">
        <f>IF('v přípravě a připraveno'!B317=data!$B$2,"Rekonstrukce",IF('v přípravě a připraveno'!B317=data!$B$3,"Propustek","-"))</f>
        <v>Rekonstrukce</v>
      </c>
      <c r="AC616" t="str">
        <f>IF('náměty na projekční přípravu'!B559=data!$S$2,"Souvislá údržba",IF('náměty na projekční přípravu'!B559=data!$S$3,"Most","-"))</f>
        <v>-</v>
      </c>
      <c r="AD616" t="str">
        <f>IF('náměty na projekční přípravu'!B559=data!$S$2,"Rekonstrukce",IF('náměty na projekční přípravu'!B559=data!$S$3,"Propustek","-"))</f>
        <v>-</v>
      </c>
    </row>
    <row r="617" spans="12:30">
      <c r="L617" t="str">
        <f>IF('v přípravě a připraveno'!B318=data!$B$2,"Souvislá údržba",IF('v přípravě a připraveno'!B318=data!$B$3,"Most","-"))</f>
        <v>Souvislá údržba</v>
      </c>
      <c r="M617" t="str">
        <f>IF('v přípravě a připraveno'!B318=data!$B$2,"Rekonstrukce",IF('v přípravě a připraveno'!B318=data!$B$3,"Propustek","-"))</f>
        <v>Rekonstrukce</v>
      </c>
      <c r="AC617" t="str">
        <f>IF('náměty na projekční přípravu'!B560=data!$S$2,"Souvislá údržba",IF('náměty na projekční přípravu'!B560=data!$S$3,"Most","-"))</f>
        <v>-</v>
      </c>
      <c r="AD617" t="str">
        <f>IF('náměty na projekční přípravu'!B560=data!$S$2,"Rekonstrukce",IF('náměty na projekční přípravu'!B560=data!$S$3,"Propustek","-"))</f>
        <v>-</v>
      </c>
    </row>
    <row r="618" spans="12:30">
      <c r="L618" t="str">
        <f>IF('v přípravě a připraveno'!B319=data!$B$2,"Souvislá údržba",IF('v přípravě a připraveno'!B319=data!$B$3,"Most","-"))</f>
        <v>Souvislá údržba</v>
      </c>
      <c r="M618" t="str">
        <f>IF('v přípravě a připraveno'!B319=data!$B$2,"Rekonstrukce",IF('v přípravě a připraveno'!B319=data!$B$3,"Propustek","-"))</f>
        <v>Rekonstrukce</v>
      </c>
      <c r="AC618" t="str">
        <f>IF('náměty na projekční přípravu'!B561=data!$S$2,"Souvislá údržba",IF('náměty na projekční přípravu'!B561=data!$S$3,"Most","-"))</f>
        <v>-</v>
      </c>
      <c r="AD618" t="str">
        <f>IF('náměty na projekční přípravu'!B561=data!$S$2,"Rekonstrukce",IF('náměty na projekční přípravu'!B561=data!$S$3,"Propustek","-"))</f>
        <v>-</v>
      </c>
    </row>
    <row r="619" spans="12:30">
      <c r="L619" t="str">
        <f>IF('v přípravě a připraveno'!B320=data!$B$2,"Souvislá údržba",IF('v přípravě a připraveno'!B320=data!$B$3,"Most","-"))</f>
        <v>Souvislá údržba</v>
      </c>
      <c r="M619" t="str">
        <f>IF('v přípravě a připraveno'!B320=data!$B$2,"Rekonstrukce",IF('v přípravě a připraveno'!B320=data!$B$3,"Propustek","-"))</f>
        <v>Rekonstrukce</v>
      </c>
      <c r="AC619" t="str">
        <f>IF('náměty na projekční přípravu'!B562=data!$S$2,"Souvislá údržba",IF('náměty na projekční přípravu'!B562=data!$S$3,"Most","-"))</f>
        <v>-</v>
      </c>
      <c r="AD619" t="str">
        <f>IF('náměty na projekční přípravu'!B562=data!$S$2,"Rekonstrukce",IF('náměty na projekční přípravu'!B562=data!$S$3,"Propustek","-"))</f>
        <v>-</v>
      </c>
    </row>
    <row r="620" spans="12:30">
      <c r="L620" t="str">
        <f>IF('v přípravě a připraveno'!B321=data!$B$2,"Souvislá údržba",IF('v přípravě a připraveno'!B321=data!$B$3,"Most","-"))</f>
        <v>Souvislá údržba</v>
      </c>
      <c r="M620" t="str">
        <f>IF('v přípravě a připraveno'!B321=data!$B$2,"Rekonstrukce",IF('v přípravě a připraveno'!B321=data!$B$3,"Propustek","-"))</f>
        <v>Rekonstrukce</v>
      </c>
      <c r="AC620" t="str">
        <f>IF('náměty na projekční přípravu'!B563=data!$S$2,"Souvislá údržba",IF('náměty na projekční přípravu'!B563=data!$S$3,"Most","-"))</f>
        <v>-</v>
      </c>
      <c r="AD620" t="str">
        <f>IF('náměty na projekční přípravu'!B563=data!$S$2,"Rekonstrukce",IF('náměty na projekční přípravu'!B563=data!$S$3,"Propustek","-"))</f>
        <v>-</v>
      </c>
    </row>
    <row r="621" spans="12:30">
      <c r="L621" t="str">
        <f>IF('v přípravě a připraveno'!B322=data!$B$2,"Souvislá údržba",IF('v přípravě a připraveno'!B322=data!$B$3,"Most","-"))</f>
        <v>Souvislá údržba</v>
      </c>
      <c r="M621" t="str">
        <f>IF('v přípravě a připraveno'!B322=data!$B$2,"Rekonstrukce",IF('v přípravě a připraveno'!B322=data!$B$3,"Propustek","-"))</f>
        <v>Rekonstrukce</v>
      </c>
      <c r="AC621" t="str">
        <f>IF('náměty na projekční přípravu'!B564=data!$S$2,"Souvislá údržba",IF('náměty na projekční přípravu'!B564=data!$S$3,"Most","-"))</f>
        <v>-</v>
      </c>
      <c r="AD621" t="str">
        <f>IF('náměty na projekční přípravu'!B564=data!$S$2,"Rekonstrukce",IF('náměty na projekční přípravu'!B564=data!$S$3,"Propustek","-"))</f>
        <v>-</v>
      </c>
    </row>
    <row r="622" spans="12:30">
      <c r="L622" t="str">
        <f>IF('v přípravě a připraveno'!B323=data!$B$2,"Souvislá údržba",IF('v přípravě a připraveno'!B323=data!$B$3,"Most","-"))</f>
        <v>Souvislá údržba</v>
      </c>
      <c r="M622" t="str">
        <f>IF('v přípravě a připraveno'!B323=data!$B$2,"Rekonstrukce",IF('v přípravě a připraveno'!B323=data!$B$3,"Propustek","-"))</f>
        <v>Rekonstrukce</v>
      </c>
      <c r="AC622" t="str">
        <f>IF('náměty na projekční přípravu'!B565=data!$S$2,"Souvislá údržba",IF('náměty na projekční přípravu'!B565=data!$S$3,"Most","-"))</f>
        <v>-</v>
      </c>
      <c r="AD622" t="str">
        <f>IF('náměty na projekční přípravu'!B565=data!$S$2,"Rekonstrukce",IF('náměty na projekční přípravu'!B565=data!$S$3,"Propustek","-"))</f>
        <v>-</v>
      </c>
    </row>
    <row r="623" spans="12:30">
      <c r="L623" t="str">
        <f>IF('v přípravě a připraveno'!B324=data!$B$2,"Souvislá údržba",IF('v přípravě a připraveno'!B324=data!$B$3,"Most","-"))</f>
        <v>Souvislá údržba</v>
      </c>
      <c r="M623" t="str">
        <f>IF('v přípravě a připraveno'!B324=data!$B$2,"Rekonstrukce",IF('v přípravě a připraveno'!B324=data!$B$3,"Propustek","-"))</f>
        <v>Rekonstrukce</v>
      </c>
      <c r="AC623" t="str">
        <f>IF('náměty na projekční přípravu'!B566=data!$S$2,"Souvislá údržba",IF('náměty na projekční přípravu'!B566=data!$S$3,"Most","-"))</f>
        <v>-</v>
      </c>
      <c r="AD623" t="str">
        <f>IF('náměty na projekční přípravu'!B566=data!$S$2,"Rekonstrukce",IF('náměty na projekční přípravu'!B566=data!$S$3,"Propustek","-"))</f>
        <v>-</v>
      </c>
    </row>
    <row r="624" spans="12:30">
      <c r="L624" t="str">
        <f>IF('v přípravě a připraveno'!B325=data!$B$2,"Souvislá údržba",IF('v přípravě a připraveno'!B325=data!$B$3,"Most","-"))</f>
        <v>-</v>
      </c>
      <c r="M624" t="str">
        <f>IF('v přípravě a připraveno'!B325=data!$B$2,"Rekonstrukce",IF('v přípravě a připraveno'!B325=data!$B$3,"Propustek","-"))</f>
        <v>-</v>
      </c>
      <c r="AC624" t="str">
        <f>IF('náměty na projekční přípravu'!B567=data!$S$2,"Souvislá údržba",IF('náměty na projekční přípravu'!B567=data!$S$3,"Most","-"))</f>
        <v>-</v>
      </c>
      <c r="AD624" t="str">
        <f>IF('náměty na projekční přípravu'!B567=data!$S$2,"Rekonstrukce",IF('náměty na projekční přípravu'!B567=data!$S$3,"Propustek","-"))</f>
        <v>-</v>
      </c>
    </row>
    <row r="625" spans="12:30">
      <c r="L625" t="e">
        <f>IF('v přípravě a připraveno'!#REF!=data!$B$2,"Souvislá údržba",IF('v přípravě a připraveno'!#REF!=data!$B$3,"Most","-"))</f>
        <v>#REF!</v>
      </c>
      <c r="M625" t="e">
        <f>IF('v přípravě a připraveno'!#REF!=data!$B$2,"Rekonstrukce",IF('v přípravě a připraveno'!#REF!=data!$B$3,"Propustek","-"))</f>
        <v>#REF!</v>
      </c>
      <c r="AC625" t="str">
        <f>IF('náměty na projekční přípravu'!B568=data!$S$2,"Souvislá údržba",IF('náměty na projekční přípravu'!B568=data!$S$3,"Most","-"))</f>
        <v>-</v>
      </c>
      <c r="AD625" t="str">
        <f>IF('náměty na projekční přípravu'!B568=data!$S$2,"Rekonstrukce",IF('náměty na projekční přípravu'!B568=data!$S$3,"Propustek","-"))</f>
        <v>-</v>
      </c>
    </row>
    <row r="626" spans="12:30">
      <c r="L626" t="e">
        <f>IF('v přípravě a připraveno'!#REF!=data!$B$2,"Souvislá údržba",IF('v přípravě a připraveno'!#REF!=data!$B$3,"Most","-"))</f>
        <v>#REF!</v>
      </c>
      <c r="M626" t="e">
        <f>IF('v přípravě a připraveno'!#REF!=data!$B$2,"Rekonstrukce",IF('v přípravě a připraveno'!#REF!=data!$B$3,"Propustek","-"))</f>
        <v>#REF!</v>
      </c>
      <c r="AC626" t="str">
        <f>IF('náměty na projekční přípravu'!B569=data!$S$2,"Souvislá údržba",IF('náměty na projekční přípravu'!B569=data!$S$3,"Most","-"))</f>
        <v>-</v>
      </c>
      <c r="AD626" t="str">
        <f>IF('náměty na projekční přípravu'!B569=data!$S$2,"Rekonstrukce",IF('náměty na projekční přípravu'!B569=data!$S$3,"Propustek","-"))</f>
        <v>-</v>
      </c>
    </row>
    <row r="627" spans="12:30">
      <c r="L627" t="str">
        <f>IF('v přípravě a připraveno'!B326=data!$B$2,"Souvislá údržba",IF('v přípravě a připraveno'!B326=data!$B$3,"Most","-"))</f>
        <v>Souvislá údržba</v>
      </c>
      <c r="M627" t="str">
        <f>IF('v přípravě a připraveno'!B326=data!$B$2,"Rekonstrukce",IF('v přípravě a připraveno'!B326=data!$B$3,"Propustek","-"))</f>
        <v>Rekonstrukce</v>
      </c>
      <c r="AC627" t="str">
        <f>IF('náměty na projekční přípravu'!B570=data!$S$2,"Souvislá údržba",IF('náměty na projekční přípravu'!B570=data!$S$3,"Most","-"))</f>
        <v>-</v>
      </c>
      <c r="AD627" t="str">
        <f>IF('náměty na projekční přípravu'!B570=data!$S$2,"Rekonstrukce",IF('náměty na projekční přípravu'!B570=data!$S$3,"Propustek","-"))</f>
        <v>-</v>
      </c>
    </row>
    <row r="628" spans="12:30">
      <c r="L628" t="str">
        <f>IF('v přípravě a připraveno'!B327=data!$B$2,"Souvislá údržba",IF('v přípravě a připraveno'!B327=data!$B$3,"Most","-"))</f>
        <v>Souvislá údržba</v>
      </c>
      <c r="M628" t="str">
        <f>IF('v přípravě a připraveno'!B327=data!$B$2,"Rekonstrukce",IF('v přípravě a připraveno'!B327=data!$B$3,"Propustek","-"))</f>
        <v>Rekonstrukce</v>
      </c>
      <c r="AC628" t="str">
        <f>IF('náměty na projekční přípravu'!B571=data!$S$2,"Souvislá údržba",IF('náměty na projekční přípravu'!B571=data!$S$3,"Most","-"))</f>
        <v>-</v>
      </c>
      <c r="AD628" t="str">
        <f>IF('náměty na projekční přípravu'!B571=data!$S$2,"Rekonstrukce",IF('náměty na projekční přípravu'!B571=data!$S$3,"Propustek","-"))</f>
        <v>-</v>
      </c>
    </row>
    <row r="629" spans="12:30">
      <c r="L629" t="str">
        <f>IF('v přípravě a připraveno'!B328=data!$B$2,"Souvislá údržba",IF('v přípravě a připraveno'!B328=data!$B$3,"Most","-"))</f>
        <v>Souvislá údržba</v>
      </c>
      <c r="M629" t="str">
        <f>IF('v přípravě a připraveno'!B328=data!$B$2,"Rekonstrukce",IF('v přípravě a připraveno'!B328=data!$B$3,"Propustek","-"))</f>
        <v>Rekonstrukce</v>
      </c>
      <c r="AC629" t="str">
        <f>IF('náměty na projekční přípravu'!B572=data!$S$2,"Souvislá údržba",IF('náměty na projekční přípravu'!B572=data!$S$3,"Most","-"))</f>
        <v>-</v>
      </c>
      <c r="AD629" t="str">
        <f>IF('náměty na projekční přípravu'!B572=data!$S$2,"Rekonstrukce",IF('náměty na projekční přípravu'!B572=data!$S$3,"Propustek","-"))</f>
        <v>-</v>
      </c>
    </row>
    <row r="630" spans="12:30">
      <c r="L630" t="str">
        <f>IF('v přípravě a připraveno'!B329=data!$B$2,"Souvislá údržba",IF('v přípravě a připraveno'!B329=data!$B$3,"Most","-"))</f>
        <v>Souvislá údržba</v>
      </c>
      <c r="M630" t="str">
        <f>IF('v přípravě a připraveno'!B329=data!$B$2,"Rekonstrukce",IF('v přípravě a připraveno'!B329=data!$B$3,"Propustek","-"))</f>
        <v>Rekonstrukce</v>
      </c>
      <c r="AC630" t="str">
        <f>IF('náměty na projekční přípravu'!B573=data!$S$2,"Souvislá údržba",IF('náměty na projekční přípravu'!B573=data!$S$3,"Most","-"))</f>
        <v>-</v>
      </c>
      <c r="AD630" t="str">
        <f>IF('náměty na projekční přípravu'!B573=data!$S$2,"Rekonstrukce",IF('náměty na projekční přípravu'!B573=data!$S$3,"Propustek","-"))</f>
        <v>-</v>
      </c>
    </row>
    <row r="631" spans="12:30">
      <c r="L631" t="str">
        <f>IF('v přípravě a připraveno'!B330=data!$B$2,"Souvislá údržba",IF('v přípravě a připraveno'!B330=data!$B$3,"Most","-"))</f>
        <v>Souvislá údržba</v>
      </c>
      <c r="M631" t="str">
        <f>IF('v přípravě a připraveno'!B330=data!$B$2,"Rekonstrukce",IF('v přípravě a připraveno'!B330=data!$B$3,"Propustek","-"))</f>
        <v>Rekonstrukce</v>
      </c>
      <c r="AC631" t="str">
        <f>IF('náměty na projekční přípravu'!B574=data!$S$2,"Souvislá údržba",IF('náměty na projekční přípravu'!B574=data!$S$3,"Most","-"))</f>
        <v>-</v>
      </c>
      <c r="AD631" t="str">
        <f>IF('náměty na projekční přípravu'!B574=data!$S$2,"Rekonstrukce",IF('náměty na projekční přípravu'!B574=data!$S$3,"Propustek","-"))</f>
        <v>-</v>
      </c>
    </row>
    <row r="632" spans="12:30">
      <c r="L632" t="e">
        <f>IF('v přípravě a připraveno'!#REF!=data!$B$2,"Souvislá údržba",IF('v přípravě a připraveno'!#REF!=data!$B$3,"Most","-"))</f>
        <v>#REF!</v>
      </c>
      <c r="M632" t="e">
        <f>IF('v přípravě a připraveno'!#REF!=data!$B$2,"Rekonstrukce",IF('v přípravě a připraveno'!#REF!=data!$B$3,"Propustek","-"))</f>
        <v>#REF!</v>
      </c>
      <c r="AC632" t="str">
        <f>IF('náměty na projekční přípravu'!B575=data!$S$2,"Souvislá údržba",IF('náměty na projekční přípravu'!B575=data!$S$3,"Most","-"))</f>
        <v>-</v>
      </c>
      <c r="AD632" t="str">
        <f>IF('náměty na projekční přípravu'!B575=data!$S$2,"Rekonstrukce",IF('náměty na projekční přípravu'!B575=data!$S$3,"Propustek","-"))</f>
        <v>-</v>
      </c>
    </row>
    <row r="633" spans="12:30">
      <c r="L633" t="e">
        <f>IF('v přípravě a připraveno'!#REF!=data!$B$2,"Souvislá údržba",IF('v přípravě a připraveno'!#REF!=data!$B$3,"Most","-"))</f>
        <v>#REF!</v>
      </c>
      <c r="M633" t="e">
        <f>IF('v přípravě a připraveno'!#REF!=data!$B$2,"Rekonstrukce",IF('v přípravě a připraveno'!#REF!=data!$B$3,"Propustek","-"))</f>
        <v>#REF!</v>
      </c>
      <c r="AC633" t="str">
        <f>IF('náměty na projekční přípravu'!B576=data!$S$2,"Souvislá údržba",IF('náměty na projekční přípravu'!B576=data!$S$3,"Most","-"))</f>
        <v>-</v>
      </c>
      <c r="AD633" t="str">
        <f>IF('náměty na projekční přípravu'!B576=data!$S$2,"Rekonstrukce",IF('náměty na projekční přípravu'!B576=data!$S$3,"Propustek","-"))</f>
        <v>-</v>
      </c>
    </row>
    <row r="634" spans="12:30">
      <c r="L634" t="str">
        <f>IF('v přípravě a připraveno'!B331=data!$B$2,"Souvislá údržba",IF('v přípravě a připraveno'!B331=data!$B$3,"Most","-"))</f>
        <v>Souvislá údržba</v>
      </c>
      <c r="M634" t="str">
        <f>IF('v přípravě a připraveno'!B331=data!$B$2,"Rekonstrukce",IF('v přípravě a připraveno'!B331=data!$B$3,"Propustek","-"))</f>
        <v>Rekonstrukce</v>
      </c>
      <c r="AC634" t="str">
        <f>IF('náměty na projekční přípravu'!B577=data!$S$2,"Souvislá údržba",IF('náměty na projekční přípravu'!B577=data!$S$3,"Most","-"))</f>
        <v>-</v>
      </c>
      <c r="AD634" t="str">
        <f>IF('náměty na projekční přípravu'!B577=data!$S$2,"Rekonstrukce",IF('náměty na projekční přípravu'!B577=data!$S$3,"Propustek","-"))</f>
        <v>-</v>
      </c>
    </row>
    <row r="635" spans="12:30">
      <c r="L635" t="str">
        <f>IF('v přípravě a připraveno'!B332=data!$B$2,"Souvislá údržba",IF('v přípravě a připraveno'!B332=data!$B$3,"Most","-"))</f>
        <v>Souvislá údržba</v>
      </c>
      <c r="M635" t="str">
        <f>IF('v přípravě a připraveno'!B332=data!$B$2,"Rekonstrukce",IF('v přípravě a připraveno'!B332=data!$B$3,"Propustek","-"))</f>
        <v>Rekonstrukce</v>
      </c>
      <c r="AC635" t="str">
        <f>IF('náměty na projekční přípravu'!B578=data!$S$2,"Souvislá údržba",IF('náměty na projekční přípravu'!B578=data!$S$3,"Most","-"))</f>
        <v>-</v>
      </c>
      <c r="AD635" t="str">
        <f>IF('náměty na projekční přípravu'!B578=data!$S$2,"Rekonstrukce",IF('náměty na projekční přípravu'!B578=data!$S$3,"Propustek","-"))</f>
        <v>-</v>
      </c>
    </row>
    <row r="636" spans="12:30">
      <c r="L636" t="e">
        <f>IF('v přípravě a připraveno'!#REF!=data!$B$2,"Souvislá údržba",IF('v přípravě a připraveno'!#REF!=data!$B$3,"Most","-"))</f>
        <v>#REF!</v>
      </c>
      <c r="M636" t="e">
        <f>IF('v přípravě a připraveno'!#REF!=data!$B$2,"Rekonstrukce",IF('v přípravě a připraveno'!#REF!=data!$B$3,"Propustek","-"))</f>
        <v>#REF!</v>
      </c>
      <c r="AC636" t="str">
        <f>IF('náměty na projekční přípravu'!B579=data!$S$2,"Souvislá údržba",IF('náměty na projekční přípravu'!B579=data!$S$3,"Most","-"))</f>
        <v>-</v>
      </c>
      <c r="AD636" t="str">
        <f>IF('náměty na projekční přípravu'!B579=data!$S$2,"Rekonstrukce",IF('náměty na projekční přípravu'!B579=data!$S$3,"Propustek","-"))</f>
        <v>-</v>
      </c>
    </row>
    <row r="637" spans="12:30">
      <c r="L637" t="e">
        <f>IF('v přípravě a připraveno'!#REF!=data!$B$2,"Souvislá údržba",IF('v přípravě a připraveno'!#REF!=data!$B$3,"Most","-"))</f>
        <v>#REF!</v>
      </c>
      <c r="M637" t="e">
        <f>IF('v přípravě a připraveno'!#REF!=data!$B$2,"Rekonstrukce",IF('v přípravě a připraveno'!#REF!=data!$B$3,"Propustek","-"))</f>
        <v>#REF!</v>
      </c>
      <c r="AC637" t="str">
        <f>IF('náměty na projekční přípravu'!B580=data!$S$2,"Souvislá údržba",IF('náměty na projekční přípravu'!B580=data!$S$3,"Most","-"))</f>
        <v>-</v>
      </c>
      <c r="AD637" t="str">
        <f>IF('náměty na projekční přípravu'!B580=data!$S$2,"Rekonstrukce",IF('náměty na projekční přípravu'!B580=data!$S$3,"Propustek","-"))</f>
        <v>-</v>
      </c>
    </row>
    <row r="638" spans="12:30">
      <c r="L638" t="str">
        <f>IF('v přípravě a připraveno'!B333=data!$B$2,"Souvislá údržba",IF('v přípravě a připraveno'!B333=data!$B$3,"Most","-"))</f>
        <v>Souvislá údržba</v>
      </c>
      <c r="M638" t="str">
        <f>IF('v přípravě a připraveno'!B333=data!$B$2,"Rekonstrukce",IF('v přípravě a připraveno'!B333=data!$B$3,"Propustek","-"))</f>
        <v>Rekonstrukce</v>
      </c>
      <c r="AC638" t="str">
        <f>IF('náměty na projekční přípravu'!B581=data!$S$2,"Souvislá údržba",IF('náměty na projekční přípravu'!B581=data!$S$3,"Most","-"))</f>
        <v>-</v>
      </c>
      <c r="AD638" t="str">
        <f>IF('náměty na projekční přípravu'!B581=data!$S$2,"Rekonstrukce",IF('náměty na projekční přípravu'!B581=data!$S$3,"Propustek","-"))</f>
        <v>-</v>
      </c>
    </row>
    <row r="639" spans="12:30">
      <c r="L639" t="e">
        <f>IF('v přípravě a připraveno'!#REF!=data!$B$2,"Souvislá údržba",IF('v přípravě a připraveno'!#REF!=data!$B$3,"Most","-"))</f>
        <v>#REF!</v>
      </c>
      <c r="M639" t="e">
        <f>IF('v přípravě a připraveno'!#REF!=data!$B$2,"Rekonstrukce",IF('v přípravě a připraveno'!#REF!=data!$B$3,"Propustek","-"))</f>
        <v>#REF!</v>
      </c>
      <c r="AC639" t="str">
        <f>IF('náměty na projekční přípravu'!B582=data!$S$2,"Souvislá údržba",IF('náměty na projekční přípravu'!B582=data!$S$3,"Most","-"))</f>
        <v>-</v>
      </c>
      <c r="AD639" t="str">
        <f>IF('náměty na projekční přípravu'!B582=data!$S$2,"Rekonstrukce",IF('náměty na projekční přípravu'!B582=data!$S$3,"Propustek","-"))</f>
        <v>-</v>
      </c>
    </row>
    <row r="640" spans="12:30">
      <c r="L640" t="str">
        <f>IF('v přípravě a připraveno'!B334=data!$B$2,"Souvislá údržba",IF('v přípravě a připraveno'!B334=data!$B$3,"Most","-"))</f>
        <v>Souvislá údržba</v>
      </c>
      <c r="M640" t="str">
        <f>IF('v přípravě a připraveno'!B334=data!$B$2,"Rekonstrukce",IF('v přípravě a připraveno'!B334=data!$B$3,"Propustek","-"))</f>
        <v>Rekonstrukce</v>
      </c>
      <c r="AC640" t="str">
        <f>IF('náměty na projekční přípravu'!B583=data!$S$2,"Souvislá údržba",IF('náměty na projekční přípravu'!B583=data!$S$3,"Most","-"))</f>
        <v>-</v>
      </c>
      <c r="AD640" t="str">
        <f>IF('náměty na projekční přípravu'!B583=data!$S$2,"Rekonstrukce",IF('náměty na projekční přípravu'!B583=data!$S$3,"Propustek","-"))</f>
        <v>-</v>
      </c>
    </row>
    <row r="641" spans="12:30">
      <c r="L641" t="e">
        <f>IF('v přípravě a připraveno'!#REF!=data!$B$2,"Souvislá údržba",IF('v přípravě a připraveno'!#REF!=data!$B$3,"Most","-"))</f>
        <v>#REF!</v>
      </c>
      <c r="M641" t="e">
        <f>IF('v přípravě a připraveno'!#REF!=data!$B$2,"Rekonstrukce",IF('v přípravě a připraveno'!#REF!=data!$B$3,"Propustek","-"))</f>
        <v>#REF!</v>
      </c>
      <c r="AC641" t="str">
        <f>IF('náměty na projekční přípravu'!B584=data!$S$2,"Souvislá údržba",IF('náměty na projekční přípravu'!B584=data!$S$3,"Most","-"))</f>
        <v>-</v>
      </c>
      <c r="AD641" t="str">
        <f>IF('náměty na projekční přípravu'!B584=data!$S$2,"Rekonstrukce",IF('náměty na projekční přípravu'!B584=data!$S$3,"Propustek","-"))</f>
        <v>-</v>
      </c>
    </row>
    <row r="642" spans="12:30">
      <c r="L642" t="str">
        <f>IF('v přípravě a připraveno'!B335=data!$B$2,"Souvislá údržba",IF('v přípravě a připraveno'!B335=data!$B$3,"Most","-"))</f>
        <v>Souvislá údržba</v>
      </c>
      <c r="M642" t="str">
        <f>IF('v přípravě a připraveno'!B335=data!$B$2,"Rekonstrukce",IF('v přípravě a připraveno'!B335=data!$B$3,"Propustek","-"))</f>
        <v>Rekonstrukce</v>
      </c>
      <c r="AC642" t="str">
        <f>IF('náměty na projekční přípravu'!B585=data!$S$2,"Souvislá údržba",IF('náměty na projekční přípravu'!B585=data!$S$3,"Most","-"))</f>
        <v>-</v>
      </c>
      <c r="AD642" t="str">
        <f>IF('náměty na projekční přípravu'!B585=data!$S$2,"Rekonstrukce",IF('náměty na projekční přípravu'!B585=data!$S$3,"Propustek","-"))</f>
        <v>-</v>
      </c>
    </row>
    <row r="643" spans="12:30">
      <c r="L643" t="e">
        <f>IF('v přípravě a připraveno'!#REF!=data!$B$2,"Souvislá údržba",IF('v přípravě a připraveno'!#REF!=data!$B$3,"Most","-"))</f>
        <v>#REF!</v>
      </c>
      <c r="M643" t="e">
        <f>IF('v přípravě a připraveno'!#REF!=data!$B$2,"Rekonstrukce",IF('v přípravě a připraveno'!#REF!=data!$B$3,"Propustek","-"))</f>
        <v>#REF!</v>
      </c>
      <c r="AC643" t="str">
        <f>IF('náměty na projekční přípravu'!B586=data!$S$2,"Souvislá údržba",IF('náměty na projekční přípravu'!B586=data!$S$3,"Most","-"))</f>
        <v>-</v>
      </c>
      <c r="AD643" t="str">
        <f>IF('náměty na projekční přípravu'!B586=data!$S$2,"Rekonstrukce",IF('náměty na projekční přípravu'!B586=data!$S$3,"Propustek","-"))</f>
        <v>-</v>
      </c>
    </row>
    <row r="644" spans="12:30">
      <c r="L644" t="e">
        <f>IF('v přípravě a připraveno'!#REF!=data!$B$2,"Souvislá údržba",IF('v přípravě a připraveno'!#REF!=data!$B$3,"Most","-"))</f>
        <v>#REF!</v>
      </c>
      <c r="M644" t="e">
        <f>IF('v přípravě a připraveno'!#REF!=data!$B$2,"Rekonstrukce",IF('v přípravě a připraveno'!#REF!=data!$B$3,"Propustek","-"))</f>
        <v>#REF!</v>
      </c>
      <c r="AC644" t="str">
        <f>IF('náměty na projekční přípravu'!B587=data!$S$2,"Souvislá údržba",IF('náměty na projekční přípravu'!B587=data!$S$3,"Most","-"))</f>
        <v>-</v>
      </c>
      <c r="AD644" t="str">
        <f>IF('náměty na projekční přípravu'!B587=data!$S$2,"Rekonstrukce",IF('náměty na projekční přípravu'!B587=data!$S$3,"Propustek","-"))</f>
        <v>-</v>
      </c>
    </row>
    <row r="645" spans="12:30">
      <c r="L645" t="e">
        <f>IF('v přípravě a připraveno'!#REF!=data!$B$2,"Souvislá údržba",IF('v přípravě a připraveno'!#REF!=data!$B$3,"Most","-"))</f>
        <v>#REF!</v>
      </c>
      <c r="M645" t="e">
        <f>IF('v přípravě a připraveno'!#REF!=data!$B$2,"Rekonstrukce",IF('v přípravě a připraveno'!#REF!=data!$B$3,"Propustek","-"))</f>
        <v>#REF!</v>
      </c>
      <c r="AC645" t="str">
        <f>IF('náměty na projekční přípravu'!B588=data!$S$2,"Souvislá údržba",IF('náměty na projekční přípravu'!B588=data!$S$3,"Most","-"))</f>
        <v>-</v>
      </c>
      <c r="AD645" t="str">
        <f>IF('náměty na projekční přípravu'!B588=data!$S$2,"Rekonstrukce",IF('náměty na projekční přípravu'!B588=data!$S$3,"Propustek","-"))</f>
        <v>-</v>
      </c>
    </row>
    <row r="646" spans="12:30">
      <c r="L646" t="str">
        <f>IF('v přípravě a připraveno'!B339=data!$B$2,"Souvislá údržba",IF('v přípravě a připraveno'!B339=data!$B$3,"Most","-"))</f>
        <v>Souvislá údržba</v>
      </c>
      <c r="M646" t="str">
        <f>IF('v přípravě a připraveno'!B339=data!$B$2,"Rekonstrukce",IF('v přípravě a připraveno'!B339=data!$B$3,"Propustek","-"))</f>
        <v>Rekonstrukce</v>
      </c>
      <c r="AC646" t="str">
        <f>IF('náměty na projekční přípravu'!B589=data!$S$2,"Souvislá údržba",IF('náměty na projekční přípravu'!B589=data!$S$3,"Most","-"))</f>
        <v>-</v>
      </c>
      <c r="AD646" t="str">
        <f>IF('náměty na projekční přípravu'!B589=data!$S$2,"Rekonstrukce",IF('náměty na projekční přípravu'!B589=data!$S$3,"Propustek","-"))</f>
        <v>-</v>
      </c>
    </row>
    <row r="647" spans="12:30">
      <c r="L647" t="str">
        <f>IF('v přípravě a připraveno'!B340=data!$B$2,"Souvislá údržba",IF('v přípravě a připraveno'!B340=data!$B$3,"Most","-"))</f>
        <v>Souvislá údržba</v>
      </c>
      <c r="M647" t="str">
        <f>IF('v přípravě a připraveno'!B340=data!$B$2,"Rekonstrukce",IF('v přípravě a připraveno'!B340=data!$B$3,"Propustek","-"))</f>
        <v>Rekonstrukce</v>
      </c>
      <c r="AC647" t="str">
        <f>IF('náměty na projekční přípravu'!B590=data!$S$2,"Souvislá údržba",IF('náměty na projekční přípravu'!B590=data!$S$3,"Most","-"))</f>
        <v>-</v>
      </c>
      <c r="AD647" t="str">
        <f>IF('náměty na projekční přípravu'!B590=data!$S$2,"Rekonstrukce",IF('náměty na projekční přípravu'!B590=data!$S$3,"Propustek","-"))</f>
        <v>-</v>
      </c>
    </row>
    <row r="648" spans="12:30">
      <c r="L648" t="str">
        <f>IF('v přípravě a připraveno'!B341=data!$B$2,"Souvislá údržba",IF('v přípravě a připraveno'!B341=data!$B$3,"Most","-"))</f>
        <v>Souvislá údržba</v>
      </c>
      <c r="M648" t="str">
        <f>IF('v přípravě a připraveno'!B341=data!$B$2,"Rekonstrukce",IF('v přípravě a připraveno'!B341=data!$B$3,"Propustek","-"))</f>
        <v>Rekonstrukce</v>
      </c>
      <c r="AC648" t="str">
        <f>IF('náměty na projekční přípravu'!B591=data!$S$2,"Souvislá údržba",IF('náměty na projekční přípravu'!B591=data!$S$3,"Most","-"))</f>
        <v>-</v>
      </c>
      <c r="AD648" t="str">
        <f>IF('náměty na projekční přípravu'!B591=data!$S$2,"Rekonstrukce",IF('náměty na projekční přípravu'!B591=data!$S$3,"Propustek","-"))</f>
        <v>-</v>
      </c>
    </row>
    <row r="649" spans="12:30">
      <c r="L649" t="str">
        <f>IF('v přípravě a připraveno'!B342=data!$B$2,"Souvislá údržba",IF('v přípravě a připraveno'!B342=data!$B$3,"Most","-"))</f>
        <v>Souvislá údržba</v>
      </c>
      <c r="M649" t="str">
        <f>IF('v přípravě a připraveno'!B342=data!$B$2,"Rekonstrukce",IF('v přípravě a připraveno'!B342=data!$B$3,"Propustek","-"))</f>
        <v>Rekonstrukce</v>
      </c>
      <c r="AC649" t="str">
        <f>IF('náměty na projekční přípravu'!B592=data!$S$2,"Souvislá údržba",IF('náměty na projekční přípravu'!B592=data!$S$3,"Most","-"))</f>
        <v>-</v>
      </c>
      <c r="AD649" t="str">
        <f>IF('náměty na projekční přípravu'!B592=data!$S$2,"Rekonstrukce",IF('náměty na projekční přípravu'!B592=data!$S$3,"Propustek","-"))</f>
        <v>-</v>
      </c>
    </row>
    <row r="650" spans="12:30">
      <c r="L650" t="str">
        <f>IF('v přípravě a připraveno'!B343=data!$B$2,"Souvislá údržba",IF('v přípravě a připraveno'!B343=data!$B$3,"Most","-"))</f>
        <v>-</v>
      </c>
      <c r="M650" t="str">
        <f>IF('v přípravě a připraveno'!B343=data!$B$2,"Rekonstrukce",IF('v přípravě a připraveno'!B343=data!$B$3,"Propustek","-"))</f>
        <v>-</v>
      </c>
      <c r="AC650" t="str">
        <f>IF('náměty na projekční přípravu'!B593=data!$S$2,"Souvislá údržba",IF('náměty na projekční přípravu'!B593=data!$S$3,"Most","-"))</f>
        <v>-</v>
      </c>
      <c r="AD650" t="str">
        <f>IF('náměty na projekční přípravu'!B593=data!$S$2,"Rekonstrukce",IF('náměty na projekční přípravu'!B593=data!$S$3,"Propustek","-"))</f>
        <v>-</v>
      </c>
    </row>
    <row r="651" spans="12:30">
      <c r="L651" t="str">
        <f>IF('v přípravě a připraveno'!B344=data!$B$2,"Souvislá údržba",IF('v přípravě a připraveno'!B344=data!$B$3,"Most","-"))</f>
        <v>Souvislá údržba</v>
      </c>
      <c r="M651" t="str">
        <f>IF('v přípravě a připraveno'!B344=data!$B$2,"Rekonstrukce",IF('v přípravě a připraveno'!B344=data!$B$3,"Propustek","-"))</f>
        <v>Rekonstrukce</v>
      </c>
      <c r="AC651" t="str">
        <f>IF('náměty na projekční přípravu'!B594=data!$S$2,"Souvislá údržba",IF('náměty na projekční přípravu'!B594=data!$S$3,"Most","-"))</f>
        <v>-</v>
      </c>
      <c r="AD651" t="str">
        <f>IF('náměty na projekční přípravu'!B594=data!$S$2,"Rekonstrukce",IF('náměty na projekční přípravu'!B594=data!$S$3,"Propustek","-"))</f>
        <v>-</v>
      </c>
    </row>
    <row r="652" spans="12:30">
      <c r="L652" t="str">
        <f>IF('v přípravě a připraveno'!B345=data!$B$2,"Souvislá údržba",IF('v přípravě a připraveno'!B345=data!$B$3,"Most","-"))</f>
        <v>Souvislá údržba</v>
      </c>
      <c r="M652" t="str">
        <f>IF('v přípravě a připraveno'!B345=data!$B$2,"Rekonstrukce",IF('v přípravě a připraveno'!B345=data!$B$3,"Propustek","-"))</f>
        <v>Rekonstrukce</v>
      </c>
      <c r="AC652" t="str">
        <f>IF('náměty na projekční přípravu'!B595=data!$S$2,"Souvislá údržba",IF('náměty na projekční přípravu'!B595=data!$S$3,"Most","-"))</f>
        <v>-</v>
      </c>
      <c r="AD652" t="str">
        <f>IF('náměty na projekční přípravu'!B595=data!$S$2,"Rekonstrukce",IF('náměty na projekční přípravu'!B595=data!$S$3,"Propustek","-"))</f>
        <v>-</v>
      </c>
    </row>
    <row r="653" spans="12:30">
      <c r="L653" t="str">
        <f>IF('v přípravě a připraveno'!B346=data!$B$2,"Souvislá údržba",IF('v přípravě a připraveno'!B346=data!$B$3,"Most","-"))</f>
        <v>Souvislá údržba</v>
      </c>
      <c r="M653" t="str">
        <f>IF('v přípravě a připraveno'!B346=data!$B$2,"Rekonstrukce",IF('v přípravě a připraveno'!B346=data!$B$3,"Propustek","-"))</f>
        <v>Rekonstrukce</v>
      </c>
      <c r="AC653" t="str">
        <f>IF('náměty na projekční přípravu'!B596=data!$S$2,"Souvislá údržba",IF('náměty na projekční přípravu'!B596=data!$S$3,"Most","-"))</f>
        <v>-</v>
      </c>
      <c r="AD653" t="str">
        <f>IF('náměty na projekční přípravu'!B596=data!$S$2,"Rekonstrukce",IF('náměty na projekční přípravu'!B596=data!$S$3,"Propustek","-"))</f>
        <v>-</v>
      </c>
    </row>
    <row r="654" spans="12:30">
      <c r="L654" t="str">
        <f>IF('v přípravě a připraveno'!B347=data!$B$2,"Souvislá údržba",IF('v přípravě a připraveno'!B347=data!$B$3,"Most","-"))</f>
        <v>-</v>
      </c>
      <c r="M654" t="str">
        <f>IF('v přípravě a připraveno'!B347=data!$B$2,"Rekonstrukce",IF('v přípravě a připraveno'!B347=data!$B$3,"Propustek","-"))</f>
        <v>-</v>
      </c>
      <c r="AC654" t="str">
        <f>IF('náměty na projekční přípravu'!B597=data!$S$2,"Souvislá údržba",IF('náměty na projekční přípravu'!B597=data!$S$3,"Most","-"))</f>
        <v>-</v>
      </c>
      <c r="AD654" t="str">
        <f>IF('náměty na projekční přípravu'!B597=data!$S$2,"Rekonstrukce",IF('náměty na projekční přípravu'!B597=data!$S$3,"Propustek","-"))</f>
        <v>-</v>
      </c>
    </row>
    <row r="655" spans="12:30">
      <c r="L655" t="str">
        <f>IF('v přípravě a připraveno'!B348=data!$B$2,"Souvislá údržba",IF('v přípravě a připraveno'!B348=data!$B$3,"Most","-"))</f>
        <v>-</v>
      </c>
      <c r="M655" t="str">
        <f>IF('v přípravě a připraveno'!B348=data!$B$2,"Rekonstrukce",IF('v přípravě a připraveno'!B348=data!$B$3,"Propustek","-"))</f>
        <v>-</v>
      </c>
      <c r="AC655" t="str">
        <f>IF('náměty na projekční přípravu'!B598=data!$S$2,"Souvislá údržba",IF('náměty na projekční přípravu'!B598=data!$S$3,"Most","-"))</f>
        <v>-</v>
      </c>
      <c r="AD655" t="str">
        <f>IF('náměty na projekční přípravu'!B598=data!$S$2,"Rekonstrukce",IF('náměty na projekční přípravu'!B598=data!$S$3,"Propustek","-"))</f>
        <v>-</v>
      </c>
    </row>
    <row r="656" spans="12:30">
      <c r="L656" t="str">
        <f>IF('v přípravě a připraveno'!B349=data!$B$2,"Souvislá údržba",IF('v přípravě a připraveno'!B349=data!$B$3,"Most","-"))</f>
        <v>-</v>
      </c>
      <c r="M656" t="str">
        <f>IF('v přípravě a připraveno'!B349=data!$B$2,"Rekonstrukce",IF('v přípravě a připraveno'!B349=data!$B$3,"Propustek","-"))</f>
        <v>-</v>
      </c>
      <c r="AC656" t="str">
        <f>IF('náměty na projekční přípravu'!B599=data!$S$2,"Souvislá údržba",IF('náměty na projekční přípravu'!B599=data!$S$3,"Most","-"))</f>
        <v>-</v>
      </c>
      <c r="AD656" t="str">
        <f>IF('náměty na projekční přípravu'!B599=data!$S$2,"Rekonstrukce",IF('náměty na projekční přípravu'!B599=data!$S$3,"Propustek","-"))</f>
        <v>-</v>
      </c>
    </row>
    <row r="657" spans="12:30">
      <c r="L657" t="str">
        <f>IF('v přípravě a připraveno'!B350=data!$B$2,"Souvislá údržba",IF('v přípravě a připraveno'!B350=data!$B$3,"Most","-"))</f>
        <v>-</v>
      </c>
      <c r="M657" t="str">
        <f>IF('v přípravě a připraveno'!B350=data!$B$2,"Rekonstrukce",IF('v přípravě a připraveno'!B350=data!$B$3,"Propustek","-"))</f>
        <v>-</v>
      </c>
      <c r="AC657" t="str">
        <f>IF('náměty na projekční přípravu'!B600=data!$S$2,"Souvislá údržba",IF('náměty na projekční přípravu'!B600=data!$S$3,"Most","-"))</f>
        <v>-</v>
      </c>
      <c r="AD657" t="str">
        <f>IF('náměty na projekční přípravu'!B600=data!$S$2,"Rekonstrukce",IF('náměty na projekční přípravu'!B600=data!$S$3,"Propustek","-"))</f>
        <v>-</v>
      </c>
    </row>
    <row r="658" spans="12:30">
      <c r="L658" t="str">
        <f>IF('v přípravě a připraveno'!B351=data!$B$2,"Souvislá údržba",IF('v přípravě a připraveno'!B351=data!$B$3,"Most","-"))</f>
        <v>-</v>
      </c>
      <c r="M658" t="str">
        <f>IF('v přípravě a připraveno'!B351=data!$B$2,"Rekonstrukce",IF('v přípravě a připraveno'!B351=data!$B$3,"Propustek","-"))</f>
        <v>-</v>
      </c>
      <c r="AC658" t="str">
        <f>IF('náměty na projekční přípravu'!B601=data!$S$2,"Souvislá údržba",IF('náměty na projekční přípravu'!B601=data!$S$3,"Most","-"))</f>
        <v>-</v>
      </c>
      <c r="AD658" t="str">
        <f>IF('náměty na projekční přípravu'!B601=data!$S$2,"Rekonstrukce",IF('náměty na projekční přípravu'!B601=data!$S$3,"Propustek","-"))</f>
        <v>-</v>
      </c>
    </row>
    <row r="659" spans="12:30">
      <c r="L659" t="str">
        <f>IF('v přípravě a připraveno'!B352=data!$B$2,"Souvislá údržba",IF('v přípravě a připraveno'!B352=data!$B$3,"Most","-"))</f>
        <v>-</v>
      </c>
      <c r="M659" t="str">
        <f>IF('v přípravě a připraveno'!B352=data!$B$2,"Rekonstrukce",IF('v přípravě a připraveno'!B352=data!$B$3,"Propustek","-"))</f>
        <v>-</v>
      </c>
      <c r="AC659" t="str">
        <f>IF('náměty na projekční přípravu'!B602=data!$S$2,"Souvislá údržba",IF('náměty na projekční přípravu'!B602=data!$S$3,"Most","-"))</f>
        <v>-</v>
      </c>
      <c r="AD659" t="str">
        <f>IF('náměty na projekční přípravu'!B602=data!$S$2,"Rekonstrukce",IF('náměty na projekční přípravu'!B602=data!$S$3,"Propustek","-"))</f>
        <v>-</v>
      </c>
    </row>
    <row r="660" spans="12:30">
      <c r="L660" t="str">
        <f>IF('v přípravě a připraveno'!B353=data!$B$2,"Souvislá údržba",IF('v přípravě a připraveno'!B353=data!$B$3,"Most","-"))</f>
        <v>-</v>
      </c>
      <c r="M660" t="str">
        <f>IF('v přípravě a připraveno'!B353=data!$B$2,"Rekonstrukce",IF('v přípravě a připraveno'!B353=data!$B$3,"Propustek","-"))</f>
        <v>-</v>
      </c>
      <c r="AC660" t="str">
        <f>IF('náměty na projekční přípravu'!B603=data!$S$2,"Souvislá údržba",IF('náměty na projekční přípravu'!B603=data!$S$3,"Most","-"))</f>
        <v>-</v>
      </c>
      <c r="AD660" t="str">
        <f>IF('náměty na projekční přípravu'!B603=data!$S$2,"Rekonstrukce",IF('náměty na projekční přípravu'!B603=data!$S$3,"Propustek","-"))</f>
        <v>-</v>
      </c>
    </row>
    <row r="661" spans="12:30">
      <c r="L661" t="str">
        <f>IF('v přípravě a připraveno'!B354=data!$B$2,"Souvislá údržba",IF('v přípravě a připraveno'!B354=data!$B$3,"Most","-"))</f>
        <v>-</v>
      </c>
      <c r="M661" t="str">
        <f>IF('v přípravě a připraveno'!B354=data!$B$2,"Rekonstrukce",IF('v přípravě a připraveno'!B354=data!$B$3,"Propustek","-"))</f>
        <v>-</v>
      </c>
      <c r="AC661" t="str">
        <f>IF('náměty na projekční přípravu'!B604=data!$S$2,"Souvislá údržba",IF('náměty na projekční přípravu'!B604=data!$S$3,"Most","-"))</f>
        <v>-</v>
      </c>
      <c r="AD661" t="str">
        <f>IF('náměty na projekční přípravu'!B604=data!$S$2,"Rekonstrukce",IF('náměty na projekční přípravu'!B604=data!$S$3,"Propustek","-"))</f>
        <v>-</v>
      </c>
    </row>
    <row r="662" spans="12:30">
      <c r="L662" t="str">
        <f>IF('v přípravě a připraveno'!B355=data!$B$2,"Souvislá údržba",IF('v přípravě a připraveno'!B355=data!$B$3,"Most","-"))</f>
        <v>-</v>
      </c>
      <c r="M662" t="str">
        <f>IF('v přípravě a připraveno'!B355=data!$B$2,"Rekonstrukce",IF('v přípravě a připraveno'!B355=data!$B$3,"Propustek","-"))</f>
        <v>-</v>
      </c>
      <c r="AC662" t="str">
        <f>IF('náměty na projekční přípravu'!B605=data!$S$2,"Souvislá údržba",IF('náměty na projekční přípravu'!B605=data!$S$3,"Most","-"))</f>
        <v>-</v>
      </c>
      <c r="AD662" t="str">
        <f>IF('náměty na projekční přípravu'!B605=data!$S$2,"Rekonstrukce",IF('náměty na projekční přípravu'!B605=data!$S$3,"Propustek","-"))</f>
        <v>-</v>
      </c>
    </row>
    <row r="663" spans="12:30">
      <c r="L663" t="str">
        <f>IF('v přípravě a připraveno'!B356=data!$B$2,"Souvislá údržba",IF('v přípravě a připraveno'!B356=data!$B$3,"Most","-"))</f>
        <v>-</v>
      </c>
      <c r="M663" t="str">
        <f>IF('v přípravě a připraveno'!B356=data!$B$2,"Rekonstrukce",IF('v přípravě a připraveno'!B356=data!$B$3,"Propustek","-"))</f>
        <v>-</v>
      </c>
      <c r="AC663" t="str">
        <f>IF('náměty na projekční přípravu'!B606=data!$S$2,"Souvislá údržba",IF('náměty na projekční přípravu'!B606=data!$S$3,"Most","-"))</f>
        <v>-</v>
      </c>
      <c r="AD663" t="str">
        <f>IF('náměty na projekční přípravu'!B606=data!$S$2,"Rekonstrukce",IF('náměty na projekční přípravu'!B606=data!$S$3,"Propustek","-"))</f>
        <v>-</v>
      </c>
    </row>
    <row r="664" spans="12:30">
      <c r="L664" t="str">
        <f>IF('v přípravě a připraveno'!B357=data!$B$2,"Souvislá údržba",IF('v přípravě a připraveno'!B357=data!$B$3,"Most","-"))</f>
        <v>-</v>
      </c>
      <c r="M664" t="str">
        <f>IF('v přípravě a připraveno'!B357=data!$B$2,"Rekonstrukce",IF('v přípravě a připraveno'!B357=data!$B$3,"Propustek","-"))</f>
        <v>-</v>
      </c>
      <c r="AC664" t="str">
        <f>IF('náměty na projekční přípravu'!B607=data!$S$2,"Souvislá údržba",IF('náměty na projekční přípravu'!B607=data!$S$3,"Most","-"))</f>
        <v>-</v>
      </c>
      <c r="AD664" t="str">
        <f>IF('náměty na projekční přípravu'!B607=data!$S$2,"Rekonstrukce",IF('náměty na projekční přípravu'!B607=data!$S$3,"Propustek","-"))</f>
        <v>-</v>
      </c>
    </row>
    <row r="665" spans="12:30">
      <c r="L665" t="str">
        <f>IF('v přípravě a připraveno'!B358=data!$B$2,"Souvislá údržba",IF('v přípravě a připraveno'!B358=data!$B$3,"Most","-"))</f>
        <v>-</v>
      </c>
      <c r="M665" t="str">
        <f>IF('v přípravě a připraveno'!B358=data!$B$2,"Rekonstrukce",IF('v přípravě a připraveno'!B358=data!$B$3,"Propustek","-"))</f>
        <v>-</v>
      </c>
      <c r="AC665" t="str">
        <f>IF('náměty na projekční přípravu'!B608=data!$S$2,"Souvislá údržba",IF('náměty na projekční přípravu'!B608=data!$S$3,"Most","-"))</f>
        <v>-</v>
      </c>
      <c r="AD665" t="str">
        <f>IF('náměty na projekční přípravu'!B608=data!$S$2,"Rekonstrukce",IF('náměty na projekční přípravu'!B608=data!$S$3,"Propustek","-"))</f>
        <v>-</v>
      </c>
    </row>
    <row r="666" spans="12:30">
      <c r="L666" t="str">
        <f>IF('v přípravě a připraveno'!B359=data!$B$2,"Souvislá údržba",IF('v přípravě a připraveno'!B359=data!$B$3,"Most","-"))</f>
        <v>-</v>
      </c>
      <c r="M666" t="str">
        <f>IF('v přípravě a připraveno'!B359=data!$B$2,"Rekonstrukce",IF('v přípravě a připraveno'!B359=data!$B$3,"Propustek","-"))</f>
        <v>-</v>
      </c>
      <c r="AC666" t="str">
        <f>IF('náměty na projekční přípravu'!B609=data!$S$2,"Souvislá údržba",IF('náměty na projekční přípravu'!B609=data!$S$3,"Most","-"))</f>
        <v>-</v>
      </c>
      <c r="AD666" t="str">
        <f>IF('náměty na projekční přípravu'!B609=data!$S$2,"Rekonstrukce",IF('náměty na projekční přípravu'!B609=data!$S$3,"Propustek","-"))</f>
        <v>-</v>
      </c>
    </row>
    <row r="667" spans="12:30">
      <c r="L667" t="str">
        <f>IF('v přípravě a připraveno'!B360=data!$B$2,"Souvislá údržba",IF('v přípravě a připraveno'!B360=data!$B$3,"Most","-"))</f>
        <v>-</v>
      </c>
      <c r="M667" t="str">
        <f>IF('v přípravě a připraveno'!B360=data!$B$2,"Rekonstrukce",IF('v přípravě a připraveno'!B360=data!$B$3,"Propustek","-"))</f>
        <v>-</v>
      </c>
      <c r="AC667" t="str">
        <f>IF('náměty na projekční přípravu'!B610=data!$S$2,"Souvislá údržba",IF('náměty na projekční přípravu'!B610=data!$S$3,"Most","-"))</f>
        <v>-</v>
      </c>
      <c r="AD667" t="str">
        <f>IF('náměty na projekční přípravu'!B610=data!$S$2,"Rekonstrukce",IF('náměty na projekční přípravu'!B610=data!$S$3,"Propustek","-"))</f>
        <v>-</v>
      </c>
    </row>
    <row r="668" spans="12:30">
      <c r="L668" t="str">
        <f>IF('v přípravě a připraveno'!B361=data!$B$2,"Souvislá údržba",IF('v přípravě a připraveno'!B361=data!$B$3,"Most","-"))</f>
        <v>-</v>
      </c>
      <c r="M668" t="str">
        <f>IF('v přípravě a připraveno'!B361=data!$B$2,"Rekonstrukce",IF('v přípravě a připraveno'!B361=data!$B$3,"Propustek","-"))</f>
        <v>-</v>
      </c>
      <c r="AC668" t="str">
        <f>IF('náměty na projekční přípravu'!B611=data!$S$2,"Souvislá údržba",IF('náměty na projekční přípravu'!B611=data!$S$3,"Most","-"))</f>
        <v>-</v>
      </c>
      <c r="AD668" t="str">
        <f>IF('náměty na projekční přípravu'!B611=data!$S$2,"Rekonstrukce",IF('náměty na projekční přípravu'!B611=data!$S$3,"Propustek","-"))</f>
        <v>-</v>
      </c>
    </row>
    <row r="669" spans="12:30">
      <c r="L669" t="str">
        <f>IF('v přípravě a připraveno'!B362=data!$B$2,"Souvislá údržba",IF('v přípravě a připraveno'!B362=data!$B$3,"Most","-"))</f>
        <v>-</v>
      </c>
      <c r="M669" t="str">
        <f>IF('v přípravě a připraveno'!B362=data!$B$2,"Rekonstrukce",IF('v přípravě a připraveno'!B362=data!$B$3,"Propustek","-"))</f>
        <v>-</v>
      </c>
      <c r="AC669" t="str">
        <f>IF('náměty na projekční přípravu'!B612=data!$S$2,"Souvislá údržba",IF('náměty na projekční přípravu'!B612=data!$S$3,"Most","-"))</f>
        <v>-</v>
      </c>
      <c r="AD669" t="str">
        <f>IF('náměty na projekční přípravu'!B612=data!$S$2,"Rekonstrukce",IF('náměty na projekční přípravu'!B612=data!$S$3,"Propustek","-"))</f>
        <v>-</v>
      </c>
    </row>
    <row r="670" spans="12:30">
      <c r="L670" t="str">
        <f>IF('v přípravě a připraveno'!B363=data!$B$2,"Souvislá údržba",IF('v přípravě a připraveno'!B363=data!$B$3,"Most","-"))</f>
        <v>-</v>
      </c>
      <c r="M670" t="str">
        <f>IF('v přípravě a připraveno'!B363=data!$B$2,"Rekonstrukce",IF('v přípravě a připraveno'!B363=data!$B$3,"Propustek","-"))</f>
        <v>-</v>
      </c>
      <c r="AC670" t="str">
        <f>IF('náměty na projekční přípravu'!B613=data!$S$2,"Souvislá údržba",IF('náměty na projekční přípravu'!B613=data!$S$3,"Most","-"))</f>
        <v>-</v>
      </c>
      <c r="AD670" t="str">
        <f>IF('náměty na projekční přípravu'!B613=data!$S$2,"Rekonstrukce",IF('náměty na projekční přípravu'!B613=data!$S$3,"Propustek","-"))</f>
        <v>-</v>
      </c>
    </row>
    <row r="671" spans="12:30">
      <c r="L671" t="str">
        <f>IF('v přípravě a připraveno'!B364=data!$B$2,"Souvislá údržba",IF('v přípravě a připraveno'!B364=data!$B$3,"Most","-"))</f>
        <v>-</v>
      </c>
      <c r="M671" t="str">
        <f>IF('v přípravě a připraveno'!B364=data!$B$2,"Rekonstrukce",IF('v přípravě a připraveno'!B364=data!$B$3,"Propustek","-"))</f>
        <v>-</v>
      </c>
      <c r="AC671" t="str">
        <f>IF('náměty na projekční přípravu'!B614=data!$S$2,"Souvislá údržba",IF('náměty na projekční přípravu'!B614=data!$S$3,"Most","-"))</f>
        <v>-</v>
      </c>
      <c r="AD671" t="str">
        <f>IF('náměty na projekční přípravu'!B614=data!$S$2,"Rekonstrukce",IF('náměty na projekční přípravu'!B614=data!$S$3,"Propustek","-"))</f>
        <v>-</v>
      </c>
    </row>
    <row r="672" spans="12:30">
      <c r="L672" t="str">
        <f>IF('v přípravě a připraveno'!B365=data!$B$2,"Souvislá údržba",IF('v přípravě a připraveno'!B365=data!$B$3,"Most","-"))</f>
        <v>-</v>
      </c>
      <c r="M672" t="str">
        <f>IF('v přípravě a připraveno'!B365=data!$B$2,"Rekonstrukce",IF('v přípravě a připraveno'!B365=data!$B$3,"Propustek","-"))</f>
        <v>-</v>
      </c>
      <c r="AC672" t="str">
        <f>IF('náměty na projekční přípravu'!B615=data!$S$2,"Souvislá údržba",IF('náměty na projekční přípravu'!B615=data!$S$3,"Most","-"))</f>
        <v>-</v>
      </c>
      <c r="AD672" t="str">
        <f>IF('náměty na projekční přípravu'!B615=data!$S$2,"Rekonstrukce",IF('náměty na projekční přípravu'!B615=data!$S$3,"Propustek","-"))</f>
        <v>-</v>
      </c>
    </row>
    <row r="673" spans="12:30">
      <c r="L673" t="str">
        <f>IF('v přípravě a připraveno'!B366=data!$B$2,"Souvislá údržba",IF('v přípravě a připraveno'!B366=data!$B$3,"Most","-"))</f>
        <v>-</v>
      </c>
      <c r="M673" t="str">
        <f>IF('v přípravě a připraveno'!B366=data!$B$2,"Rekonstrukce",IF('v přípravě a připraveno'!B366=data!$B$3,"Propustek","-"))</f>
        <v>-</v>
      </c>
      <c r="AC673" t="str">
        <f>IF('náměty na projekční přípravu'!B616=data!$S$2,"Souvislá údržba",IF('náměty na projekční přípravu'!B616=data!$S$3,"Most","-"))</f>
        <v>-</v>
      </c>
      <c r="AD673" t="str">
        <f>IF('náměty na projekční přípravu'!B616=data!$S$2,"Rekonstrukce",IF('náměty na projekční přípravu'!B616=data!$S$3,"Propustek","-"))</f>
        <v>-</v>
      </c>
    </row>
    <row r="674" spans="12:30">
      <c r="L674" t="str">
        <f>IF('v přípravě a připraveno'!B367=data!$B$2,"Souvislá údržba",IF('v přípravě a připraveno'!B367=data!$B$3,"Most","-"))</f>
        <v>-</v>
      </c>
      <c r="M674" t="str">
        <f>IF('v přípravě a připraveno'!B367=data!$B$2,"Rekonstrukce",IF('v přípravě a připraveno'!B367=data!$B$3,"Propustek","-"))</f>
        <v>-</v>
      </c>
      <c r="AC674" t="str">
        <f>IF('náměty na projekční přípravu'!B617=data!$S$2,"Souvislá údržba",IF('náměty na projekční přípravu'!B617=data!$S$3,"Most","-"))</f>
        <v>-</v>
      </c>
      <c r="AD674" t="str">
        <f>IF('náměty na projekční přípravu'!B617=data!$S$2,"Rekonstrukce",IF('náměty na projekční přípravu'!B617=data!$S$3,"Propustek","-"))</f>
        <v>-</v>
      </c>
    </row>
    <row r="675" spans="12:30">
      <c r="L675" t="str">
        <f>IF('v přípravě a připraveno'!B368=data!$B$2,"Souvislá údržba",IF('v přípravě a připraveno'!B368=data!$B$3,"Most","-"))</f>
        <v>-</v>
      </c>
      <c r="M675" t="str">
        <f>IF('v přípravě a připraveno'!B368=data!$B$2,"Rekonstrukce",IF('v přípravě a připraveno'!B368=data!$B$3,"Propustek","-"))</f>
        <v>-</v>
      </c>
      <c r="AC675" t="str">
        <f>IF('náměty na projekční přípravu'!B618=data!$S$2,"Souvislá údržba",IF('náměty na projekční přípravu'!B618=data!$S$3,"Most","-"))</f>
        <v>-</v>
      </c>
      <c r="AD675" t="str">
        <f>IF('náměty na projekční přípravu'!B618=data!$S$2,"Rekonstrukce",IF('náměty na projekční přípravu'!B618=data!$S$3,"Propustek","-"))</f>
        <v>-</v>
      </c>
    </row>
    <row r="676" spans="12:30">
      <c r="L676" t="str">
        <f>IF('v přípravě a připraveno'!B369=data!$B$2,"Souvislá údržba",IF('v přípravě a připraveno'!B369=data!$B$3,"Most","-"))</f>
        <v>-</v>
      </c>
      <c r="M676" t="str">
        <f>IF('v přípravě a připraveno'!B369=data!$B$2,"Rekonstrukce",IF('v přípravě a připraveno'!B369=data!$B$3,"Propustek","-"))</f>
        <v>-</v>
      </c>
      <c r="AC676" t="str">
        <f>IF('náměty na projekční přípravu'!B619=data!$S$2,"Souvislá údržba",IF('náměty na projekční přípravu'!B619=data!$S$3,"Most","-"))</f>
        <v>-</v>
      </c>
      <c r="AD676" t="str">
        <f>IF('náměty na projekční přípravu'!B619=data!$S$2,"Rekonstrukce",IF('náměty na projekční přípravu'!B619=data!$S$3,"Propustek","-"))</f>
        <v>-</v>
      </c>
    </row>
    <row r="677" spans="12:30">
      <c r="L677" t="str">
        <f>IF('v přípravě a připraveno'!B370=data!$B$2,"Souvislá údržba",IF('v přípravě a připraveno'!B370=data!$B$3,"Most","-"))</f>
        <v>-</v>
      </c>
      <c r="M677" t="str">
        <f>IF('v přípravě a připraveno'!B370=data!$B$2,"Rekonstrukce",IF('v přípravě a připraveno'!B370=data!$B$3,"Propustek","-"))</f>
        <v>-</v>
      </c>
      <c r="AC677" t="str">
        <f>IF('náměty na projekční přípravu'!B620=data!$S$2,"Souvislá údržba",IF('náměty na projekční přípravu'!B620=data!$S$3,"Most","-"))</f>
        <v>-</v>
      </c>
      <c r="AD677" t="str">
        <f>IF('náměty na projekční přípravu'!B620=data!$S$2,"Rekonstrukce",IF('náměty na projekční přípravu'!B620=data!$S$3,"Propustek","-"))</f>
        <v>-</v>
      </c>
    </row>
    <row r="678" spans="12:30">
      <c r="L678" t="str">
        <f>IF('v přípravě a připraveno'!B371=data!$B$2,"Souvislá údržba",IF('v přípravě a připraveno'!B371=data!$B$3,"Most","-"))</f>
        <v>-</v>
      </c>
      <c r="M678" t="str">
        <f>IF('v přípravě a připraveno'!B371=data!$B$2,"Rekonstrukce",IF('v přípravě a připraveno'!B371=data!$B$3,"Propustek","-"))</f>
        <v>-</v>
      </c>
      <c r="AC678" t="str">
        <f>IF('náměty na projekční přípravu'!B621=data!$S$2,"Souvislá údržba",IF('náměty na projekční přípravu'!B621=data!$S$3,"Most","-"))</f>
        <v>-</v>
      </c>
      <c r="AD678" t="str">
        <f>IF('náměty na projekční přípravu'!B621=data!$S$2,"Rekonstrukce",IF('náměty na projekční přípravu'!B621=data!$S$3,"Propustek","-"))</f>
        <v>-</v>
      </c>
    </row>
    <row r="679" spans="12:30">
      <c r="L679" t="str">
        <f>IF('v přípravě a připraveno'!B372=data!$B$2,"Souvislá údržba",IF('v přípravě a připraveno'!B372=data!$B$3,"Most","-"))</f>
        <v>-</v>
      </c>
      <c r="M679" t="str">
        <f>IF('v přípravě a připraveno'!B372=data!$B$2,"Rekonstrukce",IF('v přípravě a připraveno'!B372=data!$B$3,"Propustek","-"))</f>
        <v>-</v>
      </c>
      <c r="AC679" t="str">
        <f>IF('náměty na projekční přípravu'!B622=data!$S$2,"Souvislá údržba",IF('náměty na projekční přípravu'!B622=data!$S$3,"Most","-"))</f>
        <v>-</v>
      </c>
      <c r="AD679" t="str">
        <f>IF('náměty na projekční přípravu'!B622=data!$S$2,"Rekonstrukce",IF('náměty na projekční přípravu'!B622=data!$S$3,"Propustek","-"))</f>
        <v>-</v>
      </c>
    </row>
    <row r="680" spans="12:30">
      <c r="L680" t="str">
        <f>IF('v přípravě a připraveno'!B373=data!$B$2,"Souvislá údržba",IF('v přípravě a připraveno'!B373=data!$B$3,"Most","-"))</f>
        <v>-</v>
      </c>
      <c r="M680" t="str">
        <f>IF('v přípravě a připraveno'!B373=data!$B$2,"Rekonstrukce",IF('v přípravě a připraveno'!B373=data!$B$3,"Propustek","-"))</f>
        <v>-</v>
      </c>
      <c r="AC680" t="str">
        <f>IF('náměty na projekční přípravu'!B623=data!$S$2,"Souvislá údržba",IF('náměty na projekční přípravu'!B623=data!$S$3,"Most","-"))</f>
        <v>-</v>
      </c>
      <c r="AD680" t="str">
        <f>IF('náměty na projekční přípravu'!B623=data!$S$2,"Rekonstrukce",IF('náměty na projekční přípravu'!B623=data!$S$3,"Propustek","-"))</f>
        <v>-</v>
      </c>
    </row>
    <row r="681" spans="12:30">
      <c r="L681" t="str">
        <f>IF('v přípravě a připraveno'!B374=data!$B$2,"Souvislá údržba",IF('v přípravě a připraveno'!B374=data!$B$3,"Most","-"))</f>
        <v>-</v>
      </c>
      <c r="M681" t="str">
        <f>IF('v přípravě a připraveno'!B374=data!$B$2,"Rekonstrukce",IF('v přípravě a připraveno'!B374=data!$B$3,"Propustek","-"))</f>
        <v>-</v>
      </c>
      <c r="AC681" t="str">
        <f>IF('náměty na projekční přípravu'!B624=data!$S$2,"Souvislá údržba",IF('náměty na projekční přípravu'!B624=data!$S$3,"Most","-"))</f>
        <v>-</v>
      </c>
      <c r="AD681" t="str">
        <f>IF('náměty na projekční přípravu'!B624=data!$S$2,"Rekonstrukce",IF('náměty na projekční přípravu'!B624=data!$S$3,"Propustek","-"))</f>
        <v>-</v>
      </c>
    </row>
    <row r="682" spans="12:30">
      <c r="L682" t="str">
        <f>IF('v přípravě a připraveno'!B375=data!$B$2,"Souvislá údržba",IF('v přípravě a připraveno'!B375=data!$B$3,"Most","-"))</f>
        <v>-</v>
      </c>
      <c r="M682" t="str">
        <f>IF('v přípravě a připraveno'!B375=data!$B$2,"Rekonstrukce",IF('v přípravě a připraveno'!B375=data!$B$3,"Propustek","-"))</f>
        <v>-</v>
      </c>
      <c r="AC682" t="str">
        <f>IF('náměty na projekční přípravu'!B625=data!$S$2,"Souvislá údržba",IF('náměty na projekční přípravu'!B625=data!$S$3,"Most","-"))</f>
        <v>-</v>
      </c>
      <c r="AD682" t="str">
        <f>IF('náměty na projekční přípravu'!B625=data!$S$2,"Rekonstrukce",IF('náměty na projekční přípravu'!B625=data!$S$3,"Propustek","-"))</f>
        <v>-</v>
      </c>
    </row>
    <row r="683" spans="12:30">
      <c r="L683" t="str">
        <f>IF('v přípravě a připraveno'!B376=data!$B$2,"Souvislá údržba",IF('v přípravě a připraveno'!B376=data!$B$3,"Most","-"))</f>
        <v>-</v>
      </c>
      <c r="M683" t="str">
        <f>IF('v přípravě a připraveno'!B376=data!$B$2,"Rekonstrukce",IF('v přípravě a připraveno'!B376=data!$B$3,"Propustek","-"))</f>
        <v>-</v>
      </c>
      <c r="AC683" t="str">
        <f>IF('náměty na projekční přípravu'!B626=data!$S$2,"Souvislá údržba",IF('náměty na projekční přípravu'!B626=data!$S$3,"Most","-"))</f>
        <v>-</v>
      </c>
      <c r="AD683" t="str">
        <f>IF('náměty na projekční přípravu'!B626=data!$S$2,"Rekonstrukce",IF('náměty na projekční přípravu'!B626=data!$S$3,"Propustek","-"))</f>
        <v>-</v>
      </c>
    </row>
    <row r="684" spans="12:30">
      <c r="L684" t="str">
        <f>IF('v přípravě a připraveno'!B377=data!$B$2,"Souvislá údržba",IF('v přípravě a připraveno'!B377=data!$B$3,"Most","-"))</f>
        <v>-</v>
      </c>
      <c r="M684" t="str">
        <f>IF('v přípravě a připraveno'!B377=data!$B$2,"Rekonstrukce",IF('v přípravě a připraveno'!B377=data!$B$3,"Propustek","-"))</f>
        <v>-</v>
      </c>
      <c r="AC684" t="str">
        <f>IF('náměty na projekční přípravu'!B627=data!$S$2,"Souvislá údržba",IF('náměty na projekční přípravu'!B627=data!$S$3,"Most","-"))</f>
        <v>-</v>
      </c>
      <c r="AD684" t="str">
        <f>IF('náměty na projekční přípravu'!B627=data!$S$2,"Rekonstrukce",IF('náměty na projekční přípravu'!B627=data!$S$3,"Propustek","-"))</f>
        <v>-</v>
      </c>
    </row>
    <row r="685" spans="12:30">
      <c r="L685" t="str">
        <f>IF('v přípravě a připraveno'!B378=data!$B$2,"Souvislá údržba",IF('v přípravě a připraveno'!B378=data!$B$3,"Most","-"))</f>
        <v>-</v>
      </c>
      <c r="M685" t="str">
        <f>IF('v přípravě a připraveno'!B378=data!$B$2,"Rekonstrukce",IF('v přípravě a připraveno'!B378=data!$B$3,"Propustek","-"))</f>
        <v>-</v>
      </c>
      <c r="AC685" t="str">
        <f>IF('náměty na projekční přípravu'!B628=data!$S$2,"Souvislá údržba",IF('náměty na projekční přípravu'!B628=data!$S$3,"Most","-"))</f>
        <v>-</v>
      </c>
      <c r="AD685" t="str">
        <f>IF('náměty na projekční přípravu'!B628=data!$S$2,"Rekonstrukce",IF('náměty na projekční přípravu'!B628=data!$S$3,"Propustek","-"))</f>
        <v>-</v>
      </c>
    </row>
    <row r="686" spans="12:30">
      <c r="L686" t="str">
        <f>IF('v přípravě a připraveno'!B379=data!$B$2,"Souvislá údržba",IF('v přípravě a připraveno'!B379=data!$B$3,"Most","-"))</f>
        <v>-</v>
      </c>
      <c r="M686" t="str">
        <f>IF('v přípravě a připraveno'!B379=data!$B$2,"Rekonstrukce",IF('v přípravě a připraveno'!B379=data!$B$3,"Propustek","-"))</f>
        <v>-</v>
      </c>
      <c r="AC686" t="str">
        <f>IF('náměty na projekční přípravu'!B629=data!$S$2,"Souvislá údržba",IF('náměty na projekční přípravu'!B629=data!$S$3,"Most","-"))</f>
        <v>-</v>
      </c>
      <c r="AD686" t="str">
        <f>IF('náměty na projekční přípravu'!B629=data!$S$2,"Rekonstrukce",IF('náměty na projekční přípravu'!B629=data!$S$3,"Propustek","-"))</f>
        <v>-</v>
      </c>
    </row>
    <row r="687" spans="12:30">
      <c r="L687" t="str">
        <f>IF('v přípravě a připraveno'!B380=data!$B$2,"Souvislá údržba",IF('v přípravě a připraveno'!B380=data!$B$3,"Most","-"))</f>
        <v>-</v>
      </c>
      <c r="M687" t="str">
        <f>IF('v přípravě a připraveno'!B380=data!$B$2,"Rekonstrukce",IF('v přípravě a připraveno'!B380=data!$B$3,"Propustek","-"))</f>
        <v>-</v>
      </c>
      <c r="AC687" t="str">
        <f>IF('náměty na projekční přípravu'!B630=data!$S$2,"Souvislá údržba",IF('náměty na projekční přípravu'!B630=data!$S$3,"Most","-"))</f>
        <v>-</v>
      </c>
      <c r="AD687" t="str">
        <f>IF('náměty na projekční přípravu'!B630=data!$S$2,"Rekonstrukce",IF('náměty na projekční přípravu'!B630=data!$S$3,"Propustek","-"))</f>
        <v>-</v>
      </c>
    </row>
    <row r="688" spans="12:30">
      <c r="L688" t="str">
        <f>IF('v přípravě a připraveno'!B381=data!$B$2,"Souvislá údržba",IF('v přípravě a připraveno'!B381=data!$B$3,"Most","-"))</f>
        <v>-</v>
      </c>
      <c r="M688" t="str">
        <f>IF('v přípravě a připraveno'!B381=data!$B$2,"Rekonstrukce",IF('v přípravě a připraveno'!B381=data!$B$3,"Propustek","-"))</f>
        <v>-</v>
      </c>
      <c r="AC688" t="str">
        <f>IF('náměty na projekční přípravu'!B631=data!$S$2,"Souvislá údržba",IF('náměty na projekční přípravu'!B631=data!$S$3,"Most","-"))</f>
        <v>-</v>
      </c>
      <c r="AD688" t="str">
        <f>IF('náměty na projekční přípravu'!B631=data!$S$2,"Rekonstrukce",IF('náměty na projekční přípravu'!B631=data!$S$3,"Propustek","-"))</f>
        <v>-</v>
      </c>
    </row>
    <row r="689" spans="12:30">
      <c r="L689" t="str">
        <f>IF('v přípravě a připraveno'!B382=data!$B$2,"Souvislá údržba",IF('v přípravě a připraveno'!B382=data!$B$3,"Most","-"))</f>
        <v>-</v>
      </c>
      <c r="M689" t="str">
        <f>IF('v přípravě a připraveno'!B382=data!$B$2,"Rekonstrukce",IF('v přípravě a připraveno'!B382=data!$B$3,"Propustek","-"))</f>
        <v>-</v>
      </c>
      <c r="AC689" t="str">
        <f>IF('náměty na projekční přípravu'!B632=data!$S$2,"Souvislá údržba",IF('náměty na projekční přípravu'!B632=data!$S$3,"Most","-"))</f>
        <v>-</v>
      </c>
      <c r="AD689" t="str">
        <f>IF('náměty na projekční přípravu'!B632=data!$S$2,"Rekonstrukce",IF('náměty na projekční přípravu'!B632=data!$S$3,"Propustek","-"))</f>
        <v>-</v>
      </c>
    </row>
    <row r="690" spans="12:30">
      <c r="L690" t="str">
        <f>IF('v přípravě a připraveno'!B383=data!$B$2,"Souvislá údržba",IF('v přípravě a připraveno'!B383=data!$B$3,"Most","-"))</f>
        <v>-</v>
      </c>
      <c r="M690" t="str">
        <f>IF('v přípravě a připraveno'!B383=data!$B$2,"Rekonstrukce",IF('v přípravě a připraveno'!B383=data!$B$3,"Propustek","-"))</f>
        <v>-</v>
      </c>
      <c r="AC690" t="str">
        <f>IF('náměty na projekční přípravu'!B633=data!$S$2,"Souvislá údržba",IF('náměty na projekční přípravu'!B633=data!$S$3,"Most","-"))</f>
        <v>-</v>
      </c>
      <c r="AD690" t="str">
        <f>IF('náměty na projekční přípravu'!B633=data!$S$2,"Rekonstrukce",IF('náměty na projekční přípravu'!B633=data!$S$3,"Propustek","-"))</f>
        <v>-</v>
      </c>
    </row>
    <row r="691" spans="12:30">
      <c r="L691" t="str">
        <f>IF('v přípravě a připraveno'!B384=data!$B$2,"Souvislá údržba",IF('v přípravě a připraveno'!B384=data!$B$3,"Most","-"))</f>
        <v>-</v>
      </c>
      <c r="M691" t="str">
        <f>IF('v přípravě a připraveno'!B384=data!$B$2,"Rekonstrukce",IF('v přípravě a připraveno'!B384=data!$B$3,"Propustek","-"))</f>
        <v>-</v>
      </c>
      <c r="AC691" t="str">
        <f>IF('náměty na projekční přípravu'!B634=data!$S$2,"Souvislá údržba",IF('náměty na projekční přípravu'!B634=data!$S$3,"Most","-"))</f>
        <v>-</v>
      </c>
      <c r="AD691" t="str">
        <f>IF('náměty na projekční přípravu'!B634=data!$S$2,"Rekonstrukce",IF('náměty na projekční přípravu'!B634=data!$S$3,"Propustek","-"))</f>
        <v>-</v>
      </c>
    </row>
    <row r="692" spans="12:30">
      <c r="L692" t="str">
        <f>IF('v přípravě a připraveno'!B385=data!$B$2,"Souvislá údržba",IF('v přípravě a připraveno'!B385=data!$B$3,"Most","-"))</f>
        <v>-</v>
      </c>
      <c r="M692" t="str">
        <f>IF('v přípravě a připraveno'!B385=data!$B$2,"Rekonstrukce",IF('v přípravě a připraveno'!B385=data!$B$3,"Propustek","-"))</f>
        <v>-</v>
      </c>
      <c r="AC692" t="str">
        <f>IF('náměty na projekční přípravu'!B635=data!$S$2,"Souvislá údržba",IF('náměty na projekční přípravu'!B635=data!$S$3,"Most","-"))</f>
        <v>-</v>
      </c>
      <c r="AD692" t="str">
        <f>IF('náměty na projekční přípravu'!B635=data!$S$2,"Rekonstrukce",IF('náměty na projekční přípravu'!B635=data!$S$3,"Propustek","-"))</f>
        <v>-</v>
      </c>
    </row>
    <row r="693" spans="12:30">
      <c r="L693" t="str">
        <f>IF('v přípravě a připraveno'!B386=data!$B$2,"Souvislá údržba",IF('v přípravě a připraveno'!B386=data!$B$3,"Most","-"))</f>
        <v>-</v>
      </c>
      <c r="M693" t="str">
        <f>IF('v přípravě a připraveno'!B386=data!$B$2,"Rekonstrukce",IF('v přípravě a připraveno'!B386=data!$B$3,"Propustek","-"))</f>
        <v>-</v>
      </c>
      <c r="AC693" t="str">
        <f>IF('náměty na projekční přípravu'!B636=data!$S$2,"Souvislá údržba",IF('náměty na projekční přípravu'!B636=data!$S$3,"Most","-"))</f>
        <v>-</v>
      </c>
      <c r="AD693" t="str">
        <f>IF('náměty na projekční přípravu'!B636=data!$S$2,"Rekonstrukce",IF('náměty na projekční přípravu'!B636=data!$S$3,"Propustek","-"))</f>
        <v>-</v>
      </c>
    </row>
    <row r="694" spans="12:30">
      <c r="L694" t="str">
        <f>IF('v přípravě a připraveno'!B387=data!$B$2,"Souvislá údržba",IF('v přípravě a připraveno'!B387=data!$B$3,"Most","-"))</f>
        <v>-</v>
      </c>
      <c r="M694" t="str">
        <f>IF('v přípravě a připraveno'!B387=data!$B$2,"Rekonstrukce",IF('v přípravě a připraveno'!B387=data!$B$3,"Propustek","-"))</f>
        <v>-</v>
      </c>
      <c r="AC694" t="str">
        <f>IF('náměty na projekční přípravu'!B637=data!$S$2,"Souvislá údržba",IF('náměty na projekční přípravu'!B637=data!$S$3,"Most","-"))</f>
        <v>-</v>
      </c>
      <c r="AD694" t="str">
        <f>IF('náměty na projekční přípravu'!B637=data!$S$2,"Rekonstrukce",IF('náměty na projekční přípravu'!B637=data!$S$3,"Propustek","-"))</f>
        <v>-</v>
      </c>
    </row>
    <row r="695" spans="12:30">
      <c r="L695" t="str">
        <f>IF('v přípravě a připraveno'!B388=data!$B$2,"Souvislá údržba",IF('v přípravě a připraveno'!B388=data!$B$3,"Most","-"))</f>
        <v>-</v>
      </c>
      <c r="M695" t="str">
        <f>IF('v přípravě a připraveno'!B388=data!$B$2,"Rekonstrukce",IF('v přípravě a připraveno'!B388=data!$B$3,"Propustek","-"))</f>
        <v>-</v>
      </c>
      <c r="AC695" t="str">
        <f>IF('náměty na projekční přípravu'!B638=data!$S$2,"Souvislá údržba",IF('náměty na projekční přípravu'!B638=data!$S$3,"Most","-"))</f>
        <v>-</v>
      </c>
      <c r="AD695" t="str">
        <f>IF('náměty na projekční přípravu'!B638=data!$S$2,"Rekonstrukce",IF('náměty na projekční přípravu'!B638=data!$S$3,"Propustek","-"))</f>
        <v>-</v>
      </c>
    </row>
    <row r="696" spans="12:30">
      <c r="L696" t="str">
        <f>IF('v přípravě a připraveno'!B389=data!$B$2,"Souvislá údržba",IF('v přípravě a připraveno'!B389=data!$B$3,"Most","-"))</f>
        <v>-</v>
      </c>
      <c r="M696" t="str">
        <f>IF('v přípravě a připraveno'!B389=data!$B$2,"Rekonstrukce",IF('v přípravě a připraveno'!B389=data!$B$3,"Propustek","-"))</f>
        <v>-</v>
      </c>
      <c r="AC696" t="str">
        <f>IF('náměty na projekční přípravu'!B639=data!$S$2,"Souvislá údržba",IF('náměty na projekční přípravu'!B639=data!$S$3,"Most","-"))</f>
        <v>-</v>
      </c>
      <c r="AD696" t="str">
        <f>IF('náměty na projekční přípravu'!B639=data!$S$2,"Rekonstrukce",IF('náměty na projekční přípravu'!B639=data!$S$3,"Propustek","-"))</f>
        <v>-</v>
      </c>
    </row>
    <row r="697" spans="12:30">
      <c r="L697" t="str">
        <f>IF('v přípravě a připraveno'!B390=data!$B$2,"Souvislá údržba",IF('v přípravě a připraveno'!B390=data!$B$3,"Most","-"))</f>
        <v>-</v>
      </c>
      <c r="M697" t="str">
        <f>IF('v přípravě a připraveno'!B390=data!$B$2,"Rekonstrukce",IF('v přípravě a připraveno'!B390=data!$B$3,"Propustek","-"))</f>
        <v>-</v>
      </c>
      <c r="AC697" t="str">
        <f>IF('náměty na projekční přípravu'!B640=data!$S$2,"Souvislá údržba",IF('náměty na projekční přípravu'!B640=data!$S$3,"Most","-"))</f>
        <v>-</v>
      </c>
      <c r="AD697" t="str">
        <f>IF('náměty na projekční přípravu'!B640=data!$S$2,"Rekonstrukce",IF('náměty na projekční přípravu'!B640=data!$S$3,"Propustek","-"))</f>
        <v>-</v>
      </c>
    </row>
    <row r="698" spans="12:30">
      <c r="L698" t="str">
        <f>IF('v přípravě a připraveno'!B391=data!$B$2,"Souvislá údržba",IF('v přípravě a připraveno'!B391=data!$B$3,"Most","-"))</f>
        <v>-</v>
      </c>
      <c r="M698" t="str">
        <f>IF('v přípravě a připraveno'!B391=data!$B$2,"Rekonstrukce",IF('v přípravě a připraveno'!B391=data!$B$3,"Propustek","-"))</f>
        <v>-</v>
      </c>
      <c r="AC698" t="str">
        <f>IF('náměty na projekční přípravu'!B641=data!$S$2,"Souvislá údržba",IF('náměty na projekční přípravu'!B641=data!$S$3,"Most","-"))</f>
        <v>-</v>
      </c>
      <c r="AD698" t="str">
        <f>IF('náměty na projekční přípravu'!B641=data!$S$2,"Rekonstrukce",IF('náměty na projekční přípravu'!B641=data!$S$3,"Propustek","-"))</f>
        <v>-</v>
      </c>
    </row>
    <row r="699" spans="12:30">
      <c r="L699" t="str">
        <f>IF('v přípravě a připraveno'!B392=data!$B$2,"Souvislá údržba",IF('v přípravě a připraveno'!B392=data!$B$3,"Most","-"))</f>
        <v>-</v>
      </c>
      <c r="M699" t="str">
        <f>IF('v přípravě a připraveno'!B392=data!$B$2,"Rekonstrukce",IF('v přípravě a připraveno'!B392=data!$B$3,"Propustek","-"))</f>
        <v>-</v>
      </c>
      <c r="AC699" t="str">
        <f>IF('náměty na projekční přípravu'!B642=data!$S$2,"Souvislá údržba",IF('náměty na projekční přípravu'!B642=data!$S$3,"Most","-"))</f>
        <v>-</v>
      </c>
      <c r="AD699" t="str">
        <f>IF('náměty na projekční přípravu'!B642=data!$S$2,"Rekonstrukce",IF('náměty na projekční přípravu'!B642=data!$S$3,"Propustek","-"))</f>
        <v>-</v>
      </c>
    </row>
    <row r="700" spans="12:30">
      <c r="L700" t="str">
        <f>IF('v přípravě a připraveno'!B393=data!$B$2,"Souvislá údržba",IF('v přípravě a připraveno'!B393=data!$B$3,"Most","-"))</f>
        <v>-</v>
      </c>
      <c r="M700" t="str">
        <f>IF('v přípravě a připraveno'!B393=data!$B$2,"Rekonstrukce",IF('v přípravě a připraveno'!B393=data!$B$3,"Propustek","-"))</f>
        <v>-</v>
      </c>
      <c r="AC700" t="str">
        <f>IF('náměty na projekční přípravu'!B643=data!$S$2,"Souvislá údržba",IF('náměty na projekční přípravu'!B643=data!$S$3,"Most","-"))</f>
        <v>-</v>
      </c>
      <c r="AD700" t="str">
        <f>IF('náměty na projekční přípravu'!B643=data!$S$2,"Rekonstrukce",IF('náměty na projekční přípravu'!B643=data!$S$3,"Propustek","-"))</f>
        <v>-</v>
      </c>
    </row>
    <row r="701" spans="12:30">
      <c r="L701" t="str">
        <f>IF('v přípravě a připraveno'!B394=data!$B$2,"Souvislá údržba",IF('v přípravě a připraveno'!B394=data!$B$3,"Most","-"))</f>
        <v>-</v>
      </c>
      <c r="M701" t="str">
        <f>IF('v přípravě a připraveno'!B394=data!$B$2,"Rekonstrukce",IF('v přípravě a připraveno'!B394=data!$B$3,"Propustek","-"))</f>
        <v>-</v>
      </c>
      <c r="AC701" t="str">
        <f>IF('náměty na projekční přípravu'!B644=data!$S$2,"Souvislá údržba",IF('náměty na projekční přípravu'!B644=data!$S$3,"Most","-"))</f>
        <v>-</v>
      </c>
      <c r="AD701" t="str">
        <f>IF('náměty na projekční přípravu'!B644=data!$S$2,"Rekonstrukce",IF('náměty na projekční přípravu'!B644=data!$S$3,"Propustek","-"))</f>
        <v>-</v>
      </c>
    </row>
    <row r="702" spans="12:30">
      <c r="L702" t="str">
        <f>IF('v přípravě a připraveno'!B395=data!$B$2,"Souvislá údržba",IF('v přípravě a připraveno'!B395=data!$B$3,"Most","-"))</f>
        <v>-</v>
      </c>
      <c r="M702" t="str">
        <f>IF('v přípravě a připraveno'!B395=data!$B$2,"Rekonstrukce",IF('v přípravě a připraveno'!B395=data!$B$3,"Propustek","-"))</f>
        <v>-</v>
      </c>
      <c r="AC702" t="str">
        <f>IF('náměty na projekční přípravu'!B645=data!$S$2,"Souvislá údržba",IF('náměty na projekční přípravu'!B645=data!$S$3,"Most","-"))</f>
        <v>-</v>
      </c>
      <c r="AD702" t="str">
        <f>IF('náměty na projekční přípravu'!B645=data!$S$2,"Rekonstrukce",IF('náměty na projekční přípravu'!B645=data!$S$3,"Propustek","-"))</f>
        <v>-</v>
      </c>
    </row>
    <row r="703" spans="12:30">
      <c r="L703" t="str">
        <f>IF('v přípravě a připraveno'!B396=data!$B$2,"Souvislá údržba",IF('v přípravě a připraveno'!B396=data!$B$3,"Most","-"))</f>
        <v>-</v>
      </c>
      <c r="M703" t="str">
        <f>IF('v přípravě a připraveno'!B396=data!$B$2,"Rekonstrukce",IF('v přípravě a připraveno'!B396=data!$B$3,"Propustek","-"))</f>
        <v>-</v>
      </c>
      <c r="AC703" t="str">
        <f>IF('náměty na projekční přípravu'!B646=data!$S$2,"Souvislá údržba",IF('náměty na projekční přípravu'!B646=data!$S$3,"Most","-"))</f>
        <v>-</v>
      </c>
      <c r="AD703" t="str">
        <f>IF('náměty na projekční přípravu'!B646=data!$S$2,"Rekonstrukce",IF('náměty na projekční přípravu'!B646=data!$S$3,"Propustek","-"))</f>
        <v>-</v>
      </c>
    </row>
    <row r="704" spans="12:30">
      <c r="L704" t="str">
        <f>IF('v přípravě a připraveno'!B397=data!$B$2,"Souvislá údržba",IF('v přípravě a připraveno'!B397=data!$B$3,"Most","-"))</f>
        <v>-</v>
      </c>
      <c r="M704" t="str">
        <f>IF('v přípravě a připraveno'!B397=data!$B$2,"Rekonstrukce",IF('v přípravě a připraveno'!B397=data!$B$3,"Propustek","-"))</f>
        <v>-</v>
      </c>
      <c r="AC704" t="str">
        <f>IF('náměty na projekční přípravu'!B647=data!$S$2,"Souvislá údržba",IF('náměty na projekční přípravu'!B647=data!$S$3,"Most","-"))</f>
        <v>-</v>
      </c>
      <c r="AD704" t="str">
        <f>IF('náměty na projekční přípravu'!B647=data!$S$2,"Rekonstrukce",IF('náměty na projekční přípravu'!B647=data!$S$3,"Propustek","-"))</f>
        <v>-</v>
      </c>
    </row>
    <row r="705" spans="12:30">
      <c r="L705" t="str">
        <f>IF('v přípravě a připraveno'!B398=data!$B$2,"Souvislá údržba",IF('v přípravě a připraveno'!B398=data!$B$3,"Most","-"))</f>
        <v>-</v>
      </c>
      <c r="M705" t="str">
        <f>IF('v přípravě a připraveno'!B398=data!$B$2,"Rekonstrukce",IF('v přípravě a připraveno'!B398=data!$B$3,"Propustek","-"))</f>
        <v>-</v>
      </c>
      <c r="AC705" t="str">
        <f>IF('náměty na projekční přípravu'!B648=data!$S$2,"Souvislá údržba",IF('náměty na projekční přípravu'!B648=data!$S$3,"Most","-"))</f>
        <v>-</v>
      </c>
      <c r="AD705" t="str">
        <f>IF('náměty na projekční přípravu'!B648=data!$S$2,"Rekonstrukce",IF('náměty na projekční přípravu'!B648=data!$S$3,"Propustek","-"))</f>
        <v>-</v>
      </c>
    </row>
    <row r="706" spans="12:30">
      <c r="L706" t="str">
        <f>IF('v přípravě a připraveno'!B399=data!$B$2,"Souvislá údržba",IF('v přípravě a připraveno'!B399=data!$B$3,"Most","-"))</f>
        <v>-</v>
      </c>
      <c r="M706" t="str">
        <f>IF('v přípravě a připraveno'!B399=data!$B$2,"Rekonstrukce",IF('v přípravě a připraveno'!B399=data!$B$3,"Propustek","-"))</f>
        <v>-</v>
      </c>
      <c r="AC706" t="str">
        <f>IF('náměty na projekční přípravu'!B649=data!$S$2,"Souvislá údržba",IF('náměty na projekční přípravu'!B649=data!$S$3,"Most","-"))</f>
        <v>-</v>
      </c>
      <c r="AD706" t="str">
        <f>IF('náměty na projekční přípravu'!B649=data!$S$2,"Rekonstrukce",IF('náměty na projekční přípravu'!B649=data!$S$3,"Propustek","-"))</f>
        <v>-</v>
      </c>
    </row>
    <row r="707" spans="12:30">
      <c r="L707" t="str">
        <f>IF('v přípravě a připraveno'!B400=data!$B$2,"Souvislá údržba",IF('v přípravě a připraveno'!B400=data!$B$3,"Most","-"))</f>
        <v>-</v>
      </c>
      <c r="M707" t="str">
        <f>IF('v přípravě a připraveno'!B400=data!$B$2,"Rekonstrukce",IF('v přípravě a připraveno'!B400=data!$B$3,"Propustek","-"))</f>
        <v>-</v>
      </c>
      <c r="AC707" t="str">
        <f>IF('náměty na projekční přípravu'!B650=data!$S$2,"Souvislá údržba",IF('náměty na projekční přípravu'!B650=data!$S$3,"Most","-"))</f>
        <v>-</v>
      </c>
      <c r="AD707" t="str">
        <f>IF('náměty na projekční přípravu'!B650=data!$S$2,"Rekonstrukce",IF('náměty na projekční přípravu'!B650=data!$S$3,"Propustek","-"))</f>
        <v>-</v>
      </c>
    </row>
    <row r="708" spans="12:30">
      <c r="L708" t="str">
        <f>IF('v přípravě a připraveno'!B401=data!$B$2,"Souvislá údržba",IF('v přípravě a připraveno'!B401=data!$B$3,"Most","-"))</f>
        <v>-</v>
      </c>
      <c r="M708" t="str">
        <f>IF('v přípravě a připraveno'!B401=data!$B$2,"Rekonstrukce",IF('v přípravě a připraveno'!B401=data!$B$3,"Propustek","-"))</f>
        <v>-</v>
      </c>
      <c r="AC708" t="str">
        <f>IF('náměty na projekční přípravu'!B651=data!$S$2,"Souvislá údržba",IF('náměty na projekční přípravu'!B651=data!$S$3,"Most","-"))</f>
        <v>-</v>
      </c>
      <c r="AD708" t="str">
        <f>IF('náměty na projekční přípravu'!B651=data!$S$2,"Rekonstrukce",IF('náměty na projekční přípravu'!B651=data!$S$3,"Propustek","-"))</f>
        <v>-</v>
      </c>
    </row>
    <row r="709" spans="12:30">
      <c r="L709" t="str">
        <f>IF('v přípravě a připraveno'!B402=data!$B$2,"Souvislá údržba",IF('v přípravě a připraveno'!B402=data!$B$3,"Most","-"))</f>
        <v>-</v>
      </c>
      <c r="M709" t="str">
        <f>IF('v přípravě a připraveno'!B402=data!$B$2,"Rekonstrukce",IF('v přípravě a připraveno'!B402=data!$B$3,"Propustek","-"))</f>
        <v>-</v>
      </c>
      <c r="AC709" t="str">
        <f>IF('náměty na projekční přípravu'!B652=data!$S$2,"Souvislá údržba",IF('náměty na projekční přípravu'!B652=data!$S$3,"Most","-"))</f>
        <v>-</v>
      </c>
      <c r="AD709" t="str">
        <f>IF('náměty na projekční přípravu'!B652=data!$S$2,"Rekonstrukce",IF('náměty na projekční přípravu'!B652=data!$S$3,"Propustek","-"))</f>
        <v>-</v>
      </c>
    </row>
    <row r="710" spans="12:30">
      <c r="L710" t="str">
        <f>IF('v přípravě a připraveno'!B403=data!$B$2,"Souvislá údržba",IF('v přípravě a připraveno'!B403=data!$B$3,"Most","-"))</f>
        <v>-</v>
      </c>
      <c r="M710" t="str">
        <f>IF('v přípravě a připraveno'!B403=data!$B$2,"Rekonstrukce",IF('v přípravě a připraveno'!B403=data!$B$3,"Propustek","-"))</f>
        <v>-</v>
      </c>
      <c r="AC710" t="str">
        <f>IF('náměty na projekční přípravu'!B653=data!$S$2,"Souvislá údržba",IF('náměty na projekční přípravu'!B653=data!$S$3,"Most","-"))</f>
        <v>-</v>
      </c>
      <c r="AD710" t="str">
        <f>IF('náměty na projekční přípravu'!B653=data!$S$2,"Rekonstrukce",IF('náměty na projekční přípravu'!B653=data!$S$3,"Propustek","-"))</f>
        <v>-</v>
      </c>
    </row>
    <row r="711" spans="12:30">
      <c r="L711" t="str">
        <f>IF('v přípravě a připraveno'!B404=data!$B$2,"Souvislá údržba",IF('v přípravě a připraveno'!B404=data!$B$3,"Most","-"))</f>
        <v>-</v>
      </c>
      <c r="M711" t="str">
        <f>IF('v přípravě a připraveno'!B404=data!$B$2,"Rekonstrukce",IF('v přípravě a připraveno'!B404=data!$B$3,"Propustek","-"))</f>
        <v>-</v>
      </c>
      <c r="AC711" t="str">
        <f>IF('náměty na projekční přípravu'!B654=data!$S$2,"Souvislá údržba",IF('náměty na projekční přípravu'!B654=data!$S$3,"Most","-"))</f>
        <v>-</v>
      </c>
      <c r="AD711" t="str">
        <f>IF('náměty na projekční přípravu'!B654=data!$S$2,"Rekonstrukce",IF('náměty na projekční přípravu'!B654=data!$S$3,"Propustek","-"))</f>
        <v>-</v>
      </c>
    </row>
    <row r="712" spans="12:30">
      <c r="L712" t="str">
        <f>IF('v přípravě a připraveno'!B405=data!$B$2,"Souvislá údržba",IF('v přípravě a připraveno'!B405=data!$B$3,"Most","-"))</f>
        <v>-</v>
      </c>
      <c r="M712" t="str">
        <f>IF('v přípravě a připraveno'!B405=data!$B$2,"Rekonstrukce",IF('v přípravě a připraveno'!B405=data!$B$3,"Propustek","-"))</f>
        <v>-</v>
      </c>
      <c r="AC712" t="str">
        <f>IF('náměty na projekční přípravu'!B655=data!$S$2,"Souvislá údržba",IF('náměty na projekční přípravu'!B655=data!$S$3,"Most","-"))</f>
        <v>-</v>
      </c>
      <c r="AD712" t="str">
        <f>IF('náměty na projekční přípravu'!B655=data!$S$2,"Rekonstrukce",IF('náměty na projekční přípravu'!B655=data!$S$3,"Propustek","-"))</f>
        <v>-</v>
      </c>
    </row>
    <row r="713" spans="12:30">
      <c r="L713" t="str">
        <f>IF('v přípravě a připraveno'!B406=data!$B$2,"Souvislá údržba",IF('v přípravě a připraveno'!B406=data!$B$3,"Most","-"))</f>
        <v>-</v>
      </c>
      <c r="M713" t="str">
        <f>IF('v přípravě a připraveno'!B406=data!$B$2,"Rekonstrukce",IF('v přípravě a připraveno'!B406=data!$B$3,"Propustek","-"))</f>
        <v>-</v>
      </c>
      <c r="AC713" t="str">
        <f>IF('náměty na projekční přípravu'!B656=data!$S$2,"Souvislá údržba",IF('náměty na projekční přípravu'!B656=data!$S$3,"Most","-"))</f>
        <v>-</v>
      </c>
      <c r="AD713" t="str">
        <f>IF('náměty na projekční přípravu'!B656=data!$S$2,"Rekonstrukce",IF('náměty na projekční přípravu'!B656=data!$S$3,"Propustek","-"))</f>
        <v>-</v>
      </c>
    </row>
    <row r="714" spans="12:30">
      <c r="L714" t="str">
        <f>IF('v přípravě a připraveno'!B407=data!$B$2,"Souvislá údržba",IF('v přípravě a připraveno'!B407=data!$B$3,"Most","-"))</f>
        <v>-</v>
      </c>
      <c r="M714" t="str">
        <f>IF('v přípravě a připraveno'!B407=data!$B$2,"Rekonstrukce",IF('v přípravě a připraveno'!B407=data!$B$3,"Propustek","-"))</f>
        <v>-</v>
      </c>
      <c r="AC714" t="str">
        <f>IF('náměty na projekční přípravu'!B657=data!$S$2,"Souvislá údržba",IF('náměty na projekční přípravu'!B657=data!$S$3,"Most","-"))</f>
        <v>-</v>
      </c>
      <c r="AD714" t="str">
        <f>IF('náměty na projekční přípravu'!B657=data!$S$2,"Rekonstrukce",IF('náměty na projekční přípravu'!B657=data!$S$3,"Propustek","-"))</f>
        <v>-</v>
      </c>
    </row>
    <row r="715" spans="12:30">
      <c r="L715" t="str">
        <f>IF('v přípravě a připraveno'!B408=data!$B$2,"Souvislá údržba",IF('v přípravě a připraveno'!B408=data!$B$3,"Most","-"))</f>
        <v>-</v>
      </c>
      <c r="M715" t="str">
        <f>IF('v přípravě a připraveno'!B408=data!$B$2,"Rekonstrukce",IF('v přípravě a připraveno'!B408=data!$B$3,"Propustek","-"))</f>
        <v>-</v>
      </c>
      <c r="AC715" t="str">
        <f>IF('náměty na projekční přípravu'!B658=data!$S$2,"Souvislá údržba",IF('náměty na projekční přípravu'!B658=data!$S$3,"Most","-"))</f>
        <v>-</v>
      </c>
      <c r="AD715" t="str">
        <f>IF('náměty na projekční přípravu'!B658=data!$S$2,"Rekonstrukce",IF('náměty na projekční přípravu'!B658=data!$S$3,"Propustek","-"))</f>
        <v>-</v>
      </c>
    </row>
    <row r="716" spans="12:30">
      <c r="L716" t="str">
        <f>IF('v přípravě a připraveno'!B409=data!$B$2,"Souvislá údržba",IF('v přípravě a připraveno'!B409=data!$B$3,"Most","-"))</f>
        <v>-</v>
      </c>
      <c r="M716" t="str">
        <f>IF('v přípravě a připraveno'!B409=data!$B$2,"Rekonstrukce",IF('v přípravě a připraveno'!B409=data!$B$3,"Propustek","-"))</f>
        <v>-</v>
      </c>
      <c r="AC716" t="str">
        <f>IF('náměty na projekční přípravu'!B659=data!$S$2,"Souvislá údržba",IF('náměty na projekční přípravu'!B659=data!$S$3,"Most","-"))</f>
        <v>-</v>
      </c>
      <c r="AD716" t="str">
        <f>IF('náměty na projekční přípravu'!B659=data!$S$2,"Rekonstrukce",IF('náměty na projekční přípravu'!B659=data!$S$3,"Propustek","-"))</f>
        <v>-</v>
      </c>
    </row>
    <row r="717" spans="12:30">
      <c r="L717" t="str">
        <f>IF('v přípravě a připraveno'!B410=data!$B$2,"Souvislá údržba",IF('v přípravě a připraveno'!B410=data!$B$3,"Most","-"))</f>
        <v>-</v>
      </c>
      <c r="M717" t="str">
        <f>IF('v přípravě a připraveno'!B410=data!$B$2,"Rekonstrukce",IF('v přípravě a připraveno'!B410=data!$B$3,"Propustek","-"))</f>
        <v>-</v>
      </c>
      <c r="AC717" t="str">
        <f>IF('náměty na projekční přípravu'!B660=data!$S$2,"Souvislá údržba",IF('náměty na projekční přípravu'!B660=data!$S$3,"Most","-"))</f>
        <v>-</v>
      </c>
      <c r="AD717" t="str">
        <f>IF('náměty na projekční přípravu'!B660=data!$S$2,"Rekonstrukce",IF('náměty na projekční přípravu'!B660=data!$S$3,"Propustek","-"))</f>
        <v>-</v>
      </c>
    </row>
    <row r="718" spans="12:30">
      <c r="L718" t="str">
        <f>IF('v přípravě a připraveno'!B411=data!$B$2,"Souvislá údržba",IF('v přípravě a připraveno'!B411=data!$B$3,"Most","-"))</f>
        <v>-</v>
      </c>
      <c r="M718" t="str">
        <f>IF('v přípravě a připraveno'!B411=data!$B$2,"Rekonstrukce",IF('v přípravě a připraveno'!B411=data!$B$3,"Propustek","-"))</f>
        <v>-</v>
      </c>
      <c r="AC718" t="str">
        <f>IF('náměty na projekční přípravu'!B661=data!$S$2,"Souvislá údržba",IF('náměty na projekční přípravu'!B661=data!$S$3,"Most","-"))</f>
        <v>-</v>
      </c>
      <c r="AD718" t="str">
        <f>IF('náměty na projekční přípravu'!B661=data!$S$2,"Rekonstrukce",IF('náměty na projekční přípravu'!B661=data!$S$3,"Propustek","-"))</f>
        <v>-</v>
      </c>
    </row>
    <row r="719" spans="12:30">
      <c r="L719" t="str">
        <f>IF('v přípravě a připraveno'!B412=data!$B$2,"Souvislá údržba",IF('v přípravě a připraveno'!B412=data!$B$3,"Most","-"))</f>
        <v>-</v>
      </c>
      <c r="M719" t="str">
        <f>IF('v přípravě a připraveno'!B412=data!$B$2,"Rekonstrukce",IF('v přípravě a připraveno'!B412=data!$B$3,"Propustek","-"))</f>
        <v>-</v>
      </c>
      <c r="AC719" t="str">
        <f>IF('náměty na projekční přípravu'!B662=data!$S$2,"Souvislá údržba",IF('náměty na projekční přípravu'!B662=data!$S$3,"Most","-"))</f>
        <v>-</v>
      </c>
      <c r="AD719" t="str">
        <f>IF('náměty na projekční přípravu'!B662=data!$S$2,"Rekonstrukce",IF('náměty na projekční přípravu'!B662=data!$S$3,"Propustek","-"))</f>
        <v>-</v>
      </c>
    </row>
    <row r="720" spans="12:30">
      <c r="L720" t="str">
        <f>IF('v přípravě a připraveno'!B413=data!$B$2,"Souvislá údržba",IF('v přípravě a připraveno'!B413=data!$B$3,"Most","-"))</f>
        <v>-</v>
      </c>
      <c r="M720" t="str">
        <f>IF('v přípravě a připraveno'!B413=data!$B$2,"Rekonstrukce",IF('v přípravě a připraveno'!B413=data!$B$3,"Propustek","-"))</f>
        <v>-</v>
      </c>
      <c r="AC720" t="str">
        <f>IF('náměty na projekční přípravu'!B663=data!$S$2,"Souvislá údržba",IF('náměty na projekční přípravu'!B663=data!$S$3,"Most","-"))</f>
        <v>-</v>
      </c>
      <c r="AD720" t="str">
        <f>IF('náměty na projekční přípravu'!B663=data!$S$2,"Rekonstrukce",IF('náměty na projekční přípravu'!B663=data!$S$3,"Propustek","-"))</f>
        <v>-</v>
      </c>
    </row>
    <row r="721" spans="12:30">
      <c r="L721" t="str">
        <f>IF('v přípravě a připraveno'!B414=data!$B$2,"Souvislá údržba",IF('v přípravě a připraveno'!B414=data!$B$3,"Most","-"))</f>
        <v>-</v>
      </c>
      <c r="M721" t="str">
        <f>IF('v přípravě a připraveno'!B414=data!$B$2,"Rekonstrukce",IF('v přípravě a připraveno'!B414=data!$B$3,"Propustek","-"))</f>
        <v>-</v>
      </c>
      <c r="AC721" t="str">
        <f>IF('náměty na projekční přípravu'!B664=data!$S$2,"Souvislá údržba",IF('náměty na projekční přípravu'!B664=data!$S$3,"Most","-"))</f>
        <v>-</v>
      </c>
      <c r="AD721" t="str">
        <f>IF('náměty na projekční přípravu'!B664=data!$S$2,"Rekonstrukce",IF('náměty na projekční přípravu'!B664=data!$S$3,"Propustek","-"))</f>
        <v>-</v>
      </c>
    </row>
    <row r="722" spans="12:30">
      <c r="L722" t="str">
        <f>IF('v přípravě a připraveno'!B415=data!$B$2,"Souvislá údržba",IF('v přípravě a připraveno'!B415=data!$B$3,"Most","-"))</f>
        <v>-</v>
      </c>
      <c r="M722" t="str">
        <f>IF('v přípravě a připraveno'!B415=data!$B$2,"Rekonstrukce",IF('v přípravě a připraveno'!B415=data!$B$3,"Propustek","-"))</f>
        <v>-</v>
      </c>
      <c r="AC722" t="str">
        <f>IF('náměty na projekční přípravu'!B665=data!$S$2,"Souvislá údržba",IF('náměty na projekční přípravu'!B665=data!$S$3,"Most","-"))</f>
        <v>-</v>
      </c>
      <c r="AD722" t="str">
        <f>IF('náměty na projekční přípravu'!B665=data!$S$2,"Rekonstrukce",IF('náměty na projekční přípravu'!B665=data!$S$3,"Propustek","-"))</f>
        <v>-</v>
      </c>
    </row>
    <row r="723" spans="12:30">
      <c r="L723" t="str">
        <f>IF('v přípravě a připraveno'!B416=data!$B$2,"Souvislá údržba",IF('v přípravě a připraveno'!B416=data!$B$3,"Most","-"))</f>
        <v>-</v>
      </c>
      <c r="M723" t="str">
        <f>IF('v přípravě a připraveno'!B416=data!$B$2,"Rekonstrukce",IF('v přípravě a připraveno'!B416=data!$B$3,"Propustek","-"))</f>
        <v>-</v>
      </c>
      <c r="AC723" t="str">
        <f>IF('náměty na projekční přípravu'!B666=data!$S$2,"Souvislá údržba",IF('náměty na projekční přípravu'!B666=data!$S$3,"Most","-"))</f>
        <v>-</v>
      </c>
      <c r="AD723" t="str">
        <f>IF('náměty na projekční přípravu'!B666=data!$S$2,"Rekonstrukce",IF('náměty na projekční přípravu'!B666=data!$S$3,"Propustek","-"))</f>
        <v>-</v>
      </c>
    </row>
    <row r="724" spans="12:30">
      <c r="L724" t="str">
        <f>IF('v přípravě a připraveno'!B417=data!$B$2,"Souvislá údržba",IF('v přípravě a připraveno'!B417=data!$B$3,"Most","-"))</f>
        <v>-</v>
      </c>
      <c r="M724" t="str">
        <f>IF('v přípravě a připraveno'!B417=data!$B$2,"Rekonstrukce",IF('v přípravě a připraveno'!B417=data!$B$3,"Propustek","-"))</f>
        <v>-</v>
      </c>
      <c r="AC724" t="str">
        <f>IF('náměty na projekční přípravu'!B667=data!$S$2,"Souvislá údržba",IF('náměty na projekční přípravu'!B667=data!$S$3,"Most","-"))</f>
        <v>-</v>
      </c>
      <c r="AD724" t="str">
        <f>IF('náměty na projekční přípravu'!B667=data!$S$2,"Rekonstrukce",IF('náměty na projekční přípravu'!B667=data!$S$3,"Propustek","-"))</f>
        <v>-</v>
      </c>
    </row>
    <row r="725" spans="12:30">
      <c r="L725" t="str">
        <f>IF('v přípravě a připraveno'!B418=data!$B$2,"Souvislá údržba",IF('v přípravě a připraveno'!B418=data!$B$3,"Most","-"))</f>
        <v>-</v>
      </c>
      <c r="M725" t="str">
        <f>IF('v přípravě a připraveno'!B418=data!$B$2,"Rekonstrukce",IF('v přípravě a připraveno'!B418=data!$B$3,"Propustek","-"))</f>
        <v>-</v>
      </c>
      <c r="AC725" t="str">
        <f>IF('náměty na projekční přípravu'!B668=data!$S$2,"Souvislá údržba",IF('náměty na projekční přípravu'!B668=data!$S$3,"Most","-"))</f>
        <v>-</v>
      </c>
      <c r="AD725" t="str">
        <f>IF('náměty na projekční přípravu'!B668=data!$S$2,"Rekonstrukce",IF('náměty na projekční přípravu'!B668=data!$S$3,"Propustek","-"))</f>
        <v>-</v>
      </c>
    </row>
    <row r="726" spans="12:30">
      <c r="L726" t="str">
        <f>IF('v přípravě a připraveno'!B419=data!$B$2,"Souvislá údržba",IF('v přípravě a připraveno'!B419=data!$B$3,"Most","-"))</f>
        <v>-</v>
      </c>
      <c r="M726" t="str">
        <f>IF('v přípravě a připraveno'!B419=data!$B$2,"Rekonstrukce",IF('v přípravě a připraveno'!B419=data!$B$3,"Propustek","-"))</f>
        <v>-</v>
      </c>
      <c r="AC726" t="str">
        <f>IF('náměty na projekční přípravu'!B669=data!$S$2,"Souvislá údržba",IF('náměty na projekční přípravu'!B669=data!$S$3,"Most","-"))</f>
        <v>-</v>
      </c>
      <c r="AD726" t="str">
        <f>IF('náměty na projekční přípravu'!B669=data!$S$2,"Rekonstrukce",IF('náměty na projekční přípravu'!B669=data!$S$3,"Propustek","-"))</f>
        <v>-</v>
      </c>
    </row>
    <row r="727" spans="12:30">
      <c r="L727" t="str">
        <f>IF('v přípravě a připraveno'!B420=data!$B$2,"Souvislá údržba",IF('v přípravě a připraveno'!B420=data!$B$3,"Most","-"))</f>
        <v>-</v>
      </c>
      <c r="M727" t="str">
        <f>IF('v přípravě a připraveno'!B420=data!$B$2,"Rekonstrukce",IF('v přípravě a připraveno'!B420=data!$B$3,"Propustek","-"))</f>
        <v>-</v>
      </c>
      <c r="AC727" t="str">
        <f>IF('náměty na projekční přípravu'!B670=data!$S$2,"Souvislá údržba",IF('náměty na projekční přípravu'!B670=data!$S$3,"Most","-"))</f>
        <v>-</v>
      </c>
      <c r="AD727" t="str">
        <f>IF('náměty na projekční přípravu'!B670=data!$S$2,"Rekonstrukce",IF('náměty na projekční přípravu'!B670=data!$S$3,"Propustek","-"))</f>
        <v>-</v>
      </c>
    </row>
    <row r="728" spans="12:30">
      <c r="L728" t="str">
        <f>IF('v přípravě a připraveno'!B421=data!$B$2,"Souvislá údržba",IF('v přípravě a připraveno'!B421=data!$B$3,"Most","-"))</f>
        <v>-</v>
      </c>
      <c r="M728" t="str">
        <f>IF('v přípravě a připraveno'!B421=data!$B$2,"Rekonstrukce",IF('v přípravě a připraveno'!B421=data!$B$3,"Propustek","-"))</f>
        <v>-</v>
      </c>
      <c r="AC728" t="str">
        <f>IF('náměty na projekční přípravu'!B671=data!$S$2,"Souvislá údržba",IF('náměty na projekční přípravu'!B671=data!$S$3,"Most","-"))</f>
        <v>-</v>
      </c>
      <c r="AD728" t="str">
        <f>IF('náměty na projekční přípravu'!B671=data!$S$2,"Rekonstrukce",IF('náměty na projekční přípravu'!B671=data!$S$3,"Propustek","-"))</f>
        <v>-</v>
      </c>
    </row>
    <row r="729" spans="12:30">
      <c r="L729" t="str">
        <f>IF('v přípravě a připraveno'!B422=data!$B$2,"Souvislá údržba",IF('v přípravě a připraveno'!B422=data!$B$3,"Most","-"))</f>
        <v>-</v>
      </c>
      <c r="M729" t="str">
        <f>IF('v přípravě a připraveno'!B422=data!$B$2,"Rekonstrukce",IF('v přípravě a připraveno'!B422=data!$B$3,"Propustek","-"))</f>
        <v>-</v>
      </c>
      <c r="AC729" t="str">
        <f>IF('náměty na projekční přípravu'!B672=data!$S$2,"Souvislá údržba",IF('náměty na projekční přípravu'!B672=data!$S$3,"Most","-"))</f>
        <v>-</v>
      </c>
      <c r="AD729" t="str">
        <f>IF('náměty na projekční přípravu'!B672=data!$S$2,"Rekonstrukce",IF('náměty na projekční přípravu'!B672=data!$S$3,"Propustek","-"))</f>
        <v>-</v>
      </c>
    </row>
    <row r="730" spans="12:30">
      <c r="L730" t="str">
        <f>IF('v přípravě a připraveno'!B423=data!$B$2,"Souvislá údržba",IF('v přípravě a připraveno'!B423=data!$B$3,"Most","-"))</f>
        <v>-</v>
      </c>
      <c r="M730" t="str">
        <f>IF('v přípravě a připraveno'!B423=data!$B$2,"Rekonstrukce",IF('v přípravě a připraveno'!B423=data!$B$3,"Propustek","-"))</f>
        <v>-</v>
      </c>
      <c r="AC730" t="str">
        <f>IF('náměty na projekční přípravu'!B673=data!$S$2,"Souvislá údržba",IF('náměty na projekční přípravu'!B673=data!$S$3,"Most","-"))</f>
        <v>-</v>
      </c>
      <c r="AD730" t="str">
        <f>IF('náměty na projekční přípravu'!B673=data!$S$2,"Rekonstrukce",IF('náměty na projekční přípravu'!B673=data!$S$3,"Propustek","-"))</f>
        <v>-</v>
      </c>
    </row>
    <row r="731" spans="12:30">
      <c r="L731" t="str">
        <f>IF('v přípravě a připraveno'!B424=data!$B$2,"Souvislá údržba",IF('v přípravě a připraveno'!B424=data!$B$3,"Most","-"))</f>
        <v>-</v>
      </c>
      <c r="M731" t="str">
        <f>IF('v přípravě a připraveno'!B424=data!$B$2,"Rekonstrukce",IF('v přípravě a připraveno'!B424=data!$B$3,"Propustek","-"))</f>
        <v>-</v>
      </c>
      <c r="AC731" t="str">
        <f>IF('náměty na projekční přípravu'!B674=data!$S$2,"Souvislá údržba",IF('náměty na projekční přípravu'!B674=data!$S$3,"Most","-"))</f>
        <v>-</v>
      </c>
      <c r="AD731" t="str">
        <f>IF('náměty na projekční přípravu'!B674=data!$S$2,"Rekonstrukce",IF('náměty na projekční přípravu'!B674=data!$S$3,"Propustek","-"))</f>
        <v>-</v>
      </c>
    </row>
    <row r="732" spans="12:30">
      <c r="L732" t="str">
        <f>IF('v přípravě a připraveno'!B425=data!$B$2,"Souvislá údržba",IF('v přípravě a připraveno'!B425=data!$B$3,"Most","-"))</f>
        <v>-</v>
      </c>
      <c r="M732" t="str">
        <f>IF('v přípravě a připraveno'!B425=data!$B$2,"Rekonstrukce",IF('v přípravě a připraveno'!B425=data!$B$3,"Propustek","-"))</f>
        <v>-</v>
      </c>
      <c r="AC732" t="str">
        <f>IF('náměty na projekční přípravu'!B675=data!$S$2,"Souvislá údržba",IF('náměty na projekční přípravu'!B675=data!$S$3,"Most","-"))</f>
        <v>-</v>
      </c>
      <c r="AD732" t="str">
        <f>IF('náměty na projekční přípravu'!B675=data!$S$2,"Rekonstrukce",IF('náměty na projekční přípravu'!B675=data!$S$3,"Propustek","-"))</f>
        <v>-</v>
      </c>
    </row>
    <row r="733" spans="12:30">
      <c r="L733" t="str">
        <f>IF('v přípravě a připraveno'!B426=data!$B$2,"Souvislá údržba",IF('v přípravě a připraveno'!B426=data!$B$3,"Most","-"))</f>
        <v>-</v>
      </c>
      <c r="M733" t="str">
        <f>IF('v přípravě a připraveno'!B426=data!$B$2,"Rekonstrukce",IF('v přípravě a připraveno'!B426=data!$B$3,"Propustek","-"))</f>
        <v>-</v>
      </c>
      <c r="AC733" t="str">
        <f>IF('náměty na projekční přípravu'!B676=data!$S$2,"Souvislá údržba",IF('náměty na projekční přípravu'!B676=data!$S$3,"Most","-"))</f>
        <v>-</v>
      </c>
      <c r="AD733" t="str">
        <f>IF('náměty na projekční přípravu'!B676=data!$S$2,"Rekonstrukce",IF('náměty na projekční přípravu'!B676=data!$S$3,"Propustek","-"))</f>
        <v>-</v>
      </c>
    </row>
    <row r="734" spans="12:30">
      <c r="L734" t="str">
        <f>IF('v přípravě a připraveno'!B427=data!$B$2,"Souvislá údržba",IF('v přípravě a připraveno'!B427=data!$B$3,"Most","-"))</f>
        <v>-</v>
      </c>
      <c r="M734" t="str">
        <f>IF('v přípravě a připraveno'!B427=data!$B$2,"Rekonstrukce",IF('v přípravě a připraveno'!B427=data!$B$3,"Propustek","-"))</f>
        <v>-</v>
      </c>
      <c r="AC734" t="str">
        <f>IF('náměty na projekční přípravu'!B677=data!$S$2,"Souvislá údržba",IF('náměty na projekční přípravu'!B677=data!$S$3,"Most","-"))</f>
        <v>-</v>
      </c>
      <c r="AD734" t="str">
        <f>IF('náměty na projekční přípravu'!B677=data!$S$2,"Rekonstrukce",IF('náměty na projekční přípravu'!B677=data!$S$3,"Propustek","-"))</f>
        <v>-</v>
      </c>
    </row>
    <row r="735" spans="12:30">
      <c r="L735" t="str">
        <f>IF('v přípravě a připraveno'!B428=data!$B$2,"Souvislá údržba",IF('v přípravě a připraveno'!B428=data!$B$3,"Most","-"))</f>
        <v>-</v>
      </c>
      <c r="M735" t="str">
        <f>IF('v přípravě a připraveno'!B428=data!$B$2,"Rekonstrukce",IF('v přípravě a připraveno'!B428=data!$B$3,"Propustek","-"))</f>
        <v>-</v>
      </c>
      <c r="AC735" t="str">
        <f>IF('náměty na projekční přípravu'!B678=data!$S$2,"Souvislá údržba",IF('náměty na projekční přípravu'!B678=data!$S$3,"Most","-"))</f>
        <v>-</v>
      </c>
      <c r="AD735" t="str">
        <f>IF('náměty na projekční přípravu'!B678=data!$S$2,"Rekonstrukce",IF('náměty na projekční přípravu'!B678=data!$S$3,"Propustek","-"))</f>
        <v>-</v>
      </c>
    </row>
    <row r="736" spans="12:30">
      <c r="L736" t="str">
        <f>IF('v přípravě a připraveno'!B429=data!$B$2,"Souvislá údržba",IF('v přípravě a připraveno'!B429=data!$B$3,"Most","-"))</f>
        <v>-</v>
      </c>
      <c r="M736" t="str">
        <f>IF('v přípravě a připraveno'!B429=data!$B$2,"Rekonstrukce",IF('v přípravě a připraveno'!B429=data!$B$3,"Propustek","-"))</f>
        <v>-</v>
      </c>
      <c r="AC736" t="str">
        <f>IF('náměty na projekční přípravu'!B679=data!$S$2,"Souvislá údržba",IF('náměty na projekční přípravu'!B679=data!$S$3,"Most","-"))</f>
        <v>-</v>
      </c>
      <c r="AD736" t="str">
        <f>IF('náměty na projekční přípravu'!B679=data!$S$2,"Rekonstrukce",IF('náměty na projekční přípravu'!B679=data!$S$3,"Propustek","-"))</f>
        <v>-</v>
      </c>
    </row>
    <row r="737" spans="12:30">
      <c r="L737" t="str">
        <f>IF('v přípravě a připraveno'!B430=data!$B$2,"Souvislá údržba",IF('v přípravě a připraveno'!B430=data!$B$3,"Most","-"))</f>
        <v>-</v>
      </c>
      <c r="M737" t="str">
        <f>IF('v přípravě a připraveno'!B430=data!$B$2,"Rekonstrukce",IF('v přípravě a připraveno'!B430=data!$B$3,"Propustek","-"))</f>
        <v>-</v>
      </c>
      <c r="AC737" t="str">
        <f>IF('náměty na projekční přípravu'!B680=data!$S$2,"Souvislá údržba",IF('náměty na projekční přípravu'!B680=data!$S$3,"Most","-"))</f>
        <v>-</v>
      </c>
      <c r="AD737" t="str">
        <f>IF('náměty na projekční přípravu'!B680=data!$S$2,"Rekonstrukce",IF('náměty na projekční přípravu'!B680=data!$S$3,"Propustek","-"))</f>
        <v>-</v>
      </c>
    </row>
    <row r="738" spans="12:30">
      <c r="L738" t="str">
        <f>IF('v přípravě a připraveno'!B431=data!$B$2,"Souvislá údržba",IF('v přípravě a připraveno'!B431=data!$B$3,"Most","-"))</f>
        <v>-</v>
      </c>
      <c r="M738" t="str">
        <f>IF('v přípravě a připraveno'!B431=data!$B$2,"Rekonstrukce",IF('v přípravě a připraveno'!B431=data!$B$3,"Propustek","-"))</f>
        <v>-</v>
      </c>
      <c r="AC738" t="str">
        <f>IF('náměty na projekční přípravu'!B681=data!$S$2,"Souvislá údržba",IF('náměty na projekční přípravu'!B681=data!$S$3,"Most","-"))</f>
        <v>-</v>
      </c>
      <c r="AD738" t="str">
        <f>IF('náměty na projekční přípravu'!B681=data!$S$2,"Rekonstrukce",IF('náměty na projekční přípravu'!B681=data!$S$3,"Propustek","-"))</f>
        <v>-</v>
      </c>
    </row>
    <row r="739" spans="12:30">
      <c r="L739" t="str">
        <f>IF('v přípravě a připraveno'!B432=data!$B$2,"Souvislá údržba",IF('v přípravě a připraveno'!B432=data!$B$3,"Most","-"))</f>
        <v>-</v>
      </c>
      <c r="M739" t="str">
        <f>IF('v přípravě a připraveno'!B432=data!$B$2,"Rekonstrukce",IF('v přípravě a připraveno'!B432=data!$B$3,"Propustek","-"))</f>
        <v>-</v>
      </c>
      <c r="AC739" t="str">
        <f>IF('náměty na projekční přípravu'!B682=data!$S$2,"Souvislá údržba",IF('náměty na projekční přípravu'!B682=data!$S$3,"Most","-"))</f>
        <v>-</v>
      </c>
      <c r="AD739" t="str">
        <f>IF('náměty na projekční přípravu'!B682=data!$S$2,"Rekonstrukce",IF('náměty na projekční přípravu'!B682=data!$S$3,"Propustek","-"))</f>
        <v>-</v>
      </c>
    </row>
    <row r="740" spans="12:30">
      <c r="L740" t="str">
        <f>IF('v přípravě a připraveno'!B433=data!$B$2,"Souvislá údržba",IF('v přípravě a připraveno'!B433=data!$B$3,"Most","-"))</f>
        <v>-</v>
      </c>
      <c r="M740" t="str">
        <f>IF('v přípravě a připraveno'!B433=data!$B$2,"Rekonstrukce",IF('v přípravě a připraveno'!B433=data!$B$3,"Propustek","-"))</f>
        <v>-</v>
      </c>
      <c r="AC740" t="str">
        <f>IF('náměty na projekční přípravu'!B683=data!$S$2,"Souvislá údržba",IF('náměty na projekční přípravu'!B683=data!$S$3,"Most","-"))</f>
        <v>-</v>
      </c>
      <c r="AD740" t="str">
        <f>IF('náměty na projekční přípravu'!B683=data!$S$2,"Rekonstrukce",IF('náměty na projekční přípravu'!B683=data!$S$3,"Propustek","-"))</f>
        <v>-</v>
      </c>
    </row>
    <row r="741" spans="12:30">
      <c r="L741" t="str">
        <f>IF('v přípravě a připraveno'!B434=data!$B$2,"Souvislá údržba",IF('v přípravě a připraveno'!B434=data!$B$3,"Most","-"))</f>
        <v>-</v>
      </c>
      <c r="M741" t="str">
        <f>IF('v přípravě a připraveno'!B434=data!$B$2,"Rekonstrukce",IF('v přípravě a připraveno'!B434=data!$B$3,"Propustek","-"))</f>
        <v>-</v>
      </c>
      <c r="AC741" t="str">
        <f>IF('náměty na projekční přípravu'!B684=data!$S$2,"Souvislá údržba",IF('náměty na projekční přípravu'!B684=data!$S$3,"Most","-"))</f>
        <v>-</v>
      </c>
      <c r="AD741" t="str">
        <f>IF('náměty na projekční přípravu'!B684=data!$S$2,"Rekonstrukce",IF('náměty na projekční přípravu'!B684=data!$S$3,"Propustek","-"))</f>
        <v>-</v>
      </c>
    </row>
    <row r="742" spans="12:30">
      <c r="L742" t="str">
        <f>IF('v přípravě a připraveno'!B435=data!$B$2,"Souvislá údržba",IF('v přípravě a připraveno'!B435=data!$B$3,"Most","-"))</f>
        <v>-</v>
      </c>
      <c r="M742" t="str">
        <f>IF('v přípravě a připraveno'!B435=data!$B$2,"Rekonstrukce",IF('v přípravě a připraveno'!B435=data!$B$3,"Propustek","-"))</f>
        <v>-</v>
      </c>
      <c r="AC742" t="str">
        <f>IF('náměty na projekční přípravu'!B685=data!$S$2,"Souvislá údržba",IF('náměty na projekční přípravu'!B685=data!$S$3,"Most","-"))</f>
        <v>-</v>
      </c>
      <c r="AD742" t="str">
        <f>IF('náměty na projekční přípravu'!B685=data!$S$2,"Rekonstrukce",IF('náměty na projekční přípravu'!B685=data!$S$3,"Propustek","-"))</f>
        <v>-</v>
      </c>
    </row>
    <row r="743" spans="12:30">
      <c r="L743" t="str">
        <f>IF('v přípravě a připraveno'!B436=data!$B$2,"Souvislá údržba",IF('v přípravě a připraveno'!B436=data!$B$3,"Most","-"))</f>
        <v>-</v>
      </c>
      <c r="M743" t="str">
        <f>IF('v přípravě a připraveno'!B436=data!$B$2,"Rekonstrukce",IF('v přípravě a připraveno'!B436=data!$B$3,"Propustek","-"))</f>
        <v>-</v>
      </c>
      <c r="AC743" t="str">
        <f>IF('náměty na projekční přípravu'!B686=data!$S$2,"Souvislá údržba",IF('náměty na projekční přípravu'!B686=data!$S$3,"Most","-"))</f>
        <v>-</v>
      </c>
      <c r="AD743" t="str">
        <f>IF('náměty na projekční přípravu'!B686=data!$S$2,"Rekonstrukce",IF('náměty na projekční přípravu'!B686=data!$S$3,"Propustek","-"))</f>
        <v>-</v>
      </c>
    </row>
    <row r="744" spans="12:30">
      <c r="L744" t="str">
        <f>IF('v přípravě a připraveno'!B437=data!$B$2,"Souvislá údržba",IF('v přípravě a připraveno'!B437=data!$B$3,"Most","-"))</f>
        <v>-</v>
      </c>
      <c r="M744" t="str">
        <f>IF('v přípravě a připraveno'!B437=data!$B$2,"Rekonstrukce",IF('v přípravě a připraveno'!B437=data!$B$3,"Propustek","-"))</f>
        <v>-</v>
      </c>
      <c r="AC744" t="str">
        <f>IF('náměty na projekční přípravu'!B687=data!$S$2,"Souvislá údržba",IF('náměty na projekční přípravu'!B687=data!$S$3,"Most","-"))</f>
        <v>-</v>
      </c>
      <c r="AD744" t="str">
        <f>IF('náměty na projekční přípravu'!B687=data!$S$2,"Rekonstrukce",IF('náměty na projekční přípravu'!B687=data!$S$3,"Propustek","-"))</f>
        <v>-</v>
      </c>
    </row>
    <row r="745" spans="12:30">
      <c r="L745" t="str">
        <f>IF('v přípravě a připraveno'!B438=data!$B$2,"Souvislá údržba",IF('v přípravě a připraveno'!B438=data!$B$3,"Most","-"))</f>
        <v>-</v>
      </c>
      <c r="M745" t="str">
        <f>IF('v přípravě a připraveno'!B438=data!$B$2,"Rekonstrukce",IF('v přípravě a připraveno'!B438=data!$B$3,"Propustek","-"))</f>
        <v>-</v>
      </c>
      <c r="AC745" t="str">
        <f>IF('náměty na projekční přípravu'!B688=data!$S$2,"Souvislá údržba",IF('náměty na projekční přípravu'!B688=data!$S$3,"Most","-"))</f>
        <v>-</v>
      </c>
      <c r="AD745" t="str">
        <f>IF('náměty na projekční přípravu'!B688=data!$S$2,"Rekonstrukce",IF('náměty na projekční přípravu'!B688=data!$S$3,"Propustek","-"))</f>
        <v>-</v>
      </c>
    </row>
    <row r="746" spans="12:30">
      <c r="L746" t="str">
        <f>IF('v přípravě a připraveno'!B439=data!$B$2,"Souvislá údržba",IF('v přípravě a připraveno'!B439=data!$B$3,"Most","-"))</f>
        <v>-</v>
      </c>
      <c r="M746" t="str">
        <f>IF('v přípravě a připraveno'!B439=data!$B$2,"Rekonstrukce",IF('v přípravě a připraveno'!B439=data!$B$3,"Propustek","-"))</f>
        <v>-</v>
      </c>
      <c r="AC746" t="str">
        <f>IF('náměty na projekční přípravu'!B689=data!$S$2,"Souvislá údržba",IF('náměty na projekční přípravu'!B689=data!$S$3,"Most","-"))</f>
        <v>-</v>
      </c>
      <c r="AD746" t="str">
        <f>IF('náměty na projekční přípravu'!B689=data!$S$2,"Rekonstrukce",IF('náměty na projekční přípravu'!B689=data!$S$3,"Propustek","-"))</f>
        <v>-</v>
      </c>
    </row>
    <row r="747" spans="12:30">
      <c r="L747" t="str">
        <f>IF('v přípravě a připraveno'!B440=data!$B$2,"Souvislá údržba",IF('v přípravě a připraveno'!B440=data!$B$3,"Most","-"))</f>
        <v>-</v>
      </c>
      <c r="M747" t="str">
        <f>IF('v přípravě a připraveno'!B440=data!$B$2,"Rekonstrukce",IF('v přípravě a připraveno'!B440=data!$B$3,"Propustek","-"))</f>
        <v>-</v>
      </c>
      <c r="AC747" t="str">
        <f>IF('náměty na projekční přípravu'!B690=data!$S$2,"Souvislá údržba",IF('náměty na projekční přípravu'!B690=data!$S$3,"Most","-"))</f>
        <v>-</v>
      </c>
      <c r="AD747" t="str">
        <f>IF('náměty na projekční přípravu'!B690=data!$S$2,"Rekonstrukce",IF('náměty na projekční přípravu'!B690=data!$S$3,"Propustek","-"))</f>
        <v>-</v>
      </c>
    </row>
    <row r="748" spans="12:30">
      <c r="L748" t="str">
        <f>IF('v přípravě a připraveno'!B441=data!$B$2,"Souvislá údržba",IF('v přípravě a připraveno'!B441=data!$B$3,"Most","-"))</f>
        <v>-</v>
      </c>
      <c r="M748" t="str">
        <f>IF('v přípravě a připraveno'!B441=data!$B$2,"Rekonstrukce",IF('v přípravě a připraveno'!B441=data!$B$3,"Propustek","-"))</f>
        <v>-</v>
      </c>
      <c r="AC748" t="str">
        <f>IF('náměty na projekční přípravu'!B691=data!$S$2,"Souvislá údržba",IF('náměty na projekční přípravu'!B691=data!$S$3,"Most","-"))</f>
        <v>-</v>
      </c>
      <c r="AD748" t="str">
        <f>IF('náměty na projekční přípravu'!B691=data!$S$2,"Rekonstrukce",IF('náměty na projekční přípravu'!B691=data!$S$3,"Propustek","-"))</f>
        <v>-</v>
      </c>
    </row>
    <row r="749" spans="12:30">
      <c r="L749" t="str">
        <f>IF('v přípravě a připraveno'!B442=data!$B$2,"Souvislá údržba",IF('v přípravě a připraveno'!B442=data!$B$3,"Most","-"))</f>
        <v>-</v>
      </c>
      <c r="M749" t="str">
        <f>IF('v přípravě a připraveno'!B442=data!$B$2,"Rekonstrukce",IF('v přípravě a připraveno'!B442=data!$B$3,"Propustek","-"))</f>
        <v>-</v>
      </c>
      <c r="AC749" t="str">
        <f>IF('náměty na projekční přípravu'!B692=data!$S$2,"Souvislá údržba",IF('náměty na projekční přípravu'!B692=data!$S$3,"Most","-"))</f>
        <v>-</v>
      </c>
      <c r="AD749" t="str">
        <f>IF('náměty na projekční přípravu'!B692=data!$S$2,"Rekonstrukce",IF('náměty na projekční přípravu'!B692=data!$S$3,"Propustek","-"))</f>
        <v>-</v>
      </c>
    </row>
    <row r="750" spans="12:30">
      <c r="L750" t="str">
        <f>IF('v přípravě a připraveno'!B443=data!$B$2,"Souvislá údržba",IF('v přípravě a připraveno'!B443=data!$B$3,"Most","-"))</f>
        <v>-</v>
      </c>
      <c r="M750" t="str">
        <f>IF('v přípravě a připraveno'!B443=data!$B$2,"Rekonstrukce",IF('v přípravě a připraveno'!B443=data!$B$3,"Propustek","-"))</f>
        <v>-</v>
      </c>
      <c r="AC750" t="str">
        <f>IF('náměty na projekční přípravu'!B693=data!$S$2,"Souvislá údržba",IF('náměty na projekční přípravu'!B693=data!$S$3,"Most","-"))</f>
        <v>-</v>
      </c>
      <c r="AD750" t="str">
        <f>IF('náměty na projekční přípravu'!B693=data!$S$2,"Rekonstrukce",IF('náměty na projekční přípravu'!B693=data!$S$3,"Propustek","-"))</f>
        <v>-</v>
      </c>
    </row>
    <row r="751" spans="12:30">
      <c r="L751" t="str">
        <f>IF('v přípravě a připraveno'!B444=data!$B$2,"Souvislá údržba",IF('v přípravě a připraveno'!B444=data!$B$3,"Most","-"))</f>
        <v>-</v>
      </c>
      <c r="M751" t="str">
        <f>IF('v přípravě a připraveno'!B444=data!$B$2,"Rekonstrukce",IF('v přípravě a připraveno'!B444=data!$B$3,"Propustek","-"))</f>
        <v>-</v>
      </c>
      <c r="AC751" t="str">
        <f>IF('náměty na projekční přípravu'!B694=data!$S$2,"Souvislá údržba",IF('náměty na projekční přípravu'!B694=data!$S$3,"Most","-"))</f>
        <v>-</v>
      </c>
      <c r="AD751" t="str">
        <f>IF('náměty na projekční přípravu'!B694=data!$S$2,"Rekonstrukce",IF('náměty na projekční přípravu'!B694=data!$S$3,"Propustek","-"))</f>
        <v>-</v>
      </c>
    </row>
    <row r="752" spans="12:30">
      <c r="L752" t="str">
        <f>IF('v přípravě a připraveno'!B445=data!$B$2,"Souvislá údržba",IF('v přípravě a připraveno'!B445=data!$B$3,"Most","-"))</f>
        <v>-</v>
      </c>
      <c r="M752" t="str">
        <f>IF('v přípravě a připraveno'!B445=data!$B$2,"Rekonstrukce",IF('v přípravě a připraveno'!B445=data!$B$3,"Propustek","-"))</f>
        <v>-</v>
      </c>
      <c r="AC752" t="str">
        <f>IF('náměty na projekční přípravu'!B695=data!$S$2,"Souvislá údržba",IF('náměty na projekční přípravu'!B695=data!$S$3,"Most","-"))</f>
        <v>-</v>
      </c>
      <c r="AD752" t="str">
        <f>IF('náměty na projekční přípravu'!B695=data!$S$2,"Rekonstrukce",IF('náměty na projekční přípravu'!B695=data!$S$3,"Propustek","-"))</f>
        <v>-</v>
      </c>
    </row>
    <row r="753" spans="12:30">
      <c r="L753" t="str">
        <f>IF('v přípravě a připraveno'!B446=data!$B$2,"Souvislá údržba",IF('v přípravě a připraveno'!B446=data!$B$3,"Most","-"))</f>
        <v>-</v>
      </c>
      <c r="M753" t="str">
        <f>IF('v přípravě a připraveno'!B446=data!$B$2,"Rekonstrukce",IF('v přípravě a připraveno'!B446=data!$B$3,"Propustek","-"))</f>
        <v>-</v>
      </c>
      <c r="AC753" t="str">
        <f>IF('náměty na projekční přípravu'!B696=data!$S$2,"Souvislá údržba",IF('náměty na projekční přípravu'!B696=data!$S$3,"Most","-"))</f>
        <v>-</v>
      </c>
      <c r="AD753" t="str">
        <f>IF('náměty na projekční přípravu'!B696=data!$S$2,"Rekonstrukce",IF('náměty na projekční přípravu'!B696=data!$S$3,"Propustek","-"))</f>
        <v>-</v>
      </c>
    </row>
    <row r="754" spans="12:30">
      <c r="L754" t="str">
        <f>IF('v přípravě a připraveno'!B447=data!$B$2,"Souvislá údržba",IF('v přípravě a připraveno'!B447=data!$B$3,"Most","-"))</f>
        <v>-</v>
      </c>
      <c r="M754" t="str">
        <f>IF('v přípravě a připraveno'!B447=data!$B$2,"Rekonstrukce",IF('v přípravě a připraveno'!B447=data!$B$3,"Propustek","-"))</f>
        <v>-</v>
      </c>
      <c r="AC754" t="str">
        <f>IF('náměty na projekční přípravu'!B697=data!$S$2,"Souvislá údržba",IF('náměty na projekční přípravu'!B697=data!$S$3,"Most","-"))</f>
        <v>-</v>
      </c>
      <c r="AD754" t="str">
        <f>IF('náměty na projekční přípravu'!B697=data!$S$2,"Rekonstrukce",IF('náměty na projekční přípravu'!B697=data!$S$3,"Propustek","-"))</f>
        <v>-</v>
      </c>
    </row>
    <row r="755" spans="12:30">
      <c r="L755" t="str">
        <f>IF('v přípravě a připraveno'!B448=data!$B$2,"Souvislá údržba",IF('v přípravě a připraveno'!B448=data!$B$3,"Most","-"))</f>
        <v>-</v>
      </c>
      <c r="M755" t="str">
        <f>IF('v přípravě a připraveno'!B448=data!$B$2,"Rekonstrukce",IF('v přípravě a připraveno'!B448=data!$B$3,"Propustek","-"))</f>
        <v>-</v>
      </c>
      <c r="AC755" t="str">
        <f>IF('náměty na projekční přípravu'!B698=data!$S$2,"Souvislá údržba",IF('náměty na projekční přípravu'!B698=data!$S$3,"Most","-"))</f>
        <v>-</v>
      </c>
      <c r="AD755" t="str">
        <f>IF('náměty na projekční přípravu'!B698=data!$S$2,"Rekonstrukce",IF('náměty na projekční přípravu'!B698=data!$S$3,"Propustek","-"))</f>
        <v>-</v>
      </c>
    </row>
    <row r="756" spans="12:30">
      <c r="L756" t="str">
        <f>IF('v přípravě a připraveno'!B449=data!$B$2,"Souvislá údržba",IF('v přípravě a připraveno'!B449=data!$B$3,"Most","-"))</f>
        <v>-</v>
      </c>
      <c r="M756" t="str">
        <f>IF('v přípravě a připraveno'!B449=data!$B$2,"Rekonstrukce",IF('v přípravě a připraveno'!B449=data!$B$3,"Propustek","-"))</f>
        <v>-</v>
      </c>
      <c r="AC756" t="str">
        <f>IF('náměty na projekční přípravu'!B699=data!$S$2,"Souvislá údržba",IF('náměty na projekční přípravu'!B699=data!$S$3,"Most","-"))</f>
        <v>-</v>
      </c>
      <c r="AD756" t="str">
        <f>IF('náměty na projekční přípravu'!B699=data!$S$2,"Rekonstrukce",IF('náměty na projekční přípravu'!B699=data!$S$3,"Propustek","-"))</f>
        <v>-</v>
      </c>
    </row>
    <row r="757" spans="12:30">
      <c r="L757" t="str">
        <f>IF('v přípravě a připraveno'!B450=data!$B$2,"Souvislá údržba",IF('v přípravě a připraveno'!B450=data!$B$3,"Most","-"))</f>
        <v>-</v>
      </c>
      <c r="M757" t="str">
        <f>IF('v přípravě a připraveno'!B450=data!$B$2,"Rekonstrukce",IF('v přípravě a připraveno'!B450=data!$B$3,"Propustek","-"))</f>
        <v>-</v>
      </c>
      <c r="AC757" t="str">
        <f>IF('náměty na projekční přípravu'!B700=data!$S$2,"Souvislá údržba",IF('náměty na projekční přípravu'!B700=data!$S$3,"Most","-"))</f>
        <v>-</v>
      </c>
      <c r="AD757" t="str">
        <f>IF('náměty na projekční přípravu'!B700=data!$S$2,"Rekonstrukce",IF('náměty na projekční přípravu'!B700=data!$S$3,"Propustek","-"))</f>
        <v>-</v>
      </c>
    </row>
    <row r="758" spans="12:30">
      <c r="L758" t="str">
        <f>IF('v přípravě a připraveno'!B451=data!$B$2,"Souvislá údržba",IF('v přípravě a připraveno'!B451=data!$B$3,"Most","-"))</f>
        <v>-</v>
      </c>
      <c r="M758" t="str">
        <f>IF('v přípravě a připraveno'!B451=data!$B$2,"Rekonstrukce",IF('v přípravě a připraveno'!B451=data!$B$3,"Propustek","-"))</f>
        <v>-</v>
      </c>
      <c r="AC758" t="str">
        <f>IF('náměty na projekční přípravu'!B701=data!$S$2,"Souvislá údržba",IF('náměty na projekční přípravu'!B701=data!$S$3,"Most","-"))</f>
        <v>-</v>
      </c>
      <c r="AD758" t="str">
        <f>IF('náměty na projekční přípravu'!B701=data!$S$2,"Rekonstrukce",IF('náměty na projekční přípravu'!B701=data!$S$3,"Propustek","-"))</f>
        <v>-</v>
      </c>
    </row>
    <row r="759" spans="12:30">
      <c r="L759" t="str">
        <f>IF('v přípravě a připraveno'!B452=data!$B$2,"Souvislá údržba",IF('v přípravě a připraveno'!B452=data!$B$3,"Most","-"))</f>
        <v>-</v>
      </c>
      <c r="M759" t="str">
        <f>IF('v přípravě a připraveno'!B452=data!$B$2,"Rekonstrukce",IF('v přípravě a připraveno'!B452=data!$B$3,"Propustek","-"))</f>
        <v>-</v>
      </c>
      <c r="AC759" t="str">
        <f>IF('náměty na projekční přípravu'!B702=data!$S$2,"Souvislá údržba",IF('náměty na projekční přípravu'!B702=data!$S$3,"Most","-"))</f>
        <v>-</v>
      </c>
      <c r="AD759" t="str">
        <f>IF('náměty na projekční přípravu'!B702=data!$S$2,"Rekonstrukce",IF('náměty na projekční přípravu'!B702=data!$S$3,"Propustek","-"))</f>
        <v>-</v>
      </c>
    </row>
    <row r="760" spans="12:30">
      <c r="L760" t="str">
        <f>IF('v přípravě a připraveno'!B453=data!$B$2,"Souvislá údržba",IF('v přípravě a připraveno'!B453=data!$B$3,"Most","-"))</f>
        <v>-</v>
      </c>
      <c r="M760" t="str">
        <f>IF('v přípravě a připraveno'!B453=data!$B$2,"Rekonstrukce",IF('v přípravě a připraveno'!B453=data!$B$3,"Propustek","-"))</f>
        <v>-</v>
      </c>
      <c r="AC760" t="str">
        <f>IF('náměty na projekční přípravu'!B703=data!$S$2,"Souvislá údržba",IF('náměty na projekční přípravu'!B703=data!$S$3,"Most","-"))</f>
        <v>-</v>
      </c>
      <c r="AD760" t="str">
        <f>IF('náměty na projekční přípravu'!B703=data!$S$2,"Rekonstrukce",IF('náměty na projekční přípravu'!B703=data!$S$3,"Propustek","-"))</f>
        <v>-</v>
      </c>
    </row>
    <row r="761" spans="12:30">
      <c r="L761" t="str">
        <f>IF('v přípravě a připraveno'!B454=data!$B$2,"Souvislá údržba",IF('v přípravě a připraveno'!B454=data!$B$3,"Most","-"))</f>
        <v>-</v>
      </c>
      <c r="M761" t="str">
        <f>IF('v přípravě a připraveno'!B454=data!$B$2,"Rekonstrukce",IF('v přípravě a připraveno'!B454=data!$B$3,"Propustek","-"))</f>
        <v>-</v>
      </c>
      <c r="AC761" t="str">
        <f>IF('náměty na projekční přípravu'!B704=data!$S$2,"Souvislá údržba",IF('náměty na projekční přípravu'!B704=data!$S$3,"Most","-"))</f>
        <v>-</v>
      </c>
      <c r="AD761" t="str">
        <f>IF('náměty na projekční přípravu'!B704=data!$S$2,"Rekonstrukce",IF('náměty na projekční přípravu'!B704=data!$S$3,"Propustek","-"))</f>
        <v>-</v>
      </c>
    </row>
    <row r="762" spans="12:30">
      <c r="L762" t="str">
        <f>IF('v přípravě a připraveno'!B455=data!$B$2,"Souvislá údržba",IF('v přípravě a připraveno'!B455=data!$B$3,"Most","-"))</f>
        <v>-</v>
      </c>
      <c r="M762" t="str">
        <f>IF('v přípravě a připraveno'!B455=data!$B$2,"Rekonstrukce",IF('v přípravě a připraveno'!B455=data!$B$3,"Propustek","-"))</f>
        <v>-</v>
      </c>
      <c r="AC762" t="str">
        <f>IF('náměty na projekční přípravu'!B705=data!$S$2,"Souvislá údržba",IF('náměty na projekční přípravu'!B705=data!$S$3,"Most","-"))</f>
        <v>-</v>
      </c>
      <c r="AD762" t="str">
        <f>IF('náměty na projekční přípravu'!B705=data!$S$2,"Rekonstrukce",IF('náměty na projekční přípravu'!B705=data!$S$3,"Propustek","-"))</f>
        <v>-</v>
      </c>
    </row>
    <row r="763" spans="12:30">
      <c r="L763" t="str">
        <f>IF('v přípravě a připraveno'!B456=data!$B$2,"Souvislá údržba",IF('v přípravě a připraveno'!B456=data!$B$3,"Most","-"))</f>
        <v>-</v>
      </c>
      <c r="M763" t="str">
        <f>IF('v přípravě a připraveno'!B456=data!$B$2,"Rekonstrukce",IF('v přípravě a připraveno'!B456=data!$B$3,"Propustek","-"))</f>
        <v>-</v>
      </c>
      <c r="AC763" t="str">
        <f>IF('náměty na projekční přípravu'!B706=data!$S$2,"Souvislá údržba",IF('náměty na projekční přípravu'!B706=data!$S$3,"Most","-"))</f>
        <v>-</v>
      </c>
      <c r="AD763" t="str">
        <f>IF('náměty na projekční přípravu'!B706=data!$S$2,"Rekonstrukce",IF('náměty na projekční přípravu'!B706=data!$S$3,"Propustek","-"))</f>
        <v>-</v>
      </c>
    </row>
    <row r="764" spans="12:30">
      <c r="L764" t="str">
        <f>IF('v přípravě a připraveno'!B457=data!$B$2,"Souvislá údržba",IF('v přípravě a připraveno'!B457=data!$B$3,"Most","-"))</f>
        <v>-</v>
      </c>
      <c r="M764" t="str">
        <f>IF('v přípravě a připraveno'!B457=data!$B$2,"Rekonstrukce",IF('v přípravě a připraveno'!B457=data!$B$3,"Propustek","-"))</f>
        <v>-</v>
      </c>
      <c r="AC764" t="str">
        <f>IF('náměty na projekční přípravu'!B707=data!$S$2,"Souvislá údržba",IF('náměty na projekční přípravu'!B707=data!$S$3,"Most","-"))</f>
        <v>-</v>
      </c>
      <c r="AD764" t="str">
        <f>IF('náměty na projekční přípravu'!B707=data!$S$2,"Rekonstrukce",IF('náměty na projekční přípravu'!B707=data!$S$3,"Propustek","-"))</f>
        <v>-</v>
      </c>
    </row>
    <row r="765" spans="12:30">
      <c r="L765" t="str">
        <f>IF('v přípravě a připraveno'!B458=data!$B$2,"Souvislá údržba",IF('v přípravě a připraveno'!B458=data!$B$3,"Most","-"))</f>
        <v>-</v>
      </c>
      <c r="M765" t="str">
        <f>IF('v přípravě a připraveno'!B458=data!$B$2,"Rekonstrukce",IF('v přípravě a připraveno'!B458=data!$B$3,"Propustek","-"))</f>
        <v>-</v>
      </c>
      <c r="AC765" t="str">
        <f>IF('náměty na projekční přípravu'!B708=data!$S$2,"Souvislá údržba",IF('náměty na projekční přípravu'!B708=data!$S$3,"Most","-"))</f>
        <v>-</v>
      </c>
      <c r="AD765" t="str">
        <f>IF('náměty na projekční přípravu'!B708=data!$S$2,"Rekonstrukce",IF('náměty na projekční přípravu'!B708=data!$S$3,"Propustek","-"))</f>
        <v>-</v>
      </c>
    </row>
    <row r="766" spans="12:30">
      <c r="L766" t="str">
        <f>IF('v přípravě a připraveno'!B459=data!$B$2,"Souvislá údržba",IF('v přípravě a připraveno'!B459=data!$B$3,"Most","-"))</f>
        <v>-</v>
      </c>
      <c r="M766" t="str">
        <f>IF('v přípravě a připraveno'!B459=data!$B$2,"Rekonstrukce",IF('v přípravě a připraveno'!B459=data!$B$3,"Propustek","-"))</f>
        <v>-</v>
      </c>
      <c r="AC766" t="str">
        <f>IF('náměty na projekční přípravu'!B709=data!$S$2,"Souvislá údržba",IF('náměty na projekční přípravu'!B709=data!$S$3,"Most","-"))</f>
        <v>-</v>
      </c>
      <c r="AD766" t="str">
        <f>IF('náměty na projekční přípravu'!B709=data!$S$2,"Rekonstrukce",IF('náměty na projekční přípravu'!B709=data!$S$3,"Propustek","-"))</f>
        <v>-</v>
      </c>
    </row>
    <row r="767" spans="12:30">
      <c r="L767" t="str">
        <f>IF('v přípravě a připraveno'!B460=data!$B$2,"Souvislá údržba",IF('v přípravě a připraveno'!B460=data!$B$3,"Most","-"))</f>
        <v>-</v>
      </c>
      <c r="M767" t="str">
        <f>IF('v přípravě a připraveno'!B460=data!$B$2,"Rekonstrukce",IF('v přípravě a připraveno'!B460=data!$B$3,"Propustek","-"))</f>
        <v>-</v>
      </c>
      <c r="AC767" t="str">
        <f>IF('náměty na projekční přípravu'!B710=data!$S$2,"Souvislá údržba",IF('náměty na projekční přípravu'!B710=data!$S$3,"Most","-"))</f>
        <v>-</v>
      </c>
      <c r="AD767" t="str">
        <f>IF('náměty na projekční přípravu'!B710=data!$S$2,"Rekonstrukce",IF('náměty na projekční přípravu'!B710=data!$S$3,"Propustek","-"))</f>
        <v>-</v>
      </c>
    </row>
    <row r="768" spans="12:30">
      <c r="L768" t="str">
        <f>IF('v přípravě a připraveno'!B461=data!$B$2,"Souvislá údržba",IF('v přípravě a připraveno'!B461=data!$B$3,"Most","-"))</f>
        <v>-</v>
      </c>
      <c r="M768" t="str">
        <f>IF('v přípravě a připraveno'!B461=data!$B$2,"Rekonstrukce",IF('v přípravě a připraveno'!B461=data!$B$3,"Propustek","-"))</f>
        <v>-</v>
      </c>
      <c r="AC768" t="str">
        <f>IF('náměty na projekční přípravu'!B711=data!$S$2,"Souvislá údržba",IF('náměty na projekční přípravu'!B711=data!$S$3,"Most","-"))</f>
        <v>-</v>
      </c>
      <c r="AD768" t="str">
        <f>IF('náměty na projekční přípravu'!B711=data!$S$2,"Rekonstrukce",IF('náměty na projekční přípravu'!B711=data!$S$3,"Propustek","-"))</f>
        <v>-</v>
      </c>
    </row>
    <row r="769" spans="12:30">
      <c r="L769" t="str">
        <f>IF('v přípravě a připraveno'!B462=data!$B$2,"Souvislá údržba",IF('v přípravě a připraveno'!B462=data!$B$3,"Most","-"))</f>
        <v>-</v>
      </c>
      <c r="M769" t="str">
        <f>IF('v přípravě a připraveno'!B462=data!$B$2,"Rekonstrukce",IF('v přípravě a připraveno'!B462=data!$B$3,"Propustek","-"))</f>
        <v>-</v>
      </c>
      <c r="AC769" t="str">
        <f>IF('náměty na projekční přípravu'!B712=data!$S$2,"Souvislá údržba",IF('náměty na projekční přípravu'!B712=data!$S$3,"Most","-"))</f>
        <v>-</v>
      </c>
      <c r="AD769" t="str">
        <f>IF('náměty na projekční přípravu'!B712=data!$S$2,"Rekonstrukce",IF('náměty na projekční přípravu'!B712=data!$S$3,"Propustek","-"))</f>
        <v>-</v>
      </c>
    </row>
    <row r="770" spans="12:30">
      <c r="L770" t="str">
        <f>IF('v přípravě a připraveno'!B463=data!$B$2,"Souvislá údržba",IF('v přípravě a připraveno'!B463=data!$B$3,"Most","-"))</f>
        <v>-</v>
      </c>
      <c r="M770" t="str">
        <f>IF('v přípravě a připraveno'!B463=data!$B$2,"Rekonstrukce",IF('v přípravě a připraveno'!B463=data!$B$3,"Propustek","-"))</f>
        <v>-</v>
      </c>
      <c r="AC770" t="str">
        <f>IF('náměty na projekční přípravu'!B713=data!$S$2,"Souvislá údržba",IF('náměty na projekční přípravu'!B713=data!$S$3,"Most","-"))</f>
        <v>-</v>
      </c>
      <c r="AD770" t="str">
        <f>IF('náměty na projekční přípravu'!B713=data!$S$2,"Rekonstrukce",IF('náměty na projekční přípravu'!B713=data!$S$3,"Propustek","-"))</f>
        <v>-</v>
      </c>
    </row>
    <row r="771" spans="12:30">
      <c r="L771" t="str">
        <f>IF('v přípravě a připraveno'!B464=data!$B$2,"Souvislá údržba",IF('v přípravě a připraveno'!B464=data!$B$3,"Most","-"))</f>
        <v>-</v>
      </c>
      <c r="M771" t="str">
        <f>IF('v přípravě a připraveno'!B464=data!$B$2,"Rekonstrukce",IF('v přípravě a připraveno'!B464=data!$B$3,"Propustek","-"))</f>
        <v>-</v>
      </c>
      <c r="AC771" t="str">
        <f>IF('náměty na projekční přípravu'!B714=data!$S$2,"Souvislá údržba",IF('náměty na projekční přípravu'!B714=data!$S$3,"Most","-"))</f>
        <v>-</v>
      </c>
      <c r="AD771" t="str">
        <f>IF('náměty na projekční přípravu'!B714=data!$S$2,"Rekonstrukce",IF('náměty na projekční přípravu'!B714=data!$S$3,"Propustek","-"))</f>
        <v>-</v>
      </c>
    </row>
    <row r="772" spans="12:30">
      <c r="L772" t="str">
        <f>IF('v přípravě a připraveno'!B465=data!$B$2,"Souvislá údržba",IF('v přípravě a připraveno'!B465=data!$B$3,"Most","-"))</f>
        <v>-</v>
      </c>
      <c r="M772" t="str">
        <f>IF('v přípravě a připraveno'!B465=data!$B$2,"Rekonstrukce",IF('v přípravě a připraveno'!B465=data!$B$3,"Propustek","-"))</f>
        <v>-</v>
      </c>
      <c r="AC772" t="str">
        <f>IF('náměty na projekční přípravu'!B715=data!$S$2,"Souvislá údržba",IF('náměty na projekční přípravu'!B715=data!$S$3,"Most","-"))</f>
        <v>-</v>
      </c>
      <c r="AD772" t="str">
        <f>IF('náměty na projekční přípravu'!B715=data!$S$2,"Rekonstrukce",IF('náměty na projekční přípravu'!B715=data!$S$3,"Propustek","-"))</f>
        <v>-</v>
      </c>
    </row>
    <row r="773" spans="12:30">
      <c r="L773" t="str">
        <f>IF('v přípravě a připraveno'!B466=data!$B$2,"Souvislá údržba",IF('v přípravě a připraveno'!B466=data!$B$3,"Most","-"))</f>
        <v>-</v>
      </c>
      <c r="M773" t="str">
        <f>IF('v přípravě a připraveno'!B466=data!$B$2,"Rekonstrukce",IF('v přípravě a připraveno'!B466=data!$B$3,"Propustek","-"))</f>
        <v>-</v>
      </c>
      <c r="AC773" t="str">
        <f>IF('náměty na projekční přípravu'!B716=data!$S$2,"Souvislá údržba",IF('náměty na projekční přípravu'!B716=data!$S$3,"Most","-"))</f>
        <v>-</v>
      </c>
      <c r="AD773" t="str">
        <f>IF('náměty na projekční přípravu'!B716=data!$S$2,"Rekonstrukce",IF('náměty na projekční přípravu'!B716=data!$S$3,"Propustek","-"))</f>
        <v>-</v>
      </c>
    </row>
    <row r="774" spans="12:30">
      <c r="L774" t="str">
        <f>IF('v přípravě a připraveno'!B467=data!$B$2,"Souvislá údržba",IF('v přípravě a připraveno'!B467=data!$B$3,"Most","-"))</f>
        <v>-</v>
      </c>
      <c r="M774" t="str">
        <f>IF('v přípravě a připraveno'!B467=data!$B$2,"Rekonstrukce",IF('v přípravě a připraveno'!B467=data!$B$3,"Propustek","-"))</f>
        <v>-</v>
      </c>
      <c r="AC774" t="str">
        <f>IF('náměty na projekční přípravu'!B717=data!$S$2,"Souvislá údržba",IF('náměty na projekční přípravu'!B717=data!$S$3,"Most","-"))</f>
        <v>-</v>
      </c>
      <c r="AD774" t="str">
        <f>IF('náměty na projekční přípravu'!B717=data!$S$2,"Rekonstrukce",IF('náměty na projekční přípravu'!B717=data!$S$3,"Propustek","-"))</f>
        <v>-</v>
      </c>
    </row>
    <row r="775" spans="12:30">
      <c r="L775" t="str">
        <f>IF('v přípravě a připraveno'!B468=data!$B$2,"Souvislá údržba",IF('v přípravě a připraveno'!B468=data!$B$3,"Most","-"))</f>
        <v>-</v>
      </c>
      <c r="M775" t="str">
        <f>IF('v přípravě a připraveno'!B468=data!$B$2,"Rekonstrukce",IF('v přípravě a připraveno'!B468=data!$B$3,"Propustek","-"))</f>
        <v>-</v>
      </c>
      <c r="AC775" t="str">
        <f>IF('náměty na projekční přípravu'!B718=data!$S$2,"Souvislá údržba",IF('náměty na projekční přípravu'!B718=data!$S$3,"Most","-"))</f>
        <v>-</v>
      </c>
      <c r="AD775" t="str">
        <f>IF('náměty na projekční přípravu'!B718=data!$S$2,"Rekonstrukce",IF('náměty na projekční přípravu'!B718=data!$S$3,"Propustek","-"))</f>
        <v>-</v>
      </c>
    </row>
    <row r="776" spans="12:30">
      <c r="L776" t="str">
        <f>IF('v přípravě a připraveno'!B469=data!$B$2,"Souvislá údržba",IF('v přípravě a připraveno'!B469=data!$B$3,"Most","-"))</f>
        <v>-</v>
      </c>
      <c r="M776" t="str">
        <f>IF('v přípravě a připraveno'!B469=data!$B$2,"Rekonstrukce",IF('v přípravě a připraveno'!B469=data!$B$3,"Propustek","-"))</f>
        <v>-</v>
      </c>
      <c r="AC776" t="str">
        <f>IF('náměty na projekční přípravu'!B719=data!$S$2,"Souvislá údržba",IF('náměty na projekční přípravu'!B719=data!$S$3,"Most","-"))</f>
        <v>-</v>
      </c>
      <c r="AD776" t="str">
        <f>IF('náměty na projekční přípravu'!B719=data!$S$2,"Rekonstrukce",IF('náměty na projekční přípravu'!B719=data!$S$3,"Propustek","-"))</f>
        <v>-</v>
      </c>
    </row>
    <row r="777" spans="12:30">
      <c r="L777" t="str">
        <f>IF('v přípravě a připraveno'!B470=data!$B$2,"Souvislá údržba",IF('v přípravě a připraveno'!B470=data!$B$3,"Most","-"))</f>
        <v>-</v>
      </c>
      <c r="M777" t="str">
        <f>IF('v přípravě a připraveno'!B470=data!$B$2,"Rekonstrukce",IF('v přípravě a připraveno'!B470=data!$B$3,"Propustek","-"))</f>
        <v>-</v>
      </c>
      <c r="AC777" t="str">
        <f>IF('náměty na projekční přípravu'!B720=data!$S$2,"Souvislá údržba",IF('náměty na projekční přípravu'!B720=data!$S$3,"Most","-"))</f>
        <v>-</v>
      </c>
      <c r="AD777" t="str">
        <f>IF('náměty na projekční přípravu'!B720=data!$S$2,"Rekonstrukce",IF('náměty na projekční přípravu'!B720=data!$S$3,"Propustek","-"))</f>
        <v>-</v>
      </c>
    </row>
    <row r="778" spans="12:30">
      <c r="L778" t="str">
        <f>IF('v přípravě a připraveno'!B471=data!$B$2,"Souvislá údržba",IF('v přípravě a připraveno'!B471=data!$B$3,"Most","-"))</f>
        <v>-</v>
      </c>
      <c r="M778" t="str">
        <f>IF('v přípravě a připraveno'!B471=data!$B$2,"Rekonstrukce",IF('v přípravě a připraveno'!B471=data!$B$3,"Propustek","-"))</f>
        <v>-</v>
      </c>
      <c r="AC778" t="str">
        <f>IF('náměty na projekční přípravu'!B721=data!$S$2,"Souvislá údržba",IF('náměty na projekční přípravu'!B721=data!$S$3,"Most","-"))</f>
        <v>-</v>
      </c>
      <c r="AD778" t="str">
        <f>IF('náměty na projekční přípravu'!B721=data!$S$2,"Rekonstrukce",IF('náměty na projekční přípravu'!B721=data!$S$3,"Propustek","-"))</f>
        <v>-</v>
      </c>
    </row>
    <row r="779" spans="12:30">
      <c r="L779" t="str">
        <f>IF('v přípravě a připraveno'!B472=data!$B$2,"Souvislá údržba",IF('v přípravě a připraveno'!B472=data!$B$3,"Most","-"))</f>
        <v>-</v>
      </c>
      <c r="M779" t="str">
        <f>IF('v přípravě a připraveno'!B472=data!$B$2,"Rekonstrukce",IF('v přípravě a připraveno'!B472=data!$B$3,"Propustek","-"))</f>
        <v>-</v>
      </c>
      <c r="AC779" t="str">
        <f>IF('náměty na projekční přípravu'!B722=data!$S$2,"Souvislá údržba",IF('náměty na projekční přípravu'!B722=data!$S$3,"Most","-"))</f>
        <v>-</v>
      </c>
      <c r="AD779" t="str">
        <f>IF('náměty na projekční přípravu'!B722=data!$S$2,"Rekonstrukce",IF('náměty na projekční přípravu'!B722=data!$S$3,"Propustek","-"))</f>
        <v>-</v>
      </c>
    </row>
    <row r="780" spans="12:30">
      <c r="L780" t="str">
        <f>IF('v přípravě a připraveno'!B473=data!$B$2,"Souvislá údržba",IF('v přípravě a připraveno'!B473=data!$B$3,"Most","-"))</f>
        <v>-</v>
      </c>
      <c r="M780" t="str">
        <f>IF('v přípravě a připraveno'!B473=data!$B$2,"Rekonstrukce",IF('v přípravě a připraveno'!B473=data!$B$3,"Propustek","-"))</f>
        <v>-</v>
      </c>
      <c r="AC780" t="str">
        <f>IF('náměty na projekční přípravu'!B723=data!$S$2,"Souvislá údržba",IF('náměty na projekční přípravu'!B723=data!$S$3,"Most","-"))</f>
        <v>-</v>
      </c>
      <c r="AD780" t="str">
        <f>IF('náměty na projekční přípravu'!B723=data!$S$2,"Rekonstrukce",IF('náměty na projekční přípravu'!B723=data!$S$3,"Propustek","-"))</f>
        <v>-</v>
      </c>
    </row>
    <row r="781" spans="12:30">
      <c r="L781" t="str">
        <f>IF('v přípravě a připraveno'!B474=data!$B$2,"Souvislá údržba",IF('v přípravě a připraveno'!B474=data!$B$3,"Most","-"))</f>
        <v>-</v>
      </c>
      <c r="M781" t="str">
        <f>IF('v přípravě a připraveno'!B474=data!$B$2,"Rekonstrukce",IF('v přípravě a připraveno'!B474=data!$B$3,"Propustek","-"))</f>
        <v>-</v>
      </c>
      <c r="AC781" t="str">
        <f>IF('náměty na projekční přípravu'!B724=data!$S$2,"Souvislá údržba",IF('náměty na projekční přípravu'!B724=data!$S$3,"Most","-"))</f>
        <v>-</v>
      </c>
      <c r="AD781" t="str">
        <f>IF('náměty na projekční přípravu'!B724=data!$S$2,"Rekonstrukce",IF('náměty na projekční přípravu'!B724=data!$S$3,"Propustek","-"))</f>
        <v>-</v>
      </c>
    </row>
    <row r="782" spans="12:30">
      <c r="L782" t="str">
        <f>IF('v přípravě a připraveno'!B475=data!$B$2,"Souvislá údržba",IF('v přípravě a připraveno'!B475=data!$B$3,"Most","-"))</f>
        <v>-</v>
      </c>
      <c r="M782" t="str">
        <f>IF('v přípravě a připraveno'!B475=data!$B$2,"Rekonstrukce",IF('v přípravě a připraveno'!B475=data!$B$3,"Propustek","-"))</f>
        <v>-</v>
      </c>
      <c r="AC782" t="str">
        <f>IF('náměty na projekční přípravu'!B725=data!$S$2,"Souvislá údržba",IF('náměty na projekční přípravu'!B725=data!$S$3,"Most","-"))</f>
        <v>-</v>
      </c>
      <c r="AD782" t="str">
        <f>IF('náměty na projekční přípravu'!B725=data!$S$2,"Rekonstrukce",IF('náměty na projekční přípravu'!B725=data!$S$3,"Propustek","-"))</f>
        <v>-</v>
      </c>
    </row>
    <row r="783" spans="12:30">
      <c r="L783" t="str">
        <f>IF('v přípravě a připraveno'!B476=data!$B$2,"Souvislá údržba",IF('v přípravě a připraveno'!B476=data!$B$3,"Most","-"))</f>
        <v>-</v>
      </c>
      <c r="M783" t="str">
        <f>IF('v přípravě a připraveno'!B476=data!$B$2,"Rekonstrukce",IF('v přípravě a připraveno'!B476=data!$B$3,"Propustek","-"))</f>
        <v>-</v>
      </c>
      <c r="AC783" t="str">
        <f>IF('náměty na projekční přípravu'!B726=data!$S$2,"Souvislá údržba",IF('náměty na projekční přípravu'!B726=data!$S$3,"Most","-"))</f>
        <v>-</v>
      </c>
      <c r="AD783" t="str">
        <f>IF('náměty na projekční přípravu'!B726=data!$S$2,"Rekonstrukce",IF('náměty na projekční přípravu'!B726=data!$S$3,"Propustek","-"))</f>
        <v>-</v>
      </c>
    </row>
    <row r="784" spans="12:30">
      <c r="L784" t="str">
        <f>IF('v přípravě a připraveno'!B477=data!$B$2,"Souvislá údržba",IF('v přípravě a připraveno'!B477=data!$B$3,"Most","-"))</f>
        <v>-</v>
      </c>
      <c r="M784" t="str">
        <f>IF('v přípravě a připraveno'!B477=data!$B$2,"Rekonstrukce",IF('v přípravě a připraveno'!B477=data!$B$3,"Propustek","-"))</f>
        <v>-</v>
      </c>
      <c r="AC784" t="str">
        <f>IF('náměty na projekční přípravu'!B727=data!$S$2,"Souvislá údržba",IF('náměty na projekční přípravu'!B727=data!$S$3,"Most","-"))</f>
        <v>-</v>
      </c>
      <c r="AD784" t="str">
        <f>IF('náměty na projekční přípravu'!B727=data!$S$2,"Rekonstrukce",IF('náměty na projekční přípravu'!B727=data!$S$3,"Propustek","-"))</f>
        <v>-</v>
      </c>
    </row>
    <row r="785" spans="12:30">
      <c r="L785" t="str">
        <f>IF('v přípravě a připraveno'!B478=data!$B$2,"Souvislá údržba",IF('v přípravě a připraveno'!B478=data!$B$3,"Most","-"))</f>
        <v>-</v>
      </c>
      <c r="M785" t="str">
        <f>IF('v přípravě a připraveno'!B478=data!$B$2,"Rekonstrukce",IF('v přípravě a připraveno'!B478=data!$B$3,"Propustek","-"))</f>
        <v>-</v>
      </c>
      <c r="AC785" t="str">
        <f>IF('náměty na projekční přípravu'!B728=data!$S$2,"Souvislá údržba",IF('náměty na projekční přípravu'!B728=data!$S$3,"Most","-"))</f>
        <v>-</v>
      </c>
      <c r="AD785" t="str">
        <f>IF('náměty na projekční přípravu'!B728=data!$S$2,"Rekonstrukce",IF('náměty na projekční přípravu'!B728=data!$S$3,"Propustek","-"))</f>
        <v>-</v>
      </c>
    </row>
    <row r="786" spans="12:30">
      <c r="L786" t="str">
        <f>IF('v přípravě a připraveno'!B479=data!$B$2,"Souvislá údržba",IF('v přípravě a připraveno'!B479=data!$B$3,"Most","-"))</f>
        <v>-</v>
      </c>
      <c r="M786" t="str">
        <f>IF('v přípravě a připraveno'!B479=data!$B$2,"Rekonstrukce",IF('v přípravě a připraveno'!B479=data!$B$3,"Propustek","-"))</f>
        <v>-</v>
      </c>
      <c r="AC786" t="str">
        <f>IF('náměty na projekční přípravu'!B729=data!$S$2,"Souvislá údržba",IF('náměty na projekční přípravu'!B729=data!$S$3,"Most","-"))</f>
        <v>-</v>
      </c>
      <c r="AD786" t="str">
        <f>IF('náměty na projekční přípravu'!B729=data!$S$2,"Rekonstrukce",IF('náměty na projekční přípravu'!B729=data!$S$3,"Propustek","-"))</f>
        <v>-</v>
      </c>
    </row>
    <row r="787" spans="12:30">
      <c r="L787" t="str">
        <f>IF('v přípravě a připraveno'!B480=data!$B$2,"Souvislá údržba",IF('v přípravě a připraveno'!B480=data!$B$3,"Most","-"))</f>
        <v>-</v>
      </c>
      <c r="M787" t="str">
        <f>IF('v přípravě a připraveno'!B480=data!$B$2,"Rekonstrukce",IF('v přípravě a připraveno'!B480=data!$B$3,"Propustek","-"))</f>
        <v>-</v>
      </c>
      <c r="AC787" t="str">
        <f>IF('náměty na projekční přípravu'!B730=data!$S$2,"Souvislá údržba",IF('náměty na projekční přípravu'!B730=data!$S$3,"Most","-"))</f>
        <v>-</v>
      </c>
      <c r="AD787" t="str">
        <f>IF('náměty na projekční přípravu'!B730=data!$S$2,"Rekonstrukce",IF('náměty na projekční přípravu'!B730=data!$S$3,"Propustek","-"))</f>
        <v>-</v>
      </c>
    </row>
    <row r="788" spans="12:30">
      <c r="L788" t="str">
        <f>IF('v přípravě a připraveno'!B481=data!$B$2,"Souvislá údržba",IF('v přípravě a připraveno'!B481=data!$B$3,"Most","-"))</f>
        <v>-</v>
      </c>
      <c r="M788" t="str">
        <f>IF('v přípravě a připraveno'!B481=data!$B$2,"Rekonstrukce",IF('v přípravě a připraveno'!B481=data!$B$3,"Propustek","-"))</f>
        <v>-</v>
      </c>
      <c r="AC788" t="str">
        <f>IF('náměty na projekční přípravu'!B731=data!$S$2,"Souvislá údržba",IF('náměty na projekční přípravu'!B731=data!$S$3,"Most","-"))</f>
        <v>-</v>
      </c>
      <c r="AD788" t="str">
        <f>IF('náměty na projekční přípravu'!B731=data!$S$2,"Rekonstrukce",IF('náměty na projekční přípravu'!B731=data!$S$3,"Propustek","-"))</f>
        <v>-</v>
      </c>
    </row>
    <row r="789" spans="12:30">
      <c r="L789" t="str">
        <f>IF('v přípravě a připraveno'!B482=data!$B$2,"Souvislá údržba",IF('v přípravě a připraveno'!B482=data!$B$3,"Most","-"))</f>
        <v>-</v>
      </c>
      <c r="M789" t="str">
        <f>IF('v přípravě a připraveno'!B482=data!$B$2,"Rekonstrukce",IF('v přípravě a připraveno'!B482=data!$B$3,"Propustek","-"))</f>
        <v>-</v>
      </c>
      <c r="AC789" t="str">
        <f>IF('náměty na projekční přípravu'!B732=data!$S$2,"Souvislá údržba",IF('náměty na projekční přípravu'!B732=data!$S$3,"Most","-"))</f>
        <v>-</v>
      </c>
      <c r="AD789" t="str">
        <f>IF('náměty na projekční přípravu'!B732=data!$S$2,"Rekonstrukce",IF('náměty na projekční přípravu'!B732=data!$S$3,"Propustek","-"))</f>
        <v>-</v>
      </c>
    </row>
    <row r="790" spans="12:30">
      <c r="L790" t="str">
        <f>IF('v přípravě a připraveno'!B483=data!$B$2,"Souvislá údržba",IF('v přípravě a připraveno'!B483=data!$B$3,"Most","-"))</f>
        <v>-</v>
      </c>
      <c r="M790" t="str">
        <f>IF('v přípravě a připraveno'!B483=data!$B$2,"Rekonstrukce",IF('v přípravě a připraveno'!B483=data!$B$3,"Propustek","-"))</f>
        <v>-</v>
      </c>
      <c r="AC790" t="str">
        <f>IF('náměty na projekční přípravu'!B733=data!$S$2,"Souvislá údržba",IF('náměty na projekční přípravu'!B733=data!$S$3,"Most","-"))</f>
        <v>-</v>
      </c>
      <c r="AD790" t="str">
        <f>IF('náměty na projekční přípravu'!B733=data!$S$2,"Rekonstrukce",IF('náměty na projekční přípravu'!B733=data!$S$3,"Propustek","-"))</f>
        <v>-</v>
      </c>
    </row>
    <row r="791" spans="12:30">
      <c r="L791" t="str">
        <f>IF('v přípravě a připraveno'!B484=data!$B$2,"Souvislá údržba",IF('v přípravě a připraveno'!B484=data!$B$3,"Most","-"))</f>
        <v>-</v>
      </c>
      <c r="M791" t="str">
        <f>IF('v přípravě a připraveno'!B484=data!$B$2,"Rekonstrukce",IF('v přípravě a připraveno'!B484=data!$B$3,"Propustek","-"))</f>
        <v>-</v>
      </c>
      <c r="AC791" t="str">
        <f>IF('náměty na projekční přípravu'!B734=data!$S$2,"Souvislá údržba",IF('náměty na projekční přípravu'!B734=data!$S$3,"Most","-"))</f>
        <v>-</v>
      </c>
      <c r="AD791" t="str">
        <f>IF('náměty na projekční přípravu'!B734=data!$S$2,"Rekonstrukce",IF('náměty na projekční přípravu'!B734=data!$S$3,"Propustek","-"))</f>
        <v>-</v>
      </c>
    </row>
    <row r="792" spans="12:30">
      <c r="L792" t="str">
        <f>IF('v přípravě a připraveno'!B485=data!$B$2,"Souvislá údržba",IF('v přípravě a připraveno'!B485=data!$B$3,"Most","-"))</f>
        <v>-</v>
      </c>
      <c r="M792" t="str">
        <f>IF('v přípravě a připraveno'!B485=data!$B$2,"Rekonstrukce",IF('v přípravě a připraveno'!B485=data!$B$3,"Propustek","-"))</f>
        <v>-</v>
      </c>
      <c r="AC792" t="str">
        <f>IF('náměty na projekční přípravu'!B735=data!$S$2,"Souvislá údržba",IF('náměty na projekční přípravu'!B735=data!$S$3,"Most","-"))</f>
        <v>-</v>
      </c>
      <c r="AD792" t="str">
        <f>IF('náměty na projekční přípravu'!B735=data!$S$2,"Rekonstrukce",IF('náměty na projekční přípravu'!B735=data!$S$3,"Propustek","-"))</f>
        <v>-</v>
      </c>
    </row>
    <row r="793" spans="12:30">
      <c r="L793" t="str">
        <f>IF('v přípravě a připraveno'!B486=data!$B$2,"Souvislá údržba",IF('v přípravě a připraveno'!B486=data!$B$3,"Most","-"))</f>
        <v>-</v>
      </c>
      <c r="M793" t="str">
        <f>IF('v přípravě a připraveno'!B486=data!$B$2,"Rekonstrukce",IF('v přípravě a připraveno'!B486=data!$B$3,"Propustek","-"))</f>
        <v>-</v>
      </c>
      <c r="AC793" t="str">
        <f>IF('náměty na projekční přípravu'!B736=data!$S$2,"Souvislá údržba",IF('náměty na projekční přípravu'!B736=data!$S$3,"Most","-"))</f>
        <v>-</v>
      </c>
      <c r="AD793" t="str">
        <f>IF('náměty na projekční přípravu'!B736=data!$S$2,"Rekonstrukce",IF('náměty na projekční přípravu'!B736=data!$S$3,"Propustek","-"))</f>
        <v>-</v>
      </c>
    </row>
    <row r="794" spans="12:30">
      <c r="L794" t="str">
        <f>IF('v přípravě a připraveno'!B487=data!$B$2,"Souvislá údržba",IF('v přípravě a připraveno'!B487=data!$B$3,"Most","-"))</f>
        <v>-</v>
      </c>
      <c r="M794" t="str">
        <f>IF('v přípravě a připraveno'!B487=data!$B$2,"Rekonstrukce",IF('v přípravě a připraveno'!B487=data!$B$3,"Propustek","-"))</f>
        <v>-</v>
      </c>
      <c r="AC794" t="str">
        <f>IF('náměty na projekční přípravu'!B737=data!$S$2,"Souvislá údržba",IF('náměty na projekční přípravu'!B737=data!$S$3,"Most","-"))</f>
        <v>-</v>
      </c>
      <c r="AD794" t="str">
        <f>IF('náměty na projekční přípravu'!B737=data!$S$2,"Rekonstrukce",IF('náměty na projekční přípravu'!B737=data!$S$3,"Propustek","-"))</f>
        <v>-</v>
      </c>
    </row>
    <row r="795" spans="12:30">
      <c r="L795" t="str">
        <f>IF('v přípravě a připraveno'!B488=data!$B$2,"Souvislá údržba",IF('v přípravě a připraveno'!B488=data!$B$3,"Most","-"))</f>
        <v>-</v>
      </c>
      <c r="M795" t="str">
        <f>IF('v přípravě a připraveno'!B488=data!$B$2,"Rekonstrukce",IF('v přípravě a připraveno'!B488=data!$B$3,"Propustek","-"))</f>
        <v>-</v>
      </c>
      <c r="AC795" t="str">
        <f>IF('náměty na projekční přípravu'!B738=data!$S$2,"Souvislá údržba",IF('náměty na projekční přípravu'!B738=data!$S$3,"Most","-"))</f>
        <v>-</v>
      </c>
      <c r="AD795" t="str">
        <f>IF('náměty na projekční přípravu'!B738=data!$S$2,"Rekonstrukce",IF('náměty na projekční přípravu'!B738=data!$S$3,"Propustek","-"))</f>
        <v>-</v>
      </c>
    </row>
    <row r="796" spans="12:30">
      <c r="L796" t="str">
        <f>IF('v přípravě a připraveno'!B489=data!$B$2,"Souvislá údržba",IF('v přípravě a připraveno'!B489=data!$B$3,"Most","-"))</f>
        <v>-</v>
      </c>
      <c r="M796" t="str">
        <f>IF('v přípravě a připraveno'!B489=data!$B$2,"Rekonstrukce",IF('v přípravě a připraveno'!B489=data!$B$3,"Propustek","-"))</f>
        <v>-</v>
      </c>
      <c r="AC796" t="str">
        <f>IF('náměty na projekční přípravu'!B739=data!$S$2,"Souvislá údržba",IF('náměty na projekční přípravu'!B739=data!$S$3,"Most","-"))</f>
        <v>-</v>
      </c>
      <c r="AD796" t="str">
        <f>IF('náměty na projekční přípravu'!B739=data!$S$2,"Rekonstrukce",IF('náměty na projekční přípravu'!B739=data!$S$3,"Propustek","-"))</f>
        <v>-</v>
      </c>
    </row>
    <row r="797" spans="12:30">
      <c r="L797" t="str">
        <f>IF('v přípravě a připraveno'!B490=data!$B$2,"Souvislá údržba",IF('v přípravě a připraveno'!B490=data!$B$3,"Most","-"))</f>
        <v>-</v>
      </c>
      <c r="M797" t="str">
        <f>IF('v přípravě a připraveno'!B490=data!$B$2,"Rekonstrukce",IF('v přípravě a připraveno'!B490=data!$B$3,"Propustek","-"))</f>
        <v>-</v>
      </c>
      <c r="AC797" t="str">
        <f>IF('náměty na projekční přípravu'!B740=data!$S$2,"Souvislá údržba",IF('náměty na projekční přípravu'!B740=data!$S$3,"Most","-"))</f>
        <v>-</v>
      </c>
      <c r="AD797" t="str">
        <f>IF('náměty na projekční přípravu'!B740=data!$S$2,"Rekonstrukce",IF('náměty na projekční přípravu'!B740=data!$S$3,"Propustek","-"))</f>
        <v>-</v>
      </c>
    </row>
    <row r="798" spans="12:30">
      <c r="L798" t="str">
        <f>IF('v přípravě a připraveno'!B491=data!$B$2,"Souvislá údržba",IF('v přípravě a připraveno'!B491=data!$B$3,"Most","-"))</f>
        <v>-</v>
      </c>
      <c r="M798" t="str">
        <f>IF('v přípravě a připraveno'!B491=data!$B$2,"Rekonstrukce",IF('v přípravě a připraveno'!B491=data!$B$3,"Propustek","-"))</f>
        <v>-</v>
      </c>
      <c r="AC798" t="str">
        <f>IF('náměty na projekční přípravu'!B741=data!$S$2,"Souvislá údržba",IF('náměty na projekční přípravu'!B741=data!$S$3,"Most","-"))</f>
        <v>-</v>
      </c>
      <c r="AD798" t="str">
        <f>IF('náměty na projekční přípravu'!B741=data!$S$2,"Rekonstrukce",IF('náměty na projekční přípravu'!B741=data!$S$3,"Propustek","-"))</f>
        <v>-</v>
      </c>
    </row>
    <row r="799" spans="12:30">
      <c r="L799" t="str">
        <f>IF('v přípravě a připraveno'!B492=data!$B$2,"Souvislá údržba",IF('v přípravě a připraveno'!B492=data!$B$3,"Most","-"))</f>
        <v>-</v>
      </c>
      <c r="M799" t="str">
        <f>IF('v přípravě a připraveno'!B492=data!$B$2,"Rekonstrukce",IF('v přípravě a připraveno'!B492=data!$B$3,"Propustek","-"))</f>
        <v>-</v>
      </c>
      <c r="AC799" t="str">
        <f>IF('náměty na projekční přípravu'!B742=data!$S$2,"Souvislá údržba",IF('náměty na projekční přípravu'!B742=data!$S$3,"Most","-"))</f>
        <v>-</v>
      </c>
      <c r="AD799" t="str">
        <f>IF('náměty na projekční přípravu'!B742=data!$S$2,"Rekonstrukce",IF('náměty na projekční přípravu'!B742=data!$S$3,"Propustek","-"))</f>
        <v>-</v>
      </c>
    </row>
    <row r="800" spans="12:30">
      <c r="L800" t="e">
        <f>IF('v přípravě a připraveno'!#REF!=data!$B$2,"Souvislá údržba",IF('v přípravě a připraveno'!#REF!=data!$B$3,"Most","-"))</f>
        <v>#REF!</v>
      </c>
      <c r="M800" t="e">
        <f>IF('v přípravě a připraveno'!#REF!=data!$B$2,"Rekonstrukce",IF('v přípravě a připraveno'!#REF!=data!$B$3,"Propustek","-"))</f>
        <v>#REF!</v>
      </c>
      <c r="AC800" t="str">
        <f>IF('náměty na projekční přípravu'!B743=data!$S$2,"Souvislá údržba",IF('náměty na projekční přípravu'!B743=data!$S$3,"Most","-"))</f>
        <v>-</v>
      </c>
      <c r="AD800" t="str">
        <f>IF('náměty na projekční přípravu'!B743=data!$S$2,"Rekonstrukce",IF('náměty na projekční přípravu'!B743=data!$S$3,"Propustek","-"))</f>
        <v>-</v>
      </c>
    </row>
    <row r="801" spans="12:30">
      <c r="L801" t="e">
        <f>IF('v přípravě a připraveno'!#REF!=data!$B$2,"Souvislá údržba",IF('v přípravě a připraveno'!#REF!=data!$B$3,"Most","-"))</f>
        <v>#REF!</v>
      </c>
      <c r="M801" t="e">
        <f>IF('v přípravě a připraveno'!#REF!=data!$B$2,"Rekonstrukce",IF('v přípravě a připraveno'!#REF!=data!$B$3,"Propustek","-"))</f>
        <v>#REF!</v>
      </c>
      <c r="AC801" t="str">
        <f>IF('náměty na projekční přípravu'!B744=data!$S$2,"Souvislá údržba",IF('náměty na projekční přípravu'!B744=data!$S$3,"Most","-"))</f>
        <v>-</v>
      </c>
      <c r="AD801" t="str">
        <f>IF('náměty na projekční přípravu'!B744=data!$S$2,"Rekonstrukce",IF('náměty na projekční přípravu'!B744=data!$S$3,"Propustek","-"))</f>
        <v>-</v>
      </c>
    </row>
    <row r="802" spans="12:30">
      <c r="L802" t="str">
        <f>IF('v přípravě a připraveno'!B493=data!$B$2,"Souvislá údržba",IF('v přípravě a připraveno'!B493=data!$B$3,"Most","-"))</f>
        <v>Souvislá údržba</v>
      </c>
      <c r="M802" t="str">
        <f>IF('v přípravě a připraveno'!B493=data!$B$2,"Rekonstrukce",IF('v přípravě a připraveno'!B493=data!$B$3,"Propustek","-"))</f>
        <v>Rekonstrukce</v>
      </c>
      <c r="AC802" t="str">
        <f>IF('náměty na projekční přípravu'!B745=data!$S$2,"Souvislá údržba",IF('náměty na projekční přípravu'!B745=data!$S$3,"Most","-"))</f>
        <v>-</v>
      </c>
      <c r="AD802" t="str">
        <f>IF('náměty na projekční přípravu'!B745=data!$S$2,"Rekonstrukce",IF('náměty na projekční přípravu'!B745=data!$S$3,"Propustek","-"))</f>
        <v>-</v>
      </c>
    </row>
    <row r="803" spans="12:30">
      <c r="L803" t="str">
        <f>IF('v přípravě a připraveno'!B494=data!$B$2,"Souvislá údržba",IF('v přípravě a připraveno'!B494=data!$B$3,"Most","-"))</f>
        <v>Souvislá údržba</v>
      </c>
      <c r="M803" t="str">
        <f>IF('v přípravě a připraveno'!B494=data!$B$2,"Rekonstrukce",IF('v přípravě a připraveno'!B494=data!$B$3,"Propustek","-"))</f>
        <v>Rekonstrukce</v>
      </c>
      <c r="AC803" t="str">
        <f>IF('náměty na projekční přípravu'!B746=data!$S$2,"Souvislá údržba",IF('náměty na projekční přípravu'!B746=data!$S$3,"Most","-"))</f>
        <v>-</v>
      </c>
      <c r="AD803" t="str">
        <f>IF('náměty na projekční přípravu'!B746=data!$S$2,"Rekonstrukce",IF('náměty na projekční přípravu'!B746=data!$S$3,"Propustek","-"))</f>
        <v>-</v>
      </c>
    </row>
    <row r="804" spans="12:30">
      <c r="L804" t="str">
        <f>IF('v přípravě a připraveno'!B336=data!$B$2,"Souvislá údržba",IF('v přípravě a připraveno'!B336=data!$B$3,"Most","-"))</f>
        <v>Souvislá údržba</v>
      </c>
      <c r="M804" t="str">
        <f>IF('v přípravě a připraveno'!B336=data!$B$2,"Rekonstrukce",IF('v přípravě a připraveno'!B336=data!$B$3,"Propustek","-"))</f>
        <v>Rekonstrukce</v>
      </c>
      <c r="AC804" t="str">
        <f>IF('náměty na projekční přípravu'!B747=data!$S$2,"Souvislá údržba",IF('náměty na projekční přípravu'!B747=data!$S$3,"Most","-"))</f>
        <v>-</v>
      </c>
      <c r="AD804" t="str">
        <f>IF('náměty na projekční přípravu'!B747=data!$S$2,"Rekonstrukce",IF('náměty na projekční přípravu'!B747=data!$S$3,"Propustek","-"))</f>
        <v>-</v>
      </c>
    </row>
    <row r="805" spans="12:30">
      <c r="L805" t="str">
        <f>IF('v přípravě a připraveno'!B337=data!$B$2,"Souvislá údržba",IF('v přípravě a připraveno'!B337=data!$B$3,"Most","-"))</f>
        <v>Souvislá údržba</v>
      </c>
      <c r="M805" t="str">
        <f>IF('v přípravě a připraveno'!B337=data!$B$2,"Rekonstrukce",IF('v přípravě a připraveno'!B337=data!$B$3,"Propustek","-"))</f>
        <v>Rekonstrukce</v>
      </c>
      <c r="AC805" t="str">
        <f>IF('náměty na projekční přípravu'!B748=data!$S$2,"Souvislá údržba",IF('náměty na projekční přípravu'!B748=data!$S$3,"Most","-"))</f>
        <v>-</v>
      </c>
      <c r="AD805" t="str">
        <f>IF('náměty na projekční přípravu'!B748=data!$S$2,"Rekonstrukce",IF('náměty na projekční přípravu'!B748=data!$S$3,"Propustek","-"))</f>
        <v>-</v>
      </c>
    </row>
    <row r="806" spans="12:30">
      <c r="L806" t="str">
        <f>IF('v přípravě a připraveno'!B338=data!$B$2,"Souvislá údržba",IF('v přípravě a připraveno'!B338=data!$B$3,"Most","-"))</f>
        <v>Souvislá údržba</v>
      </c>
      <c r="M806" t="str">
        <f>IF('v přípravě a připraveno'!B338=data!$B$2,"Rekonstrukce",IF('v přípravě a připraveno'!B338=data!$B$3,"Propustek","-"))</f>
        <v>Rekonstrukce</v>
      </c>
      <c r="AC806" t="str">
        <f>IF('náměty na projekční přípravu'!B749=data!$S$2,"Souvislá údržba",IF('náměty na projekční přípravu'!B749=data!$S$3,"Most","-"))</f>
        <v>-</v>
      </c>
      <c r="AD806" t="str">
        <f>IF('náměty na projekční přípravu'!B749=data!$S$2,"Rekonstrukce",IF('náměty na projekční přípravu'!B749=data!$S$3,"Propustek","-"))</f>
        <v>-</v>
      </c>
    </row>
    <row r="807" spans="12:30">
      <c r="L807" t="str">
        <f>IF('v přípravě a připraveno'!B498=data!$B$2,"Souvislá údržba",IF('v přípravě a připraveno'!B498=data!$B$3,"Most","-"))</f>
        <v>-</v>
      </c>
      <c r="M807" t="str">
        <f>IF('v přípravě a připraveno'!B498=data!$B$2,"Rekonstrukce",IF('v přípravě a připraveno'!B498=data!$B$3,"Propustek","-"))</f>
        <v>-</v>
      </c>
      <c r="AC807" t="str">
        <f>IF('náměty na projekční přípravu'!B750=data!$S$2,"Souvislá údržba",IF('náměty na projekční přípravu'!B750=data!$S$3,"Most","-"))</f>
        <v>-</v>
      </c>
      <c r="AD807" t="str">
        <f>IF('náměty na projekční přípravu'!B750=data!$S$2,"Rekonstrukce",IF('náměty na projekční přípravu'!B750=data!$S$3,"Propustek","-"))</f>
        <v>-</v>
      </c>
    </row>
    <row r="808" spans="12:30">
      <c r="L808" t="str">
        <f>IF('v přípravě a připraveno'!B499=data!$B$2,"Souvislá údržba",IF('v přípravě a připraveno'!B499=data!$B$3,"Most","-"))</f>
        <v>-</v>
      </c>
      <c r="M808" t="str">
        <f>IF('v přípravě a připraveno'!B499=data!$B$2,"Rekonstrukce",IF('v přípravě a připraveno'!B499=data!$B$3,"Propustek","-"))</f>
        <v>-</v>
      </c>
      <c r="AC808" t="str">
        <f>IF('náměty na projekční přípravu'!B751=data!$S$2,"Souvislá údržba",IF('náměty na projekční přípravu'!B751=data!$S$3,"Most","-"))</f>
        <v>-</v>
      </c>
      <c r="AD808" t="str">
        <f>IF('náměty na projekční přípravu'!B751=data!$S$2,"Rekonstrukce",IF('náměty na projekční přípravu'!B751=data!$S$3,"Propustek","-"))</f>
        <v>-</v>
      </c>
    </row>
    <row r="809" spans="12:30">
      <c r="L809" t="str">
        <f>IF('v přípravě a připraveno'!B500=data!$B$2,"Souvislá údržba",IF('v přípravě a připraveno'!B500=data!$B$3,"Most","-"))</f>
        <v>-</v>
      </c>
      <c r="M809" t="str">
        <f>IF('v přípravě a připraveno'!B500=data!$B$2,"Rekonstrukce",IF('v přípravě a připraveno'!B500=data!$B$3,"Propustek","-"))</f>
        <v>-</v>
      </c>
      <c r="AC809" t="str">
        <f>IF('náměty na projekční přípravu'!B752=data!$S$2,"Souvislá údržba",IF('náměty na projekční přípravu'!B752=data!$S$3,"Most","-"))</f>
        <v>-</v>
      </c>
      <c r="AD809" t="str">
        <f>IF('náměty na projekční přípravu'!B752=data!$S$2,"Rekonstrukce",IF('náměty na projekční přípravu'!B752=data!$S$3,"Propustek","-"))</f>
        <v>-</v>
      </c>
    </row>
    <row r="810" spans="12:30">
      <c r="L810" t="str">
        <f>IF('v přípravě a připraveno'!B501=data!$B$2,"Souvislá údržba",IF('v přípravě a připraveno'!B501=data!$B$3,"Most","-"))</f>
        <v>-</v>
      </c>
      <c r="M810" t="str">
        <f>IF('v přípravě a připraveno'!B501=data!$B$2,"Rekonstrukce",IF('v přípravě a připraveno'!B501=data!$B$3,"Propustek","-"))</f>
        <v>-</v>
      </c>
      <c r="AC810" t="str">
        <f>IF('náměty na projekční přípravu'!B753=data!$S$2,"Souvislá údržba",IF('náměty na projekční přípravu'!B753=data!$S$3,"Most","-"))</f>
        <v>-</v>
      </c>
      <c r="AD810" t="str">
        <f>IF('náměty na projekční přípravu'!B753=data!$S$2,"Rekonstrukce",IF('náměty na projekční přípravu'!B753=data!$S$3,"Propustek","-"))</f>
        <v>-</v>
      </c>
    </row>
    <row r="811" spans="12:30">
      <c r="L811" t="str">
        <f>IF('v přípravě a připraveno'!B502=data!$B$2,"Souvislá údržba",IF('v přípravě a připraveno'!B502=data!$B$3,"Most","-"))</f>
        <v>-</v>
      </c>
      <c r="M811" t="str">
        <f>IF('v přípravě a připraveno'!B502=data!$B$2,"Rekonstrukce",IF('v přípravě a připraveno'!B502=data!$B$3,"Propustek","-"))</f>
        <v>-</v>
      </c>
      <c r="AC811" t="str">
        <f>IF('náměty na projekční přípravu'!B754=data!$S$2,"Souvislá údržba",IF('náměty na projekční přípravu'!B754=data!$S$3,"Most","-"))</f>
        <v>-</v>
      </c>
      <c r="AD811" t="str">
        <f>IF('náměty na projekční přípravu'!B754=data!$S$2,"Rekonstrukce",IF('náměty na projekční přípravu'!B754=data!$S$3,"Propustek","-"))</f>
        <v>-</v>
      </c>
    </row>
    <row r="812" spans="12:30">
      <c r="L812" t="str">
        <f>IF('v přípravě a připraveno'!B503=data!$B$2,"Souvislá údržba",IF('v přípravě a připraveno'!B503=data!$B$3,"Most","-"))</f>
        <v>-</v>
      </c>
      <c r="M812" t="str">
        <f>IF('v přípravě a připraveno'!B503=data!$B$2,"Rekonstrukce",IF('v přípravě a připraveno'!B503=data!$B$3,"Propustek","-"))</f>
        <v>-</v>
      </c>
      <c r="AC812" t="str">
        <f>IF('náměty na projekční přípravu'!B755=data!$S$2,"Souvislá údržba",IF('náměty na projekční přípravu'!B755=data!$S$3,"Most","-"))</f>
        <v>-</v>
      </c>
      <c r="AD812" t="str">
        <f>IF('náměty na projekční přípravu'!B755=data!$S$2,"Rekonstrukce",IF('náměty na projekční přípravu'!B755=data!$S$3,"Propustek","-"))</f>
        <v>-</v>
      </c>
    </row>
    <row r="813" spans="12:30">
      <c r="AC813" t="str">
        <f>IF('náměty na projekční přípravu'!B756=data!$S$2,"Souvislá údržba",IF('náměty na projekční přípravu'!B756=data!$S$3,"Most","-"))</f>
        <v>-</v>
      </c>
      <c r="AD813" t="str">
        <f>IF('náměty na projekční přípravu'!B756=data!$S$2,"Rekonstrukce",IF('náměty na projekční přípravu'!B756=data!$S$3,"Propustek","-"))</f>
        <v>-</v>
      </c>
    </row>
    <row r="814" spans="12:30">
      <c r="AC814" t="str">
        <f>IF('náměty na projekční přípravu'!B757=data!$S$2,"Souvislá údržba",IF('náměty na projekční přípravu'!B757=data!$S$3,"Most","-"))</f>
        <v>-</v>
      </c>
      <c r="AD814" t="str">
        <f>IF('náměty na projekční přípravu'!B757=data!$S$2,"Rekonstrukce",IF('náměty na projekční přípravu'!B757=data!$S$3,"Propustek","-"))</f>
        <v>-</v>
      </c>
    </row>
    <row r="815" spans="12:30">
      <c r="AC815" t="str">
        <f>IF('náměty na projekční přípravu'!B758=data!$S$2,"Souvislá údržba",IF('náměty na projekční přípravu'!B758=data!$S$3,"Most","-"))</f>
        <v>-</v>
      </c>
      <c r="AD815" t="str">
        <f>IF('náměty na projekční přípravu'!B758=data!$S$2,"Rekonstrukce",IF('náměty na projekční přípravu'!B758=data!$S$3,"Propustek","-"))</f>
        <v>-</v>
      </c>
    </row>
  </sheetData>
  <sheetProtection algorithmName="SHA-512" hashValue="OBYMMIBz5fmhjqm8D5DL8/0hpakVj714s8m59FdX5jlzann2H7ntWiI38sVM1Rv/9+zp9Il8/SxNPjiVRROtmw==" saltValue="zCSbL0muZHbNYrrDEdTLEg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E2E1927FC9C498963259CCCC3D1B9" ma:contentTypeVersion="6" ma:contentTypeDescription="Create a new document." ma:contentTypeScope="" ma:versionID="90b6a128909e458ed659e2cfa8ee913f">
  <xsd:schema xmlns:xsd="http://www.w3.org/2001/XMLSchema" xmlns:xs="http://www.w3.org/2001/XMLSchema" xmlns:p="http://schemas.microsoft.com/office/2006/metadata/properties" xmlns:ns2="99e1d345-7c4c-4af8-b929-abf087bcb65e" xmlns:ns3="cc477e54-8913-4f2c-8141-41798e35809f" targetNamespace="http://schemas.microsoft.com/office/2006/metadata/properties" ma:root="true" ma:fieldsID="514296fb83ecc62ac22529101d6407cb" ns2:_="" ns3:_="">
    <xsd:import namespace="99e1d345-7c4c-4af8-b929-abf087bcb65e"/>
    <xsd:import namespace="cc477e54-8913-4f2c-8141-41798e358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1d345-7c4c-4af8-b929-abf087bcb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7e54-8913-4f2c-8141-41798e358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04151B-3117-4D57-97B7-68682D324A10}"/>
</file>

<file path=customXml/itemProps2.xml><?xml version="1.0" encoding="utf-8"?>
<ds:datastoreItem xmlns:ds="http://schemas.openxmlformats.org/officeDocument/2006/customXml" ds:itemID="{D1FE6D43-DFD7-486D-BCC3-A8C6555D8DB6}"/>
</file>

<file path=customXml/itemProps3.xml><?xml version="1.0" encoding="utf-8"?>
<ds:datastoreItem xmlns:ds="http://schemas.openxmlformats.org/officeDocument/2006/customXml" ds:itemID="{8195AB74-8934-43D0-B4D3-3FB3D360E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Nádvorník Petr</dc:creator>
  <cp:keywords/>
  <dc:description/>
  <cp:lastModifiedBy/>
  <cp:revision/>
  <dcterms:created xsi:type="dcterms:W3CDTF">2021-01-11T09:35:38Z</dcterms:created>
  <dcterms:modified xsi:type="dcterms:W3CDTF">2024-05-28T07:27:18Z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0x010100F40E2E1927FC9C498963259CCCC3D1B9</vt:lpwstr>
  </property>
</Properties>
</file>