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60" windowWidth="2175" windowHeight="1170" activeTab="0"/>
  </bookViews>
  <sheets>
    <sheet name="Plán investic" sheetId="1" r:id="rId1"/>
  </sheets>
  <definedNames>
    <definedName name="_xlnm.Print_Titles" localSheetId="0">'Plán investic'!$2:$3</definedName>
    <definedName name="_xlnm.Print_Area" localSheetId="0">'Plán investic'!$A$1:$N$104</definedName>
  </definedNames>
  <calcPr fullCalcOnLoad="1"/>
</workbook>
</file>

<file path=xl/sharedStrings.xml><?xml version="1.0" encoding="utf-8"?>
<sst xmlns="http://schemas.openxmlformats.org/spreadsheetml/2006/main" count="418" uniqueCount="280">
  <si>
    <t xml:space="preserve">Jezuitská kolej </t>
  </si>
  <si>
    <t>SOŠ a SOU Lysá nad Labem</t>
  </si>
  <si>
    <t>SOŠ a SOU Hořovice</t>
  </si>
  <si>
    <t>Přeložka přípojky plynu a el. energie</t>
  </si>
  <si>
    <t>ON Ml. Boleslav, a.s., nem. SČK</t>
  </si>
  <si>
    <t xml:space="preserve">Výstavba tělocvičny  </t>
  </si>
  <si>
    <t>Generel ON Mladá Boleslav, a.s., nemocnice Středočeského kraje - pavilon 7 (interna), pavilon 37 (parkoviště)</t>
  </si>
  <si>
    <t>Rekonstrukce a modernizace objektu SO 04 - pavilon N</t>
  </si>
  <si>
    <t>SO 36 - pavilon D - dětské oddělení (prodloužení F)</t>
  </si>
  <si>
    <t>Severovýchodní Tangenta v Mladé Boleslavi</t>
  </si>
  <si>
    <t xml:space="preserve">SK </t>
  </si>
  <si>
    <t>Sanitní automobily</t>
  </si>
  <si>
    <t>Výstavba a rekonstrukce Oblastní nemocnice Kladno, a.s., nemocnice Středočeského kraje - dofinancování</t>
  </si>
  <si>
    <t>úvěr</t>
  </si>
  <si>
    <t>Poznámka</t>
  </si>
  <si>
    <t>Název akce</t>
  </si>
  <si>
    <t>ON Kladno, a. s., nem. SČK</t>
  </si>
  <si>
    <t>Galerie středočeského kraje</t>
  </si>
  <si>
    <t>Rekonstrukce celého objektu Husova 19-21, Praha 1</t>
  </si>
  <si>
    <t>Galerie Středočeského kraje</t>
  </si>
  <si>
    <t>Rekonstrukce Jezuitské koleje - hlavní vstup, schodiště, pokladna, šatna a navazující prostory vč. interiéru, fasáda na rekonstruované části objektu</t>
  </si>
  <si>
    <t>CELKEM kapitola 05 - Odbor školství a sportu</t>
  </si>
  <si>
    <t>CELKEM kapitola 06 - Odbor kultury a památkové péče</t>
  </si>
  <si>
    <t>CELKEM kapitola 07 - Odbor zdravotnictví</t>
  </si>
  <si>
    <t>CELKEM kapitola 08 - Odbor regionálního rozvoje</t>
  </si>
  <si>
    <t>CELKEM kapitola 17 - Odbor sociálních věcí</t>
  </si>
  <si>
    <t>CELKEM KAPITOLY</t>
  </si>
  <si>
    <t>SK</t>
  </si>
  <si>
    <t>realizátor akce (zadavatel)</t>
  </si>
  <si>
    <t>organizace</t>
  </si>
  <si>
    <t>Poř.č.</t>
  </si>
  <si>
    <t>dotace státního rozpočtu</t>
  </si>
  <si>
    <t>Jiné zdroje - EU</t>
  </si>
  <si>
    <t>Jiné zdroje</t>
  </si>
  <si>
    <t>ON Kolín, a.s., nem. SČK</t>
  </si>
  <si>
    <t>ON Kladno, a.s., nem. SČK</t>
  </si>
  <si>
    <t>Defibrilátory</t>
  </si>
  <si>
    <t>Niederleho pavilon (PD+stavba)</t>
  </si>
  <si>
    <t xml:space="preserve">Ralsko - revitalizace území </t>
  </si>
  <si>
    <t>CELKEM kapitola 04 - Odbor dopravy</t>
  </si>
  <si>
    <t>Výkup pozemků (včetně pod stávající sítí)</t>
  </si>
  <si>
    <t>Příprava a zabezpečení staveb silnic II. a III. třídy</t>
  </si>
  <si>
    <t>DOP</t>
  </si>
  <si>
    <t>III/11127 Dolany, most ev.č. 11127-3</t>
  </si>
  <si>
    <t>II/242 Roztoky, přeložka</t>
  </si>
  <si>
    <t>OU a PrŠ Příbram</t>
  </si>
  <si>
    <t>Výměna rozvodů el. energie v budově školy</t>
  </si>
  <si>
    <t>SPŠ Vlašim</t>
  </si>
  <si>
    <t>celkem mezisoučet kapitola 02 - Odbor Kancelář ředitele</t>
  </si>
  <si>
    <t>celkem mezisoučet kapitola 03 - Odbor Kancelář ředitele - INF</t>
  </si>
  <si>
    <t>CELKEM kapitola 02 a 03 - Odbor Kancelář ředitele</t>
  </si>
  <si>
    <t>Gymnázium Hostivice</t>
  </si>
  <si>
    <t>Rekonstrukce gymnázia</t>
  </si>
  <si>
    <t>Gymnázium Mělník</t>
  </si>
  <si>
    <t>Výměna oken v budově KÚ</t>
  </si>
  <si>
    <t>Aplikace "ASW Jízdní řády"- požadavek DOP</t>
  </si>
  <si>
    <t>Investiční software dle konkrétních požadavků odborů</t>
  </si>
  <si>
    <t>Výpočetní technika</t>
  </si>
  <si>
    <t xml:space="preserve">Příprava prostoru pro zahájení stavební činnosti Ralsko </t>
  </si>
  <si>
    <t>SOŠ a SOU Beroun - Hlinky</t>
  </si>
  <si>
    <t>PPP SK Kolín</t>
  </si>
  <si>
    <t>PD a Zateplení a rekonstrukce budovy Velíšská 116</t>
  </si>
  <si>
    <t>PD a změna zdroje vytápění, zateplení budov školy Luční 1699</t>
  </si>
  <si>
    <t>Rekonstrukce střechy budovy školy Masarykova 387</t>
  </si>
  <si>
    <t>Rekonstrukce objektu - stavební úpravy v Poděbradově ul. 285, Kutná Hora</t>
  </si>
  <si>
    <t>Mléčné tele - stavba haly</t>
  </si>
  <si>
    <t>Nezbytné investice do objektů ve správě SK</t>
  </si>
  <si>
    <t>Cyklostezky na území kraje včetně přípravných prací</t>
  </si>
  <si>
    <t>Přestavba a rekonstrukce objektů Tlustice č.p. 28 pro školské potřeby</t>
  </si>
  <si>
    <t>Zdravotnická technologie D1</t>
  </si>
  <si>
    <t>Pořízení nových  kopírovacích strojů</t>
  </si>
  <si>
    <t>Školní statek SK - Lázně Toušeň</t>
  </si>
  <si>
    <t>Vybavení Domova důchodců a Niederleho pavilonu</t>
  </si>
  <si>
    <t>DS Červ.Mlýn Všestudy</t>
  </si>
  <si>
    <t>Vytvoření manažerského informačního systému pro efektivní řízení zdravotnictví ve Středočeském kraji</t>
  </si>
  <si>
    <t>KSÚS</t>
  </si>
  <si>
    <t>Sportovní zázemí u Gymnázia Hostivice</t>
  </si>
  <si>
    <t>Domov seniorů Nové Strašecí</t>
  </si>
  <si>
    <t>SzdrŠ Beroun</t>
  </si>
  <si>
    <t>SOŠ a SOU stavební Kolín</t>
  </si>
  <si>
    <t>Stř. lesnická Š a SOU Křivoklát</t>
  </si>
  <si>
    <t>SŠ, ZŠ a MŠ spec. Rakovník</t>
  </si>
  <si>
    <t>DG a SOŠe Kralupy nad Vltavou</t>
  </si>
  <si>
    <t>Rekonstrukce školního hřiště</t>
  </si>
  <si>
    <t>DDM Beroun - svislá zvedací plošina</t>
  </si>
  <si>
    <t>Výměna oken v SOŠ (audit)</t>
  </si>
  <si>
    <t>Výstavba víceúčelové haly</t>
  </si>
  <si>
    <t>Dostavba sociálního zařízení a vybavení tělocvičny</t>
  </si>
  <si>
    <t>Úprava nového pozemku školy</t>
  </si>
  <si>
    <t>Nem. Rudolfa a Stefanie Benešov, a. s., nem. SČK</t>
  </si>
  <si>
    <t>Rekonstrukce výměníkových stanic</t>
  </si>
  <si>
    <t>Obměna monitorovacího systému vitálních funkcí na ARO</t>
  </si>
  <si>
    <t>Nákup a montáž stacionárního kondenzačního kotle na plyn - náhradní zdroj</t>
  </si>
  <si>
    <t>Generel nemocnice Kladno - Rekonstrukce bloku C2</t>
  </si>
  <si>
    <t>Muzeum Českého krasu</t>
  </si>
  <si>
    <t>Kavárna v Jezuitské koleji</t>
  </si>
  <si>
    <t>EPS a EZS v objektech muzea</t>
  </si>
  <si>
    <t>SOŠ a SOU Hubálov</t>
  </si>
  <si>
    <t>Pořízení nemovitosti</t>
  </si>
  <si>
    <t>Muzeum Polabí</t>
  </si>
  <si>
    <t>Nákup zámku v Přerově nad Labem</t>
  </si>
  <si>
    <t>ON Příbram, a.s.</t>
  </si>
  <si>
    <t>ZZS SČK Kladno</t>
  </si>
  <si>
    <t xml:space="preserve">ZZS SČK Kladno </t>
  </si>
  <si>
    <t>DC Milovice</t>
  </si>
  <si>
    <t>Realizace výstavby zahrady u Alzheimercentra</t>
  </si>
  <si>
    <t>Vybudování ředírny cytostatik</t>
  </si>
  <si>
    <t>Půdní vestavby včetně střešního pláště a oprava fasád</t>
  </si>
  <si>
    <t>Mimořádná dotace Městu Sedlec-Prčice (havarijní stav mateřské školy)</t>
  </si>
  <si>
    <t>Mimořádná dotace Městu Zásmuky (Rekonstrukce mostu přes Vavřinecký potok)</t>
  </si>
  <si>
    <t>Mimořádná dotace Obci Zálezlice (Protipovodňová hráz Zálezlice)</t>
  </si>
  <si>
    <t>celkové náklady (v tis. Kč)</t>
  </si>
  <si>
    <t>Pořízení nových vozidel (třída nižší střední)</t>
  </si>
  <si>
    <t>1/2013/I-KŘÚ</t>
  </si>
  <si>
    <t>2/2013/I-KŘÚ</t>
  </si>
  <si>
    <t>1/2013/I-INF</t>
  </si>
  <si>
    <t>2/2013/I-INF</t>
  </si>
  <si>
    <t>3/2013/I-INF</t>
  </si>
  <si>
    <t>3/2013/I-KŘÚ</t>
  </si>
  <si>
    <t>1/2013/I-DOP</t>
  </si>
  <si>
    <t>2/2013/I-DOP</t>
  </si>
  <si>
    <t>3/2013/I-DOP</t>
  </si>
  <si>
    <t>4/2013/I-DOP</t>
  </si>
  <si>
    <t>5/2013/I-DOP</t>
  </si>
  <si>
    <t>Čerpáno k 31.12.2012</t>
  </si>
  <si>
    <t>Zdroj financování 2013</t>
  </si>
  <si>
    <t>Předpoklad v roce 2014     (v tis.Kč)</t>
  </si>
  <si>
    <t>1/2013/I-REG</t>
  </si>
  <si>
    <t>2/2013/I-REG</t>
  </si>
  <si>
    <t>3/2013/I-REG</t>
  </si>
  <si>
    <t>4/2013/I-REG</t>
  </si>
  <si>
    <t>6/2013/I-REG</t>
  </si>
  <si>
    <t>8/2013/I-REG</t>
  </si>
  <si>
    <t>9/2013/I-REG</t>
  </si>
  <si>
    <t>10/2013/I-REG</t>
  </si>
  <si>
    <t>1/2013/I-KUL</t>
  </si>
  <si>
    <t>2/2013/I-KUL</t>
  </si>
  <si>
    <t>3/2013/I-KUL</t>
  </si>
  <si>
    <t>4/2013/I-KUL</t>
  </si>
  <si>
    <t>5/2013/I-KUL</t>
  </si>
  <si>
    <t>6/2013/I-KUL</t>
  </si>
  <si>
    <t>1/2013/I-ZDR</t>
  </si>
  <si>
    <t>2/2013/I-ZDR</t>
  </si>
  <si>
    <t>3/2013/I-ZDR</t>
  </si>
  <si>
    <t>4/2013/I-ZDR</t>
  </si>
  <si>
    <t>5/2013/I-ZDR</t>
  </si>
  <si>
    <t>6/2013/I-ZDR</t>
  </si>
  <si>
    <t>7/2013/I-ZDR</t>
  </si>
  <si>
    <t>8/2013/I-ZDR</t>
  </si>
  <si>
    <t>9/2013/I-ZDR</t>
  </si>
  <si>
    <t>10/2013/I-ZDR</t>
  </si>
  <si>
    <t>11/2013/I-ZDR</t>
  </si>
  <si>
    <t>12/2013/I-ZDR</t>
  </si>
  <si>
    <t>16/2013/I-ZDR</t>
  </si>
  <si>
    <t>22/2013/I-ZDR</t>
  </si>
  <si>
    <t>23/2013/I-ZDR</t>
  </si>
  <si>
    <t>1/2013/I-ŠKO</t>
  </si>
  <si>
    <t>2/2013/I-ŠKO</t>
  </si>
  <si>
    <t>3/2013/I-ŠKO</t>
  </si>
  <si>
    <t>4/2013/I-ŠKO</t>
  </si>
  <si>
    <t>5/2013/I-ŠKO</t>
  </si>
  <si>
    <t>6/2013/I-ŠKO</t>
  </si>
  <si>
    <t>7/2013/I-ŠKO</t>
  </si>
  <si>
    <t>8/2013/I-ŠKO</t>
  </si>
  <si>
    <t>9/2013/I-ŠKO</t>
  </si>
  <si>
    <t>10/2013/I-ŠKO</t>
  </si>
  <si>
    <t>11/2013/I-ŠKO</t>
  </si>
  <si>
    <t>12/2013/I-ŠKO</t>
  </si>
  <si>
    <t>13/2013/I-ŠKO</t>
  </si>
  <si>
    <t>14/2013/I-ŠKO</t>
  </si>
  <si>
    <t>15/2013/I-ŠKO</t>
  </si>
  <si>
    <t>16/2013/I-ŠKO</t>
  </si>
  <si>
    <t>17/2013/I-ŠKO</t>
  </si>
  <si>
    <t>18/2013/I-ŠKO</t>
  </si>
  <si>
    <t>Výměna expanderu topného systému v budově KÚ</t>
  </si>
  <si>
    <t>Aktivní síťové prvky</t>
  </si>
  <si>
    <t>Software pro Informační systém KÚ</t>
  </si>
  <si>
    <t>Operační systém pro Informační systém KÚ</t>
  </si>
  <si>
    <t>v tis. Kč</t>
  </si>
  <si>
    <t>Jiné zdroje = vlastní zdroje nemocnice</t>
  </si>
  <si>
    <t>Rekonstrukce a dostavba Regionálního muzea v Kolíně</t>
  </si>
  <si>
    <t>Středočeská vědecká knihovna v Kladně</t>
  </si>
  <si>
    <t>24/2013/I-ZDR</t>
  </si>
  <si>
    <t>25/2013/I-ZDR</t>
  </si>
  <si>
    <t>26/2013/I-ZDR</t>
  </si>
  <si>
    <t>27/2013/I-ZDR</t>
  </si>
  <si>
    <t>Digitální mamograf pro Nemocnici Kolín</t>
  </si>
  <si>
    <t>Rekonstrukce lůžkového oddělení RHB</t>
  </si>
  <si>
    <t>28/2013/I-ZDR</t>
  </si>
  <si>
    <t>Oprava staré interny na PGO (včetně projektu)</t>
  </si>
  <si>
    <t>6/2013/I-DOP</t>
  </si>
  <si>
    <t xml:space="preserve">DOP </t>
  </si>
  <si>
    <t>II/280 Březno, rekonstrukce mostu ev.č. 280-003</t>
  </si>
  <si>
    <t>4/2013/I-KŘÚ</t>
  </si>
  <si>
    <t>5/2013/I-KŘÚ</t>
  </si>
  <si>
    <t>Výměna místního rozhlasu v budově KÚ</t>
  </si>
  <si>
    <t>6/2013/I-KŘÚ</t>
  </si>
  <si>
    <t>Modernizace systému EPS v budově KÚ</t>
  </si>
  <si>
    <t>4/2013/I-INF</t>
  </si>
  <si>
    <t>5/2013/I-INF</t>
  </si>
  <si>
    <t>Nákup audiovizuální techniky</t>
  </si>
  <si>
    <t>6/2013/I-INF</t>
  </si>
  <si>
    <t>7/2013/I-INF</t>
  </si>
  <si>
    <t>Rekonstrukce sálu zastupitelstva</t>
  </si>
  <si>
    <t>8/2013/I-INF</t>
  </si>
  <si>
    <t>9/2013/I-INF</t>
  </si>
  <si>
    <t>Modernizace zasedacích místností</t>
  </si>
  <si>
    <t>1/2013/I-SOC</t>
  </si>
  <si>
    <t>4/2013/I-SOC</t>
  </si>
  <si>
    <t>5/2013/I-SOC</t>
  </si>
  <si>
    <t>8/2013/I-SOC</t>
  </si>
  <si>
    <t>Chráněné bydlení - 4 garsoniér v podkroví DC Milovice</t>
  </si>
  <si>
    <t>Chráněné bydlení - 2 bytové jednotky v půdním prostoru DC Milovice</t>
  </si>
  <si>
    <t>7/2013/I-KUL</t>
  </si>
  <si>
    <t>Pořízení nového serveru, řešení havarijní situace</t>
  </si>
  <si>
    <t>Letecké muzeum Metoděje Vlacha</t>
  </si>
  <si>
    <t>Letecké muzeum Metoděje Vlacha - vybavení interiéru</t>
  </si>
  <si>
    <t>Pořízení služebních vozů pro příspěvkové organizace</t>
  </si>
  <si>
    <t>Regionální muzeum v Kolíně</t>
  </si>
  <si>
    <t>Vykoupení menšinového podílu domu č. p. 8 v Kolíně</t>
  </si>
  <si>
    <t>Nákup pozemku u muzejního areálu dolu Anna - parkoviště pro Hornické muzeum</t>
  </si>
  <si>
    <t>Hornické muzeum v Příbrami</t>
  </si>
  <si>
    <t>Nákup pozemků a budov od s.p. DIAMO pro Hornické muzeum Příbram</t>
  </si>
  <si>
    <t>8/2013/I-KUL</t>
  </si>
  <si>
    <t>9/2013/I-KUL</t>
  </si>
  <si>
    <t>10/2013/I-KUL</t>
  </si>
  <si>
    <t>11/2013/I-KUL</t>
  </si>
  <si>
    <t>12/2013/I-KUL</t>
  </si>
  <si>
    <t>13/2013/I-KUL</t>
  </si>
  <si>
    <t>Jezuitská kolej - bastion - toalety pro veřejnost, bastion - horní plocha, mobiliář do zahrad, čerpání vody z podloží areálu</t>
  </si>
  <si>
    <t>14/2013/I-KUL</t>
  </si>
  <si>
    <t>Expozice pro zrekonstruovaný zámek v Roztokách u Prahy</t>
  </si>
  <si>
    <t>15/2013/I-KUL</t>
  </si>
  <si>
    <t>Polabské muzeum Poděbrady</t>
  </si>
  <si>
    <t>Rekonstrukce Památníku Jiřího z Poděbrad</t>
  </si>
  <si>
    <t>Památník národního útlaku a odboje Panenské Břežany</t>
  </si>
  <si>
    <t>jiné zdroje = kap. 06 (2012) a IF PO</t>
  </si>
  <si>
    <t xml:space="preserve"> </t>
  </si>
  <si>
    <t>Jiné zdroje uhrazeny v roce 2012 z akce Ralsko (akce 0045)</t>
  </si>
  <si>
    <t>Rozšiřování lůžkových kapacit - PD</t>
  </si>
  <si>
    <t>Domov Na Hrádku Červený Hrádek</t>
  </si>
  <si>
    <t>Středočeské muzeum v Roztokách u Prahy</t>
  </si>
  <si>
    <t>Středočeské muzum v Roztokách u Prahy</t>
  </si>
  <si>
    <t>Předpoklad v roce 2015-    (v tis.Kč)</t>
  </si>
  <si>
    <t>Oblastní  muzeum Praha - východ</t>
  </si>
  <si>
    <t xml:space="preserve">Jiné zdroje = prostředky nemocnice                                </t>
  </si>
  <si>
    <t>7/2013/I-REG</t>
  </si>
  <si>
    <t>zrušení akce ve výši 385 tis. Kč</t>
  </si>
  <si>
    <t>SČK</t>
  </si>
  <si>
    <t>Aktuální kapitálové prostředky</t>
  </si>
  <si>
    <t>Jiné zdroje uhrazeny v roce 2012 z akce Ralsko (akce 0045 a 0041)</t>
  </si>
  <si>
    <t>Jiné zdroje = prostředky nemocnice</t>
  </si>
  <si>
    <t>Jiné zdroje = město obdrží dotaci z EU + vlastní prostředky města.</t>
  </si>
  <si>
    <t>Jiné zdroje = rozpočet města</t>
  </si>
  <si>
    <t>Jiné droje=prostředky města ze státní dotace</t>
  </si>
  <si>
    <t>Nebude se realizovat, pouze doplatit PD, mělo být realizováno v roce 2014 ve výši 32 954,40 tis. Kč.</t>
  </si>
  <si>
    <t>9/2013/I-SOC</t>
  </si>
  <si>
    <t>10/2013/I-SOC</t>
  </si>
  <si>
    <t>Domov seniorů Vidim</t>
  </si>
  <si>
    <t>Domov Kolešovice</t>
  </si>
  <si>
    <t>Interiér půdní vestavby</t>
  </si>
  <si>
    <t>Výměna výtahu</t>
  </si>
  <si>
    <t>Navýšení akce o 4,99 tis. Kč. K navýšení došlo v důsledku změny DPH z 20% na 21%.</t>
  </si>
  <si>
    <t>Diagnosticko endoskopické centrum - zdravotnická technologie</t>
  </si>
  <si>
    <t>Dokončená akce. Přesun zbývajících volných prostředků ve výši 38,97 tis. Kč na akci "Výpočetní technika"</t>
  </si>
  <si>
    <t xml:space="preserve">Navýšení celkových nákladů o 38,97 tis. Kč z akce "Operační systém pro Informační systém KÚ". </t>
  </si>
  <si>
    <t>Navýšení akce o 0,28 tis. Kč. K navýšení došlo v důsledku změny DPH z 20% na 21%.</t>
  </si>
  <si>
    <t>Navýšení částky na rok 2013 o 401,58 tis. Kč (na základě nově příchozích faktur splatných v roce 2013). Nedochází k navýšení celkových nákladů, nýbrž k přesunu prostředků, s kterými bylo počítáno až na příští roky.</t>
  </si>
  <si>
    <t>11/2013/I-REG</t>
  </si>
  <si>
    <t>Letecké muzeum Metoděje Vlacha v Mladé Boleslavi</t>
  </si>
  <si>
    <t>V roce 2013 - dofinancování TDI, PD a související práce bez zhotovitele Energie - stavební a báňská. V roce 2015 - odložené financování (faktury zhotovitele Energie - stavební a báňská)</t>
  </si>
  <si>
    <t>Přesun finančních prostředků ve výši 700,12 tis. Kč z roku 2013 na rok 2014.</t>
  </si>
  <si>
    <t>Zrušení akce ve výši 1 000 Kč, finanční prostředky použity na financování nové akce "Diskové pole"</t>
  </si>
  <si>
    <t>10/2013/I-INF</t>
  </si>
  <si>
    <t>Diskové pole</t>
  </si>
  <si>
    <t>Dodatečně navržená akce, finanční prostředky převedeny ze zrušených akcí "Aktivní síťové prvky" a "Software pro Informační systém KÚ"</t>
  </si>
  <si>
    <t>Dodatečně navržená akce.                                                   Jiné zdroje = volné prostředky kapitoly 17</t>
  </si>
  <si>
    <t>Dodatečně navržená akce.                                                                  Jiné zdroje = volné prostředky kapitoly 17</t>
  </si>
  <si>
    <t>Zrušení akce finančně kryté v roce  2013 ve výši         1 900 tis.Kč, finanční prostředky použity na novou akci Diskové pole</t>
  </si>
  <si>
    <t>dle usn. č. 91-23//2012/ZK ze dne 28.6.2012 (smlouva o postupu) změna financování i na kapitálové prostředky SK ( v roce 2013 - 12 940,07 tis. Kč, v roce 2014 - 13 401,53 tis. Kč), v roce 2012 čerpáno z SFDI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</si>
</sst>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0"/>
    <numFmt numFmtId="176" formatCode="[$-405]dddd\,\ dd\.\ mmmm\ yyyy"/>
    <numFmt numFmtId="177" formatCode="d/m/yy;@"/>
    <numFmt numFmtId="178" formatCode="#,##0.0000000"/>
    <numFmt numFmtId="179" formatCode="#,##0.000000"/>
    <numFmt numFmtId="180" formatCode="0.0000"/>
    <numFmt numFmtId="181" formatCode="#,##0.00000000"/>
    <numFmt numFmtId="182" formatCode="#,##0.00000"/>
    <numFmt numFmtId="183" formatCode="[$¥€-2]\ #\ ##,000_);[Red]\([$€-2]\ #\ ##,000\)"/>
    <numFmt numFmtId="184" formatCode="#,##0.000000000"/>
    <numFmt numFmtId="185" formatCode="0.00000"/>
    <numFmt numFmtId="186" formatCode="h:mm;@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b/>
      <sz val="10"/>
      <color indexed="11"/>
      <name val="Arial"/>
      <family val="2"/>
    </font>
    <font>
      <sz val="10"/>
      <color indexed="10"/>
      <name val="Arial"/>
      <family val="2"/>
    </font>
    <font>
      <sz val="10"/>
      <color indexed="61"/>
      <name val="Arial"/>
      <family val="2"/>
    </font>
    <font>
      <b/>
      <sz val="20"/>
      <name val="Arial"/>
      <family val="2"/>
    </font>
    <font>
      <b/>
      <strike/>
      <sz val="9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thick"/>
    </border>
    <border>
      <left style="thick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ck"/>
      <top>
        <color indexed="63"/>
      </top>
      <bottom style="thick"/>
    </border>
    <border>
      <left style="thin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medium"/>
      <bottom style="thick"/>
    </border>
    <border>
      <left style="thin">
        <color indexed="8"/>
      </left>
      <right style="medium"/>
      <top style="thin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0" fontId="7" fillId="0" borderId="10" xfId="48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/>
    </xf>
    <xf numFmtId="49" fontId="4" fillId="0" borderId="0" xfId="0" applyNumberFormat="1" applyFont="1" applyAlignment="1">
      <alignment/>
    </xf>
    <xf numFmtId="0" fontId="0" fillId="0" borderId="12" xfId="48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3" fillId="33" borderId="14" xfId="48" applyFont="1" applyFill="1" applyBorder="1" applyAlignment="1">
      <alignment horizontal="center" vertical="center" wrapText="1"/>
      <protection/>
    </xf>
    <xf numFmtId="0" fontId="5" fillId="33" borderId="15" xfId="48" applyFont="1" applyFill="1" applyBorder="1" applyAlignment="1">
      <alignment horizontal="left" vertical="center" wrapText="1"/>
      <protection/>
    </xf>
    <xf numFmtId="0" fontId="3" fillId="33" borderId="13" xfId="48" applyFont="1" applyFill="1" applyBorder="1" applyAlignment="1">
      <alignment horizontal="center" vertical="center" wrapText="1"/>
      <protection/>
    </xf>
    <xf numFmtId="0" fontId="5" fillId="33" borderId="11" xfId="48" applyFont="1" applyFill="1" applyBorder="1" applyAlignment="1">
      <alignment horizontal="left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3" fillId="34" borderId="14" xfId="48" applyFont="1" applyFill="1" applyBorder="1" applyAlignment="1">
      <alignment horizontal="center" vertical="center" wrapText="1"/>
      <protection/>
    </xf>
    <xf numFmtId="0" fontId="3" fillId="34" borderId="13" xfId="48" applyFont="1" applyFill="1" applyBorder="1" applyAlignment="1">
      <alignment horizontal="center" vertical="center" wrapText="1"/>
      <protection/>
    </xf>
    <xf numFmtId="0" fontId="5" fillId="34" borderId="11" xfId="48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 wrapText="1"/>
    </xf>
    <xf numFmtId="0" fontId="3" fillId="0" borderId="16" xfId="48" applyFont="1" applyFill="1" applyBorder="1" applyAlignment="1">
      <alignment horizontal="center" vertical="center" wrapText="1"/>
      <protection/>
    </xf>
    <xf numFmtId="4" fontId="0" fillId="0" borderId="17" xfId="0" applyNumberFormat="1" applyFont="1" applyFill="1" applyBorder="1" applyAlignment="1">
      <alignment horizontal="center" vertical="center" wrapText="1"/>
    </xf>
    <xf numFmtId="0" fontId="3" fillId="0" borderId="18" xfId="48" applyFont="1" applyFill="1" applyBorder="1" applyAlignment="1">
      <alignment horizontal="center" vertical="center" wrapText="1"/>
      <protection/>
    </xf>
    <xf numFmtId="0" fontId="3" fillId="0" borderId="19" xfId="48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vertical="center" wrapText="1"/>
    </xf>
    <xf numFmtId="4" fontId="0" fillId="0" borderId="21" xfId="0" applyNumberFormat="1" applyFont="1" applyFill="1" applyBorder="1" applyAlignment="1">
      <alignment vertical="center" wrapText="1"/>
    </xf>
    <xf numFmtId="4" fontId="0" fillId="0" borderId="22" xfId="0" applyNumberFormat="1" applyFont="1" applyFill="1" applyBorder="1" applyAlignment="1">
      <alignment vertical="center" wrapText="1"/>
    </xf>
    <xf numFmtId="4" fontId="0" fillId="0" borderId="23" xfId="0" applyNumberFormat="1" applyFont="1" applyFill="1" applyBorder="1" applyAlignment="1">
      <alignment vertical="center" wrapText="1"/>
    </xf>
    <xf numFmtId="4" fontId="0" fillId="0" borderId="24" xfId="0" applyNumberFormat="1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vertical="center" wrapText="1"/>
    </xf>
    <xf numFmtId="4" fontId="0" fillId="0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4" fontId="0" fillId="0" borderId="27" xfId="0" applyNumberFormat="1" applyFont="1" applyFill="1" applyBorder="1" applyAlignment="1">
      <alignment vertical="center" wrapText="1"/>
    </xf>
    <xf numFmtId="4" fontId="0" fillId="0" borderId="28" xfId="0" applyNumberFormat="1" applyFont="1" applyFill="1" applyBorder="1" applyAlignment="1">
      <alignment vertical="center" wrapText="1"/>
    </xf>
    <xf numFmtId="4" fontId="0" fillId="0" borderId="29" xfId="0" applyNumberFormat="1" applyFont="1" applyFill="1" applyBorder="1" applyAlignment="1">
      <alignment vertical="center" wrapText="1"/>
    </xf>
    <xf numFmtId="4" fontId="0" fillId="0" borderId="30" xfId="0" applyNumberFormat="1" applyFont="1" applyFill="1" applyBorder="1" applyAlignment="1">
      <alignment vertical="center" wrapText="1"/>
    </xf>
    <xf numFmtId="4" fontId="0" fillId="0" borderId="31" xfId="0" applyNumberFormat="1" applyFont="1" applyFill="1" applyBorder="1" applyAlignment="1">
      <alignment vertical="center" wrapText="1"/>
    </xf>
    <xf numFmtId="4" fontId="0" fillId="0" borderId="32" xfId="0" applyNumberFormat="1" applyFont="1" applyFill="1" applyBorder="1" applyAlignment="1">
      <alignment vertical="center" wrapText="1"/>
    </xf>
    <xf numFmtId="0" fontId="0" fillId="0" borderId="27" xfId="0" applyFont="1" applyFill="1" applyBorder="1" applyAlignment="1">
      <alignment/>
    </xf>
    <xf numFmtId="4" fontId="0" fillId="0" borderId="33" xfId="0" applyNumberFormat="1" applyFont="1" applyFill="1" applyBorder="1" applyAlignment="1">
      <alignment vertical="center" wrapText="1"/>
    </xf>
    <xf numFmtId="4" fontId="0" fillId="0" borderId="34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4" fillId="33" borderId="35" xfId="0" applyFont="1" applyFill="1" applyBorder="1" applyAlignment="1">
      <alignment vertical="center" wrapText="1"/>
    </xf>
    <xf numFmtId="4" fontId="0" fillId="0" borderId="36" xfId="0" applyNumberFormat="1" applyFont="1" applyFill="1" applyBorder="1" applyAlignment="1">
      <alignment vertical="center" wrapText="1"/>
    </xf>
    <xf numFmtId="4" fontId="5" fillId="0" borderId="37" xfId="48" applyNumberFormat="1" applyFont="1" applyFill="1" applyBorder="1" applyAlignment="1">
      <alignment vertical="center" wrapText="1"/>
      <protection/>
    </xf>
    <xf numFmtId="4" fontId="5" fillId="0" borderId="12" xfId="48" applyNumberFormat="1" applyFont="1" applyFill="1" applyBorder="1" applyAlignment="1">
      <alignment vertical="center" wrapText="1"/>
      <protection/>
    </xf>
    <xf numFmtId="4" fontId="5" fillId="33" borderId="15" xfId="48" applyNumberFormat="1" applyFont="1" applyFill="1" applyBorder="1" applyAlignment="1">
      <alignment vertical="center" wrapText="1"/>
      <protection/>
    </xf>
    <xf numFmtId="4" fontId="5" fillId="0" borderId="38" xfId="48" applyNumberFormat="1" applyFont="1" applyFill="1" applyBorder="1" applyAlignment="1">
      <alignment vertical="center" wrapText="1"/>
      <protection/>
    </xf>
    <xf numFmtId="4" fontId="5" fillId="0" borderId="10" xfId="48" applyNumberFormat="1" applyFont="1" applyFill="1" applyBorder="1" applyAlignment="1">
      <alignment vertical="center" wrapText="1"/>
      <protection/>
    </xf>
    <xf numFmtId="4" fontId="5" fillId="0" borderId="39" xfId="48" applyNumberFormat="1" applyFont="1" applyFill="1" applyBorder="1" applyAlignment="1">
      <alignment vertical="center" wrapText="1"/>
      <protection/>
    </xf>
    <xf numFmtId="0" fontId="3" fillId="33" borderId="40" xfId="48" applyFont="1" applyFill="1" applyBorder="1" applyAlignment="1">
      <alignment horizontal="center" vertical="center" wrapText="1"/>
      <protection/>
    </xf>
    <xf numFmtId="0" fontId="3" fillId="0" borderId="41" xfId="0" applyFont="1" applyFill="1" applyBorder="1" applyAlignment="1">
      <alignment horizontal="center" vertical="center" wrapText="1"/>
    </xf>
    <xf numFmtId="0" fontId="3" fillId="0" borderId="28" xfId="48" applyFont="1" applyFill="1" applyBorder="1" applyAlignment="1">
      <alignment horizontal="center" vertical="center" wrapText="1"/>
      <protection/>
    </xf>
    <xf numFmtId="4" fontId="5" fillId="34" borderId="15" xfId="48" applyNumberFormat="1" applyFont="1" applyFill="1" applyBorder="1" applyAlignment="1">
      <alignment vertical="center" wrapText="1"/>
      <protection/>
    </xf>
    <xf numFmtId="4" fontId="9" fillId="0" borderId="17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1" fontId="7" fillId="33" borderId="44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1" fontId="7" fillId="33" borderId="44" xfId="48" applyNumberFormat="1" applyFont="1" applyFill="1" applyBorder="1" applyAlignment="1">
      <alignment horizontal="center" vertical="center" wrapText="1"/>
      <protection/>
    </xf>
    <xf numFmtId="3" fontId="7" fillId="33" borderId="44" xfId="48" applyNumberFormat="1" applyFont="1" applyFill="1" applyBorder="1" applyAlignment="1">
      <alignment horizontal="center" vertical="center" wrapText="1"/>
      <protection/>
    </xf>
    <xf numFmtId="49" fontId="7" fillId="33" borderId="44" xfId="0" applyNumberFormat="1" applyFont="1" applyFill="1" applyBorder="1" applyAlignment="1">
      <alignment horizontal="center" vertical="center" wrapText="1"/>
    </xf>
    <xf numFmtId="3" fontId="7" fillId="33" borderId="46" xfId="48" applyNumberFormat="1" applyFont="1" applyFill="1" applyBorder="1" applyAlignment="1">
      <alignment horizontal="center" vertical="center" wrapText="1"/>
      <protection/>
    </xf>
    <xf numFmtId="3" fontId="7" fillId="34" borderId="46" xfId="48" applyNumberFormat="1" applyFont="1" applyFill="1" applyBorder="1" applyAlignment="1">
      <alignment horizontal="center" vertical="center" wrapText="1"/>
      <protection/>
    </xf>
    <xf numFmtId="4" fontId="5" fillId="35" borderId="47" xfId="0" applyNumberFormat="1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vertical="center" wrapText="1"/>
    </xf>
    <xf numFmtId="4" fontId="5" fillId="35" borderId="49" xfId="0" applyNumberFormat="1" applyFont="1" applyFill="1" applyBorder="1" applyAlignment="1">
      <alignment horizontal="center" vertical="center" wrapText="1"/>
    </xf>
    <xf numFmtId="4" fontId="5" fillId="35" borderId="5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51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41" xfId="48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4" fontId="11" fillId="0" borderId="17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3" fillId="0" borderId="53" xfId="48" applyFont="1" applyFill="1" applyBorder="1" applyAlignment="1">
      <alignment horizontal="center" vertical="center" wrapText="1"/>
      <protection/>
    </xf>
    <xf numFmtId="0" fontId="3" fillId="0" borderId="20" xfId="48" applyFont="1" applyFill="1" applyBorder="1" applyAlignment="1">
      <alignment horizontal="center" vertical="center" wrapText="1"/>
      <protection/>
    </xf>
    <xf numFmtId="0" fontId="3" fillId="0" borderId="54" xfId="0" applyFont="1" applyFill="1" applyBorder="1" applyAlignment="1">
      <alignment vertical="center" wrapText="1"/>
    </xf>
    <xf numFmtId="0" fontId="3" fillId="0" borderId="24" xfId="48" applyFont="1" applyFill="1" applyBorder="1" applyAlignment="1">
      <alignment horizontal="center" vertical="center" wrapText="1"/>
      <protection/>
    </xf>
    <xf numFmtId="0" fontId="3" fillId="0" borderId="32" xfId="48" applyFont="1" applyFill="1" applyBorder="1" applyAlignment="1">
      <alignment horizontal="center" vertical="center" wrapText="1"/>
      <protection/>
    </xf>
    <xf numFmtId="0" fontId="3" fillId="0" borderId="26" xfId="48" applyFont="1" applyFill="1" applyBorder="1" applyAlignment="1">
      <alignment horizontal="center" vertical="center" wrapText="1"/>
      <protection/>
    </xf>
    <xf numFmtId="0" fontId="3" fillId="0" borderId="28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/>
    </xf>
    <xf numFmtId="4" fontId="3" fillId="0" borderId="51" xfId="0" applyNumberFormat="1" applyFont="1" applyFill="1" applyBorder="1" applyAlignment="1">
      <alignment vertical="center" wrapText="1"/>
    </xf>
    <xf numFmtId="4" fontId="5" fillId="0" borderId="12" xfId="0" applyNumberFormat="1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wrapText="1"/>
    </xf>
    <xf numFmtId="4" fontId="5" fillId="0" borderId="28" xfId="48" applyNumberFormat="1" applyFont="1" applyFill="1" applyBorder="1" applyAlignment="1">
      <alignment horizontal="right" vertical="center" wrapText="1"/>
      <protection/>
    </xf>
    <xf numFmtId="4" fontId="0" fillId="0" borderId="55" xfId="0" applyNumberFormat="1" applyFont="1" applyFill="1" applyBorder="1" applyAlignment="1">
      <alignment vertical="center" wrapText="1"/>
    </xf>
    <xf numFmtId="4" fontId="0" fillId="0" borderId="56" xfId="0" applyNumberFormat="1" applyFont="1" applyFill="1" applyBorder="1" applyAlignment="1">
      <alignment vertical="center" wrapText="1"/>
    </xf>
    <xf numFmtId="4" fontId="0" fillId="0" borderId="25" xfId="49" applyNumberFormat="1" applyFont="1" applyFill="1" applyBorder="1" applyAlignment="1">
      <alignment vertical="center"/>
      <protection/>
    </xf>
    <xf numFmtId="4" fontId="0" fillId="0" borderId="25" xfId="48" applyNumberFormat="1" applyFont="1" applyFill="1" applyBorder="1" applyAlignment="1">
      <alignment vertical="center" wrapText="1"/>
      <protection/>
    </xf>
    <xf numFmtId="49" fontId="7" fillId="0" borderId="57" xfId="0" applyNumberFormat="1" applyFont="1" applyFill="1" applyBorder="1" applyAlignment="1">
      <alignment horizontal="center" vertical="center" wrapText="1"/>
    </xf>
    <xf numFmtId="0" fontId="3" fillId="0" borderId="10" xfId="48" applyFont="1" applyFill="1" applyBorder="1" applyAlignment="1">
      <alignment horizontal="center" vertical="center" wrapText="1"/>
      <protection/>
    </xf>
    <xf numFmtId="0" fontId="3" fillId="0" borderId="58" xfId="0" applyFont="1" applyFill="1" applyBorder="1" applyAlignment="1">
      <alignment vertical="center" wrapText="1"/>
    </xf>
    <xf numFmtId="0" fontId="3" fillId="0" borderId="39" xfId="48" applyFont="1" applyFill="1" applyBorder="1" applyAlignment="1">
      <alignment horizontal="center" vertical="center" wrapText="1"/>
      <protection/>
    </xf>
    <xf numFmtId="0" fontId="3" fillId="0" borderId="59" xfId="0" applyFont="1" applyFill="1" applyBorder="1" applyAlignment="1">
      <alignment vertical="center" wrapText="1"/>
    </xf>
    <xf numFmtId="0" fontId="7" fillId="0" borderId="60" xfId="48" applyFont="1" applyFill="1" applyBorder="1" applyAlignment="1">
      <alignment horizontal="left" vertical="center" wrapText="1"/>
      <protection/>
    </xf>
    <xf numFmtId="49" fontId="7" fillId="0" borderId="61" xfId="0" applyNumberFormat="1" applyFont="1" applyFill="1" applyBorder="1" applyAlignment="1">
      <alignment horizontal="center" vertical="center" wrapText="1"/>
    </xf>
    <xf numFmtId="4" fontId="0" fillId="0" borderId="26" xfId="0" applyNumberFormat="1" applyFill="1" applyBorder="1" applyAlignment="1">
      <alignment/>
    </xf>
    <xf numFmtId="4" fontId="0" fillId="0" borderId="27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/>
    </xf>
    <xf numFmtId="4" fontId="5" fillId="0" borderId="12" xfId="48" applyNumberFormat="1" applyFont="1" applyFill="1" applyBorder="1" applyAlignment="1">
      <alignment horizontal="right" vertical="center" wrapText="1"/>
      <protection/>
    </xf>
    <xf numFmtId="49" fontId="3" fillId="0" borderId="51" xfId="0" applyNumberFormat="1" applyFont="1" applyFill="1" applyBorder="1" applyAlignment="1">
      <alignment wrapText="1"/>
    </xf>
    <xf numFmtId="4" fontId="8" fillId="0" borderId="0" xfId="0" applyNumberFormat="1" applyFont="1" applyFill="1" applyAlignment="1">
      <alignment/>
    </xf>
    <xf numFmtId="0" fontId="6" fillId="0" borderId="4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center" vertical="center" wrapText="1"/>
    </xf>
    <xf numFmtId="4" fontId="0" fillId="0" borderId="26" xfId="48" applyNumberFormat="1" applyFont="1" applyFill="1" applyBorder="1" applyAlignment="1">
      <alignment vertical="center" wrapText="1"/>
      <protection/>
    </xf>
    <xf numFmtId="4" fontId="5" fillId="0" borderId="37" xfId="48" applyNumberFormat="1" applyFont="1" applyFill="1" applyBorder="1" applyAlignment="1">
      <alignment horizontal="right" vertical="center" wrapText="1"/>
      <protection/>
    </xf>
    <xf numFmtId="0" fontId="3" fillId="36" borderId="18" xfId="48" applyFont="1" applyFill="1" applyBorder="1" applyAlignment="1">
      <alignment horizontal="center" vertical="center" wrapText="1"/>
      <protection/>
    </xf>
    <xf numFmtId="0" fontId="3" fillId="36" borderId="16" xfId="48" applyFont="1" applyFill="1" applyBorder="1" applyAlignment="1">
      <alignment horizontal="center" vertical="center" wrapText="1"/>
      <protection/>
    </xf>
    <xf numFmtId="0" fontId="0" fillId="36" borderId="12" xfId="48" applyFont="1" applyFill="1" applyBorder="1" applyAlignment="1">
      <alignment horizontal="left" vertical="center" wrapText="1"/>
      <protection/>
    </xf>
    <xf numFmtId="4" fontId="5" fillId="36" borderId="12" xfId="48" applyNumberFormat="1" applyFont="1" applyFill="1" applyBorder="1" applyAlignment="1">
      <alignment vertical="center" wrapText="1"/>
      <protection/>
    </xf>
    <xf numFmtId="4" fontId="0" fillId="36" borderId="25" xfId="0" applyNumberFormat="1" applyFont="1" applyFill="1" applyBorder="1" applyAlignment="1">
      <alignment vertical="center" wrapText="1"/>
    </xf>
    <xf numFmtId="4" fontId="0" fillId="36" borderId="25" xfId="48" applyNumberFormat="1" applyFont="1" applyFill="1" applyBorder="1" applyAlignment="1">
      <alignment vertical="center" wrapText="1"/>
      <protection/>
    </xf>
    <xf numFmtId="0" fontId="3" fillId="0" borderId="63" xfId="0" applyFont="1" applyFill="1" applyBorder="1" applyAlignment="1">
      <alignment vertical="center" wrapText="1"/>
    </xf>
    <xf numFmtId="0" fontId="3" fillId="0" borderId="64" xfId="48" applyFont="1" applyFill="1" applyBorder="1" applyAlignment="1">
      <alignment horizontal="center" vertical="center" wrapText="1"/>
      <protection/>
    </xf>
    <xf numFmtId="4" fontId="5" fillId="0" borderId="65" xfId="48" applyNumberFormat="1" applyFont="1" applyFill="1" applyBorder="1" applyAlignment="1">
      <alignment vertical="center" wrapText="1"/>
      <protection/>
    </xf>
    <xf numFmtId="4" fontId="0" fillId="0" borderId="64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 wrapText="1"/>
    </xf>
    <xf numFmtId="4" fontId="0" fillId="0" borderId="17" xfId="0" applyNumberFormat="1" applyFont="1" applyFill="1" applyBorder="1" applyAlignment="1">
      <alignment vertical="center" wrapText="1"/>
    </xf>
    <xf numFmtId="0" fontId="3" fillId="0" borderId="29" xfId="48" applyFont="1" applyFill="1" applyBorder="1" applyAlignment="1">
      <alignment horizontal="center" vertical="center" wrapText="1"/>
      <protection/>
    </xf>
    <xf numFmtId="4" fontId="0" fillId="0" borderId="29" xfId="48" applyNumberFormat="1" applyFont="1" applyFill="1" applyBorder="1" applyAlignment="1">
      <alignment vertical="center" wrapText="1"/>
      <protection/>
    </xf>
    <xf numFmtId="0" fontId="0" fillId="36" borderId="0" xfId="0" applyFont="1" applyFill="1" applyBorder="1" applyAlignment="1">
      <alignment/>
    </xf>
    <xf numFmtId="4" fontId="13" fillId="0" borderId="26" xfId="0" applyNumberFormat="1" applyFont="1" applyFill="1" applyBorder="1" applyAlignment="1">
      <alignment vertical="center" wrapText="1"/>
    </xf>
    <xf numFmtId="4" fontId="13" fillId="0" borderId="25" xfId="0" applyNumberFormat="1" applyFont="1" applyFill="1" applyBorder="1" applyAlignment="1">
      <alignment vertical="center" wrapText="1"/>
    </xf>
    <xf numFmtId="4" fontId="13" fillId="0" borderId="16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right"/>
    </xf>
    <xf numFmtId="0" fontId="3" fillId="36" borderId="51" xfId="0" applyFont="1" applyFill="1" applyBorder="1" applyAlignment="1">
      <alignment vertical="center" wrapText="1"/>
    </xf>
    <xf numFmtId="4" fontId="0" fillId="0" borderId="21" xfId="0" applyNumberFormat="1" applyFont="1" applyFill="1" applyBorder="1" applyAlignment="1">
      <alignment horizontal="right" vertical="center" wrapText="1"/>
    </xf>
    <xf numFmtId="4" fontId="0" fillId="0" borderId="66" xfId="0" applyNumberFormat="1" applyFont="1" applyFill="1" applyBorder="1" applyAlignment="1">
      <alignment vertical="center" wrapText="1"/>
    </xf>
    <xf numFmtId="0" fontId="0" fillId="36" borderId="38" xfId="0" applyFont="1" applyFill="1" applyBorder="1" applyAlignment="1">
      <alignment vertical="center" wrapText="1"/>
    </xf>
    <xf numFmtId="0" fontId="0" fillId="36" borderId="18" xfId="48" applyFont="1" applyFill="1" applyBorder="1" applyAlignment="1">
      <alignment horizontal="left" vertical="center" wrapText="1"/>
      <protection/>
    </xf>
    <xf numFmtId="0" fontId="0" fillId="36" borderId="37" xfId="48" applyFont="1" applyFill="1" applyBorder="1" applyAlignment="1">
      <alignment horizontal="left" vertical="center" wrapText="1"/>
      <protection/>
    </xf>
    <xf numFmtId="0" fontId="0" fillId="36" borderId="53" xfId="48" applyFont="1" applyFill="1" applyBorder="1" applyAlignment="1">
      <alignment horizontal="left" vertical="center" wrapText="1"/>
      <protection/>
    </xf>
    <xf numFmtId="0" fontId="0" fillId="36" borderId="12" xfId="0" applyFont="1" applyFill="1" applyBorder="1" applyAlignment="1">
      <alignment horizontal="left" vertical="center"/>
    </xf>
    <xf numFmtId="4" fontId="0" fillId="0" borderId="25" xfId="0" applyNumberFormat="1" applyFill="1" applyBorder="1" applyAlignment="1">
      <alignment/>
    </xf>
    <xf numFmtId="4" fontId="0" fillId="0" borderId="67" xfId="0" applyNumberFormat="1" applyFont="1" applyFill="1" applyBorder="1" applyAlignment="1">
      <alignment vertical="center" wrapText="1"/>
    </xf>
    <xf numFmtId="49" fontId="7" fillId="36" borderId="57" xfId="0" applyNumberFormat="1" applyFont="1" applyFill="1" applyBorder="1" applyAlignment="1">
      <alignment horizontal="center" vertical="center" wrapText="1"/>
    </xf>
    <xf numFmtId="0" fontId="3" fillId="36" borderId="41" xfId="48" applyFont="1" applyFill="1" applyBorder="1" applyAlignment="1">
      <alignment horizontal="center" vertical="center" wrapText="1"/>
      <protection/>
    </xf>
    <xf numFmtId="0" fontId="3" fillId="36" borderId="19" xfId="48" applyFont="1" applyFill="1" applyBorder="1" applyAlignment="1">
      <alignment horizontal="center" vertical="center" wrapText="1"/>
      <protection/>
    </xf>
    <xf numFmtId="4" fontId="5" fillId="36" borderId="38" xfId="48" applyNumberFormat="1" applyFont="1" applyFill="1" applyBorder="1" applyAlignment="1">
      <alignment vertical="center" wrapText="1"/>
      <protection/>
    </xf>
    <xf numFmtId="4" fontId="0" fillId="36" borderId="31" xfId="0" applyNumberFormat="1" applyFont="1" applyFill="1" applyBorder="1" applyAlignment="1">
      <alignment vertical="center" wrapText="1"/>
    </xf>
    <xf numFmtId="4" fontId="0" fillId="36" borderId="29" xfId="0" applyNumberFormat="1" applyFont="1" applyFill="1" applyBorder="1" applyAlignment="1">
      <alignment vertical="center" wrapText="1"/>
    </xf>
    <xf numFmtId="4" fontId="0" fillId="36" borderId="55" xfId="0" applyNumberFormat="1" applyFont="1" applyFill="1" applyBorder="1" applyAlignment="1">
      <alignment vertical="center" wrapText="1"/>
    </xf>
    <xf numFmtId="4" fontId="0" fillId="36" borderId="26" xfId="0" applyNumberFormat="1" applyFill="1" applyBorder="1" applyAlignment="1">
      <alignment/>
    </xf>
    <xf numFmtId="4" fontId="0" fillId="36" borderId="30" xfId="0" applyNumberFormat="1" applyFont="1" applyFill="1" applyBorder="1" applyAlignment="1">
      <alignment vertical="center" wrapText="1"/>
    </xf>
    <xf numFmtId="4" fontId="0" fillId="36" borderId="36" xfId="0" applyNumberFormat="1" applyFont="1" applyFill="1" applyBorder="1" applyAlignment="1">
      <alignment vertical="center" wrapText="1"/>
    </xf>
    <xf numFmtId="0" fontId="3" fillId="36" borderId="52" xfId="0" applyFont="1" applyFill="1" applyBorder="1" applyAlignment="1">
      <alignment vertical="center" wrapText="1"/>
    </xf>
    <xf numFmtId="49" fontId="7" fillId="36" borderId="42" xfId="0" applyNumberFormat="1" applyFont="1" applyFill="1" applyBorder="1" applyAlignment="1">
      <alignment horizontal="center" vertical="center" wrapText="1"/>
    </xf>
    <xf numFmtId="4" fontId="0" fillId="36" borderId="26" xfId="0" applyNumberFormat="1" applyFont="1" applyFill="1" applyBorder="1" applyAlignment="1">
      <alignment vertical="center" wrapText="1"/>
    </xf>
    <xf numFmtId="49" fontId="7" fillId="36" borderId="43" xfId="0" applyNumberFormat="1" applyFont="1" applyFill="1" applyBorder="1" applyAlignment="1">
      <alignment horizontal="center" vertical="center" wrapText="1"/>
    </xf>
    <xf numFmtId="0" fontId="3" fillId="36" borderId="28" xfId="48" applyFont="1" applyFill="1" applyBorder="1" applyAlignment="1">
      <alignment horizontal="center" vertical="center" wrapText="1"/>
      <protection/>
    </xf>
    <xf numFmtId="4" fontId="0" fillId="36" borderId="28" xfId="0" applyNumberFormat="1" applyFont="1" applyFill="1" applyBorder="1" applyAlignment="1">
      <alignment vertical="center" wrapText="1"/>
    </xf>
    <xf numFmtId="4" fontId="0" fillId="36" borderId="27" xfId="0" applyNumberFormat="1" applyFont="1" applyFill="1" applyBorder="1" applyAlignment="1">
      <alignment vertical="center" wrapText="1"/>
    </xf>
    <xf numFmtId="4" fontId="0" fillId="36" borderId="32" xfId="0" applyNumberFormat="1" applyFont="1" applyFill="1" applyBorder="1" applyAlignment="1">
      <alignment vertical="center" wrapText="1"/>
    </xf>
    <xf numFmtId="0" fontId="3" fillId="36" borderId="51" xfId="0" applyFont="1" applyFill="1" applyBorder="1" applyAlignment="1">
      <alignment wrapText="1"/>
    </xf>
    <xf numFmtId="0" fontId="11" fillId="36" borderId="0" xfId="0" applyFont="1" applyFill="1" applyBorder="1" applyAlignment="1">
      <alignment/>
    </xf>
    <xf numFmtId="0" fontId="3" fillId="36" borderId="41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4" fontId="5" fillId="36" borderId="12" xfId="0" applyNumberFormat="1" applyFont="1" applyFill="1" applyBorder="1" applyAlignment="1" applyProtection="1">
      <alignment vertical="center"/>
      <protection locked="0"/>
    </xf>
    <xf numFmtId="4" fontId="0" fillId="36" borderId="24" xfId="0" applyNumberFormat="1" applyFont="1" applyFill="1" applyBorder="1" applyAlignment="1">
      <alignment vertical="center" wrapText="1"/>
    </xf>
    <xf numFmtId="4" fontId="0" fillId="36" borderId="22" xfId="0" applyNumberFormat="1" applyFont="1" applyFill="1" applyBorder="1" applyAlignment="1">
      <alignment vertical="center" wrapText="1"/>
    </xf>
    <xf numFmtId="4" fontId="0" fillId="36" borderId="25" xfId="49" applyNumberFormat="1" applyFont="1" applyFill="1" applyBorder="1" applyAlignment="1">
      <alignment vertical="center"/>
      <protection/>
    </xf>
    <xf numFmtId="4" fontId="0" fillId="36" borderId="20" xfId="0" applyNumberFormat="1" applyFont="1" applyFill="1" applyBorder="1" applyAlignment="1">
      <alignment vertical="center" wrapText="1"/>
    </xf>
    <xf numFmtId="4" fontId="0" fillId="36" borderId="27" xfId="0" applyNumberFormat="1" applyFont="1" applyFill="1" applyBorder="1" applyAlignment="1">
      <alignment/>
    </xf>
    <xf numFmtId="0" fontId="3" fillId="36" borderId="26" xfId="0" applyFont="1" applyFill="1" applyBorder="1" applyAlignment="1">
      <alignment vertical="center" wrapText="1"/>
    </xf>
    <xf numFmtId="49" fontId="3" fillId="36" borderId="51" xfId="0" applyNumberFormat="1" applyFont="1" applyFill="1" applyBorder="1" applyAlignment="1">
      <alignment wrapText="1"/>
    </xf>
    <xf numFmtId="0" fontId="3" fillId="36" borderId="24" xfId="48" applyFont="1" applyFill="1" applyBorder="1" applyAlignment="1">
      <alignment horizontal="center" vertical="center" wrapText="1"/>
      <protection/>
    </xf>
    <xf numFmtId="0" fontId="3" fillId="36" borderId="20" xfId="48" applyFont="1" applyFill="1" applyBorder="1" applyAlignment="1">
      <alignment horizontal="center" vertical="center" wrapText="1"/>
      <protection/>
    </xf>
    <xf numFmtId="4" fontId="5" fillId="36" borderId="37" xfId="48" applyNumberFormat="1" applyFont="1" applyFill="1" applyBorder="1" applyAlignment="1">
      <alignment vertical="center" wrapText="1"/>
      <protection/>
    </xf>
    <xf numFmtId="4" fontId="0" fillId="36" borderId="21" xfId="0" applyNumberFormat="1" applyFont="1" applyFill="1" applyBorder="1" applyAlignment="1">
      <alignment horizontal="right" vertical="center" wrapText="1"/>
    </xf>
    <xf numFmtId="4" fontId="0" fillId="36" borderId="21" xfId="0" applyNumberFormat="1" applyFont="1" applyFill="1" applyBorder="1" applyAlignment="1">
      <alignment vertical="center" wrapText="1"/>
    </xf>
    <xf numFmtId="4" fontId="0" fillId="36" borderId="23" xfId="0" applyNumberFormat="1" applyFont="1" applyFill="1" applyBorder="1" applyAlignment="1">
      <alignment vertical="center" wrapText="1"/>
    </xf>
    <xf numFmtId="4" fontId="0" fillId="36" borderId="24" xfId="0" applyNumberFormat="1" applyFont="1" applyFill="1" applyBorder="1" applyAlignment="1">
      <alignment horizontal="center" vertical="center" wrapText="1"/>
    </xf>
    <xf numFmtId="4" fontId="0" fillId="36" borderId="34" xfId="0" applyNumberFormat="1" applyFont="1" applyFill="1" applyBorder="1" applyAlignment="1">
      <alignment vertical="center" wrapText="1"/>
    </xf>
    <xf numFmtId="0" fontId="3" fillId="36" borderId="54" xfId="0" applyFont="1" applyFill="1" applyBorder="1" applyAlignment="1">
      <alignment vertical="center" wrapText="1"/>
    </xf>
    <xf numFmtId="0" fontId="3" fillId="36" borderId="32" xfId="48" applyFont="1" applyFill="1" applyBorder="1" applyAlignment="1">
      <alignment horizontal="center" vertical="center" wrapText="1"/>
      <protection/>
    </xf>
    <xf numFmtId="4" fontId="5" fillId="36" borderId="37" xfId="48" applyNumberFormat="1" applyFont="1" applyFill="1" applyBorder="1" applyAlignment="1">
      <alignment horizontal="right" vertical="center" wrapText="1"/>
      <protection/>
    </xf>
    <xf numFmtId="4" fontId="3" fillId="36" borderId="51" xfId="0" applyNumberFormat="1" applyFont="1" applyFill="1" applyBorder="1" applyAlignment="1">
      <alignment vertical="center" wrapText="1"/>
    </xf>
    <xf numFmtId="0" fontId="3" fillId="36" borderId="26" xfId="48" applyFont="1" applyFill="1" applyBorder="1" applyAlignment="1">
      <alignment horizontal="center" vertical="center" wrapText="1"/>
      <protection/>
    </xf>
    <xf numFmtId="4" fontId="0" fillId="36" borderId="18" xfId="0" applyNumberFormat="1" applyFont="1" applyFill="1" applyBorder="1" applyAlignment="1">
      <alignment vertical="center" wrapText="1"/>
    </xf>
    <xf numFmtId="4" fontId="0" fillId="36" borderId="26" xfId="48" applyNumberFormat="1" applyFont="1" applyFill="1" applyBorder="1" applyAlignment="1">
      <alignment vertical="center" wrapText="1"/>
      <protection/>
    </xf>
    <xf numFmtId="4" fontId="0" fillId="36" borderId="17" xfId="0" applyNumberFormat="1" applyFont="1" applyFill="1" applyBorder="1" applyAlignment="1">
      <alignment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0" fontId="16" fillId="0" borderId="18" xfId="48" applyFont="1" applyFill="1" applyBorder="1" applyAlignment="1">
      <alignment horizontal="center" vertical="center" wrapText="1"/>
      <protection/>
    </xf>
    <xf numFmtId="0" fontId="16" fillId="0" borderId="16" xfId="48" applyFont="1" applyFill="1" applyBorder="1" applyAlignment="1">
      <alignment horizontal="center" vertical="center" wrapText="1"/>
      <protection/>
    </xf>
    <xf numFmtId="0" fontId="17" fillId="36" borderId="12" xfId="48" applyFont="1" applyFill="1" applyBorder="1" applyAlignment="1">
      <alignment horizontal="left" vertical="center" wrapText="1"/>
      <protection/>
    </xf>
    <xf numFmtId="4" fontId="18" fillId="0" borderId="12" xfId="48" applyNumberFormat="1" applyFont="1" applyFill="1" applyBorder="1" applyAlignment="1">
      <alignment vertical="center" wrapText="1"/>
      <protection/>
    </xf>
    <xf numFmtId="4" fontId="17" fillId="0" borderId="25" xfId="0" applyNumberFormat="1" applyFont="1" applyFill="1" applyBorder="1" applyAlignment="1">
      <alignment vertical="center" wrapText="1"/>
    </xf>
    <xf numFmtId="4" fontId="17" fillId="0" borderId="25" xfId="48" applyNumberFormat="1" applyFont="1" applyFill="1" applyBorder="1" applyAlignment="1">
      <alignment vertical="center" wrapText="1"/>
      <protection/>
    </xf>
    <xf numFmtId="4" fontId="17" fillId="0" borderId="26" xfId="0" applyNumberFormat="1" applyFont="1" applyFill="1" applyBorder="1" applyAlignment="1">
      <alignment vertical="center" wrapText="1"/>
    </xf>
    <xf numFmtId="4" fontId="17" fillId="0" borderId="27" xfId="0" applyNumberFormat="1" applyFont="1" applyFill="1" applyBorder="1" applyAlignment="1">
      <alignment vertical="center" wrapText="1"/>
    </xf>
    <xf numFmtId="4" fontId="17" fillId="0" borderId="28" xfId="0" applyNumberFormat="1" applyFont="1" applyFill="1" applyBorder="1" applyAlignment="1">
      <alignment vertical="center" wrapText="1"/>
    </xf>
    <xf numFmtId="4" fontId="17" fillId="0" borderId="32" xfId="0" applyNumberFormat="1" applyFont="1" applyFill="1" applyBorder="1" applyAlignment="1">
      <alignment vertical="center" wrapText="1"/>
    </xf>
    <xf numFmtId="4" fontId="0" fillId="0" borderId="55" xfId="48" applyNumberFormat="1" applyFont="1" applyFill="1" applyBorder="1" applyAlignment="1">
      <alignment vertical="center" wrapText="1"/>
      <protection/>
    </xf>
    <xf numFmtId="4" fontId="0" fillId="0" borderId="68" xfId="0" applyNumberFormat="1" applyFont="1" applyFill="1" applyBorder="1" applyAlignment="1">
      <alignment vertical="center" wrapText="1"/>
    </xf>
    <xf numFmtId="4" fontId="5" fillId="0" borderId="69" xfId="48" applyNumberFormat="1" applyFont="1" applyFill="1" applyBorder="1" applyAlignment="1">
      <alignment vertical="center" wrapText="1"/>
      <protection/>
    </xf>
    <xf numFmtId="4" fontId="5" fillId="0" borderId="50" xfId="48" applyNumberFormat="1" applyFont="1" applyFill="1" applyBorder="1" applyAlignment="1">
      <alignment vertical="center" wrapText="1"/>
      <protection/>
    </xf>
    <xf numFmtId="4" fontId="5" fillId="33" borderId="70" xfId="48" applyNumberFormat="1" applyFont="1" applyFill="1" applyBorder="1" applyAlignment="1">
      <alignment vertical="center" wrapText="1"/>
      <protection/>
    </xf>
    <xf numFmtId="4" fontId="5" fillId="34" borderId="70" xfId="48" applyNumberFormat="1" applyFont="1" applyFill="1" applyBorder="1" applyAlignment="1">
      <alignment vertical="center" wrapText="1"/>
      <protection/>
    </xf>
    <xf numFmtId="4" fontId="0" fillId="0" borderId="71" xfId="0" applyNumberFormat="1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 wrapText="1"/>
    </xf>
    <xf numFmtId="4" fontId="0" fillId="36" borderId="12" xfId="0" applyNumberFormat="1" applyFont="1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vertical="center" wrapText="1"/>
    </xf>
    <xf numFmtId="4" fontId="0" fillId="36" borderId="37" xfId="0" applyNumberFormat="1" applyFont="1" applyFill="1" applyBorder="1" applyAlignment="1">
      <alignment vertical="center" wrapText="1"/>
    </xf>
    <xf numFmtId="4" fontId="0" fillId="0" borderId="65" xfId="0" applyNumberFormat="1" applyFont="1" applyFill="1" applyBorder="1" applyAlignment="1">
      <alignment vertical="center" wrapText="1"/>
    </xf>
    <xf numFmtId="4" fontId="17" fillId="0" borderId="12" xfId="0" applyNumberFormat="1" applyFont="1" applyFill="1" applyBorder="1" applyAlignment="1">
      <alignment vertical="center" wrapText="1"/>
    </xf>
    <xf numFmtId="4" fontId="5" fillId="35" borderId="4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4" fillId="36" borderId="0" xfId="0" applyFont="1" applyFill="1" applyBorder="1" applyAlignment="1">
      <alignment/>
    </xf>
    <xf numFmtId="4" fontId="54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4" fontId="55" fillId="0" borderId="0" xfId="0" applyNumberFormat="1" applyFont="1" applyFill="1" applyBorder="1" applyAlignment="1">
      <alignment/>
    </xf>
    <xf numFmtId="49" fontId="7" fillId="37" borderId="72" xfId="0" applyNumberFormat="1" applyFont="1" applyFill="1" applyBorder="1" applyAlignment="1">
      <alignment horizontal="center" vertical="center" wrapText="1"/>
    </xf>
    <xf numFmtId="49" fontId="7" fillId="37" borderId="73" xfId="0" applyNumberFormat="1" applyFont="1" applyFill="1" applyBorder="1" applyAlignment="1">
      <alignment horizontal="center" vertical="center" wrapText="1"/>
    </xf>
    <xf numFmtId="0" fontId="4" fillId="37" borderId="74" xfId="48" applyFont="1" applyFill="1" applyBorder="1" applyAlignment="1">
      <alignment horizontal="center" vertical="center" wrapText="1"/>
      <protection/>
    </xf>
    <xf numFmtId="0" fontId="4" fillId="37" borderId="75" xfId="48" applyFont="1" applyFill="1" applyBorder="1" applyAlignment="1">
      <alignment horizontal="center" vertical="center" wrapText="1"/>
      <protection/>
    </xf>
    <xf numFmtId="0" fontId="4" fillId="33" borderId="76" xfId="48" applyFont="1" applyFill="1" applyBorder="1" applyAlignment="1">
      <alignment horizontal="center" vertical="center" wrapText="1"/>
      <protection/>
    </xf>
    <xf numFmtId="0" fontId="4" fillId="33" borderId="77" xfId="48" applyFont="1" applyFill="1" applyBorder="1" applyAlignment="1">
      <alignment horizontal="center" vertical="center" wrapText="1"/>
      <protection/>
    </xf>
    <xf numFmtId="0" fontId="5" fillId="37" borderId="74" xfId="48" applyFont="1" applyFill="1" applyBorder="1" applyAlignment="1">
      <alignment horizontal="left" vertical="center" wrapText="1"/>
      <protection/>
    </xf>
    <xf numFmtId="0" fontId="5" fillId="37" borderId="75" xfId="48" applyFont="1" applyFill="1" applyBorder="1" applyAlignment="1">
      <alignment horizontal="left" vertical="center" wrapText="1"/>
      <protection/>
    </xf>
    <xf numFmtId="0" fontId="5" fillId="35" borderId="78" xfId="0" applyFont="1" applyFill="1" applyBorder="1" applyAlignment="1">
      <alignment horizontal="center" vertical="center" wrapText="1"/>
    </xf>
    <xf numFmtId="0" fontId="5" fillId="35" borderId="48" xfId="0" applyFont="1" applyFill="1" applyBorder="1" applyAlignment="1">
      <alignment horizontal="center" vertical="center" wrapText="1"/>
    </xf>
    <xf numFmtId="4" fontId="5" fillId="38" borderId="79" xfId="0" applyNumberFormat="1" applyFont="1" applyFill="1" applyBorder="1" applyAlignment="1">
      <alignment horizontal="center" vertical="center" wrapText="1"/>
    </xf>
    <xf numFmtId="4" fontId="5" fillId="38" borderId="80" xfId="0" applyNumberFormat="1" applyFont="1" applyFill="1" applyBorder="1" applyAlignment="1">
      <alignment horizontal="center" vertical="center" wrapText="1"/>
    </xf>
    <xf numFmtId="4" fontId="5" fillId="35" borderId="81" xfId="0" applyNumberFormat="1" applyFont="1" applyFill="1" applyBorder="1" applyAlignment="1">
      <alignment horizontal="center" vertical="center" wrapText="1"/>
    </xf>
    <xf numFmtId="4" fontId="5" fillId="35" borderId="81" xfId="0" applyNumberFormat="1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4" fontId="5" fillId="38" borderId="81" xfId="0" applyNumberFormat="1" applyFont="1" applyFill="1" applyBorder="1" applyAlignment="1">
      <alignment horizontal="center" vertical="center" wrapText="1"/>
    </xf>
    <xf numFmtId="4" fontId="5" fillId="38" borderId="82" xfId="0" applyNumberFormat="1" applyFont="1" applyFill="1" applyBorder="1" applyAlignment="1">
      <alignment horizontal="center" vertical="center" wrapText="1"/>
    </xf>
    <xf numFmtId="4" fontId="5" fillId="39" borderId="76" xfId="0" applyNumberFormat="1" applyFont="1" applyFill="1" applyBorder="1" applyAlignment="1">
      <alignment horizontal="center" vertical="center" wrapText="1"/>
    </xf>
    <xf numFmtId="0" fontId="0" fillId="39" borderId="77" xfId="0" applyFont="1" applyFill="1" applyBorder="1" applyAlignment="1">
      <alignment horizontal="center" vertical="center" wrapText="1"/>
    </xf>
    <xf numFmtId="4" fontId="5" fillId="38" borderId="74" xfId="48" applyNumberFormat="1" applyFont="1" applyFill="1" applyBorder="1" applyAlignment="1">
      <alignment horizontal="center" vertical="center" wrapText="1"/>
      <protection/>
    </xf>
    <xf numFmtId="4" fontId="5" fillId="38" borderId="75" xfId="48" applyNumberFormat="1" applyFont="1" applyFill="1" applyBorder="1" applyAlignment="1">
      <alignment horizontal="center" vertical="center" wrapText="1"/>
      <protection/>
    </xf>
    <xf numFmtId="0" fontId="0" fillId="0" borderId="38" xfId="0" applyFont="1" applyFill="1" applyBorder="1" applyAlignment="1">
      <alignment vertical="center" wrapText="1"/>
    </xf>
    <xf numFmtId="49" fontId="7" fillId="0" borderId="83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vertical="center" wrapText="1"/>
    </xf>
    <xf numFmtId="49" fontId="7" fillId="0" borderId="84" xfId="0" applyNumberFormat="1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vertical="center" wrapText="1"/>
    </xf>
    <xf numFmtId="4" fontId="5" fillId="0" borderId="85" xfId="48" applyNumberFormat="1" applyFont="1" applyFill="1" applyBorder="1" applyAlignment="1">
      <alignment vertical="center" wrapText="1"/>
      <protection/>
    </xf>
    <xf numFmtId="4" fontId="5" fillId="0" borderId="86" xfId="0" applyNumberFormat="1" applyFont="1" applyFill="1" applyBorder="1" applyAlignment="1">
      <alignment vertical="center" wrapText="1"/>
    </xf>
    <xf numFmtId="4" fontId="5" fillId="0" borderId="87" xfId="0" applyNumberFormat="1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vertical="center" wrapText="1"/>
    </xf>
    <xf numFmtId="4" fontId="5" fillId="0" borderId="31" xfId="0" applyNumberFormat="1" applyFont="1" applyFill="1" applyBorder="1" applyAlignment="1">
      <alignment vertical="center" wrapText="1"/>
    </xf>
    <xf numFmtId="4" fontId="5" fillId="0" borderId="36" xfId="0" applyNumberFormat="1" applyFont="1" applyFill="1" applyBorder="1" applyAlignment="1">
      <alignment vertical="center" wrapText="1"/>
    </xf>
    <xf numFmtId="49" fontId="15" fillId="0" borderId="42" xfId="0" applyNumberFormat="1" applyFont="1" applyFill="1" applyBorder="1" applyAlignment="1">
      <alignment horizontal="center" vertical="center" wrapText="1"/>
    </xf>
    <xf numFmtId="4" fontId="18" fillId="0" borderId="38" xfId="48" applyNumberFormat="1" applyFont="1" applyFill="1" applyBorder="1" applyAlignment="1">
      <alignment vertical="center" wrapText="1"/>
      <protection/>
    </xf>
    <xf numFmtId="4" fontId="18" fillId="0" borderId="31" xfId="0" applyNumberFormat="1" applyFont="1" applyFill="1" applyBorder="1" applyAlignment="1">
      <alignment vertical="center" wrapText="1"/>
    </xf>
    <xf numFmtId="4" fontId="18" fillId="0" borderId="36" xfId="0" applyNumberFormat="1" applyFont="1" applyFill="1" applyBorder="1" applyAlignment="1">
      <alignment vertical="center" wrapText="1"/>
    </xf>
    <xf numFmtId="0" fontId="16" fillId="0" borderId="41" xfId="48" applyFont="1" applyFill="1" applyBorder="1" applyAlignment="1">
      <alignment horizontal="center" vertical="center" wrapText="1"/>
      <protection/>
    </xf>
    <xf numFmtId="0" fontId="16" fillId="0" borderId="19" xfId="48" applyFont="1" applyFill="1" applyBorder="1" applyAlignment="1">
      <alignment horizontal="center" vertical="center" wrapText="1"/>
      <protection/>
    </xf>
    <xf numFmtId="0" fontId="17" fillId="0" borderId="38" xfId="0" applyFont="1" applyFill="1" applyBorder="1" applyAlignment="1">
      <alignment vertical="center" wrapText="1"/>
    </xf>
    <xf numFmtId="4" fontId="17" fillId="0" borderId="55" xfId="0" applyNumberFormat="1" applyFont="1" applyFill="1" applyBorder="1" applyAlignment="1">
      <alignment vertical="center" wrapText="1"/>
    </xf>
    <xf numFmtId="4" fontId="17" fillId="0" borderId="29" xfId="0" applyNumberFormat="1" applyFont="1" applyFill="1" applyBorder="1" applyAlignment="1">
      <alignment vertical="center" wrapText="1"/>
    </xf>
    <xf numFmtId="4" fontId="17" fillId="0" borderId="30" xfId="0" applyNumberFormat="1" applyFont="1" applyFill="1" applyBorder="1" applyAlignment="1">
      <alignment vertical="center" wrapText="1"/>
    </xf>
    <xf numFmtId="4" fontId="0" fillId="0" borderId="85" xfId="0" applyNumberFormat="1" applyFont="1" applyFill="1" applyBorder="1" applyAlignment="1">
      <alignment vertical="center" wrapText="1"/>
    </xf>
    <xf numFmtId="4" fontId="0" fillId="0" borderId="88" xfId="0" applyNumberFormat="1" applyFont="1" applyFill="1" applyBorder="1" applyAlignment="1">
      <alignment vertical="center" wrapText="1"/>
    </xf>
    <xf numFmtId="4" fontId="0" fillId="0" borderId="89" xfId="0" applyNumberFormat="1" applyFont="1" applyFill="1" applyBorder="1" applyAlignment="1">
      <alignment vertical="center" wrapText="1"/>
    </xf>
    <xf numFmtId="4" fontId="0" fillId="0" borderId="90" xfId="0" applyNumberFormat="1" applyFont="1" applyFill="1" applyBorder="1" applyAlignment="1">
      <alignment vertical="center" wrapText="1"/>
    </xf>
    <xf numFmtId="0" fontId="3" fillId="0" borderId="91" xfId="48" applyFont="1" applyFill="1" applyBorder="1" applyAlignment="1">
      <alignment horizontal="center" vertical="center" wrapText="1"/>
      <protection/>
    </xf>
    <xf numFmtId="0" fontId="3" fillId="0" borderId="92" xfId="48" applyFont="1" applyFill="1" applyBorder="1" applyAlignment="1">
      <alignment horizontal="center" vertical="center" wrapText="1"/>
      <protection/>
    </xf>
    <xf numFmtId="0" fontId="3" fillId="0" borderId="93" xfId="0" applyFont="1" applyFill="1" applyBorder="1" applyAlignment="1">
      <alignment vertical="center" wrapText="1"/>
    </xf>
    <xf numFmtId="0" fontId="5" fillId="36" borderId="0" xfId="0" applyFont="1" applyFill="1" applyBorder="1" applyAlignment="1">
      <alignment/>
    </xf>
    <xf numFmtId="0" fontId="3" fillId="36" borderId="54" xfId="0" applyFont="1" applyFill="1" applyBorder="1" applyAlignment="1">
      <alignment horizontal="center" vertical="center" wrapText="1"/>
    </xf>
    <xf numFmtId="0" fontId="0" fillId="0" borderId="41" xfId="48" applyFont="1" applyFill="1" applyBorder="1" applyAlignment="1">
      <alignment horizontal="left" vertical="center" wrapText="1"/>
      <protection/>
    </xf>
    <xf numFmtId="0" fontId="0" fillId="0" borderId="18" xfId="48" applyFont="1" applyFill="1" applyBorder="1" applyAlignment="1">
      <alignment horizontal="left" vertical="center" wrapText="1"/>
      <protection/>
    </xf>
    <xf numFmtId="0" fontId="3" fillId="0" borderId="94" xfId="48" applyFont="1" applyFill="1" applyBorder="1" applyAlignment="1">
      <alignment horizontal="center" vertical="center" wrapText="1"/>
      <protection/>
    </xf>
    <xf numFmtId="0" fontId="0" fillId="0" borderId="95" xfId="48" applyFont="1" applyFill="1" applyBorder="1" applyAlignment="1">
      <alignment horizontal="left" vertical="center" wrapText="1"/>
      <protection/>
    </xf>
    <xf numFmtId="4" fontId="0" fillId="0" borderId="67" xfId="48" applyNumberFormat="1" applyFont="1" applyFill="1" applyBorder="1" applyAlignment="1">
      <alignment vertical="center" wrapText="1"/>
      <protection/>
    </xf>
    <xf numFmtId="4" fontId="0" fillId="0" borderId="94" xfId="48" applyNumberFormat="1" applyFont="1" applyFill="1" applyBorder="1" applyAlignment="1">
      <alignment vertical="center" wrapText="1"/>
      <protection/>
    </xf>
    <xf numFmtId="4" fontId="0" fillId="0" borderId="94" xfId="0" applyNumberFormat="1" applyFont="1" applyFill="1" applyBorder="1" applyAlignment="1">
      <alignment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List1" xfId="48"/>
    <cellStyle name="normální_t 01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4"/>
  <sheetViews>
    <sheetView tabSelected="1" zoomScale="90" zoomScaleNormal="90" workbookViewId="0" topLeftCell="A1">
      <pane ySplit="3" topLeftCell="A94" activePane="bottomLeft" state="frozen"/>
      <selection pane="topLeft" activeCell="A1" sqref="A1"/>
      <selection pane="bottomLeft" activeCell="H114" sqref="H114"/>
    </sheetView>
  </sheetViews>
  <sheetFormatPr defaultColWidth="9.140625" defaultRowHeight="12.75"/>
  <cols>
    <col min="1" max="1" width="12.421875" style="7" bestFit="1" customWidth="1"/>
    <col min="2" max="2" width="14.421875" style="10" customWidth="1"/>
    <col min="3" max="3" width="14.57421875" style="10" customWidth="1"/>
    <col min="4" max="4" width="61.8515625" style="4" customWidth="1"/>
    <col min="5" max="5" width="15.7109375" style="3" bestFit="1" customWidth="1"/>
    <col min="6" max="6" width="15.00390625" style="107" customWidth="1"/>
    <col min="7" max="7" width="14.7109375" style="3" customWidth="1"/>
    <col min="8" max="8" width="13.57421875" style="3" bestFit="1" customWidth="1"/>
    <col min="9" max="9" width="15.28125" style="3" bestFit="1" customWidth="1"/>
    <col min="10" max="10" width="13.28125" style="3" bestFit="1" customWidth="1"/>
    <col min="11" max="11" width="12.140625" style="3" customWidth="1"/>
    <col min="12" max="13" width="12.7109375" style="3" bestFit="1" customWidth="1"/>
    <col min="14" max="14" width="43.140625" style="10" customWidth="1"/>
    <col min="15" max="15" width="0.13671875" style="0" hidden="1" customWidth="1"/>
    <col min="16" max="16" width="4.00390625" style="0" customWidth="1"/>
    <col min="17" max="17" width="15.421875" style="0" customWidth="1"/>
  </cols>
  <sheetData>
    <row r="1" spans="2:14" ht="27" thickBot="1">
      <c r="B1" s="9"/>
      <c r="N1" s="133" t="s">
        <v>178</v>
      </c>
    </row>
    <row r="2" spans="1:14" ht="39.75" customHeight="1" thickBot="1" thickTop="1">
      <c r="A2" s="221" t="s">
        <v>30</v>
      </c>
      <c r="B2" s="223" t="s">
        <v>28</v>
      </c>
      <c r="C2" s="225" t="s">
        <v>29</v>
      </c>
      <c r="D2" s="227" t="s">
        <v>15</v>
      </c>
      <c r="E2" s="241" t="s">
        <v>111</v>
      </c>
      <c r="F2" s="239" t="s">
        <v>124</v>
      </c>
      <c r="G2" s="233" t="s">
        <v>125</v>
      </c>
      <c r="H2" s="234"/>
      <c r="I2" s="235"/>
      <c r="J2" s="235"/>
      <c r="K2" s="236"/>
      <c r="L2" s="231" t="s">
        <v>126</v>
      </c>
      <c r="M2" s="237" t="s">
        <v>243</v>
      </c>
      <c r="N2" s="229" t="s">
        <v>14</v>
      </c>
    </row>
    <row r="3" spans="1:14" s="1" customFormat="1" ht="45.75" customHeight="1" thickBot="1">
      <c r="A3" s="222"/>
      <c r="B3" s="224"/>
      <c r="C3" s="226"/>
      <c r="D3" s="228"/>
      <c r="E3" s="242"/>
      <c r="F3" s="240"/>
      <c r="G3" s="214" t="s">
        <v>249</v>
      </c>
      <c r="H3" s="65" t="s">
        <v>13</v>
      </c>
      <c r="I3" s="67" t="s">
        <v>31</v>
      </c>
      <c r="J3" s="67" t="s">
        <v>32</v>
      </c>
      <c r="K3" s="68" t="s">
        <v>33</v>
      </c>
      <c r="L3" s="232"/>
      <c r="M3" s="238"/>
      <c r="N3" s="230"/>
    </row>
    <row r="4" spans="1:17" s="2" customFormat="1" ht="13.5" thickTop="1">
      <c r="A4" s="57" t="s">
        <v>113</v>
      </c>
      <c r="B4" s="108" t="s">
        <v>27</v>
      </c>
      <c r="C4" s="109" t="s">
        <v>27</v>
      </c>
      <c r="D4" s="137" t="s">
        <v>112</v>
      </c>
      <c r="E4" s="48">
        <v>9638.628</v>
      </c>
      <c r="F4" s="207">
        <v>5203.298</v>
      </c>
      <c r="G4" s="91">
        <v>3935.330000000001</v>
      </c>
      <c r="H4" s="142"/>
      <c r="I4" s="35"/>
      <c r="J4" s="35"/>
      <c r="K4" s="36"/>
      <c r="L4" s="37">
        <v>500</v>
      </c>
      <c r="M4" s="44"/>
      <c r="N4" s="72"/>
      <c r="Q4" s="70"/>
    </row>
    <row r="5" spans="1:17" s="2" customFormat="1" ht="12.75">
      <c r="A5" s="94" t="s">
        <v>114</v>
      </c>
      <c r="B5" s="73" t="s">
        <v>27</v>
      </c>
      <c r="C5" s="24" t="s">
        <v>27</v>
      </c>
      <c r="D5" s="137" t="s">
        <v>54</v>
      </c>
      <c r="E5" s="48">
        <v>22911</v>
      </c>
      <c r="F5" s="208">
        <v>15492.376</v>
      </c>
      <c r="G5" s="143">
        <v>0</v>
      </c>
      <c r="H5" s="101"/>
      <c r="I5" s="35"/>
      <c r="J5" s="35"/>
      <c r="K5" s="36"/>
      <c r="L5" s="37">
        <v>7418.624</v>
      </c>
      <c r="M5" s="44"/>
      <c r="N5" s="72"/>
      <c r="Q5" s="70"/>
    </row>
    <row r="6" spans="1:17" s="2" customFormat="1" ht="12.75">
      <c r="A6" s="94" t="s">
        <v>118</v>
      </c>
      <c r="B6" s="73" t="s">
        <v>27</v>
      </c>
      <c r="C6" s="24" t="s">
        <v>27</v>
      </c>
      <c r="D6" s="137" t="s">
        <v>70</v>
      </c>
      <c r="E6" s="48">
        <v>1788</v>
      </c>
      <c r="F6" s="208">
        <v>1094.036</v>
      </c>
      <c r="G6" s="90">
        <v>693.96</v>
      </c>
      <c r="H6" s="101"/>
      <c r="I6" s="35"/>
      <c r="J6" s="35"/>
      <c r="K6" s="36"/>
      <c r="L6" s="37"/>
      <c r="M6" s="44"/>
      <c r="N6" s="72"/>
      <c r="Q6" s="70"/>
    </row>
    <row r="7" spans="1:17" s="2" customFormat="1" ht="12.75">
      <c r="A7" s="144" t="s">
        <v>193</v>
      </c>
      <c r="B7" s="145" t="s">
        <v>27</v>
      </c>
      <c r="C7" s="146" t="s">
        <v>27</v>
      </c>
      <c r="D7" s="137" t="s">
        <v>174</v>
      </c>
      <c r="E7" s="147">
        <v>500</v>
      </c>
      <c r="F7" s="209"/>
      <c r="G7" s="150">
        <v>500</v>
      </c>
      <c r="H7" s="151"/>
      <c r="I7" s="149"/>
      <c r="J7" s="149"/>
      <c r="K7" s="152"/>
      <c r="L7" s="148"/>
      <c r="M7" s="153"/>
      <c r="N7" s="154"/>
      <c r="Q7" s="70"/>
    </row>
    <row r="8" spans="1:17" s="2" customFormat="1" ht="12.75">
      <c r="A8" s="144" t="s">
        <v>194</v>
      </c>
      <c r="B8" s="145" t="s">
        <v>27</v>
      </c>
      <c r="C8" s="146" t="s">
        <v>27</v>
      </c>
      <c r="D8" s="137" t="s">
        <v>195</v>
      </c>
      <c r="E8" s="147">
        <v>1300</v>
      </c>
      <c r="F8" s="209"/>
      <c r="G8" s="150">
        <v>0</v>
      </c>
      <c r="H8" s="151"/>
      <c r="I8" s="149"/>
      <c r="J8" s="149"/>
      <c r="K8" s="152"/>
      <c r="L8" s="148">
        <v>1300</v>
      </c>
      <c r="M8" s="153"/>
      <c r="N8" s="154"/>
      <c r="Q8" s="70"/>
    </row>
    <row r="9" spans="1:17" s="2" customFormat="1" ht="13.5" thickBot="1">
      <c r="A9" s="144" t="s">
        <v>196</v>
      </c>
      <c r="B9" s="145" t="s">
        <v>27</v>
      </c>
      <c r="C9" s="146" t="s">
        <v>27</v>
      </c>
      <c r="D9" s="137" t="s">
        <v>197</v>
      </c>
      <c r="E9" s="147">
        <v>1200</v>
      </c>
      <c r="F9" s="209"/>
      <c r="G9" s="150">
        <v>0</v>
      </c>
      <c r="H9" s="151"/>
      <c r="I9" s="149"/>
      <c r="J9" s="149"/>
      <c r="K9" s="152"/>
      <c r="L9" s="148">
        <v>1200</v>
      </c>
      <c r="M9" s="153"/>
      <c r="N9" s="154"/>
      <c r="Q9" s="70"/>
    </row>
    <row r="10" spans="1:17" s="2" customFormat="1" ht="13.5" thickBot="1">
      <c r="A10" s="59"/>
      <c r="B10" s="95"/>
      <c r="C10" s="95"/>
      <c r="D10" s="5" t="s">
        <v>48</v>
      </c>
      <c r="E10" s="49">
        <f>SUM(E4:E9)</f>
        <v>37337.628</v>
      </c>
      <c r="F10" s="49">
        <f aca="true" t="shared" si="0" ref="F10:M10">SUM(F4:F9)</f>
        <v>21789.71</v>
      </c>
      <c r="G10" s="203">
        <f t="shared" si="0"/>
        <v>5129.290000000001</v>
      </c>
      <c r="H10" s="49">
        <f t="shared" si="0"/>
        <v>0</v>
      </c>
      <c r="I10" s="49">
        <f t="shared" si="0"/>
        <v>0</v>
      </c>
      <c r="J10" s="49">
        <f t="shared" si="0"/>
        <v>0</v>
      </c>
      <c r="K10" s="49">
        <f t="shared" si="0"/>
        <v>0</v>
      </c>
      <c r="L10" s="49">
        <f t="shared" si="0"/>
        <v>10418.624</v>
      </c>
      <c r="M10" s="49">
        <f t="shared" si="0"/>
        <v>0</v>
      </c>
      <c r="N10" s="96"/>
      <c r="Q10" s="70"/>
    </row>
    <row r="11" spans="1:17" s="2" customFormat="1" ht="12.75">
      <c r="A11" s="56" t="s">
        <v>115</v>
      </c>
      <c r="B11" s="73" t="s">
        <v>27</v>
      </c>
      <c r="C11" s="24" t="s">
        <v>27</v>
      </c>
      <c r="D11" s="243" t="s">
        <v>56</v>
      </c>
      <c r="E11" s="48">
        <v>9459.6</v>
      </c>
      <c r="F11" s="208">
        <v>4422.419</v>
      </c>
      <c r="G11" s="202">
        <v>4037.181</v>
      </c>
      <c r="H11" s="90"/>
      <c r="I11" s="35"/>
      <c r="J11" s="35"/>
      <c r="K11" s="36"/>
      <c r="L11" s="37">
        <v>1000</v>
      </c>
      <c r="M11" s="44"/>
      <c r="N11" s="72"/>
      <c r="Q11" s="70"/>
    </row>
    <row r="12" spans="1:17" s="2" customFormat="1" ht="30" customHeight="1">
      <c r="A12" s="56" t="s">
        <v>116</v>
      </c>
      <c r="B12" s="73" t="s">
        <v>27</v>
      </c>
      <c r="C12" s="24" t="s">
        <v>27</v>
      </c>
      <c r="D12" s="243" t="s">
        <v>57</v>
      </c>
      <c r="E12" s="48">
        <v>2638.97</v>
      </c>
      <c r="F12" s="208">
        <v>2415.5378</v>
      </c>
      <c r="G12" s="143">
        <v>223.43220000000005</v>
      </c>
      <c r="H12" s="90"/>
      <c r="I12" s="35"/>
      <c r="J12" s="35"/>
      <c r="K12" s="36"/>
      <c r="L12" s="252"/>
      <c r="M12" s="253"/>
      <c r="N12" s="72" t="s">
        <v>265</v>
      </c>
      <c r="Q12" s="70"/>
    </row>
    <row r="13" spans="1:17" s="2" customFormat="1" ht="12.75">
      <c r="A13" s="56" t="s">
        <v>117</v>
      </c>
      <c r="B13" s="73" t="s">
        <v>27</v>
      </c>
      <c r="C13" s="24" t="s">
        <v>27</v>
      </c>
      <c r="D13" s="243" t="s">
        <v>55</v>
      </c>
      <c r="E13" s="48">
        <v>1000</v>
      </c>
      <c r="F13" s="208">
        <v>0</v>
      </c>
      <c r="G13" s="90">
        <v>0</v>
      </c>
      <c r="H13" s="90"/>
      <c r="I13" s="35"/>
      <c r="J13" s="35"/>
      <c r="K13" s="36"/>
      <c r="L13" s="37">
        <v>1000</v>
      </c>
      <c r="M13" s="44"/>
      <c r="N13" s="72"/>
      <c r="Q13" s="70"/>
    </row>
    <row r="14" spans="1:17" s="215" customFormat="1" ht="22.5">
      <c r="A14" s="254" t="s">
        <v>198</v>
      </c>
      <c r="B14" s="258" t="s">
        <v>27</v>
      </c>
      <c r="C14" s="259" t="s">
        <v>27</v>
      </c>
      <c r="D14" s="260" t="s">
        <v>175</v>
      </c>
      <c r="E14" s="255">
        <v>0</v>
      </c>
      <c r="F14" s="213"/>
      <c r="G14" s="261">
        <v>0</v>
      </c>
      <c r="H14" s="261"/>
      <c r="I14" s="262"/>
      <c r="J14" s="262"/>
      <c r="K14" s="263"/>
      <c r="L14" s="256"/>
      <c r="M14" s="257"/>
      <c r="N14" s="72" t="s">
        <v>272</v>
      </c>
      <c r="Q14" s="216"/>
    </row>
    <row r="15" spans="1:17" s="2" customFormat="1" ht="12.75">
      <c r="A15" s="56" t="s">
        <v>199</v>
      </c>
      <c r="B15" s="73" t="s">
        <v>27</v>
      </c>
      <c r="C15" s="24" t="s">
        <v>27</v>
      </c>
      <c r="D15" s="243" t="s">
        <v>200</v>
      </c>
      <c r="E15" s="48">
        <v>500</v>
      </c>
      <c r="F15" s="208"/>
      <c r="G15" s="90">
        <v>0</v>
      </c>
      <c r="H15" s="90"/>
      <c r="I15" s="35"/>
      <c r="J15" s="35"/>
      <c r="K15" s="36"/>
      <c r="L15" s="37">
        <v>500</v>
      </c>
      <c r="M15" s="44"/>
      <c r="N15" s="72"/>
      <c r="Q15" s="70"/>
    </row>
    <row r="16" spans="1:17" s="215" customFormat="1" ht="36.75" customHeight="1">
      <c r="A16" s="56" t="s">
        <v>201</v>
      </c>
      <c r="B16" s="73" t="s">
        <v>27</v>
      </c>
      <c r="C16" s="24" t="s">
        <v>27</v>
      </c>
      <c r="D16" s="243" t="s">
        <v>177</v>
      </c>
      <c r="E16" s="48">
        <v>361.03</v>
      </c>
      <c r="F16" s="208"/>
      <c r="G16" s="90">
        <v>361.03</v>
      </c>
      <c r="H16" s="90"/>
      <c r="I16" s="35"/>
      <c r="J16" s="35"/>
      <c r="K16" s="36"/>
      <c r="L16" s="252"/>
      <c r="M16" s="253"/>
      <c r="N16" s="72" t="s">
        <v>264</v>
      </c>
      <c r="Q16" s="216"/>
    </row>
    <row r="17" spans="1:17" s="2" customFormat="1" ht="12.75">
      <c r="A17" s="56" t="s">
        <v>202</v>
      </c>
      <c r="B17" s="73" t="s">
        <v>27</v>
      </c>
      <c r="C17" s="24" t="s">
        <v>27</v>
      </c>
      <c r="D17" s="243" t="s">
        <v>203</v>
      </c>
      <c r="E17" s="48">
        <v>4000</v>
      </c>
      <c r="F17" s="208"/>
      <c r="G17" s="90">
        <v>0</v>
      </c>
      <c r="H17" s="90"/>
      <c r="I17" s="35"/>
      <c r="J17" s="35"/>
      <c r="K17" s="36"/>
      <c r="L17" s="37">
        <v>4000</v>
      </c>
      <c r="M17" s="44"/>
      <c r="N17" s="72"/>
      <c r="Q17" s="70"/>
    </row>
    <row r="18" spans="1:17" s="2" customFormat="1" ht="33.75">
      <c r="A18" s="254" t="s">
        <v>204</v>
      </c>
      <c r="B18" s="258" t="s">
        <v>27</v>
      </c>
      <c r="C18" s="259" t="s">
        <v>27</v>
      </c>
      <c r="D18" s="260" t="s">
        <v>176</v>
      </c>
      <c r="E18" s="255">
        <v>0</v>
      </c>
      <c r="F18" s="213"/>
      <c r="G18" s="195">
        <v>0</v>
      </c>
      <c r="H18" s="261"/>
      <c r="I18" s="262"/>
      <c r="J18" s="262"/>
      <c r="K18" s="263"/>
      <c r="L18" s="256"/>
      <c r="M18" s="257"/>
      <c r="N18" s="72" t="s">
        <v>278</v>
      </c>
      <c r="Q18" s="70"/>
    </row>
    <row r="19" spans="1:17" s="2" customFormat="1" ht="12.75">
      <c r="A19" s="244" t="s">
        <v>205</v>
      </c>
      <c r="B19" s="73" t="s">
        <v>27</v>
      </c>
      <c r="C19" s="24" t="s">
        <v>27</v>
      </c>
      <c r="D19" s="243" t="s">
        <v>206</v>
      </c>
      <c r="E19" s="48">
        <v>700</v>
      </c>
      <c r="F19" s="245"/>
      <c r="G19" s="143">
        <v>0</v>
      </c>
      <c r="H19" s="90"/>
      <c r="I19" s="35"/>
      <c r="J19" s="35"/>
      <c r="K19" s="36"/>
      <c r="L19" s="37">
        <v>700</v>
      </c>
      <c r="M19" s="44"/>
      <c r="N19" s="72"/>
      <c r="Q19" s="70"/>
    </row>
    <row r="20" spans="1:17" s="2" customFormat="1" ht="34.5" thickBot="1">
      <c r="A20" s="246" t="s">
        <v>273</v>
      </c>
      <c r="B20" s="268" t="s">
        <v>27</v>
      </c>
      <c r="C20" s="269" t="s">
        <v>27</v>
      </c>
      <c r="D20" s="247" t="s">
        <v>274</v>
      </c>
      <c r="E20" s="248">
        <v>2900</v>
      </c>
      <c r="F20" s="264"/>
      <c r="G20" s="265">
        <v>2900</v>
      </c>
      <c r="H20" s="265"/>
      <c r="I20" s="266"/>
      <c r="J20" s="266"/>
      <c r="K20" s="267"/>
      <c r="L20" s="249"/>
      <c r="M20" s="250"/>
      <c r="N20" s="270" t="s">
        <v>275</v>
      </c>
      <c r="Q20" s="70"/>
    </row>
    <row r="21" spans="1:17" s="2" customFormat="1" ht="13.5" thickBot="1">
      <c r="A21" s="100"/>
      <c r="B21" s="97"/>
      <c r="C21" s="97"/>
      <c r="D21" s="99" t="s">
        <v>49</v>
      </c>
      <c r="E21" s="50">
        <f aca="true" t="shared" si="1" ref="E21:M21">SUM(E11:E20)</f>
        <v>21559.6</v>
      </c>
      <c r="F21" s="50">
        <f t="shared" si="1"/>
        <v>6837.9568</v>
      </c>
      <c r="G21" s="204">
        <f t="shared" si="1"/>
        <v>7521.6431999999995</v>
      </c>
      <c r="H21" s="50">
        <f t="shared" si="1"/>
        <v>0</v>
      </c>
      <c r="I21" s="50">
        <f t="shared" si="1"/>
        <v>0</v>
      </c>
      <c r="J21" s="50">
        <f t="shared" si="1"/>
        <v>0</v>
      </c>
      <c r="K21" s="50">
        <f t="shared" si="1"/>
        <v>0</v>
      </c>
      <c r="L21" s="50">
        <f t="shared" si="1"/>
        <v>7200</v>
      </c>
      <c r="M21" s="50">
        <f t="shared" si="1"/>
        <v>0</v>
      </c>
      <c r="N21" s="98"/>
      <c r="Q21" s="70"/>
    </row>
    <row r="22" spans="1:17" s="2" customFormat="1" ht="14.25" thickBot="1" thickTop="1">
      <c r="A22" s="58"/>
      <c r="B22" s="51"/>
      <c r="C22" s="12"/>
      <c r="D22" s="13" t="s">
        <v>50</v>
      </c>
      <c r="E22" s="47">
        <f aca="true" t="shared" si="2" ref="E22:M22">SUM(E21+E10)</f>
        <v>58897.227999999996</v>
      </c>
      <c r="F22" s="47">
        <f t="shared" si="2"/>
        <v>28627.6668</v>
      </c>
      <c r="G22" s="205">
        <f t="shared" si="2"/>
        <v>12650.9332</v>
      </c>
      <c r="H22" s="47">
        <f t="shared" si="2"/>
        <v>0</v>
      </c>
      <c r="I22" s="47">
        <f t="shared" si="2"/>
        <v>0</v>
      </c>
      <c r="J22" s="47">
        <f t="shared" si="2"/>
        <v>0</v>
      </c>
      <c r="K22" s="47">
        <f t="shared" si="2"/>
        <v>0</v>
      </c>
      <c r="L22" s="47">
        <f t="shared" si="2"/>
        <v>17618.624</v>
      </c>
      <c r="M22" s="47">
        <f t="shared" si="2"/>
        <v>0</v>
      </c>
      <c r="N22" s="43"/>
      <c r="Q22" s="70"/>
    </row>
    <row r="23" spans="1:17" s="2" customFormat="1" ht="13.5" thickTop="1">
      <c r="A23" s="56" t="s">
        <v>119</v>
      </c>
      <c r="B23" s="53" t="s">
        <v>27</v>
      </c>
      <c r="C23" s="21" t="s">
        <v>27</v>
      </c>
      <c r="D23" s="117" t="s">
        <v>40</v>
      </c>
      <c r="E23" s="46">
        <v>4900</v>
      </c>
      <c r="F23" s="208"/>
      <c r="G23" s="136">
        <v>4900</v>
      </c>
      <c r="H23" s="91"/>
      <c r="I23" s="32"/>
      <c r="J23" s="32"/>
      <c r="K23" s="33"/>
      <c r="L23" s="34"/>
      <c r="M23" s="38"/>
      <c r="N23" s="71"/>
      <c r="Q23" s="70"/>
    </row>
    <row r="24" spans="1:17" s="2" customFormat="1" ht="12.75">
      <c r="A24" s="56" t="s">
        <v>120</v>
      </c>
      <c r="B24" s="53" t="s">
        <v>27</v>
      </c>
      <c r="C24" s="21" t="s">
        <v>27</v>
      </c>
      <c r="D24" s="117" t="s">
        <v>41</v>
      </c>
      <c r="E24" s="46">
        <v>110000</v>
      </c>
      <c r="F24" s="208">
        <v>50414.867790000004</v>
      </c>
      <c r="G24" s="31">
        <v>30000</v>
      </c>
      <c r="H24" s="31"/>
      <c r="I24" s="32"/>
      <c r="J24" s="32"/>
      <c r="K24" s="33"/>
      <c r="L24" s="34">
        <v>29585.13221</v>
      </c>
      <c r="M24" s="38"/>
      <c r="N24" s="71"/>
      <c r="Q24" s="70"/>
    </row>
    <row r="25" spans="1:17" s="2" customFormat="1" ht="12.75">
      <c r="A25" s="56" t="s">
        <v>121</v>
      </c>
      <c r="B25" s="53" t="s">
        <v>42</v>
      </c>
      <c r="C25" s="21" t="s">
        <v>75</v>
      </c>
      <c r="D25" s="117" t="s">
        <v>43</v>
      </c>
      <c r="E25" s="46">
        <v>44059.6479</v>
      </c>
      <c r="F25" s="208">
        <v>40730.57157</v>
      </c>
      <c r="G25" s="31">
        <v>3329.0779</v>
      </c>
      <c r="H25" s="31"/>
      <c r="I25" s="32"/>
      <c r="J25" s="32"/>
      <c r="K25" s="33"/>
      <c r="L25" s="34"/>
      <c r="M25" s="38"/>
      <c r="N25" s="71"/>
      <c r="Q25" s="70"/>
    </row>
    <row r="26" spans="1:17" s="2" customFormat="1" ht="12.75">
      <c r="A26" s="56" t="s">
        <v>122</v>
      </c>
      <c r="B26" s="53" t="s">
        <v>42</v>
      </c>
      <c r="C26" s="21" t="s">
        <v>75</v>
      </c>
      <c r="D26" s="117" t="s">
        <v>44</v>
      </c>
      <c r="E26" s="46">
        <v>256451.6325</v>
      </c>
      <c r="F26" s="208">
        <v>254611.86002999998</v>
      </c>
      <c r="G26" s="31">
        <v>1839.77</v>
      </c>
      <c r="H26" s="31"/>
      <c r="I26" s="32"/>
      <c r="J26" s="32"/>
      <c r="K26" s="33"/>
      <c r="L26" s="34"/>
      <c r="M26" s="38"/>
      <c r="N26" s="71"/>
      <c r="Q26" s="70"/>
    </row>
    <row r="27" spans="1:17" s="2" customFormat="1" ht="45">
      <c r="A27" s="56" t="s">
        <v>123</v>
      </c>
      <c r="B27" s="80" t="s">
        <v>42</v>
      </c>
      <c r="C27" s="21" t="s">
        <v>75</v>
      </c>
      <c r="D27" s="117" t="s">
        <v>9</v>
      </c>
      <c r="E27" s="45">
        <v>268741.7</v>
      </c>
      <c r="F27" s="208">
        <v>2002.3272</v>
      </c>
      <c r="G27" s="26">
        <v>744.5</v>
      </c>
      <c r="H27" s="31">
        <v>12195.57</v>
      </c>
      <c r="I27" s="32">
        <v>181453.06</v>
      </c>
      <c r="J27" s="32"/>
      <c r="K27" s="33"/>
      <c r="L27" s="34">
        <v>72346.245</v>
      </c>
      <c r="M27" s="38"/>
      <c r="N27" s="71" t="s">
        <v>279</v>
      </c>
      <c r="Q27" s="70"/>
    </row>
    <row r="28" spans="1:17" s="2" customFormat="1" ht="13.5" thickBot="1">
      <c r="A28" s="56" t="s">
        <v>190</v>
      </c>
      <c r="B28" s="80" t="s">
        <v>191</v>
      </c>
      <c r="C28" s="21" t="s">
        <v>75</v>
      </c>
      <c r="D28" s="117" t="s">
        <v>192</v>
      </c>
      <c r="E28" s="45">
        <v>19595.4</v>
      </c>
      <c r="F28" s="208">
        <v>19377.24</v>
      </c>
      <c r="G28" s="26">
        <v>218.16</v>
      </c>
      <c r="H28" s="31"/>
      <c r="I28" s="32"/>
      <c r="J28" s="32"/>
      <c r="K28" s="33"/>
      <c r="L28" s="34"/>
      <c r="M28" s="38"/>
      <c r="N28" s="71"/>
      <c r="Q28" s="70"/>
    </row>
    <row r="29" spans="1:17" s="2" customFormat="1" ht="14.25" thickBot="1" thickTop="1">
      <c r="A29" s="58"/>
      <c r="B29" s="51"/>
      <c r="C29" s="12"/>
      <c r="D29" s="13" t="s">
        <v>39</v>
      </c>
      <c r="E29" s="47">
        <f aca="true" t="shared" si="3" ref="E29:M29">SUM(E23:E28)</f>
        <v>703748.3804</v>
      </c>
      <c r="F29" s="47">
        <f t="shared" si="3"/>
        <v>367136.86659</v>
      </c>
      <c r="G29" s="205">
        <f t="shared" si="3"/>
        <v>41031.507900000004</v>
      </c>
      <c r="H29" s="47">
        <f t="shared" si="3"/>
        <v>12195.57</v>
      </c>
      <c r="I29" s="47">
        <f t="shared" si="3"/>
        <v>181453.06</v>
      </c>
      <c r="J29" s="47">
        <f t="shared" si="3"/>
        <v>0</v>
      </c>
      <c r="K29" s="47">
        <f t="shared" si="3"/>
        <v>0</v>
      </c>
      <c r="L29" s="47">
        <f t="shared" si="3"/>
        <v>101931.37720999999</v>
      </c>
      <c r="M29" s="47">
        <f t="shared" si="3"/>
        <v>0</v>
      </c>
      <c r="N29" s="43"/>
      <c r="Q29" s="70"/>
    </row>
    <row r="30" spans="1:17" s="219" customFormat="1" ht="23.25" thickTop="1">
      <c r="A30" s="57" t="s">
        <v>156</v>
      </c>
      <c r="B30" s="53" t="s">
        <v>1</v>
      </c>
      <c r="C30" s="21" t="s">
        <v>1</v>
      </c>
      <c r="D30" s="117" t="s">
        <v>3</v>
      </c>
      <c r="E30" s="46">
        <v>5042.016806722689</v>
      </c>
      <c r="F30" s="208">
        <v>726.61</v>
      </c>
      <c r="G30" s="31">
        <v>3615.286806722689</v>
      </c>
      <c r="H30" s="31"/>
      <c r="I30" s="32"/>
      <c r="J30" s="32"/>
      <c r="K30" s="33"/>
      <c r="L30" s="34">
        <v>700.12</v>
      </c>
      <c r="M30" s="38"/>
      <c r="N30" s="71" t="s">
        <v>271</v>
      </c>
      <c r="O30" s="215"/>
      <c r="P30" s="215"/>
      <c r="Q30" s="220"/>
    </row>
    <row r="31" spans="1:17" s="76" customFormat="1" ht="12.75">
      <c r="A31" s="57" t="s">
        <v>157</v>
      </c>
      <c r="B31" s="52" t="s">
        <v>27</v>
      </c>
      <c r="C31" s="110" t="s">
        <v>45</v>
      </c>
      <c r="D31" s="117" t="s">
        <v>46</v>
      </c>
      <c r="E31" s="86">
        <v>5193.6236</v>
      </c>
      <c r="F31" s="208">
        <v>4119.0711</v>
      </c>
      <c r="G31" s="26">
        <v>1074.5524999999998</v>
      </c>
      <c r="H31" s="27"/>
      <c r="I31" s="27"/>
      <c r="J31" s="25"/>
      <c r="K31" s="39"/>
      <c r="L31" s="83"/>
      <c r="M31" s="87"/>
      <c r="N31" s="84"/>
      <c r="O31" s="2"/>
      <c r="P31" s="2"/>
      <c r="Q31" s="70"/>
    </row>
    <row r="32" spans="1:17" s="163" customFormat="1" ht="22.5">
      <c r="A32" s="157" t="s">
        <v>158</v>
      </c>
      <c r="B32" s="158" t="s">
        <v>10</v>
      </c>
      <c r="C32" s="116" t="s">
        <v>51</v>
      </c>
      <c r="D32" s="138" t="s">
        <v>52</v>
      </c>
      <c r="E32" s="118">
        <v>42228.1432</v>
      </c>
      <c r="F32" s="209">
        <v>25081.484</v>
      </c>
      <c r="G32" s="119">
        <v>245.78</v>
      </c>
      <c r="H32" s="119"/>
      <c r="I32" s="156"/>
      <c r="J32" s="156"/>
      <c r="K32" s="160"/>
      <c r="L32" s="159">
        <v>16900.88</v>
      </c>
      <c r="M32" s="161"/>
      <c r="N32" s="162"/>
      <c r="O32" s="271"/>
      <c r="P32" s="271"/>
      <c r="Q32" s="70"/>
    </row>
    <row r="33" spans="1:17" s="163" customFormat="1" ht="39" customHeight="1">
      <c r="A33" s="157" t="s">
        <v>159</v>
      </c>
      <c r="B33" s="158" t="s">
        <v>27</v>
      </c>
      <c r="C33" s="116" t="s">
        <v>53</v>
      </c>
      <c r="D33" s="138" t="s">
        <v>5</v>
      </c>
      <c r="E33" s="118">
        <v>40000</v>
      </c>
      <c r="F33" s="209">
        <v>0</v>
      </c>
      <c r="G33" s="119">
        <v>0</v>
      </c>
      <c r="H33" s="119"/>
      <c r="I33" s="156"/>
      <c r="J33" s="156" t="s">
        <v>237</v>
      </c>
      <c r="K33" s="160"/>
      <c r="L33" s="159">
        <v>40000</v>
      </c>
      <c r="M33" s="161"/>
      <c r="N33" s="162"/>
      <c r="O33" s="271"/>
      <c r="P33" s="271"/>
      <c r="Q33" s="70"/>
    </row>
    <row r="34" spans="1:17" s="217" customFormat="1" ht="22.5">
      <c r="A34" s="157" t="s">
        <v>160</v>
      </c>
      <c r="B34" s="164" t="s">
        <v>27</v>
      </c>
      <c r="C34" s="165" t="s">
        <v>47</v>
      </c>
      <c r="D34" s="117" t="s">
        <v>61</v>
      </c>
      <c r="E34" s="166">
        <v>1183.19</v>
      </c>
      <c r="F34" s="209">
        <v>0</v>
      </c>
      <c r="G34" s="178">
        <v>603.79</v>
      </c>
      <c r="H34" s="168"/>
      <c r="I34" s="168"/>
      <c r="J34" s="170"/>
      <c r="K34" s="171"/>
      <c r="L34" s="169">
        <v>579.4</v>
      </c>
      <c r="M34" s="172"/>
      <c r="N34" s="162" t="s">
        <v>262</v>
      </c>
      <c r="O34" s="271"/>
      <c r="P34" s="271"/>
      <c r="Q34" s="218"/>
    </row>
    <row r="35" spans="1:17" s="76" customFormat="1" ht="12.75">
      <c r="A35" s="57" t="s">
        <v>161</v>
      </c>
      <c r="B35" s="52" t="s">
        <v>27</v>
      </c>
      <c r="C35" s="103" t="s">
        <v>47</v>
      </c>
      <c r="D35" s="117" t="s">
        <v>62</v>
      </c>
      <c r="E35" s="86">
        <v>906.36</v>
      </c>
      <c r="F35" s="208">
        <v>0</v>
      </c>
      <c r="G35" s="26">
        <v>906.36</v>
      </c>
      <c r="H35" s="27"/>
      <c r="I35" s="27"/>
      <c r="J35" s="25"/>
      <c r="K35" s="102"/>
      <c r="L35" s="92"/>
      <c r="M35" s="87"/>
      <c r="N35" s="88"/>
      <c r="Q35" s="70"/>
    </row>
    <row r="36" spans="1:17" s="76" customFormat="1" ht="22.5">
      <c r="A36" s="57" t="s">
        <v>162</v>
      </c>
      <c r="B36" s="52" t="s">
        <v>2</v>
      </c>
      <c r="C36" s="103" t="s">
        <v>2</v>
      </c>
      <c r="D36" s="117" t="s">
        <v>63</v>
      </c>
      <c r="E36" s="86">
        <v>894.566</v>
      </c>
      <c r="F36" s="208">
        <v>0</v>
      </c>
      <c r="G36" s="26">
        <v>894.566</v>
      </c>
      <c r="H36" s="27"/>
      <c r="I36" s="27"/>
      <c r="J36" s="25"/>
      <c r="K36" s="104"/>
      <c r="L36" s="92"/>
      <c r="M36" s="87"/>
      <c r="N36" s="84"/>
      <c r="Q36" s="70"/>
    </row>
    <row r="37" spans="1:17" s="111" customFormat="1" ht="25.5">
      <c r="A37" s="157" t="s">
        <v>163</v>
      </c>
      <c r="B37" s="164" t="s">
        <v>60</v>
      </c>
      <c r="C37" s="165" t="s">
        <v>60</v>
      </c>
      <c r="D37" s="117" t="s">
        <v>64</v>
      </c>
      <c r="E37" s="166">
        <v>5000</v>
      </c>
      <c r="F37" s="209">
        <v>0</v>
      </c>
      <c r="G37" s="178">
        <v>0</v>
      </c>
      <c r="H37" s="168"/>
      <c r="I37" s="168"/>
      <c r="J37" s="170"/>
      <c r="K37" s="171"/>
      <c r="L37" s="169">
        <v>5000</v>
      </c>
      <c r="M37" s="172"/>
      <c r="N37" s="162"/>
      <c r="Q37" s="70"/>
    </row>
    <row r="38" spans="1:17" s="76" customFormat="1" ht="22.5">
      <c r="A38" s="57" t="s">
        <v>164</v>
      </c>
      <c r="B38" s="52" t="s">
        <v>71</v>
      </c>
      <c r="C38" s="103" t="s">
        <v>71</v>
      </c>
      <c r="D38" s="117" t="s">
        <v>65</v>
      </c>
      <c r="E38" s="86">
        <v>2500</v>
      </c>
      <c r="F38" s="208">
        <v>0</v>
      </c>
      <c r="G38" s="26">
        <v>2500</v>
      </c>
      <c r="H38" s="27"/>
      <c r="I38" s="27"/>
      <c r="J38" s="25"/>
      <c r="K38" s="104"/>
      <c r="L38" s="92"/>
      <c r="M38" s="87"/>
      <c r="N38" s="106"/>
      <c r="Q38" s="70"/>
    </row>
    <row r="39" spans="1:17" s="111" customFormat="1" ht="22.5">
      <c r="A39" s="57" t="s">
        <v>165</v>
      </c>
      <c r="B39" s="52" t="s">
        <v>2</v>
      </c>
      <c r="C39" s="103" t="s">
        <v>2</v>
      </c>
      <c r="D39" s="117" t="s">
        <v>68</v>
      </c>
      <c r="E39" s="86">
        <v>2420</v>
      </c>
      <c r="F39" s="208"/>
      <c r="G39" s="26">
        <v>2420</v>
      </c>
      <c r="H39" s="27"/>
      <c r="I39" s="27"/>
      <c r="J39" s="25"/>
      <c r="K39" s="104"/>
      <c r="L39" s="92"/>
      <c r="M39" s="87"/>
      <c r="N39" s="106"/>
      <c r="Q39" s="70"/>
    </row>
    <row r="40" spans="1:17" s="76" customFormat="1" ht="22.5">
      <c r="A40" s="57" t="s">
        <v>166</v>
      </c>
      <c r="B40" s="52" t="s">
        <v>27</v>
      </c>
      <c r="C40" s="103" t="s">
        <v>51</v>
      </c>
      <c r="D40" s="117" t="s">
        <v>76</v>
      </c>
      <c r="E40" s="86">
        <v>6066.242</v>
      </c>
      <c r="F40" s="208">
        <v>198.48</v>
      </c>
      <c r="G40" s="26">
        <v>0.0020000000004074536</v>
      </c>
      <c r="H40" s="27"/>
      <c r="I40" s="27"/>
      <c r="J40" s="25"/>
      <c r="K40" s="104"/>
      <c r="L40" s="92">
        <v>5867.76</v>
      </c>
      <c r="M40" s="87"/>
      <c r="N40" s="106"/>
      <c r="Q40" s="70"/>
    </row>
    <row r="41" spans="1:17" s="76" customFormat="1" ht="12.75">
      <c r="A41" s="57" t="s">
        <v>167</v>
      </c>
      <c r="B41" s="52" t="s">
        <v>78</v>
      </c>
      <c r="C41" s="103" t="s">
        <v>78</v>
      </c>
      <c r="D41" s="117" t="s">
        <v>83</v>
      </c>
      <c r="E41" s="86">
        <v>2350</v>
      </c>
      <c r="F41" s="208"/>
      <c r="G41" s="26">
        <v>2350</v>
      </c>
      <c r="H41" s="27"/>
      <c r="I41" s="27"/>
      <c r="J41" s="25"/>
      <c r="K41" s="104"/>
      <c r="L41" s="92"/>
      <c r="M41" s="87"/>
      <c r="N41" s="106"/>
      <c r="Q41" s="70"/>
    </row>
    <row r="42" spans="1:17" s="76" customFormat="1" ht="22.5">
      <c r="A42" s="57" t="s">
        <v>168</v>
      </c>
      <c r="B42" s="52" t="s">
        <v>59</v>
      </c>
      <c r="C42" s="103" t="s">
        <v>59</v>
      </c>
      <c r="D42" s="117" t="s">
        <v>84</v>
      </c>
      <c r="E42" s="86">
        <v>1700</v>
      </c>
      <c r="F42" s="208"/>
      <c r="G42" s="26">
        <v>1700</v>
      </c>
      <c r="H42" s="27"/>
      <c r="I42" s="27"/>
      <c r="J42" s="25"/>
      <c r="K42" s="104"/>
      <c r="L42" s="92"/>
      <c r="M42" s="87"/>
      <c r="N42" s="106"/>
      <c r="Q42" s="70"/>
    </row>
    <row r="43" spans="1:17" s="76" customFormat="1" ht="22.5">
      <c r="A43" s="57" t="s">
        <v>169</v>
      </c>
      <c r="B43" s="52" t="s">
        <v>79</v>
      </c>
      <c r="C43" s="103" t="s">
        <v>79</v>
      </c>
      <c r="D43" s="117" t="s">
        <v>85</v>
      </c>
      <c r="E43" s="86">
        <v>1949.27</v>
      </c>
      <c r="F43" s="208">
        <v>724.326</v>
      </c>
      <c r="G43" s="26">
        <v>1224.944</v>
      </c>
      <c r="H43" s="27"/>
      <c r="I43" s="27"/>
      <c r="J43" s="25"/>
      <c r="K43" s="104"/>
      <c r="L43" s="92"/>
      <c r="M43" s="87"/>
      <c r="N43" s="106"/>
      <c r="Q43" s="70"/>
    </row>
    <row r="44" spans="1:17" s="111" customFormat="1" ht="41.25" customHeight="1">
      <c r="A44" s="157" t="s">
        <v>170</v>
      </c>
      <c r="B44" s="164" t="s">
        <v>27</v>
      </c>
      <c r="C44" s="165" t="s">
        <v>82</v>
      </c>
      <c r="D44" s="117" t="s">
        <v>86</v>
      </c>
      <c r="E44" s="166">
        <v>20000</v>
      </c>
      <c r="F44" s="209"/>
      <c r="G44" s="178">
        <v>0</v>
      </c>
      <c r="H44" s="168"/>
      <c r="I44" s="168"/>
      <c r="J44" s="170"/>
      <c r="K44" s="171"/>
      <c r="L44" s="169">
        <v>20000</v>
      </c>
      <c r="M44" s="172"/>
      <c r="N44" s="173"/>
      <c r="Q44" s="70"/>
    </row>
    <row r="45" spans="1:17" s="76" customFormat="1" ht="22.5">
      <c r="A45" s="57" t="s">
        <v>171</v>
      </c>
      <c r="B45" s="52" t="s">
        <v>80</v>
      </c>
      <c r="C45" s="103" t="s">
        <v>80</v>
      </c>
      <c r="D45" s="117" t="s">
        <v>87</v>
      </c>
      <c r="E45" s="86">
        <v>1550</v>
      </c>
      <c r="F45" s="208">
        <v>884.1396</v>
      </c>
      <c r="G45" s="26">
        <v>665.86</v>
      </c>
      <c r="H45" s="27"/>
      <c r="I45" s="27"/>
      <c r="J45" s="25"/>
      <c r="K45" s="104"/>
      <c r="L45" s="92"/>
      <c r="M45" s="87"/>
      <c r="N45" s="106"/>
      <c r="Q45" s="70"/>
    </row>
    <row r="46" spans="1:17" s="76" customFormat="1" ht="22.5">
      <c r="A46" s="57" t="s">
        <v>172</v>
      </c>
      <c r="B46" s="52" t="s">
        <v>81</v>
      </c>
      <c r="C46" s="103" t="s">
        <v>81</v>
      </c>
      <c r="D46" s="117" t="s">
        <v>88</v>
      </c>
      <c r="E46" s="86">
        <v>1540</v>
      </c>
      <c r="F46" s="208">
        <v>1164.553</v>
      </c>
      <c r="G46" s="26">
        <v>375.4469999999999</v>
      </c>
      <c r="H46" s="27"/>
      <c r="I46" s="27"/>
      <c r="J46" s="25"/>
      <c r="K46" s="104"/>
      <c r="L46" s="92"/>
      <c r="M46" s="87"/>
      <c r="N46" s="106"/>
      <c r="Q46" s="70"/>
    </row>
    <row r="47" spans="1:17" s="76" customFormat="1" ht="23.25" thickBot="1">
      <c r="A47" s="57" t="s">
        <v>173</v>
      </c>
      <c r="B47" s="52" t="s">
        <v>97</v>
      </c>
      <c r="C47" s="103" t="s">
        <v>97</v>
      </c>
      <c r="D47" s="117" t="s">
        <v>98</v>
      </c>
      <c r="E47" s="86">
        <v>1250</v>
      </c>
      <c r="F47" s="208"/>
      <c r="G47" s="26">
        <v>1250</v>
      </c>
      <c r="H47" s="27"/>
      <c r="I47" s="27"/>
      <c r="J47" s="25"/>
      <c r="K47" s="104"/>
      <c r="L47" s="92"/>
      <c r="M47" s="87"/>
      <c r="N47" s="106"/>
      <c r="Q47" s="70"/>
    </row>
    <row r="48" spans="1:17" s="2" customFormat="1" ht="14.25" thickBot="1" thickTop="1">
      <c r="A48" s="60"/>
      <c r="B48" s="51"/>
      <c r="C48" s="12"/>
      <c r="D48" s="15" t="s">
        <v>21</v>
      </c>
      <c r="E48" s="47">
        <f aca="true" t="shared" si="4" ref="E48:M48">SUM(E30:E47)</f>
        <v>141773.4116067227</v>
      </c>
      <c r="F48" s="47">
        <f t="shared" si="4"/>
        <v>32898.6637</v>
      </c>
      <c r="G48" s="205">
        <f t="shared" si="4"/>
        <v>19826.58830672269</v>
      </c>
      <c r="H48" s="47">
        <f t="shared" si="4"/>
        <v>0</v>
      </c>
      <c r="I48" s="47">
        <f t="shared" si="4"/>
        <v>0</v>
      </c>
      <c r="J48" s="47">
        <f t="shared" si="4"/>
        <v>0</v>
      </c>
      <c r="K48" s="47">
        <f t="shared" si="4"/>
        <v>0</v>
      </c>
      <c r="L48" s="47">
        <f t="shared" si="4"/>
        <v>89048.16</v>
      </c>
      <c r="M48" s="47">
        <f t="shared" si="4"/>
        <v>0</v>
      </c>
      <c r="N48" s="66"/>
      <c r="Q48" s="70"/>
    </row>
    <row r="49" spans="1:17" s="2" customFormat="1" ht="34.5" thickTop="1">
      <c r="A49" s="155" t="s">
        <v>135</v>
      </c>
      <c r="B49" s="174" t="s">
        <v>27</v>
      </c>
      <c r="C49" s="175" t="s">
        <v>17</v>
      </c>
      <c r="D49" s="139" t="s">
        <v>18</v>
      </c>
      <c r="E49" s="176">
        <v>76543.8358999999</v>
      </c>
      <c r="F49" s="209">
        <v>69991.8358999999</v>
      </c>
      <c r="G49" s="177">
        <v>0</v>
      </c>
      <c r="H49" s="178"/>
      <c r="I49" s="168"/>
      <c r="J49" s="168"/>
      <c r="K49" s="179">
        <v>3552</v>
      </c>
      <c r="L49" s="180">
        <v>3000</v>
      </c>
      <c r="M49" s="181"/>
      <c r="N49" s="182" t="s">
        <v>236</v>
      </c>
      <c r="Q49" s="70"/>
    </row>
    <row r="50" spans="1:17" s="69" customFormat="1" ht="38.25">
      <c r="A50" s="56" t="s">
        <v>136</v>
      </c>
      <c r="B50" s="53" t="s">
        <v>27</v>
      </c>
      <c r="C50" s="21" t="s">
        <v>19</v>
      </c>
      <c r="D50" s="117" t="s">
        <v>20</v>
      </c>
      <c r="E50" s="89">
        <v>42987.68</v>
      </c>
      <c r="F50" s="208">
        <v>42781.8872</v>
      </c>
      <c r="G50" s="135">
        <v>205.7928000000029</v>
      </c>
      <c r="H50" s="31"/>
      <c r="I50" s="32"/>
      <c r="J50" s="32"/>
      <c r="K50" s="33"/>
      <c r="L50" s="34"/>
      <c r="M50" s="38"/>
      <c r="N50" s="71"/>
      <c r="Q50" s="70"/>
    </row>
    <row r="51" spans="1:17" s="2" customFormat="1" ht="33.75">
      <c r="A51" s="56" t="s">
        <v>137</v>
      </c>
      <c r="B51" s="53" t="s">
        <v>17</v>
      </c>
      <c r="C51" s="81" t="s">
        <v>17</v>
      </c>
      <c r="D51" s="117" t="s">
        <v>95</v>
      </c>
      <c r="E51" s="46">
        <v>400</v>
      </c>
      <c r="F51" s="208">
        <v>328.667</v>
      </c>
      <c r="G51" s="135">
        <v>71.33300000000003</v>
      </c>
      <c r="H51" s="31"/>
      <c r="I51" s="32"/>
      <c r="J51" s="32"/>
      <c r="K51" s="33"/>
      <c r="L51" s="34"/>
      <c r="M51" s="38"/>
      <c r="N51" s="71"/>
      <c r="Q51" s="70"/>
    </row>
    <row r="52" spans="1:17" s="2" customFormat="1" ht="22.5">
      <c r="A52" s="56" t="s">
        <v>138</v>
      </c>
      <c r="B52" s="53" t="s">
        <v>94</v>
      </c>
      <c r="C52" s="81" t="s">
        <v>94</v>
      </c>
      <c r="D52" s="117" t="s">
        <v>96</v>
      </c>
      <c r="E52" s="46">
        <v>100</v>
      </c>
      <c r="F52" s="208">
        <v>49.296</v>
      </c>
      <c r="G52" s="135">
        <v>50.704</v>
      </c>
      <c r="H52" s="31"/>
      <c r="I52" s="32"/>
      <c r="J52" s="32"/>
      <c r="K52" s="33"/>
      <c r="L52" s="34"/>
      <c r="M52" s="38"/>
      <c r="N52" s="71"/>
      <c r="Q52" s="70"/>
    </row>
    <row r="53" spans="1:17" s="2" customFormat="1" ht="12.75">
      <c r="A53" s="155" t="s">
        <v>139</v>
      </c>
      <c r="B53" s="158" t="s">
        <v>99</v>
      </c>
      <c r="C53" s="183" t="s">
        <v>99</v>
      </c>
      <c r="D53" s="117" t="s">
        <v>100</v>
      </c>
      <c r="E53" s="118">
        <v>18000</v>
      </c>
      <c r="F53" s="209"/>
      <c r="G53" s="177">
        <v>0</v>
      </c>
      <c r="H53" s="119"/>
      <c r="I53" s="156"/>
      <c r="J53" s="156"/>
      <c r="K53" s="160"/>
      <c r="L53" s="159">
        <v>18000</v>
      </c>
      <c r="M53" s="161"/>
      <c r="N53" s="134"/>
      <c r="Q53" s="70"/>
    </row>
    <row r="54" spans="1:17" s="129" customFormat="1" ht="45">
      <c r="A54" s="155" t="s">
        <v>140</v>
      </c>
      <c r="B54" s="174" t="s">
        <v>27</v>
      </c>
      <c r="C54" s="116" t="s">
        <v>244</v>
      </c>
      <c r="D54" s="117" t="s">
        <v>235</v>
      </c>
      <c r="E54" s="176">
        <v>82617</v>
      </c>
      <c r="F54" s="209">
        <v>9530.185</v>
      </c>
      <c r="G54" s="177">
        <v>2227.9159999999997</v>
      </c>
      <c r="H54" s="178"/>
      <c r="I54" s="168"/>
      <c r="J54" s="168"/>
      <c r="K54" s="179"/>
      <c r="L54" s="167">
        <v>58900</v>
      </c>
      <c r="M54" s="181">
        <v>11958.894</v>
      </c>
      <c r="N54" s="272" t="s">
        <v>267</v>
      </c>
      <c r="Q54" s="70"/>
    </row>
    <row r="55" spans="1:17" s="129" customFormat="1" ht="33.75">
      <c r="A55" s="155" t="s">
        <v>213</v>
      </c>
      <c r="B55" s="174" t="s">
        <v>181</v>
      </c>
      <c r="C55" s="116" t="s">
        <v>181</v>
      </c>
      <c r="D55" s="117" t="s">
        <v>214</v>
      </c>
      <c r="E55" s="176">
        <v>1500</v>
      </c>
      <c r="F55" s="209"/>
      <c r="G55" s="177">
        <v>1500</v>
      </c>
      <c r="H55" s="178"/>
      <c r="I55" s="168"/>
      <c r="J55" s="168"/>
      <c r="K55" s="179"/>
      <c r="L55" s="167"/>
      <c r="M55" s="181"/>
      <c r="N55" s="182"/>
      <c r="Q55" s="70"/>
    </row>
    <row r="56" spans="1:17" s="129" customFormat="1" ht="22.5">
      <c r="A56" s="155" t="s">
        <v>223</v>
      </c>
      <c r="B56" s="174" t="s">
        <v>27</v>
      </c>
      <c r="C56" s="116" t="s">
        <v>215</v>
      </c>
      <c r="D56" s="117" t="s">
        <v>216</v>
      </c>
      <c r="E56" s="176">
        <v>10000</v>
      </c>
      <c r="F56" s="209"/>
      <c r="G56" s="177">
        <v>0</v>
      </c>
      <c r="H56" s="178"/>
      <c r="I56" s="168"/>
      <c r="J56" s="168"/>
      <c r="K56" s="179"/>
      <c r="L56" s="167">
        <v>10000</v>
      </c>
      <c r="M56" s="181"/>
      <c r="N56" s="182"/>
      <c r="Q56" s="70"/>
    </row>
    <row r="57" spans="1:17" s="129" customFormat="1" ht="12.75">
      <c r="A57" s="155" t="s">
        <v>224</v>
      </c>
      <c r="B57" s="174" t="s">
        <v>27</v>
      </c>
      <c r="C57" s="116" t="s">
        <v>27</v>
      </c>
      <c r="D57" s="117" t="s">
        <v>217</v>
      </c>
      <c r="E57" s="176">
        <v>2711</v>
      </c>
      <c r="F57" s="209"/>
      <c r="G57" s="177">
        <v>0</v>
      </c>
      <c r="H57" s="178"/>
      <c r="I57" s="168"/>
      <c r="J57" s="168"/>
      <c r="K57" s="179"/>
      <c r="L57" s="167">
        <v>2711</v>
      </c>
      <c r="M57" s="181"/>
      <c r="N57" s="182"/>
      <c r="Q57" s="70"/>
    </row>
    <row r="58" spans="1:17" s="129" customFormat="1" ht="22.5">
      <c r="A58" s="155" t="s">
        <v>225</v>
      </c>
      <c r="B58" s="174" t="s">
        <v>27</v>
      </c>
      <c r="C58" s="116" t="s">
        <v>218</v>
      </c>
      <c r="D58" s="117" t="s">
        <v>219</v>
      </c>
      <c r="E58" s="176">
        <v>7000</v>
      </c>
      <c r="F58" s="209"/>
      <c r="G58" s="177">
        <v>0</v>
      </c>
      <c r="H58" s="178"/>
      <c r="I58" s="168"/>
      <c r="J58" s="168"/>
      <c r="K58" s="179"/>
      <c r="L58" s="167">
        <v>7000</v>
      </c>
      <c r="M58" s="181"/>
      <c r="N58" s="182"/>
      <c r="Q58" s="70"/>
    </row>
    <row r="59" spans="1:17" s="129" customFormat="1" ht="25.5">
      <c r="A59" s="155" t="s">
        <v>226</v>
      </c>
      <c r="B59" s="174" t="s">
        <v>27</v>
      </c>
      <c r="C59" s="116" t="s">
        <v>221</v>
      </c>
      <c r="D59" s="117" t="s">
        <v>220</v>
      </c>
      <c r="E59" s="176">
        <v>1200</v>
      </c>
      <c r="F59" s="209"/>
      <c r="G59" s="177">
        <v>0</v>
      </c>
      <c r="H59" s="178"/>
      <c r="I59" s="168"/>
      <c r="J59" s="168"/>
      <c r="K59" s="179"/>
      <c r="L59" s="167">
        <v>1200</v>
      </c>
      <c r="M59" s="181"/>
      <c r="N59" s="182"/>
      <c r="Q59" s="70"/>
    </row>
    <row r="60" spans="1:17" s="129" customFormat="1" ht="22.5">
      <c r="A60" s="155" t="s">
        <v>227</v>
      </c>
      <c r="B60" s="174" t="s">
        <v>27</v>
      </c>
      <c r="C60" s="116" t="s">
        <v>221</v>
      </c>
      <c r="D60" s="117" t="s">
        <v>222</v>
      </c>
      <c r="E60" s="176">
        <v>1849.6</v>
      </c>
      <c r="F60" s="209"/>
      <c r="G60" s="177">
        <v>0</v>
      </c>
      <c r="H60" s="178"/>
      <c r="I60" s="168"/>
      <c r="J60" s="168"/>
      <c r="K60" s="179"/>
      <c r="L60" s="167">
        <v>1849.6</v>
      </c>
      <c r="M60" s="181"/>
      <c r="N60" s="182"/>
      <c r="Q60" s="70"/>
    </row>
    <row r="61" spans="1:17" s="129" customFormat="1" ht="33.75">
      <c r="A61" s="155" t="s">
        <v>228</v>
      </c>
      <c r="B61" s="174" t="s">
        <v>27</v>
      </c>
      <c r="C61" s="116" t="s">
        <v>17</v>
      </c>
      <c r="D61" s="117" t="s">
        <v>229</v>
      </c>
      <c r="E61" s="176">
        <v>11200</v>
      </c>
      <c r="F61" s="209"/>
      <c r="G61" s="177">
        <v>0</v>
      </c>
      <c r="H61" s="178"/>
      <c r="I61" s="168"/>
      <c r="J61" s="168"/>
      <c r="K61" s="179"/>
      <c r="L61" s="167">
        <v>11200</v>
      </c>
      <c r="M61" s="181"/>
      <c r="N61" s="182"/>
      <c r="Q61" s="70"/>
    </row>
    <row r="62" spans="1:17" s="129" customFormat="1" ht="57" customHeight="1">
      <c r="A62" s="155" t="s">
        <v>230</v>
      </c>
      <c r="B62" s="174" t="s">
        <v>242</v>
      </c>
      <c r="C62" s="116" t="s">
        <v>241</v>
      </c>
      <c r="D62" s="117" t="s">
        <v>231</v>
      </c>
      <c r="E62" s="176">
        <v>2700</v>
      </c>
      <c r="F62" s="209"/>
      <c r="G62" s="177">
        <v>0</v>
      </c>
      <c r="H62" s="178"/>
      <c r="I62" s="168"/>
      <c r="J62" s="168"/>
      <c r="K62" s="179"/>
      <c r="L62" s="167">
        <v>2700</v>
      </c>
      <c r="M62" s="181"/>
      <c r="N62" s="182"/>
      <c r="Q62" s="70"/>
    </row>
    <row r="63" spans="1:17" s="129" customFormat="1" ht="23.25" thickBot="1">
      <c r="A63" s="155" t="s">
        <v>232</v>
      </c>
      <c r="B63" s="174" t="s">
        <v>233</v>
      </c>
      <c r="C63" s="116" t="s">
        <v>233</v>
      </c>
      <c r="D63" s="117" t="s">
        <v>234</v>
      </c>
      <c r="E63" s="176">
        <v>3000</v>
      </c>
      <c r="F63" s="209"/>
      <c r="G63" s="177">
        <v>0</v>
      </c>
      <c r="H63" s="178"/>
      <c r="I63" s="168"/>
      <c r="J63" s="168"/>
      <c r="K63" s="179"/>
      <c r="L63" s="167">
        <v>3000</v>
      </c>
      <c r="M63" s="181"/>
      <c r="N63" s="182"/>
      <c r="Q63" s="70"/>
    </row>
    <row r="64" spans="1:17" s="2" customFormat="1" ht="14.25" thickBot="1" thickTop="1">
      <c r="A64" s="60"/>
      <c r="B64" s="51"/>
      <c r="C64" s="12"/>
      <c r="D64" s="15" t="s">
        <v>22</v>
      </c>
      <c r="E64" s="47">
        <f aca="true" t="shared" si="5" ref="E64:M64">SUM(E49:E63)</f>
        <v>261809.11589999992</v>
      </c>
      <c r="F64" s="47">
        <f t="shared" si="5"/>
        <v>122681.8710999999</v>
      </c>
      <c r="G64" s="205">
        <f t="shared" si="5"/>
        <v>4055.7458000000024</v>
      </c>
      <c r="H64" s="47">
        <f t="shared" si="5"/>
        <v>0</v>
      </c>
      <c r="I64" s="47">
        <f t="shared" si="5"/>
        <v>0</v>
      </c>
      <c r="J64" s="47">
        <f t="shared" si="5"/>
        <v>0</v>
      </c>
      <c r="K64" s="47">
        <f t="shared" si="5"/>
        <v>3552</v>
      </c>
      <c r="L64" s="47">
        <f t="shared" si="5"/>
        <v>119560.6</v>
      </c>
      <c r="M64" s="47">
        <f t="shared" si="5"/>
        <v>11958.894</v>
      </c>
      <c r="N64" s="43"/>
      <c r="Q64" s="70"/>
    </row>
    <row r="65" spans="1:17" s="69" customFormat="1" ht="13.5" thickTop="1">
      <c r="A65" s="56" t="s">
        <v>141</v>
      </c>
      <c r="B65" s="53" t="s">
        <v>248</v>
      </c>
      <c r="C65" s="21" t="s">
        <v>102</v>
      </c>
      <c r="D65" s="117" t="s">
        <v>36</v>
      </c>
      <c r="E65" s="46">
        <v>11790.96</v>
      </c>
      <c r="F65" s="208">
        <v>6218.52</v>
      </c>
      <c r="G65" s="31">
        <v>2786.22</v>
      </c>
      <c r="H65" s="131"/>
      <c r="I65" s="130"/>
      <c r="J65" s="130"/>
      <c r="K65" s="132"/>
      <c r="L65" s="34">
        <v>2786.22</v>
      </c>
      <c r="M65" s="38"/>
      <c r="N65" s="71"/>
      <c r="Q65" s="70"/>
    </row>
    <row r="66" spans="1:17" s="2" customFormat="1" ht="22.5">
      <c r="A66" s="56" t="s">
        <v>142</v>
      </c>
      <c r="B66" s="53" t="s">
        <v>16</v>
      </c>
      <c r="C66" s="21" t="s">
        <v>16</v>
      </c>
      <c r="D66" s="117" t="s">
        <v>37</v>
      </c>
      <c r="E66" s="46">
        <v>84999.37487</v>
      </c>
      <c r="F66" s="208">
        <v>68568.96987</v>
      </c>
      <c r="G66" s="31">
        <v>16430.405</v>
      </c>
      <c r="H66" s="31"/>
      <c r="I66" s="32"/>
      <c r="J66" s="32"/>
      <c r="K66" s="30"/>
      <c r="L66" s="34"/>
      <c r="M66" s="38"/>
      <c r="N66" s="85"/>
      <c r="O66" s="22"/>
      <c r="Q66" s="70"/>
    </row>
    <row r="67" spans="1:17" s="2" customFormat="1" ht="22.5">
      <c r="A67" s="56" t="s">
        <v>143</v>
      </c>
      <c r="B67" s="53" t="s">
        <v>34</v>
      </c>
      <c r="C67" s="21" t="s">
        <v>34</v>
      </c>
      <c r="D67" s="117" t="s">
        <v>7</v>
      </c>
      <c r="E67" s="46">
        <v>319615.84</v>
      </c>
      <c r="F67" s="208">
        <v>14590.91569</v>
      </c>
      <c r="G67" s="31">
        <v>32013.08</v>
      </c>
      <c r="H67" s="31"/>
      <c r="I67" s="32"/>
      <c r="J67" s="32">
        <v>269780.84</v>
      </c>
      <c r="K67" s="30">
        <v>3231</v>
      </c>
      <c r="L67" s="34"/>
      <c r="M67" s="38"/>
      <c r="N67" s="85" t="s">
        <v>179</v>
      </c>
      <c r="O67" s="22"/>
      <c r="Q67" s="70"/>
    </row>
    <row r="68" spans="1:17" s="2" customFormat="1" ht="25.5">
      <c r="A68" s="56" t="s">
        <v>144</v>
      </c>
      <c r="B68" s="53" t="s">
        <v>35</v>
      </c>
      <c r="C68" s="21" t="s">
        <v>35</v>
      </c>
      <c r="D68" s="117" t="s">
        <v>74</v>
      </c>
      <c r="E68" s="46">
        <v>2400</v>
      </c>
      <c r="F68" s="208">
        <v>2115</v>
      </c>
      <c r="G68" s="31">
        <v>285</v>
      </c>
      <c r="H68" s="31"/>
      <c r="I68" s="32"/>
      <c r="J68" s="32"/>
      <c r="K68" s="30"/>
      <c r="L68" s="34"/>
      <c r="M68" s="38"/>
      <c r="N68" s="85"/>
      <c r="O68" s="22"/>
      <c r="Q68" s="70"/>
    </row>
    <row r="69" spans="1:17" s="2" customFormat="1" ht="22.5">
      <c r="A69" s="56" t="s">
        <v>145</v>
      </c>
      <c r="B69" s="21" t="s">
        <v>35</v>
      </c>
      <c r="C69" s="21" t="s">
        <v>35</v>
      </c>
      <c r="D69" s="117" t="s">
        <v>72</v>
      </c>
      <c r="E69" s="46">
        <v>25369.6812</v>
      </c>
      <c r="F69" s="208">
        <v>25240.8112</v>
      </c>
      <c r="G69" s="31">
        <v>128.87</v>
      </c>
      <c r="H69" s="31"/>
      <c r="I69" s="32"/>
      <c r="J69" s="32"/>
      <c r="K69" s="30"/>
      <c r="L69" s="34"/>
      <c r="M69" s="38"/>
      <c r="N69" s="85"/>
      <c r="O69" s="22"/>
      <c r="Q69" s="70"/>
    </row>
    <row r="70" spans="1:17" s="2" customFormat="1" ht="25.5">
      <c r="A70" s="56" t="s">
        <v>146</v>
      </c>
      <c r="B70" s="53" t="s">
        <v>4</v>
      </c>
      <c r="C70" s="21" t="s">
        <v>4</v>
      </c>
      <c r="D70" s="117" t="s">
        <v>6</v>
      </c>
      <c r="E70" s="46">
        <v>863600.5</v>
      </c>
      <c r="F70" s="208">
        <v>7325.01</v>
      </c>
      <c r="G70" s="31">
        <v>111950.06</v>
      </c>
      <c r="H70" s="31"/>
      <c r="I70" s="32"/>
      <c r="J70" s="32"/>
      <c r="K70" s="30">
        <v>120000</v>
      </c>
      <c r="L70" s="34">
        <v>367950.06</v>
      </c>
      <c r="M70" s="30">
        <v>256375.37</v>
      </c>
      <c r="N70" s="71" t="s">
        <v>245</v>
      </c>
      <c r="O70" s="22"/>
      <c r="Q70" s="70"/>
    </row>
    <row r="71" spans="1:17" s="42" customFormat="1" ht="12.75">
      <c r="A71" s="56" t="s">
        <v>147</v>
      </c>
      <c r="B71" s="53" t="s">
        <v>103</v>
      </c>
      <c r="C71" s="82" t="s">
        <v>103</v>
      </c>
      <c r="D71" s="138" t="s">
        <v>11</v>
      </c>
      <c r="E71" s="46">
        <v>132062.18688</v>
      </c>
      <c r="F71" s="208">
        <v>74284.98012</v>
      </c>
      <c r="G71" s="31">
        <v>57777.20676</v>
      </c>
      <c r="H71" s="31"/>
      <c r="I71" s="32"/>
      <c r="J71" s="32"/>
      <c r="K71" s="30"/>
      <c r="L71" s="34"/>
      <c r="M71" s="38"/>
      <c r="N71" s="85"/>
      <c r="O71" s="55"/>
      <c r="Q71" s="70"/>
    </row>
    <row r="72" spans="1:17" s="2" customFormat="1" ht="22.5">
      <c r="A72" s="56" t="s">
        <v>148</v>
      </c>
      <c r="B72" s="53" t="s">
        <v>34</v>
      </c>
      <c r="C72" s="21" t="s">
        <v>34</v>
      </c>
      <c r="D72" s="117" t="s">
        <v>8</v>
      </c>
      <c r="E72" s="46">
        <v>237402.62312</v>
      </c>
      <c r="F72" s="208">
        <v>174886.50495</v>
      </c>
      <c r="G72" s="31">
        <v>53613.49505</v>
      </c>
      <c r="H72" s="31"/>
      <c r="I72" s="32"/>
      <c r="J72" s="32"/>
      <c r="K72" s="30">
        <v>8902.623120000004</v>
      </c>
      <c r="L72" s="34"/>
      <c r="M72" s="38"/>
      <c r="N72" s="71" t="s">
        <v>179</v>
      </c>
      <c r="O72" s="22"/>
      <c r="Q72" s="70"/>
    </row>
    <row r="73" spans="1:17" s="74" customFormat="1" ht="25.5">
      <c r="A73" s="56" t="s">
        <v>149</v>
      </c>
      <c r="B73" s="53" t="s">
        <v>35</v>
      </c>
      <c r="C73" s="82" t="s">
        <v>35</v>
      </c>
      <c r="D73" s="140" t="s">
        <v>12</v>
      </c>
      <c r="E73" s="46">
        <v>233731</v>
      </c>
      <c r="F73" s="208">
        <v>83689.21403</v>
      </c>
      <c r="G73" s="31">
        <v>40442.78563</v>
      </c>
      <c r="H73" s="31"/>
      <c r="I73" s="32"/>
      <c r="J73" s="32"/>
      <c r="K73" s="30"/>
      <c r="L73" s="34">
        <v>73962</v>
      </c>
      <c r="M73" s="38">
        <v>35637</v>
      </c>
      <c r="N73" s="85"/>
      <c r="O73" s="75"/>
      <c r="Q73" s="70"/>
    </row>
    <row r="74" spans="1:17" s="74" customFormat="1" ht="12.75">
      <c r="A74" s="56" t="s">
        <v>150</v>
      </c>
      <c r="B74" s="53" t="s">
        <v>101</v>
      </c>
      <c r="C74" s="82" t="s">
        <v>101</v>
      </c>
      <c r="D74" s="140" t="s">
        <v>69</v>
      </c>
      <c r="E74" s="105">
        <v>82941</v>
      </c>
      <c r="F74" s="208">
        <v>0</v>
      </c>
      <c r="G74" s="31">
        <v>82941</v>
      </c>
      <c r="H74" s="31"/>
      <c r="I74" s="32"/>
      <c r="J74" s="32"/>
      <c r="K74" s="30"/>
      <c r="L74" s="34"/>
      <c r="M74" s="38"/>
      <c r="N74" s="85"/>
      <c r="O74" s="75"/>
      <c r="Q74" s="70"/>
    </row>
    <row r="75" spans="1:17" s="74" customFormat="1" ht="12.75">
      <c r="A75" s="56" t="s">
        <v>151</v>
      </c>
      <c r="B75" s="80" t="s">
        <v>27</v>
      </c>
      <c r="C75" s="78" t="s">
        <v>104</v>
      </c>
      <c r="D75" s="140" t="s">
        <v>211</v>
      </c>
      <c r="E75" s="114">
        <v>1992.71</v>
      </c>
      <c r="F75" s="210">
        <v>0</v>
      </c>
      <c r="G75" s="26">
        <v>1992.71</v>
      </c>
      <c r="H75" s="26"/>
      <c r="I75" s="27"/>
      <c r="J75" s="27"/>
      <c r="K75" s="25"/>
      <c r="L75" s="29"/>
      <c r="M75" s="41"/>
      <c r="N75" s="85"/>
      <c r="O75" s="112"/>
      <c r="Q75" s="70"/>
    </row>
    <row r="76" spans="1:17" s="74" customFormat="1" ht="12.75">
      <c r="A76" s="56" t="s">
        <v>152</v>
      </c>
      <c r="B76" s="80" t="s">
        <v>27</v>
      </c>
      <c r="C76" s="78" t="s">
        <v>104</v>
      </c>
      <c r="D76" s="140" t="s">
        <v>212</v>
      </c>
      <c r="E76" s="114">
        <v>1868.7</v>
      </c>
      <c r="F76" s="210">
        <v>0</v>
      </c>
      <c r="G76" s="26">
        <v>1868.7</v>
      </c>
      <c r="H76" s="26"/>
      <c r="I76" s="27"/>
      <c r="J76" s="27"/>
      <c r="K76" s="25"/>
      <c r="L76" s="29"/>
      <c r="M76" s="41"/>
      <c r="N76" s="85"/>
      <c r="O76" s="112"/>
      <c r="Q76" s="70"/>
    </row>
    <row r="77" spans="1:17" s="74" customFormat="1" ht="22.5">
      <c r="A77" s="56" t="s">
        <v>153</v>
      </c>
      <c r="B77" s="80" t="s">
        <v>4</v>
      </c>
      <c r="C77" s="78" t="s">
        <v>4</v>
      </c>
      <c r="D77" s="140" t="s">
        <v>91</v>
      </c>
      <c r="E77" s="114">
        <v>5700</v>
      </c>
      <c r="F77" s="210">
        <v>0</v>
      </c>
      <c r="G77" s="26">
        <v>5000</v>
      </c>
      <c r="H77" s="26"/>
      <c r="I77" s="27"/>
      <c r="J77" s="27"/>
      <c r="K77" s="25">
        <v>700</v>
      </c>
      <c r="L77" s="29"/>
      <c r="M77" s="41"/>
      <c r="N77" s="85" t="s">
        <v>251</v>
      </c>
      <c r="O77" s="112"/>
      <c r="Q77" s="70"/>
    </row>
    <row r="78" spans="1:17" s="74" customFormat="1" ht="22.5">
      <c r="A78" s="56" t="s">
        <v>154</v>
      </c>
      <c r="B78" s="80" t="s">
        <v>35</v>
      </c>
      <c r="C78" s="78" t="s">
        <v>35</v>
      </c>
      <c r="D78" s="140" t="s">
        <v>93</v>
      </c>
      <c r="E78" s="114">
        <v>270000</v>
      </c>
      <c r="F78" s="210">
        <v>0</v>
      </c>
      <c r="G78" s="26">
        <v>0</v>
      </c>
      <c r="H78" s="26"/>
      <c r="I78" s="27"/>
      <c r="J78" s="27"/>
      <c r="K78" s="25"/>
      <c r="L78" s="29">
        <v>270000</v>
      </c>
      <c r="M78" s="41"/>
      <c r="N78" s="85"/>
      <c r="O78" s="112"/>
      <c r="Q78" s="70"/>
    </row>
    <row r="79" spans="1:17" s="74" customFormat="1" ht="22.5">
      <c r="A79" s="56" t="s">
        <v>155</v>
      </c>
      <c r="B79" s="80" t="s">
        <v>4</v>
      </c>
      <c r="C79" s="78" t="s">
        <v>4</v>
      </c>
      <c r="D79" s="140" t="s">
        <v>106</v>
      </c>
      <c r="E79" s="114">
        <v>7200</v>
      </c>
      <c r="F79" s="210"/>
      <c r="G79" s="26">
        <v>5000</v>
      </c>
      <c r="H79" s="26"/>
      <c r="I79" s="27"/>
      <c r="J79" s="27"/>
      <c r="K79" s="25">
        <v>2200</v>
      </c>
      <c r="L79" s="29"/>
      <c r="M79" s="41"/>
      <c r="N79" s="85" t="s">
        <v>251</v>
      </c>
      <c r="O79" s="112"/>
      <c r="Q79" s="70"/>
    </row>
    <row r="80" spans="1:17" s="74" customFormat="1" ht="22.5" customHeight="1">
      <c r="A80" s="155" t="s">
        <v>182</v>
      </c>
      <c r="B80" s="174" t="s">
        <v>34</v>
      </c>
      <c r="C80" s="175" t="s">
        <v>34</v>
      </c>
      <c r="D80" s="140" t="s">
        <v>186</v>
      </c>
      <c r="E80" s="184">
        <v>5929</v>
      </c>
      <c r="F80" s="211"/>
      <c r="G80" s="178">
        <v>5040</v>
      </c>
      <c r="H80" s="178"/>
      <c r="I80" s="168"/>
      <c r="J80" s="168"/>
      <c r="K80" s="170">
        <v>889</v>
      </c>
      <c r="L80" s="167"/>
      <c r="M80" s="181"/>
      <c r="N80" s="185" t="s">
        <v>251</v>
      </c>
      <c r="O80" s="112"/>
      <c r="Q80" s="70"/>
    </row>
    <row r="81" spans="1:17" s="74" customFormat="1" ht="34.5" customHeight="1">
      <c r="A81" s="155" t="s">
        <v>183</v>
      </c>
      <c r="B81" s="174" t="s">
        <v>101</v>
      </c>
      <c r="C81" s="175" t="s">
        <v>101</v>
      </c>
      <c r="D81" s="140" t="s">
        <v>263</v>
      </c>
      <c r="E81" s="184">
        <v>62874</v>
      </c>
      <c r="F81" s="211"/>
      <c r="G81" s="178">
        <v>0</v>
      </c>
      <c r="H81" s="178"/>
      <c r="I81" s="168"/>
      <c r="J81" s="168"/>
      <c r="K81" s="170"/>
      <c r="L81" s="167">
        <v>62874</v>
      </c>
      <c r="M81" s="181"/>
      <c r="N81" s="185"/>
      <c r="O81" s="112"/>
      <c r="Q81" s="70"/>
    </row>
    <row r="82" spans="1:17" s="74" customFormat="1" ht="30" customHeight="1">
      <c r="A82" s="155" t="s">
        <v>184</v>
      </c>
      <c r="B82" s="174" t="s">
        <v>101</v>
      </c>
      <c r="C82" s="175" t="s">
        <v>101</v>
      </c>
      <c r="D82" s="140" t="s">
        <v>187</v>
      </c>
      <c r="E82" s="184">
        <v>6560</v>
      </c>
      <c r="F82" s="211"/>
      <c r="G82" s="178">
        <v>0</v>
      </c>
      <c r="H82" s="178"/>
      <c r="I82" s="168"/>
      <c r="J82" s="168"/>
      <c r="K82" s="170"/>
      <c r="L82" s="167">
        <v>6560</v>
      </c>
      <c r="M82" s="181"/>
      <c r="N82" s="185"/>
      <c r="O82" s="112"/>
      <c r="Q82" s="70"/>
    </row>
    <row r="83" spans="1:17" s="74" customFormat="1" ht="22.5">
      <c r="A83" s="155" t="s">
        <v>185</v>
      </c>
      <c r="B83" s="174" t="s">
        <v>4</v>
      </c>
      <c r="C83" s="175" t="s">
        <v>4</v>
      </c>
      <c r="D83" s="140" t="s">
        <v>189</v>
      </c>
      <c r="E83" s="184">
        <v>125000</v>
      </c>
      <c r="F83" s="211"/>
      <c r="G83" s="178">
        <v>0</v>
      </c>
      <c r="H83" s="178"/>
      <c r="I83" s="168"/>
      <c r="J83" s="168"/>
      <c r="K83" s="170"/>
      <c r="L83" s="167">
        <v>84160</v>
      </c>
      <c r="M83" s="181">
        <v>40840</v>
      </c>
      <c r="N83" s="185"/>
      <c r="O83" s="112"/>
      <c r="Q83" s="70"/>
    </row>
    <row r="84" spans="1:17" s="2" customFormat="1" ht="34.5" thickBot="1">
      <c r="A84" s="157" t="s">
        <v>188</v>
      </c>
      <c r="B84" s="115" t="s">
        <v>89</v>
      </c>
      <c r="C84" s="186" t="s">
        <v>89</v>
      </c>
      <c r="D84" s="138" t="s">
        <v>90</v>
      </c>
      <c r="E84" s="118">
        <v>16800</v>
      </c>
      <c r="F84" s="209"/>
      <c r="G84" s="120">
        <v>0</v>
      </c>
      <c r="H84" s="188"/>
      <c r="I84" s="156"/>
      <c r="J84" s="156"/>
      <c r="K84" s="189"/>
      <c r="L84" s="187">
        <v>16800</v>
      </c>
      <c r="M84" s="156"/>
      <c r="N84" s="134"/>
      <c r="Q84" s="70"/>
    </row>
    <row r="85" spans="1:70" s="6" customFormat="1" ht="14.25" thickBot="1" thickTop="1">
      <c r="A85" s="61"/>
      <c r="B85" s="51"/>
      <c r="C85" s="12"/>
      <c r="D85" s="15" t="s">
        <v>23</v>
      </c>
      <c r="E85" s="47">
        <f aca="true" t="shared" si="6" ref="E85:M85">SUM(E65:E84)</f>
        <v>2497837.5760699995</v>
      </c>
      <c r="F85" s="47">
        <f t="shared" si="6"/>
        <v>456919.92585999996</v>
      </c>
      <c r="G85" s="47">
        <f t="shared" si="6"/>
        <v>417269.53244000004</v>
      </c>
      <c r="H85" s="47">
        <f t="shared" si="6"/>
        <v>0</v>
      </c>
      <c r="I85" s="47">
        <f t="shared" si="6"/>
        <v>0</v>
      </c>
      <c r="J85" s="47">
        <f t="shared" si="6"/>
        <v>269780.84</v>
      </c>
      <c r="K85" s="47">
        <f t="shared" si="6"/>
        <v>135922.62312</v>
      </c>
      <c r="L85" s="47">
        <f t="shared" si="6"/>
        <v>885092.28</v>
      </c>
      <c r="M85" s="47">
        <f t="shared" si="6"/>
        <v>332852.37</v>
      </c>
      <c r="N85" s="43"/>
      <c r="O85" s="11"/>
      <c r="P85" s="2"/>
      <c r="Q85" s="70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11"/>
    </row>
    <row r="86" spans="1:17" s="2" customFormat="1" ht="23.25" thickTop="1">
      <c r="A86" s="57" t="s">
        <v>127</v>
      </c>
      <c r="B86" s="77" t="s">
        <v>27</v>
      </c>
      <c r="C86" s="78" t="s">
        <v>27</v>
      </c>
      <c r="D86" s="117" t="s">
        <v>66</v>
      </c>
      <c r="E86" s="46">
        <v>26812.364999999998</v>
      </c>
      <c r="F86" s="208">
        <v>1680.66</v>
      </c>
      <c r="G86" s="26">
        <v>13364.179999999998</v>
      </c>
      <c r="H86" s="31"/>
      <c r="I86" s="32"/>
      <c r="J86" s="32"/>
      <c r="K86" s="33">
        <v>11767.525</v>
      </c>
      <c r="L86" s="34"/>
      <c r="M86" s="38"/>
      <c r="N86" s="71" t="s">
        <v>250</v>
      </c>
      <c r="Q86" s="70"/>
    </row>
    <row r="87" spans="1:17" s="2" customFormat="1" ht="12.75">
      <c r="A87" s="57" t="s">
        <v>128</v>
      </c>
      <c r="B87" s="77" t="s">
        <v>27</v>
      </c>
      <c r="C87" s="78" t="s">
        <v>27</v>
      </c>
      <c r="D87" s="117" t="s">
        <v>38</v>
      </c>
      <c r="E87" s="46">
        <v>42336.13</v>
      </c>
      <c r="F87" s="208">
        <v>39797.13478</v>
      </c>
      <c r="G87" s="26">
        <v>2538.995219999997</v>
      </c>
      <c r="H87" s="31"/>
      <c r="I87" s="32"/>
      <c r="J87" s="32"/>
      <c r="K87" s="33"/>
      <c r="L87" s="34"/>
      <c r="M87" s="38"/>
      <c r="N87" s="71"/>
      <c r="Q87" s="70"/>
    </row>
    <row r="88" spans="1:17" s="2" customFormat="1" ht="12.75">
      <c r="A88" s="57" t="s">
        <v>129</v>
      </c>
      <c r="B88" s="77" t="s">
        <v>27</v>
      </c>
      <c r="C88" s="78" t="s">
        <v>27</v>
      </c>
      <c r="D88" s="117" t="s">
        <v>0</v>
      </c>
      <c r="E88" s="46">
        <v>167474.02000000002</v>
      </c>
      <c r="F88" s="208">
        <v>127390.02423000001</v>
      </c>
      <c r="G88" s="31">
        <v>40083.99577</v>
      </c>
      <c r="H88" s="31"/>
      <c r="I88" s="32"/>
      <c r="J88" s="32"/>
      <c r="K88" s="33"/>
      <c r="L88" s="34"/>
      <c r="M88" s="38"/>
      <c r="N88" s="71"/>
      <c r="Q88" s="70"/>
    </row>
    <row r="89" spans="1:17" s="2" customFormat="1" ht="22.5">
      <c r="A89" s="57" t="s">
        <v>130</v>
      </c>
      <c r="B89" s="77" t="s">
        <v>27</v>
      </c>
      <c r="C89" s="78" t="s">
        <v>27</v>
      </c>
      <c r="D89" s="117" t="s">
        <v>67</v>
      </c>
      <c r="E89" s="46">
        <v>41583.75353</v>
      </c>
      <c r="F89" s="208">
        <v>8262.93</v>
      </c>
      <c r="G89" s="93">
        <v>32866.82353</v>
      </c>
      <c r="H89" s="93">
        <v>0</v>
      </c>
      <c r="I89" s="32"/>
      <c r="J89" s="32"/>
      <c r="K89" s="33">
        <v>454</v>
      </c>
      <c r="L89" s="34"/>
      <c r="M89" s="38"/>
      <c r="N89" s="71" t="s">
        <v>238</v>
      </c>
      <c r="Q89" s="70"/>
    </row>
    <row r="90" spans="1:17" s="2" customFormat="1" ht="22.5">
      <c r="A90" s="57" t="s">
        <v>131</v>
      </c>
      <c r="B90" s="23" t="s">
        <v>27</v>
      </c>
      <c r="C90" s="21" t="s">
        <v>27</v>
      </c>
      <c r="D90" s="8" t="s">
        <v>180</v>
      </c>
      <c r="E90" s="46">
        <v>2214.309</v>
      </c>
      <c r="F90" s="208">
        <v>217.5288</v>
      </c>
      <c r="G90" s="93">
        <v>33.88</v>
      </c>
      <c r="H90" s="93"/>
      <c r="I90" s="32"/>
      <c r="J90" s="32"/>
      <c r="K90" s="33"/>
      <c r="L90" s="34">
        <v>1962.9</v>
      </c>
      <c r="M90" s="38"/>
      <c r="N90" s="88" t="s">
        <v>266</v>
      </c>
      <c r="Q90" s="70"/>
    </row>
    <row r="91" spans="1:17" s="2" customFormat="1" ht="12.75">
      <c r="A91" s="57" t="s">
        <v>246</v>
      </c>
      <c r="B91" s="23" t="s">
        <v>27</v>
      </c>
      <c r="C91" s="21" t="s">
        <v>27</v>
      </c>
      <c r="D91" s="8" t="s">
        <v>58</v>
      </c>
      <c r="E91" s="46">
        <v>113162.229</v>
      </c>
      <c r="F91" s="208">
        <v>59280.86266</v>
      </c>
      <c r="G91" s="93">
        <v>53881.36634000001</v>
      </c>
      <c r="H91" s="93"/>
      <c r="I91" s="32"/>
      <c r="J91" s="32"/>
      <c r="K91" s="33"/>
      <c r="L91" s="34"/>
      <c r="M91" s="38"/>
      <c r="N91" s="71"/>
      <c r="Q91" s="70"/>
    </row>
    <row r="92" spans="1:17" s="2" customFormat="1" ht="22.5">
      <c r="A92" s="57" t="s">
        <v>132</v>
      </c>
      <c r="B92" s="122" t="s">
        <v>27</v>
      </c>
      <c r="C92" s="127" t="s">
        <v>27</v>
      </c>
      <c r="D92" s="273" t="s">
        <v>108</v>
      </c>
      <c r="E92" s="123">
        <v>23485.502</v>
      </c>
      <c r="F92" s="212"/>
      <c r="G92" s="201">
        <v>5000</v>
      </c>
      <c r="H92" s="128"/>
      <c r="I92" s="35"/>
      <c r="J92" s="35"/>
      <c r="K92" s="40">
        <v>18485.502</v>
      </c>
      <c r="L92" s="124"/>
      <c r="M92" s="35"/>
      <c r="N92" s="121" t="s">
        <v>252</v>
      </c>
      <c r="Q92" s="70"/>
    </row>
    <row r="93" spans="1:17" s="2" customFormat="1" ht="25.5">
      <c r="A93" s="57" t="s">
        <v>133</v>
      </c>
      <c r="B93" s="23" t="s">
        <v>27</v>
      </c>
      <c r="C93" s="82" t="s">
        <v>27</v>
      </c>
      <c r="D93" s="274" t="s">
        <v>109</v>
      </c>
      <c r="E93" s="46">
        <v>1751.562</v>
      </c>
      <c r="F93" s="208"/>
      <c r="G93" s="93">
        <v>1500</v>
      </c>
      <c r="H93" s="113"/>
      <c r="I93" s="32"/>
      <c r="J93" s="32"/>
      <c r="K93" s="126">
        <v>251.5619999999999</v>
      </c>
      <c r="L93" s="125"/>
      <c r="M93" s="32"/>
      <c r="N93" s="71" t="s">
        <v>253</v>
      </c>
      <c r="Q93" s="70"/>
    </row>
    <row r="94" spans="1:17" s="2" customFormat="1" ht="12.75">
      <c r="A94" s="57" t="s">
        <v>134</v>
      </c>
      <c r="B94" s="23" t="s">
        <v>27</v>
      </c>
      <c r="C94" s="82" t="s">
        <v>27</v>
      </c>
      <c r="D94" s="274" t="s">
        <v>110</v>
      </c>
      <c r="E94" s="46">
        <v>191912.40442</v>
      </c>
      <c r="F94" s="208"/>
      <c r="G94" s="93">
        <v>6180.96</v>
      </c>
      <c r="H94" s="113"/>
      <c r="I94" s="32"/>
      <c r="J94" s="32"/>
      <c r="K94" s="126">
        <v>185731.44442</v>
      </c>
      <c r="L94" s="125"/>
      <c r="M94" s="32"/>
      <c r="N94" s="71" t="s">
        <v>254</v>
      </c>
      <c r="Q94" s="70"/>
    </row>
    <row r="95" spans="1:17" s="215" customFormat="1" ht="53.25" customHeight="1" thickBot="1">
      <c r="A95" s="56" t="s">
        <v>268</v>
      </c>
      <c r="B95" s="122" t="s">
        <v>27</v>
      </c>
      <c r="C95" s="275" t="s">
        <v>27</v>
      </c>
      <c r="D95" s="276" t="s">
        <v>269</v>
      </c>
      <c r="E95" s="123">
        <v>174771.07892</v>
      </c>
      <c r="F95" s="212">
        <v>40957.44424</v>
      </c>
      <c r="G95" s="277">
        <v>1791.19</v>
      </c>
      <c r="H95" s="278"/>
      <c r="I95" s="279"/>
      <c r="J95" s="279"/>
      <c r="K95" s="40"/>
      <c r="L95" s="124"/>
      <c r="M95" s="279">
        <v>132022.44618</v>
      </c>
      <c r="N95" s="121" t="s">
        <v>270</v>
      </c>
      <c r="Q95" s="216"/>
    </row>
    <row r="96" spans="1:17" s="2" customFormat="1" ht="14.25" thickBot="1" thickTop="1">
      <c r="A96" s="62"/>
      <c r="B96" s="51"/>
      <c r="C96" s="12"/>
      <c r="D96" s="15" t="s">
        <v>24</v>
      </c>
      <c r="E96" s="47">
        <f aca="true" t="shared" si="7" ref="E96:M96">SUM(E86:E95)</f>
        <v>785503.35387</v>
      </c>
      <c r="F96" s="47">
        <f t="shared" si="7"/>
        <v>277586.58470999997</v>
      </c>
      <c r="G96" s="205">
        <f t="shared" si="7"/>
        <v>157241.39086</v>
      </c>
      <c r="H96" s="47">
        <f t="shared" si="7"/>
        <v>0</v>
      </c>
      <c r="I96" s="47">
        <f t="shared" si="7"/>
        <v>0</v>
      </c>
      <c r="J96" s="47">
        <f t="shared" si="7"/>
        <v>0</v>
      </c>
      <c r="K96" s="47">
        <f t="shared" si="7"/>
        <v>216690.03342000002</v>
      </c>
      <c r="L96" s="47">
        <f t="shared" si="7"/>
        <v>1962.9</v>
      </c>
      <c r="M96" s="47">
        <f t="shared" si="7"/>
        <v>132022.44618</v>
      </c>
      <c r="N96" s="43"/>
      <c r="Q96" s="70"/>
    </row>
    <row r="97" spans="1:17" s="2" customFormat="1" ht="23.25" thickTop="1">
      <c r="A97" s="57" t="s">
        <v>207</v>
      </c>
      <c r="B97" s="77" t="s">
        <v>27</v>
      </c>
      <c r="C97" s="21" t="s">
        <v>258</v>
      </c>
      <c r="D97" s="8" t="s">
        <v>107</v>
      </c>
      <c r="E97" s="46">
        <v>26510.98</v>
      </c>
      <c r="F97" s="208">
        <v>23810.55</v>
      </c>
      <c r="G97" s="31">
        <v>2700.43</v>
      </c>
      <c r="H97" s="31"/>
      <c r="I97" s="32"/>
      <c r="J97" s="32"/>
      <c r="K97" s="33"/>
      <c r="L97" s="34"/>
      <c r="M97" s="38"/>
      <c r="N97" s="85"/>
      <c r="Q97" s="70"/>
    </row>
    <row r="98" spans="1:17" s="42" customFormat="1" ht="22.5">
      <c r="A98" s="57" t="s">
        <v>208</v>
      </c>
      <c r="B98" s="77" t="s">
        <v>27</v>
      </c>
      <c r="C98" s="78" t="s">
        <v>73</v>
      </c>
      <c r="D98" s="141" t="s">
        <v>239</v>
      </c>
      <c r="E98" s="45">
        <v>1247.81</v>
      </c>
      <c r="F98" s="210">
        <v>980.4</v>
      </c>
      <c r="G98" s="26">
        <v>267.40999999999997</v>
      </c>
      <c r="H98" s="26"/>
      <c r="I98" s="27"/>
      <c r="J98" s="27"/>
      <c r="K98" s="28"/>
      <c r="L98" s="29">
        <v>0</v>
      </c>
      <c r="M98" s="41"/>
      <c r="N98" s="79" t="s">
        <v>255</v>
      </c>
      <c r="Q98" s="70"/>
    </row>
    <row r="99" spans="1:17" s="2" customFormat="1" ht="25.5">
      <c r="A99" s="190" t="s">
        <v>209</v>
      </c>
      <c r="B99" s="191" t="s">
        <v>240</v>
      </c>
      <c r="C99" s="192" t="s">
        <v>240</v>
      </c>
      <c r="D99" s="193" t="s">
        <v>92</v>
      </c>
      <c r="E99" s="194">
        <v>0</v>
      </c>
      <c r="F99" s="213"/>
      <c r="G99" s="195">
        <v>0</v>
      </c>
      <c r="H99" s="196"/>
      <c r="I99" s="197"/>
      <c r="J99" s="197"/>
      <c r="K99" s="198"/>
      <c r="L99" s="199"/>
      <c r="M99" s="200"/>
      <c r="N99" s="71" t="s">
        <v>247</v>
      </c>
      <c r="Q99" s="70"/>
    </row>
    <row r="100" spans="1:17" s="2" customFormat="1" ht="22.5">
      <c r="A100" s="57" t="s">
        <v>210</v>
      </c>
      <c r="B100" s="115" t="s">
        <v>77</v>
      </c>
      <c r="C100" s="116" t="s">
        <v>77</v>
      </c>
      <c r="D100" s="117" t="s">
        <v>105</v>
      </c>
      <c r="E100" s="118">
        <v>400</v>
      </c>
      <c r="F100" s="209">
        <v>350.7384</v>
      </c>
      <c r="G100" s="31">
        <v>49.26159999999999</v>
      </c>
      <c r="H100" s="120"/>
      <c r="I100" s="32"/>
      <c r="J100" s="32"/>
      <c r="K100" s="33"/>
      <c r="L100" s="34"/>
      <c r="M100" s="38"/>
      <c r="N100" s="71"/>
      <c r="Q100" s="70"/>
    </row>
    <row r="101" spans="1:17" s="215" customFormat="1" ht="22.5">
      <c r="A101" s="57" t="s">
        <v>256</v>
      </c>
      <c r="B101" s="23" t="s">
        <v>27</v>
      </c>
      <c r="C101" s="21" t="s">
        <v>258</v>
      </c>
      <c r="D101" s="8" t="s">
        <v>260</v>
      </c>
      <c r="E101" s="46">
        <v>1055.5</v>
      </c>
      <c r="F101" s="251"/>
      <c r="G101" s="31">
        <v>0</v>
      </c>
      <c r="H101" s="93"/>
      <c r="I101" s="32"/>
      <c r="J101" s="32"/>
      <c r="K101" s="33">
        <v>1055.5</v>
      </c>
      <c r="L101" s="34"/>
      <c r="M101" s="38"/>
      <c r="N101" s="71" t="s">
        <v>276</v>
      </c>
      <c r="Q101" s="216"/>
    </row>
    <row r="102" spans="1:17" s="215" customFormat="1" ht="30" customHeight="1" thickBot="1">
      <c r="A102" s="57" t="s">
        <v>257</v>
      </c>
      <c r="B102" s="23" t="s">
        <v>27</v>
      </c>
      <c r="C102" s="21" t="s">
        <v>259</v>
      </c>
      <c r="D102" s="8" t="s">
        <v>261</v>
      </c>
      <c r="E102" s="46">
        <v>1800</v>
      </c>
      <c r="F102" s="251"/>
      <c r="G102" s="31">
        <v>0</v>
      </c>
      <c r="H102" s="93"/>
      <c r="I102" s="32"/>
      <c r="J102" s="32"/>
      <c r="K102" s="33">
        <v>1800</v>
      </c>
      <c r="L102" s="34"/>
      <c r="M102" s="38"/>
      <c r="N102" s="71" t="s">
        <v>277</v>
      </c>
      <c r="Q102" s="216"/>
    </row>
    <row r="103" spans="1:17" s="2" customFormat="1" ht="14.25" thickBot="1" thickTop="1">
      <c r="A103" s="63"/>
      <c r="B103" s="12"/>
      <c r="C103" s="14"/>
      <c r="D103" s="15" t="s">
        <v>25</v>
      </c>
      <c r="E103" s="47">
        <f>SUM(E97:E102)</f>
        <v>31014.29</v>
      </c>
      <c r="F103" s="47">
        <f aca="true" t="shared" si="8" ref="F103:M103">SUM(F97:F102)</f>
        <v>25141.6884</v>
      </c>
      <c r="G103" s="47">
        <f t="shared" si="8"/>
        <v>3017.1015999999995</v>
      </c>
      <c r="H103" s="47">
        <f t="shared" si="8"/>
        <v>0</v>
      </c>
      <c r="I103" s="47">
        <f t="shared" si="8"/>
        <v>0</v>
      </c>
      <c r="J103" s="47">
        <f t="shared" si="8"/>
        <v>0</v>
      </c>
      <c r="K103" s="47">
        <f t="shared" si="8"/>
        <v>2855.5</v>
      </c>
      <c r="L103" s="47">
        <f t="shared" si="8"/>
        <v>0</v>
      </c>
      <c r="M103" s="47">
        <f t="shared" si="8"/>
        <v>0</v>
      </c>
      <c r="N103" s="16"/>
      <c r="Q103" s="70"/>
    </row>
    <row r="104" spans="1:17" s="2" customFormat="1" ht="14.25" thickBot="1" thickTop="1">
      <c r="A104" s="64"/>
      <c r="B104" s="17"/>
      <c r="C104" s="18"/>
      <c r="D104" s="19" t="s">
        <v>26</v>
      </c>
      <c r="E104" s="54">
        <f aca="true" t="shared" si="9" ref="E104:M104">SUM(E103,E96,E85,E64,E48,E29,E22)</f>
        <v>4480583.355846722</v>
      </c>
      <c r="F104" s="54">
        <f t="shared" si="9"/>
        <v>1310993.2671599998</v>
      </c>
      <c r="G104" s="206">
        <f t="shared" si="9"/>
        <v>655092.8001067227</v>
      </c>
      <c r="H104" s="54">
        <f t="shared" si="9"/>
        <v>12195.57</v>
      </c>
      <c r="I104" s="54">
        <f t="shared" si="9"/>
        <v>181453.06</v>
      </c>
      <c r="J104" s="54">
        <f t="shared" si="9"/>
        <v>269780.84</v>
      </c>
      <c r="K104" s="54">
        <f t="shared" si="9"/>
        <v>359020.15654</v>
      </c>
      <c r="L104" s="54">
        <f t="shared" si="9"/>
        <v>1215213.94121</v>
      </c>
      <c r="M104" s="54">
        <f t="shared" si="9"/>
        <v>476833.71017999994</v>
      </c>
      <c r="N104" s="20"/>
      <c r="Q104" s="70"/>
    </row>
    <row r="105" ht="34.5" customHeight="1" thickTop="1"/>
  </sheetData>
  <sheetProtection/>
  <mergeCells count="10">
    <mergeCell ref="F2:F3"/>
    <mergeCell ref="E2:E3"/>
    <mergeCell ref="N2:N3"/>
    <mergeCell ref="L2:L3"/>
    <mergeCell ref="G2:K2"/>
    <mergeCell ref="M2:M3"/>
    <mergeCell ref="A2:A3"/>
    <mergeCell ref="B2:B3"/>
    <mergeCell ref="C2:C3"/>
    <mergeCell ref="D2:D3"/>
  </mergeCells>
  <printOptions/>
  <pageMargins left="0.3937007874015748" right="0.3937007874015748" top="0.984251968503937" bottom="0.984251968503937" header="0.5118110236220472" footer="0.5118110236220472"/>
  <pageSetup fitToHeight="5" fitToWidth="1" horizontalDpi="600" verticalDpi="600" orientation="landscape" paperSize="8" scale="68" r:id="rId1"/>
  <headerFooter alignWithMargins="0">
    <oddHeader>&amp;C&amp;22Plán investic Středočeského kraje na rok 2013 - změna č. 2
&amp;RPr_2</oddHeader>
    <oddFooter>&amp;L&amp;D&amp;C&amp;P/&amp;N&amp;R&amp;T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uzivatel01</dc:creator>
  <cp:keywords/>
  <dc:description/>
  <cp:lastModifiedBy>Administrator</cp:lastModifiedBy>
  <cp:lastPrinted>2013-11-05T09:30:19Z</cp:lastPrinted>
  <dcterms:created xsi:type="dcterms:W3CDTF">2007-11-05T12:53:24Z</dcterms:created>
  <dcterms:modified xsi:type="dcterms:W3CDTF">2013-12-18T11:05:01Z</dcterms:modified>
  <cp:category/>
  <cp:version/>
  <cp:contentType/>
  <cp:contentStatus/>
</cp:coreProperties>
</file>