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11700" activeTab="0"/>
  </bookViews>
  <sheets>
    <sheet name="Plán investic SK 2014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<sst xmlns="http://schemas.openxmlformats.org/spreadsheetml/2006/main" count="87" uniqueCount="78">
  <si>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Poř.č.</t>
  </si>
  <si>
    <t>Název akce</t>
  </si>
  <si>
    <t>1</t>
  </si>
  <si>
    <t>SK</t>
  </si>
  <si>
    <t>Pořízení nových vozidel (třída nižší střední)</t>
  </si>
  <si>
    <t>2</t>
  </si>
  <si>
    <t>Výměna oken v budově KÚ</t>
  </si>
  <si>
    <t>3</t>
  </si>
  <si>
    <t>Investiční software dle konkrétních požadavků odborů</t>
  </si>
  <si>
    <t>4</t>
  </si>
  <si>
    <t>Výkup pozemků (včetně pod stávající sítí)</t>
  </si>
  <si>
    <t>5</t>
  </si>
  <si>
    <t>Příprava a zabezpečení staveb silnic II. a III. třídy</t>
  </si>
  <si>
    <t>6</t>
  </si>
  <si>
    <t>KSÚS</t>
  </si>
  <si>
    <t>Severovýchodní Tangenta v Mladé Boleslavi</t>
  </si>
  <si>
    <t>7</t>
  </si>
  <si>
    <t>SOŠ a SOU Lysá nad Labem</t>
  </si>
  <si>
    <t>Přeložka přípojky plynu a el. energie</t>
  </si>
  <si>
    <t>8</t>
  </si>
  <si>
    <t>Gymnázium Mělník</t>
  </si>
  <si>
    <t xml:space="preserve">Výstavba tělocvičny  </t>
  </si>
  <si>
    <t>9</t>
  </si>
  <si>
    <t>DG a SOŠe Kralupy nad Vltavou</t>
  </si>
  <si>
    <t>Výstavba víceúčelové haly</t>
  </si>
  <si>
    <t>10</t>
  </si>
  <si>
    <t>Oblastní  muzeum Praha - východ</t>
  </si>
  <si>
    <t>Památník národního útlaku a odboje Panenské Břežany</t>
  </si>
  <si>
    <t>11</t>
  </si>
  <si>
    <t>Pořízení služebních vozů pro příspěvkové organizace</t>
  </si>
  <si>
    <t>12</t>
  </si>
  <si>
    <t>Hornické muzeum v Příbrami</t>
  </si>
  <si>
    <t>Nákup pozemků a budov od s.p. DIAMO pro Hornické muzeum Příbram</t>
  </si>
  <si>
    <t>13</t>
  </si>
  <si>
    <t>Galerie středočeského kraje</t>
  </si>
  <si>
    <t>14</t>
  </si>
  <si>
    <t>Polabské muzeum Poděbrady</t>
  </si>
  <si>
    <t>Rekonstrukce Památníku Jiřího z Poděbrad</t>
  </si>
  <si>
    <t>15</t>
  </si>
  <si>
    <t>ON Ml. Boleslav, a.s., nem. SČK</t>
  </si>
  <si>
    <t>Generel ON Mladá Boleslav, a.s., nemocnice Středočeského kraje - pavilon 7 (interna), pavilon 37 (parkoviště)</t>
  </si>
  <si>
    <t>16</t>
  </si>
  <si>
    <t>ON Kladno, a.s., nem. SČK</t>
  </si>
  <si>
    <t>Výstavba a rekonstrukce Oblastní nemocnice Kladno, a.s., nemocnice Středočeského kraje - dofinancování</t>
  </si>
  <si>
    <t>17</t>
  </si>
  <si>
    <t>ON Kolín, a.s., nem. SČK - Nemocnice Kutná Hora</t>
  </si>
  <si>
    <t>Modernizace kuchyně nemocnice v Kutné Hoře</t>
  </si>
  <si>
    <t>18</t>
  </si>
  <si>
    <t>Modernizace technologie prádelny Nemocnice Kutná Hora</t>
  </si>
  <si>
    <t>19</t>
  </si>
  <si>
    <t xml:space="preserve">ON Kolín, a.s., nem. SČK  </t>
  </si>
  <si>
    <t>Pořízení zdravotnické technologie pro Pavilon "N" - pozastavená dotace ROP</t>
  </si>
  <si>
    <t>20</t>
  </si>
  <si>
    <t>ON Příbram, a.s.</t>
  </si>
  <si>
    <t>21</t>
  </si>
  <si>
    <t>Rekonstrukce a dostavba Regionálního muzea v Kolíně</t>
  </si>
  <si>
    <t>CELKEM KAPITOLY</t>
  </si>
  <si>
    <t>REZERVA</t>
  </si>
  <si>
    <t>Rozpočet Středočeského kraje na rok 2014</t>
  </si>
  <si>
    <t>v tis. Kč</t>
  </si>
  <si>
    <t xml:space="preserve">Rozpočet  2014             </t>
  </si>
  <si>
    <t>Plán investic Středočeského kraje na rok 2014</t>
  </si>
  <si>
    <t>Organizace</t>
  </si>
  <si>
    <t>CELKEM kapitola 02 - Činnost krajského úřadu</t>
  </si>
  <si>
    <t>CELKEM kapitola 03 - Informatika</t>
  </si>
  <si>
    <t>CELKEM kapitola 04 - Doprava</t>
  </si>
  <si>
    <t>CELKEM kapitola 05 - Školství, mládeže a sportu</t>
  </si>
  <si>
    <t>CELKEM kapitola 06 - Kultura a památkové péče</t>
  </si>
  <si>
    <t>CELKEM kapitola 07 - Zdravotnictví</t>
  </si>
  <si>
    <t>CELKEM kapitola 08 - Regionální rozvoj</t>
  </si>
  <si>
    <t>CELKEM ROZPOČET 2014 - kapitálové (investiční) výdaje</t>
  </si>
  <si>
    <t>Zdravotnická technologie D3 - pozastavená dotace ROP</t>
  </si>
  <si>
    <t>Jezuitská kolej - zprovoznění zahrad (čerpání vody z podloží areálu, zabezpečení kamerovým systémem, vybavení</t>
  </si>
  <si>
    <t>22</t>
  </si>
  <si>
    <t>Nákup pozemku u muzejního areálu dolu Anna - parkoviště pro Hornické muzeum</t>
  </si>
  <si>
    <t>23</t>
  </si>
  <si>
    <t>Rekonstrukce a dostavba pavilonu č. 4 a 6 ON Mladá Boleslav, a.s., nem. SČK</t>
  </si>
  <si>
    <t>příloha č. 4 k usnesení č. 4-9/2013/ZK ze dne 9. 12.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</si>
</sst>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0" xfId="0" applyFont="1" applyAlignment="1">
      <alignment/>
    </xf>
    <xf numFmtId="0" fontId="2" fillId="33" borderId="10" xfId="50" applyFont="1" applyFill="1" applyBorder="1" applyAlignment="1">
      <alignment horizontal="left" vertical="center" wrapText="1"/>
      <protection/>
    </xf>
    <xf numFmtId="49" fontId="3" fillId="34" borderId="11" xfId="47" applyNumberFormat="1" applyFont="1" applyFill="1" applyBorder="1" applyAlignment="1">
      <alignment horizontal="center" wrapText="1"/>
      <protection/>
    </xf>
    <xf numFmtId="0" fontId="3" fillId="34" borderId="12" xfId="50" applyFont="1" applyFill="1" applyBorder="1" applyAlignment="1">
      <alignment horizontal="center" wrapText="1"/>
      <protection/>
    </xf>
    <xf numFmtId="4" fontId="3" fillId="34" borderId="13" xfId="47" applyNumberFormat="1" applyFont="1" applyFill="1" applyBorder="1" applyAlignment="1">
      <alignment horizontal="center" wrapText="1"/>
      <protection/>
    </xf>
    <xf numFmtId="49" fontId="3" fillId="0" borderId="14" xfId="47" applyNumberFormat="1" applyFont="1" applyFill="1" applyBorder="1" applyAlignment="1">
      <alignment horizontal="center" vertical="center" wrapText="1"/>
      <protection/>
    </xf>
    <xf numFmtId="49" fontId="3" fillId="0" borderId="15" xfId="47" applyNumberFormat="1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49" fontId="3" fillId="33" borderId="15" xfId="47" applyNumberFormat="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0" borderId="16" xfId="50" applyFont="1" applyFill="1" applyBorder="1" applyAlignment="1">
      <alignment horizontal="center" vertical="center" wrapText="1"/>
      <protection/>
    </xf>
    <xf numFmtId="49" fontId="3" fillId="0" borderId="17" xfId="47" applyNumberFormat="1" applyFont="1" applyFill="1" applyBorder="1" applyAlignment="1">
      <alignment horizontal="center" vertical="center" wrapText="1"/>
      <protection/>
    </xf>
    <xf numFmtId="0" fontId="2" fillId="0" borderId="18" xfId="47" applyFont="1" applyFill="1" applyBorder="1" applyAlignment="1">
      <alignment horizontal="center" vertical="center" wrapText="1"/>
      <protection/>
    </xf>
    <xf numFmtId="49" fontId="3" fillId="0" borderId="19" xfId="47" applyNumberFormat="1" applyFont="1" applyFill="1" applyBorder="1" applyAlignment="1">
      <alignment horizontal="center" vertical="center" wrapText="1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vertical="center" wrapText="1"/>
      <protection/>
    </xf>
    <xf numFmtId="0" fontId="2" fillId="33" borderId="16" xfId="50" applyFont="1" applyFill="1" applyBorder="1" applyAlignment="1">
      <alignment horizontal="left" vertical="center" wrapText="1"/>
      <protection/>
    </xf>
    <xf numFmtId="1" fontId="3" fillId="35" borderId="11" xfId="47" applyNumberFormat="1" applyFont="1" applyFill="1" applyBorder="1" applyAlignment="1">
      <alignment horizontal="center" vertical="center" wrapText="1"/>
      <protection/>
    </xf>
    <xf numFmtId="0" fontId="2" fillId="35" borderId="12" xfId="50" applyFont="1" applyFill="1" applyBorder="1" applyAlignment="1">
      <alignment horizontal="center" vertical="center" wrapText="1"/>
      <protection/>
    </xf>
    <xf numFmtId="0" fontId="3" fillId="35" borderId="12" xfId="50" applyFont="1" applyFill="1" applyBorder="1" applyAlignment="1">
      <alignment horizontal="left" vertical="center" wrapText="1"/>
      <protection/>
    </xf>
    <xf numFmtId="49" fontId="3" fillId="0" borderId="21" xfId="47" applyNumberFormat="1" applyFont="1" applyFill="1" applyBorder="1" applyAlignment="1">
      <alignment horizontal="center" vertical="center" wrapText="1"/>
      <protection/>
    </xf>
    <xf numFmtId="0" fontId="2" fillId="0" borderId="22" xfId="50" applyFont="1" applyFill="1" applyBorder="1" applyAlignment="1">
      <alignment horizontal="center" vertical="center" wrapText="1"/>
      <protection/>
    </xf>
    <xf numFmtId="0" fontId="2" fillId="33" borderId="22" xfId="50" applyFont="1" applyFill="1" applyBorder="1" applyAlignment="1">
      <alignment horizontal="left" vertical="center" wrapText="1"/>
      <protection/>
    </xf>
    <xf numFmtId="49" fontId="3" fillId="33" borderId="14" xfId="47" applyNumberFormat="1" applyFont="1" applyFill="1" applyBorder="1" applyAlignment="1">
      <alignment horizontal="center" vertical="center" wrapText="1"/>
      <protection/>
    </xf>
    <xf numFmtId="0" fontId="2" fillId="33" borderId="16" xfId="50" applyFont="1" applyFill="1" applyBorder="1" applyAlignment="1">
      <alignment horizontal="center" vertical="center" wrapText="1"/>
      <protection/>
    </xf>
    <xf numFmtId="49" fontId="3" fillId="33" borderId="21" xfId="47" applyNumberFormat="1" applyFont="1" applyFill="1" applyBorder="1" applyAlignment="1">
      <alignment horizontal="center" vertical="center" wrapText="1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1" fontId="3" fillId="35" borderId="11" xfId="50" applyNumberFormat="1" applyFont="1" applyFill="1" applyBorder="1" applyAlignment="1">
      <alignment horizontal="center" vertical="center" wrapText="1"/>
      <protection/>
    </xf>
    <xf numFmtId="0" fontId="2" fillId="33" borderId="22" xfId="50" applyFont="1" applyFill="1" applyBorder="1" applyAlignment="1">
      <alignment horizontal="center" vertical="center" wrapText="1"/>
      <protection/>
    </xf>
    <xf numFmtId="3" fontId="3" fillId="35" borderId="11" xfId="50" applyNumberFormat="1" applyFont="1" applyFill="1" applyBorder="1" applyAlignment="1">
      <alignment horizontal="center" vertical="center" wrapText="1"/>
      <protection/>
    </xf>
    <xf numFmtId="49" fontId="3" fillId="0" borderId="23" xfId="47" applyNumberFormat="1" applyFont="1" applyFill="1" applyBorder="1" applyAlignment="1">
      <alignment horizontal="center" vertical="center" wrapText="1"/>
      <protection/>
    </xf>
    <xf numFmtId="0" fontId="2" fillId="0" borderId="24" xfId="50" applyFont="1" applyFill="1" applyBorder="1" applyAlignment="1">
      <alignment horizontal="center" vertical="center" wrapText="1"/>
      <protection/>
    </xf>
    <xf numFmtId="0" fontId="2" fillId="33" borderId="24" xfId="50" applyFont="1" applyFill="1" applyBorder="1" applyAlignment="1">
      <alignment horizontal="left" vertical="center" wrapText="1"/>
      <protection/>
    </xf>
    <xf numFmtId="49" fontId="3" fillId="35" borderId="11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2" fillId="33" borderId="22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8" xfId="47" applyFont="1" applyFill="1" applyBorder="1" applyAlignment="1">
      <alignment vertical="center" wrapText="1"/>
      <protection/>
    </xf>
    <xf numFmtId="0" fontId="2" fillId="33" borderId="20" xfId="47" applyFont="1" applyFill="1" applyBorder="1" applyAlignment="1">
      <alignment vertical="center" wrapText="1"/>
      <protection/>
    </xf>
    <xf numFmtId="4" fontId="2" fillId="33" borderId="25" xfId="47" applyNumberFormat="1" applyFont="1" applyFill="1" applyBorder="1" applyAlignment="1">
      <alignment vertical="center" wrapText="1"/>
      <protection/>
    </xf>
    <xf numFmtId="4" fontId="2" fillId="33" borderId="26" xfId="47" applyNumberFormat="1" applyFont="1" applyFill="1" applyBorder="1" applyAlignment="1">
      <alignment vertical="center" wrapText="1"/>
      <protection/>
    </xf>
    <xf numFmtId="4" fontId="3" fillId="35" borderId="13" xfId="50" applyNumberFormat="1" applyFont="1" applyFill="1" applyBorder="1" applyAlignment="1">
      <alignment vertical="center" wrapText="1"/>
      <protection/>
    </xf>
    <xf numFmtId="4" fontId="2" fillId="33" borderId="13" xfId="47" applyNumberFormat="1" applyFont="1" applyFill="1" applyBorder="1" applyAlignment="1">
      <alignment vertical="center" wrapText="1"/>
      <protection/>
    </xf>
    <xf numFmtId="4" fontId="2" fillId="33" borderId="27" xfId="47" applyNumberFormat="1" applyFont="1" applyFill="1" applyBorder="1" applyAlignment="1">
      <alignment vertical="center" wrapText="1"/>
      <protection/>
    </xf>
    <xf numFmtId="4" fontId="2" fillId="33" borderId="28" xfId="47" applyNumberFormat="1" applyFont="1" applyFill="1" applyBorder="1" applyAlignment="1">
      <alignment vertical="center" wrapText="1"/>
      <protection/>
    </xf>
    <xf numFmtId="4" fontId="2" fillId="33" borderId="29" xfId="47" applyNumberFormat="1" applyFont="1" applyFill="1" applyBorder="1" applyAlignment="1">
      <alignment vertical="center" wrapText="1"/>
      <protection/>
    </xf>
    <xf numFmtId="4" fontId="2" fillId="33" borderId="29" xfId="51" applyNumberFormat="1" applyFont="1" applyFill="1" applyBorder="1" applyAlignment="1">
      <alignment vertical="center"/>
      <protection/>
    </xf>
    <xf numFmtId="4" fontId="2" fillId="33" borderId="30" xfId="47" applyNumberFormat="1" applyFont="1" applyFill="1" applyBorder="1" applyAlignment="1">
      <alignment vertical="center" wrapText="1"/>
      <protection/>
    </xf>
    <xf numFmtId="4" fontId="3" fillId="36" borderId="13" xfId="50" applyNumberFormat="1" applyFont="1" applyFill="1" applyBorder="1" applyAlignment="1">
      <alignment vertical="center" wrapText="1"/>
      <protection/>
    </xf>
    <xf numFmtId="4" fontId="2" fillId="36" borderId="30" xfId="50" applyNumberFormat="1" applyFont="1" applyFill="1" applyBorder="1" applyAlignment="1">
      <alignment vertical="center" wrapText="1"/>
      <protection/>
    </xf>
    <xf numFmtId="0" fontId="2" fillId="33" borderId="16" xfId="5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3" fillId="36" borderId="31" xfId="50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čerp.-celek 1.-9.09" xfId="49"/>
    <cellStyle name="normální_List1" xfId="50"/>
    <cellStyle name="normální_t 01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140625" style="0" customWidth="1"/>
    <col min="2" max="2" width="25.28125" style="0" customWidth="1"/>
    <col min="3" max="3" width="53.28125" style="0" customWidth="1"/>
    <col min="4" max="4" width="24.00390625" style="0" customWidth="1"/>
  </cols>
  <sheetData>
    <row r="1" ht="16.5" customHeight="1">
      <c r="D1" s="56" t="s">
        <v>77</v>
      </c>
    </row>
    <row r="2" ht="24" customHeight="1">
      <c r="A2" s="1" t="s">
        <v>58</v>
      </c>
    </row>
    <row r="4" ht="20.25" customHeight="1">
      <c r="A4" s="2" t="s">
        <v>61</v>
      </c>
    </row>
    <row r="6" ht="15" customHeight="1" thickBot="1">
      <c r="D6" s="38" t="s">
        <v>59</v>
      </c>
    </row>
    <row r="7" spans="1:4" ht="45.75" customHeight="1" thickBot="1">
      <c r="A7" s="4" t="s">
        <v>0</v>
      </c>
      <c r="B7" s="5" t="s">
        <v>62</v>
      </c>
      <c r="C7" s="5" t="s">
        <v>1</v>
      </c>
      <c r="D7" s="6" t="s">
        <v>60</v>
      </c>
    </row>
    <row r="8" spans="1:4" ht="15">
      <c r="A8" s="13" t="s">
        <v>2</v>
      </c>
      <c r="B8" s="14" t="s">
        <v>3</v>
      </c>
      <c r="C8" s="42" t="s">
        <v>4</v>
      </c>
      <c r="D8" s="44">
        <v>500</v>
      </c>
    </row>
    <row r="9" spans="1:4" ht="15" customHeight="1" thickBot="1">
      <c r="A9" s="15" t="s">
        <v>5</v>
      </c>
      <c r="B9" s="16" t="s">
        <v>3</v>
      </c>
      <c r="C9" s="43" t="s">
        <v>6</v>
      </c>
      <c r="D9" s="45">
        <v>7418.62</v>
      </c>
    </row>
    <row r="10" spans="1:4" ht="15.75" thickBot="1">
      <c r="A10" s="37"/>
      <c r="B10" s="22"/>
      <c r="C10" s="23" t="s">
        <v>63</v>
      </c>
      <c r="D10" s="46">
        <f>SUM(D8:D9)</f>
        <v>7918.62</v>
      </c>
    </row>
    <row r="11" spans="1:4" ht="15.75" thickBot="1">
      <c r="A11" s="17" t="s">
        <v>7</v>
      </c>
      <c r="B11" s="18" t="s">
        <v>3</v>
      </c>
      <c r="C11" s="19" t="s">
        <v>8</v>
      </c>
      <c r="D11" s="47">
        <v>1000</v>
      </c>
    </row>
    <row r="12" spans="1:4" ht="15.75" thickBot="1">
      <c r="A12" s="37"/>
      <c r="B12" s="22"/>
      <c r="C12" s="23" t="s">
        <v>64</v>
      </c>
      <c r="D12" s="46">
        <f>SUM(D11)</f>
        <v>1000</v>
      </c>
    </row>
    <row r="13" spans="1:4" ht="15" customHeight="1">
      <c r="A13" s="7" t="s">
        <v>9</v>
      </c>
      <c r="B13" s="12" t="s">
        <v>3</v>
      </c>
      <c r="C13" s="20" t="s">
        <v>10</v>
      </c>
      <c r="D13" s="48">
        <v>5000</v>
      </c>
    </row>
    <row r="14" spans="1:4" ht="15" customHeight="1">
      <c r="A14" s="8" t="s">
        <v>11</v>
      </c>
      <c r="B14" s="9" t="s">
        <v>3</v>
      </c>
      <c r="C14" s="3" t="s">
        <v>12</v>
      </c>
      <c r="D14" s="49">
        <v>29585.13</v>
      </c>
    </row>
    <row r="15" spans="1:4" ht="15" customHeight="1" thickBot="1">
      <c r="A15" s="24" t="s">
        <v>13</v>
      </c>
      <c r="B15" s="25" t="s">
        <v>14</v>
      </c>
      <c r="C15" s="26" t="s">
        <v>15</v>
      </c>
      <c r="D15" s="50">
        <v>13401.53</v>
      </c>
    </row>
    <row r="16" spans="1:4" ht="15" customHeight="1" thickBot="1">
      <c r="A16" s="21"/>
      <c r="B16" s="22"/>
      <c r="C16" s="23" t="s">
        <v>65</v>
      </c>
      <c r="D16" s="46">
        <f>SUM(D13:D15)</f>
        <v>47986.66</v>
      </c>
    </row>
    <row r="17" spans="1:4" ht="15" customHeight="1">
      <c r="A17" s="27" t="s">
        <v>16</v>
      </c>
      <c r="B17" s="28" t="s">
        <v>17</v>
      </c>
      <c r="C17" s="20" t="s">
        <v>18</v>
      </c>
      <c r="D17" s="48">
        <v>700.12</v>
      </c>
    </row>
    <row r="18" spans="1:4" ht="15" customHeight="1">
      <c r="A18" s="10" t="s">
        <v>19</v>
      </c>
      <c r="B18" s="11" t="s">
        <v>20</v>
      </c>
      <c r="C18" s="3" t="s">
        <v>21</v>
      </c>
      <c r="D18" s="49">
        <v>40000</v>
      </c>
    </row>
    <row r="19" spans="1:4" ht="27.75" customHeight="1" thickBot="1">
      <c r="A19" s="29" t="s">
        <v>22</v>
      </c>
      <c r="B19" s="30" t="s">
        <v>23</v>
      </c>
      <c r="C19" s="26" t="s">
        <v>24</v>
      </c>
      <c r="D19" s="51">
        <v>1000</v>
      </c>
    </row>
    <row r="20" spans="1:4" ht="15" customHeight="1" thickBot="1">
      <c r="A20" s="31"/>
      <c r="B20" s="22"/>
      <c r="C20" s="23" t="s">
        <v>66</v>
      </c>
      <c r="D20" s="46">
        <f>SUM(D17:D19)</f>
        <v>41700.12</v>
      </c>
    </row>
    <row r="21" spans="1:4" ht="24" customHeight="1">
      <c r="A21" s="27" t="s">
        <v>25</v>
      </c>
      <c r="B21" s="28" t="s">
        <v>26</v>
      </c>
      <c r="C21" s="20" t="s">
        <v>27</v>
      </c>
      <c r="D21" s="48">
        <v>10000</v>
      </c>
    </row>
    <row r="22" spans="1:4" ht="15" customHeight="1">
      <c r="A22" s="10" t="s">
        <v>28</v>
      </c>
      <c r="B22" s="11" t="s">
        <v>3</v>
      </c>
      <c r="C22" s="3" t="s">
        <v>29</v>
      </c>
      <c r="D22" s="49">
        <v>2711</v>
      </c>
    </row>
    <row r="23" spans="1:4" ht="25.5">
      <c r="A23" s="10" t="s">
        <v>30</v>
      </c>
      <c r="B23" s="41" t="s">
        <v>31</v>
      </c>
      <c r="C23" s="3" t="s">
        <v>74</v>
      </c>
      <c r="D23" s="49">
        <v>1047.87</v>
      </c>
    </row>
    <row r="24" spans="1:4" ht="24.75" customHeight="1">
      <c r="A24" s="10" t="s">
        <v>33</v>
      </c>
      <c r="B24" s="11" t="s">
        <v>31</v>
      </c>
      <c r="C24" s="3" t="s">
        <v>32</v>
      </c>
      <c r="D24" s="49">
        <v>1517</v>
      </c>
    </row>
    <row r="25" spans="1:4" ht="27.75" customHeight="1">
      <c r="A25" s="10" t="s">
        <v>35</v>
      </c>
      <c r="B25" s="11" t="s">
        <v>34</v>
      </c>
      <c r="C25" s="40" t="s">
        <v>72</v>
      </c>
      <c r="D25" s="49">
        <v>2000</v>
      </c>
    </row>
    <row r="26" spans="1:4" ht="25.5" customHeight="1" thickBot="1">
      <c r="A26" s="29" t="s">
        <v>38</v>
      </c>
      <c r="B26" s="32" t="s">
        <v>36</v>
      </c>
      <c r="C26" s="26" t="s">
        <v>37</v>
      </c>
      <c r="D26" s="50">
        <v>3000</v>
      </c>
    </row>
    <row r="27" spans="1:4" ht="15" customHeight="1" thickBot="1">
      <c r="A27" s="31"/>
      <c r="B27" s="22"/>
      <c r="C27" s="23" t="s">
        <v>67</v>
      </c>
      <c r="D27" s="46">
        <f>SUM(D21:D26)</f>
        <v>20275.87</v>
      </c>
    </row>
    <row r="28" spans="1:4" ht="28.5" customHeight="1">
      <c r="A28" s="7" t="s">
        <v>41</v>
      </c>
      <c r="B28" s="12" t="s">
        <v>39</v>
      </c>
      <c r="C28" s="20" t="s">
        <v>40</v>
      </c>
      <c r="D28" s="48">
        <v>54589</v>
      </c>
    </row>
    <row r="29" spans="1:4" ht="28.5" customHeight="1">
      <c r="A29" s="7" t="s">
        <v>44</v>
      </c>
      <c r="B29" s="12" t="s">
        <v>39</v>
      </c>
      <c r="C29" s="55" t="s">
        <v>76</v>
      </c>
      <c r="D29" s="48">
        <v>30000</v>
      </c>
    </row>
    <row r="30" spans="1:4" ht="24.75" customHeight="1">
      <c r="A30" s="8" t="s">
        <v>47</v>
      </c>
      <c r="B30" s="9" t="s">
        <v>42</v>
      </c>
      <c r="C30" s="3" t="s">
        <v>43</v>
      </c>
      <c r="D30" s="49">
        <v>73962</v>
      </c>
    </row>
    <row r="31" spans="1:4" ht="25.5" customHeight="1">
      <c r="A31" s="10" t="s">
        <v>49</v>
      </c>
      <c r="B31" s="11" t="s">
        <v>45</v>
      </c>
      <c r="C31" s="3" t="s">
        <v>46</v>
      </c>
      <c r="D31" s="49">
        <v>1937</v>
      </c>
    </row>
    <row r="32" spans="1:4" ht="26.25" customHeight="1">
      <c r="A32" s="10" t="s">
        <v>52</v>
      </c>
      <c r="B32" s="11" t="s">
        <v>45</v>
      </c>
      <c r="C32" s="3" t="s">
        <v>48</v>
      </c>
      <c r="D32" s="49">
        <v>3412</v>
      </c>
    </row>
    <row r="33" spans="1:4" ht="26.25" customHeight="1">
      <c r="A33" s="10" t="s">
        <v>54</v>
      </c>
      <c r="B33" s="11" t="s">
        <v>50</v>
      </c>
      <c r="C33" s="3" t="s">
        <v>51</v>
      </c>
      <c r="D33" s="49">
        <v>27561.32</v>
      </c>
    </row>
    <row r="34" spans="1:4" ht="15" customHeight="1" thickBot="1">
      <c r="A34" s="29" t="s">
        <v>73</v>
      </c>
      <c r="B34" s="32" t="s">
        <v>53</v>
      </c>
      <c r="C34" s="39" t="s">
        <v>71</v>
      </c>
      <c r="D34" s="50">
        <v>28678.58</v>
      </c>
    </row>
    <row r="35" spans="1:4" ht="15" customHeight="1" thickBot="1">
      <c r="A35" s="33"/>
      <c r="B35" s="22"/>
      <c r="C35" s="23" t="s">
        <v>68</v>
      </c>
      <c r="D35" s="46">
        <f>SUM(D28:D34)</f>
        <v>220139.90000000002</v>
      </c>
    </row>
    <row r="36" spans="1:4" ht="15" customHeight="1" thickBot="1">
      <c r="A36" s="34" t="s">
        <v>75</v>
      </c>
      <c r="B36" s="35" t="s">
        <v>3</v>
      </c>
      <c r="C36" s="36" t="s">
        <v>55</v>
      </c>
      <c r="D36" s="52">
        <v>1996.5</v>
      </c>
    </row>
    <row r="37" spans="1:4" ht="15" customHeight="1" thickBot="1">
      <c r="A37" s="37"/>
      <c r="B37" s="22"/>
      <c r="C37" s="23" t="s">
        <v>69</v>
      </c>
      <c r="D37" s="46">
        <f>SUM(D36)</f>
        <v>1996.5</v>
      </c>
    </row>
    <row r="38" spans="1:4" ht="15" customHeight="1" thickBot="1">
      <c r="A38" s="57" t="s">
        <v>56</v>
      </c>
      <c r="B38" s="58"/>
      <c r="C38" s="59"/>
      <c r="D38" s="53">
        <f>D10+D12+D16+D20+D27+D35+D37</f>
        <v>341017.67000000004</v>
      </c>
    </row>
    <row r="39" spans="1:4" ht="15" customHeight="1" thickBot="1">
      <c r="A39" s="57" t="s">
        <v>57</v>
      </c>
      <c r="B39" s="58"/>
      <c r="C39" s="59"/>
      <c r="D39" s="54">
        <f>15347.2-1047.87-317-5000</f>
        <v>8982.330000000002</v>
      </c>
    </row>
    <row r="40" spans="1:4" ht="24.75" customHeight="1" thickBot="1">
      <c r="A40" s="57" t="s">
        <v>70</v>
      </c>
      <c r="B40" s="58"/>
      <c r="C40" s="59"/>
      <c r="D40" s="53">
        <f>SUM(D38:D39)</f>
        <v>350000.00000000006</v>
      </c>
    </row>
  </sheetData>
  <sheetProtection/>
  <mergeCells count="3">
    <mergeCell ref="A38:C38"/>
    <mergeCell ref="A39:C39"/>
    <mergeCell ref="A40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2013-12-10T14:05:38Z</cp:lastPrinted>
  <dcterms:created xsi:type="dcterms:W3CDTF">2013-11-04T11:20:14Z</dcterms:created>
  <dcterms:modified xsi:type="dcterms:W3CDTF">2013-12-19T14:08:07Z</dcterms:modified>
  <cp:category/>
  <cp:version/>
  <cp:contentType/>
  <cp:contentStatus/>
</cp:coreProperties>
</file>