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rasky\Desktop\Zásobníky\2025\"/>
    </mc:Choice>
  </mc:AlternateContent>
  <xr:revisionPtr revIDLastSave="0" documentId="13_ncr:1_{16DE451D-126C-4B52-B284-326190E5226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zasobnik_zal" sheetId="56" state="hidden" r:id="rId1"/>
    <sheet name="ZA2021+" sheetId="98" r:id="rId2"/>
  </sheets>
  <definedNames>
    <definedName name="_xlnm._FilterDatabase" localSheetId="1" hidden="1">'ZA2021+'!$B$5:$S$881</definedName>
    <definedName name="_xlnm._FilterDatabase" localSheetId="0" hidden="1">zasobnik_zal!$A$9:$CN$577</definedName>
    <definedName name="_xlnm.Print_Titles" localSheetId="1">'ZA2021+'!$2:$4</definedName>
    <definedName name="_xlnm.Print_Titles" localSheetId="0">zasobnik_zal!$3:$8</definedName>
    <definedName name="_xlnm.Print_Area" localSheetId="1">'ZA2021+'!$A$2:$S$892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81" i="98" l="1"/>
  <c r="K880" i="98"/>
  <c r="J880" i="98"/>
  <c r="I880" i="98"/>
  <c r="H880" i="98"/>
  <c r="G880" i="98"/>
  <c r="F880" i="98"/>
  <c r="F830" i="98" l="1"/>
  <c r="L830" i="98"/>
  <c r="K830" i="98"/>
  <c r="J830" i="98"/>
  <c r="I830" i="98"/>
  <c r="H830" i="98"/>
  <c r="G830" i="98"/>
  <c r="J825" i="98" l="1"/>
  <c r="I825" i="98"/>
  <c r="H825" i="98"/>
  <c r="G825" i="98"/>
  <c r="F825" i="98"/>
  <c r="L812" i="98" l="1"/>
  <c r="K812" i="98"/>
  <c r="J812" i="98"/>
  <c r="I812" i="98"/>
  <c r="H812" i="98"/>
  <c r="G812" i="98"/>
  <c r="F812" i="98"/>
  <c r="L810" i="98" l="1"/>
  <c r="K810" i="98"/>
  <c r="J810" i="98"/>
  <c r="I810" i="98"/>
  <c r="H810" i="98"/>
  <c r="G810" i="98"/>
  <c r="F810" i="98"/>
  <c r="L683" i="98" l="1"/>
  <c r="K683" i="98"/>
  <c r="J683" i="98"/>
  <c r="I683" i="98"/>
  <c r="H683" i="98"/>
  <c r="G683" i="98"/>
  <c r="F683" i="98"/>
  <c r="L669" i="98" l="1"/>
  <c r="K669" i="98"/>
  <c r="J669" i="98"/>
  <c r="I669" i="98"/>
  <c r="H669" i="98"/>
  <c r="G669" i="98"/>
  <c r="F669" i="98"/>
  <c r="J322" i="98" l="1"/>
  <c r="J881" i="98" s="1"/>
  <c r="L322" i="98"/>
  <c r="K322" i="98"/>
  <c r="I322" i="98"/>
  <c r="I881" i="98" s="1"/>
  <c r="H322" i="98"/>
  <c r="H881" i="98" s="1"/>
  <c r="G322" i="98"/>
  <c r="G881" i="98" s="1"/>
  <c r="F322" i="98"/>
  <c r="L880" i="98" l="1"/>
  <c r="L825" i="98" l="1"/>
  <c r="L881" i="98" s="1"/>
  <c r="K825" i="98"/>
  <c r="K881" i="98" s="1"/>
  <c r="O511" i="56" l="1"/>
  <c r="O502" i="56"/>
  <c r="O488" i="56"/>
  <c r="O332" i="56"/>
  <c r="O305" i="56"/>
  <c r="O542" i="56"/>
  <c r="O503" i="56" l="1"/>
  <c r="O333" i="56"/>
  <c r="CE516" i="56"/>
  <c r="CE518" i="56" s="1"/>
  <c r="CD516" i="56"/>
  <c r="CD518" i="56" s="1"/>
  <c r="CC516" i="56"/>
  <c r="CC518" i="56" s="1"/>
  <c r="CB516" i="56"/>
  <c r="CB518" i="56" s="1"/>
  <c r="CA516" i="56"/>
  <c r="CA518" i="56" s="1"/>
  <c r="BZ516" i="56"/>
  <c r="BZ518" i="56" s="1"/>
  <c r="BY516" i="56"/>
  <c r="BY518" i="56" s="1"/>
  <c r="BX516" i="56"/>
  <c r="BX518" i="56" s="1"/>
  <c r="BW516" i="56"/>
  <c r="BW518" i="56" s="1"/>
  <c r="BV516" i="56"/>
  <c r="BV518" i="56" s="1"/>
  <c r="BU516" i="56"/>
  <c r="BU518" i="56" s="1"/>
  <c r="BT516" i="56"/>
  <c r="BT518" i="56" s="1"/>
  <c r="BS516" i="56"/>
  <c r="BS518" i="56" s="1"/>
  <c r="BR516" i="56"/>
  <c r="BR518" i="56" s="1"/>
  <c r="BQ516" i="56"/>
  <c r="BQ518" i="56" s="1"/>
  <c r="BP516" i="56"/>
  <c r="BP518" i="56" s="1"/>
  <c r="BO516" i="56"/>
  <c r="BO518" i="56" s="1"/>
  <c r="BN516" i="56"/>
  <c r="BN518" i="56" s="1"/>
  <c r="BM516" i="56"/>
  <c r="BM518" i="56" s="1"/>
  <c r="BL516" i="56"/>
  <c r="BL518" i="56" s="1"/>
  <c r="BK516" i="56"/>
  <c r="BK518" i="56" s="1"/>
  <c r="BJ516" i="56"/>
  <c r="BJ518" i="56" s="1"/>
  <c r="AG516" i="56"/>
  <c r="AG518" i="56" s="1"/>
  <c r="AF516" i="56"/>
  <c r="AF518" i="56" s="1"/>
  <c r="AE516" i="56"/>
  <c r="AE518" i="56" s="1"/>
  <c r="AD516" i="56"/>
  <c r="AD518" i="56" s="1"/>
  <c r="AC516" i="56"/>
  <c r="AC518" i="56" s="1"/>
  <c r="AB516" i="56"/>
  <c r="AB518" i="56" s="1"/>
  <c r="CA402" i="56" l="1"/>
  <c r="BZ402" i="56"/>
  <c r="BY402" i="56"/>
  <c r="BX402" i="56"/>
  <c r="BW402" i="56"/>
  <c r="BV402" i="56"/>
  <c r="BU402" i="56"/>
  <c r="BT402" i="56"/>
  <c r="BS402" i="56"/>
  <c r="BR402" i="56"/>
  <c r="BQ402" i="56"/>
  <c r="BP402" i="56"/>
  <c r="BO402" i="56"/>
  <c r="BN402" i="56"/>
  <c r="BM402" i="56"/>
  <c r="BL402" i="56"/>
  <c r="BK402" i="56"/>
  <c r="BJ402" i="56"/>
  <c r="AF402" i="56"/>
  <c r="AE402" i="56"/>
  <c r="AD402" i="56"/>
  <c r="AC402" i="56"/>
  <c r="AB402" i="56"/>
  <c r="V402" i="56"/>
  <c r="U402" i="56"/>
  <c r="T402" i="56"/>
  <c r="S402" i="56"/>
  <c r="R402" i="56"/>
  <c r="BP168" i="56"/>
  <c r="BH168" i="56"/>
  <c r="AX168" i="56"/>
  <c r="BS168" i="56"/>
  <c r="BM168" i="56"/>
  <c r="AO168" i="56"/>
  <c r="AP168" i="56"/>
  <c r="AQ168" i="56"/>
  <c r="AR168" i="56"/>
  <c r="AT168" i="56"/>
  <c r="AU168" i="56"/>
  <c r="AV168" i="56"/>
  <c r="AW168" i="56"/>
  <c r="AY168" i="56"/>
  <c r="AZ168" i="56"/>
  <c r="BA168" i="56"/>
  <c r="BB168" i="56"/>
  <c r="BD168" i="56"/>
  <c r="BE168" i="56"/>
  <c r="BF168" i="56"/>
  <c r="BG168" i="56"/>
  <c r="BI168" i="56"/>
  <c r="BJ168" i="56"/>
  <c r="BN168" i="56"/>
  <c r="BT168" i="56"/>
  <c r="BX168" i="56"/>
  <c r="CC168" i="56"/>
  <c r="CD168" i="56"/>
  <c r="CE168" i="56"/>
  <c r="CF168" i="56"/>
  <c r="CG168" i="56"/>
  <c r="CA168" i="56" l="1"/>
  <c r="BO168" i="56"/>
  <c r="BC168" i="56"/>
  <c r="BK168" i="56"/>
  <c r="BV168" i="56"/>
  <c r="BW168" i="56"/>
  <c r="BY168" i="56"/>
  <c r="BQ168" i="56"/>
  <c r="BZ168" i="56"/>
  <c r="BL168" i="56"/>
  <c r="AS168" i="56"/>
  <c r="BU168" i="56"/>
  <c r="CB168" i="56" l="1"/>
  <c r="BR168" i="56"/>
  <c r="BR371" i="56" l="1"/>
  <c r="BR370" i="56"/>
  <c r="BR369" i="56"/>
  <c r="BR368" i="56"/>
  <c r="BR367" i="56"/>
  <c r="BR366" i="56"/>
  <c r="BR365" i="56"/>
  <c r="BR364" i="56"/>
  <c r="BR363" i="56"/>
  <c r="BR362" i="56"/>
  <c r="BR361" i="56"/>
  <c r="BR360" i="56"/>
  <c r="BR359" i="56"/>
  <c r="BR358" i="56"/>
  <c r="BR357" i="56"/>
  <c r="BR356" i="56"/>
  <c r="BR355" i="56"/>
  <c r="BR354" i="56"/>
  <c r="BR353" i="56"/>
  <c r="BR352" i="56"/>
  <c r="BR351" i="56"/>
  <c r="BR350" i="56"/>
  <c r="BR349" i="56"/>
  <c r="BR348" i="56"/>
  <c r="BR347" i="56"/>
  <c r="BR346" i="56"/>
  <c r="BR345" i="56"/>
  <c r="BR344" i="56"/>
  <c r="BR343" i="56"/>
  <c r="BR342" i="56"/>
  <c r="BR341" i="56"/>
  <c r="U511" i="56" l="1"/>
  <c r="CG573" i="56"/>
  <c r="CG574" i="56" s="1"/>
  <c r="CF573" i="56"/>
  <c r="CF574" i="56" s="1"/>
  <c r="CE573" i="56"/>
  <c r="CE574" i="56" s="1"/>
  <c r="CD573" i="56"/>
  <c r="CD574" i="56" s="1"/>
  <c r="CC573" i="56"/>
  <c r="CC574" i="56" s="1"/>
  <c r="CB573" i="56"/>
  <c r="CB574" i="56" s="1"/>
  <c r="CA573" i="56"/>
  <c r="CA574" i="56" s="1"/>
  <c r="BZ573" i="56"/>
  <c r="BZ574" i="56" s="1"/>
  <c r="BY573" i="56"/>
  <c r="BY574" i="56" s="1"/>
  <c r="BX573" i="56"/>
  <c r="BX574" i="56" s="1"/>
  <c r="BW573" i="56"/>
  <c r="BW574" i="56" s="1"/>
  <c r="BV573" i="56"/>
  <c r="BV574" i="56" s="1"/>
  <c r="BU573" i="56"/>
  <c r="BU574" i="56" s="1"/>
  <c r="BT573" i="56"/>
  <c r="BT574" i="56" s="1"/>
  <c r="BS573" i="56"/>
  <c r="BS574" i="56" s="1"/>
  <c r="BR573" i="56"/>
  <c r="BR574" i="56" s="1"/>
  <c r="BQ573" i="56"/>
  <c r="BQ574" i="56" s="1"/>
  <c r="BP573" i="56"/>
  <c r="BP574" i="56" s="1"/>
  <c r="BO573" i="56"/>
  <c r="BO574" i="56" s="1"/>
  <c r="BN573" i="56"/>
  <c r="BN574" i="56" s="1"/>
  <c r="BM573" i="56"/>
  <c r="BM574" i="56" s="1"/>
  <c r="BL573" i="56"/>
  <c r="BL574" i="56" s="1"/>
  <c r="BK573" i="56"/>
  <c r="BK574" i="56" s="1"/>
  <c r="BJ573" i="56"/>
  <c r="BJ574" i="56" s="1"/>
  <c r="BI573" i="56"/>
  <c r="BI574" i="56" s="1"/>
  <c r="BH573" i="56"/>
  <c r="BH574" i="56" s="1"/>
  <c r="BG573" i="56"/>
  <c r="BG574" i="56" s="1"/>
  <c r="BF573" i="56"/>
  <c r="BF574" i="56" s="1"/>
  <c r="BE573" i="56"/>
  <c r="BE574" i="56" s="1"/>
  <c r="BD573" i="56"/>
  <c r="BD574" i="56" s="1"/>
  <c r="BC573" i="56"/>
  <c r="BC574" i="56" s="1"/>
  <c r="BB573" i="56"/>
  <c r="BB574" i="56" s="1"/>
  <c r="BA573" i="56"/>
  <c r="BA574" i="56" s="1"/>
  <c r="AZ573" i="56"/>
  <c r="AZ574" i="56" s="1"/>
  <c r="AY573" i="56"/>
  <c r="AY574" i="56" s="1"/>
  <c r="AX573" i="56"/>
  <c r="AX574" i="56" s="1"/>
  <c r="AW573" i="56"/>
  <c r="AW574" i="56" s="1"/>
  <c r="AV573" i="56"/>
  <c r="AV574" i="56" s="1"/>
  <c r="AU573" i="56"/>
  <c r="AU574" i="56" s="1"/>
  <c r="AT573" i="56"/>
  <c r="AT574" i="56" s="1"/>
  <c r="AS573" i="56"/>
  <c r="AS574" i="56" s="1"/>
  <c r="AR573" i="56"/>
  <c r="AR574" i="56" s="1"/>
  <c r="AQ573" i="56"/>
  <c r="AQ574" i="56" s="1"/>
  <c r="AP573" i="56"/>
  <c r="AP574" i="56" s="1"/>
  <c r="AO573" i="56"/>
  <c r="AO574" i="56" s="1"/>
  <c r="AN573" i="56"/>
  <c r="AN574" i="56" s="1"/>
  <c r="AM573" i="56"/>
  <c r="AM574" i="56" s="1"/>
  <c r="AL573" i="56"/>
  <c r="AL574" i="56" s="1"/>
  <c r="AK573" i="56"/>
  <c r="AK574" i="56" s="1"/>
  <c r="AJ573" i="56"/>
  <c r="AJ574" i="56" s="1"/>
  <c r="AI573" i="56"/>
  <c r="AI574" i="56" s="1"/>
  <c r="AH573" i="56"/>
  <c r="AH574" i="56" s="1"/>
  <c r="AG573" i="56"/>
  <c r="AG574" i="56" s="1"/>
  <c r="AF573" i="56"/>
  <c r="AF574" i="56" s="1"/>
  <c r="AE573" i="56"/>
  <c r="AE574" i="56" s="1"/>
  <c r="AD573" i="56"/>
  <c r="AD574" i="56" s="1"/>
  <c r="AC573" i="56"/>
  <c r="AC574" i="56" s="1"/>
  <c r="AB573" i="56"/>
  <c r="AB574" i="56" s="1"/>
  <c r="AA573" i="56"/>
  <c r="AA574" i="56" s="1"/>
  <c r="Z573" i="56"/>
  <c r="Z574" i="56" s="1"/>
  <c r="Y573" i="56"/>
  <c r="Y574" i="56" s="1"/>
  <c r="X573" i="56"/>
  <c r="X574" i="56" s="1"/>
  <c r="W573" i="56"/>
  <c r="W574" i="56" s="1"/>
  <c r="V573" i="56"/>
  <c r="V574" i="56" s="1"/>
  <c r="U573" i="56"/>
  <c r="U574" i="56" s="1"/>
  <c r="T573" i="56"/>
  <c r="T574" i="56" s="1"/>
  <c r="S573" i="56"/>
  <c r="S574" i="56" s="1"/>
  <c r="R573" i="56"/>
  <c r="R574" i="56" s="1"/>
  <c r="V516" i="56"/>
  <c r="V518" i="56" s="1"/>
  <c r="U516" i="56"/>
  <c r="U518" i="56" s="1"/>
  <c r="T516" i="56"/>
  <c r="T518" i="56" s="1"/>
  <c r="S516" i="56"/>
  <c r="S518" i="56" s="1"/>
  <c r="R516" i="56"/>
  <c r="R518" i="56" s="1"/>
  <c r="V513" i="56"/>
  <c r="U513" i="56"/>
  <c r="T513" i="56"/>
  <c r="S513" i="56"/>
  <c r="R513" i="56"/>
  <c r="V511" i="56"/>
  <c r="T511" i="56"/>
  <c r="S511" i="56"/>
  <c r="R511" i="56"/>
  <c r="AF513" i="56"/>
  <c r="AE513" i="56"/>
  <c r="AD513" i="56"/>
  <c r="AC513" i="56"/>
  <c r="AB513" i="56"/>
  <c r="CG513" i="56"/>
  <c r="CF513" i="56"/>
  <c r="CE513" i="56"/>
  <c r="CD513" i="56"/>
  <c r="CC513" i="56"/>
  <c r="CB513" i="56"/>
  <c r="CA513" i="56"/>
  <c r="BZ513" i="56"/>
  <c r="BY513" i="56"/>
  <c r="BX513" i="56"/>
  <c r="BW513" i="56"/>
  <c r="BV513" i="56"/>
  <c r="BU513" i="56"/>
  <c r="BT513" i="56"/>
  <c r="BS513" i="56"/>
  <c r="BR513" i="56"/>
  <c r="BQ513" i="56"/>
  <c r="BP513" i="56"/>
  <c r="BO513" i="56"/>
  <c r="BN513" i="56"/>
  <c r="BM513" i="56"/>
  <c r="BL513" i="56"/>
  <c r="BK513" i="56"/>
  <c r="BJ513" i="56"/>
  <c r="CF511" i="56"/>
  <c r="CE511" i="56"/>
  <c r="CD511" i="56"/>
  <c r="CC511" i="56"/>
  <c r="CB511" i="56"/>
  <c r="CA511" i="56"/>
  <c r="BZ511" i="56"/>
  <c r="BY511" i="56"/>
  <c r="BX511" i="56"/>
  <c r="BW511" i="56"/>
  <c r="BV511" i="56"/>
  <c r="BU511" i="56"/>
  <c r="BT511" i="56"/>
  <c r="BS511" i="56"/>
  <c r="BR511" i="56"/>
  <c r="BQ511" i="56"/>
  <c r="BP511" i="56"/>
  <c r="BO511" i="56"/>
  <c r="BN511" i="56"/>
  <c r="BM511" i="56"/>
  <c r="BL511" i="56"/>
  <c r="BK511" i="56"/>
  <c r="BJ511" i="56"/>
  <c r="BI511" i="56"/>
  <c r="BH511" i="56"/>
  <c r="BG511" i="56"/>
  <c r="BF511" i="56"/>
  <c r="BE511" i="56"/>
  <c r="BD511" i="56"/>
  <c r="BC511" i="56"/>
  <c r="BB511" i="56"/>
  <c r="BA511" i="56"/>
  <c r="AZ511" i="56"/>
  <c r="AY511" i="56"/>
  <c r="AX511" i="56"/>
  <c r="AW511" i="56"/>
  <c r="AV511" i="56"/>
  <c r="AU511" i="56"/>
  <c r="AT511" i="56"/>
  <c r="AS511" i="56"/>
  <c r="AR511" i="56"/>
  <c r="AQ511" i="56"/>
  <c r="AP511" i="56"/>
  <c r="AO511" i="56"/>
  <c r="AN511" i="56"/>
  <c r="AM511" i="56"/>
  <c r="AL511" i="56"/>
  <c r="AK511" i="56"/>
  <c r="AJ511" i="56"/>
  <c r="AI511" i="56"/>
  <c r="AH511" i="56"/>
  <c r="AG511" i="56"/>
  <c r="AF511" i="56"/>
  <c r="AE511" i="56"/>
  <c r="AD511" i="56"/>
  <c r="AC511" i="56"/>
  <c r="AC514" i="56" s="1"/>
  <c r="AB511" i="56"/>
  <c r="BL514" i="56" l="1"/>
  <c r="BP514" i="56"/>
  <c r="BT514" i="56"/>
  <c r="BX514" i="56"/>
  <c r="CB514" i="56"/>
  <c r="CF514" i="56"/>
  <c r="AB514" i="56"/>
  <c r="AF514" i="56"/>
  <c r="BK514" i="56"/>
  <c r="BO514" i="56"/>
  <c r="BS514" i="56"/>
  <c r="BW514" i="56"/>
  <c r="CA514" i="56"/>
  <c r="CE514" i="56"/>
  <c r="S514" i="56"/>
  <c r="T514" i="56"/>
  <c r="U514" i="56"/>
  <c r="R514" i="56"/>
  <c r="V514" i="56"/>
  <c r="BM514" i="56"/>
  <c r="BQ514" i="56"/>
  <c r="BU514" i="56"/>
  <c r="BY514" i="56"/>
  <c r="CC514" i="56"/>
  <c r="BJ514" i="56"/>
  <c r="BN514" i="56"/>
  <c r="BR514" i="56"/>
  <c r="BV514" i="56"/>
  <c r="BZ514" i="56"/>
  <c r="CD514" i="56"/>
  <c r="AD514" i="56"/>
  <c r="AE514" i="56"/>
  <c r="AN168" i="56" l="1"/>
  <c r="AM168" i="56"/>
  <c r="AL168" i="56"/>
  <c r="AK168" i="56"/>
  <c r="AJ168" i="56"/>
  <c r="AI168" i="56"/>
  <c r="AH168" i="56"/>
  <c r="AG168" i="56"/>
  <c r="AF168" i="56"/>
  <c r="AE168" i="56"/>
  <c r="AD168" i="56"/>
  <c r="AC168" i="56"/>
  <c r="AB168" i="56"/>
  <c r="AA168" i="56"/>
  <c r="Z168" i="56"/>
  <c r="Y168" i="56"/>
  <c r="X168" i="56"/>
  <c r="W168" i="56"/>
  <c r="V168" i="56"/>
  <c r="U168" i="56"/>
  <c r="T168" i="56"/>
  <c r="S168" i="56"/>
  <c r="R168" i="56"/>
  <c r="Q168" i="56"/>
  <c r="P168" i="56"/>
  <c r="N168" i="56"/>
  <c r="M168" i="56"/>
  <c r="L168" i="56"/>
  <c r="K168" i="56"/>
  <c r="J168" i="56"/>
  <c r="CG97" i="56"/>
  <c r="CG169" i="56" s="1"/>
  <c r="CF97" i="56"/>
  <c r="CF169" i="56" s="1"/>
  <c r="CE97" i="56"/>
  <c r="CE169" i="56" s="1"/>
  <c r="CD97" i="56"/>
  <c r="CD169" i="56" s="1"/>
  <c r="CC97" i="56"/>
  <c r="CC169" i="56" s="1"/>
  <c r="CB97" i="56"/>
  <c r="CB169" i="56" s="1"/>
  <c r="CA97" i="56"/>
  <c r="CA169" i="56" s="1"/>
  <c r="BZ97" i="56"/>
  <c r="BZ169" i="56" s="1"/>
  <c r="BY97" i="56"/>
  <c r="BY169" i="56" s="1"/>
  <c r="BX97" i="56"/>
  <c r="BX169" i="56" s="1"/>
  <c r="BW97" i="56"/>
  <c r="BW169" i="56" s="1"/>
  <c r="BV97" i="56"/>
  <c r="BV169" i="56" s="1"/>
  <c r="BU97" i="56"/>
  <c r="BU169" i="56" s="1"/>
  <c r="BT97" i="56"/>
  <c r="BT169" i="56" s="1"/>
  <c r="BS97" i="56"/>
  <c r="BS169" i="56" s="1"/>
  <c r="BR97" i="56"/>
  <c r="BR169" i="56" s="1"/>
  <c r="BQ97" i="56"/>
  <c r="BQ169" i="56" s="1"/>
  <c r="BP97" i="56"/>
  <c r="BP169" i="56" s="1"/>
  <c r="BO97" i="56"/>
  <c r="BO169" i="56" s="1"/>
  <c r="BN97" i="56"/>
  <c r="BN169" i="56" s="1"/>
  <c r="BM97" i="56"/>
  <c r="BM169" i="56" s="1"/>
  <c r="BL97" i="56"/>
  <c r="BL169" i="56" s="1"/>
  <c r="BK97" i="56"/>
  <c r="BK169" i="56" s="1"/>
  <c r="BJ97" i="56"/>
  <c r="BJ169" i="56" s="1"/>
  <c r="BI97" i="56"/>
  <c r="BI169" i="56" s="1"/>
  <c r="BH97" i="56"/>
  <c r="BH169" i="56" s="1"/>
  <c r="BG97" i="56"/>
  <c r="BG169" i="56" s="1"/>
  <c r="BF97" i="56"/>
  <c r="BF169" i="56" s="1"/>
  <c r="BE97" i="56"/>
  <c r="BE169" i="56" s="1"/>
  <c r="BD97" i="56"/>
  <c r="BD169" i="56" s="1"/>
  <c r="BC97" i="56"/>
  <c r="BC169" i="56" s="1"/>
  <c r="BB97" i="56"/>
  <c r="BB169" i="56" s="1"/>
  <c r="BA97" i="56"/>
  <c r="BA169" i="56" s="1"/>
  <c r="AZ97" i="56"/>
  <c r="AZ169" i="56" s="1"/>
  <c r="AY97" i="56"/>
  <c r="AY169" i="56" s="1"/>
  <c r="AX97" i="56"/>
  <c r="AX169" i="56" s="1"/>
  <c r="AW97" i="56"/>
  <c r="AW169" i="56" s="1"/>
  <c r="AV97" i="56"/>
  <c r="AV169" i="56" s="1"/>
  <c r="AU97" i="56"/>
  <c r="AU169" i="56" s="1"/>
  <c r="AT97" i="56"/>
  <c r="AT169" i="56" s="1"/>
  <c r="AS97" i="56"/>
  <c r="AS169" i="56" s="1"/>
  <c r="AR97" i="56"/>
  <c r="AR169" i="56" s="1"/>
  <c r="AQ97" i="56"/>
  <c r="AQ169" i="56" s="1"/>
  <c r="AP97" i="56"/>
  <c r="AP169" i="56" s="1"/>
  <c r="AO97" i="56"/>
  <c r="AO169" i="56" s="1"/>
  <c r="AN97" i="56"/>
  <c r="AM97" i="56"/>
  <c r="AL97" i="56"/>
  <c r="AK97" i="56"/>
  <c r="AJ97" i="56"/>
  <c r="AI97" i="56"/>
  <c r="AH97" i="56"/>
  <c r="AG97" i="56"/>
  <c r="AF97" i="56"/>
  <c r="AE97" i="56"/>
  <c r="AD97" i="56"/>
  <c r="AC97" i="56"/>
  <c r="AB97" i="56"/>
  <c r="AA97" i="56"/>
  <c r="Z97" i="56"/>
  <c r="Y97" i="56"/>
  <c r="X97" i="56"/>
  <c r="W97" i="56"/>
  <c r="V97" i="56"/>
  <c r="U97" i="56"/>
  <c r="T97" i="56"/>
  <c r="S97" i="56"/>
  <c r="R97" i="56"/>
  <c r="Q97" i="56"/>
  <c r="P97" i="56"/>
  <c r="N97" i="56"/>
  <c r="M97" i="56"/>
  <c r="L97" i="56"/>
  <c r="K97" i="56"/>
  <c r="J97" i="56"/>
  <c r="L169" i="56" l="1"/>
  <c r="P169" i="56"/>
  <c r="T169" i="56"/>
  <c r="X169" i="56"/>
  <c r="AB169" i="56"/>
  <c r="AF169" i="56"/>
  <c r="AJ169" i="56"/>
  <c r="AN169" i="56"/>
  <c r="J169" i="56"/>
  <c r="N169" i="56"/>
  <c r="R169" i="56"/>
  <c r="V169" i="56"/>
  <c r="Z169" i="56"/>
  <c r="AD169" i="56"/>
  <c r="AH169" i="56"/>
  <c r="AL169" i="56"/>
  <c r="K169" i="56"/>
  <c r="S169" i="56"/>
  <c r="W169" i="56"/>
  <c r="AA169" i="56"/>
  <c r="AE169" i="56"/>
  <c r="AI169" i="56"/>
  <c r="AM169" i="56"/>
  <c r="M169" i="56"/>
  <c r="Q169" i="56"/>
  <c r="U169" i="56"/>
  <c r="Y169" i="56"/>
  <c r="AC169" i="56"/>
  <c r="AG169" i="56"/>
  <c r="AK169" i="56"/>
  <c r="BH332" i="56" l="1"/>
  <c r="AX332" i="56"/>
  <c r="BM332" i="56"/>
  <c r="AS332" i="56"/>
  <c r="CB332" i="56"/>
  <c r="BX332" i="56"/>
  <c r="BR332" i="56"/>
  <c r="BD332" i="56"/>
  <c r="AT332" i="56"/>
  <c r="AC332" i="56"/>
  <c r="AD332" i="56"/>
  <c r="Z332" i="56"/>
  <c r="U332" i="56"/>
  <c r="I340" i="56"/>
  <c r="J340" i="56"/>
  <c r="K340" i="56"/>
  <c r="L340" i="56"/>
  <c r="M340" i="56"/>
  <c r="N340" i="56"/>
  <c r="P340" i="56"/>
  <c r="Q340" i="56"/>
  <c r="R340" i="56"/>
  <c r="S340" i="56"/>
  <c r="T340" i="56"/>
  <c r="U340" i="56"/>
  <c r="V340" i="56"/>
  <c r="W340" i="56"/>
  <c r="X340" i="56"/>
  <c r="Y340" i="56"/>
  <c r="Z340" i="56"/>
  <c r="AA340" i="56"/>
  <c r="AB340" i="56"/>
  <c r="AC340" i="56"/>
  <c r="AD340" i="56"/>
  <c r="AE340" i="56"/>
  <c r="AF340" i="56"/>
  <c r="CG332" i="56"/>
  <c r="CF332" i="56"/>
  <c r="CE332" i="56"/>
  <c r="CD332" i="56"/>
  <c r="CC332" i="56"/>
  <c r="CA332" i="56"/>
  <c r="BZ332" i="56"/>
  <c r="BY332" i="56"/>
  <c r="BW332" i="56"/>
  <c r="BV332" i="56"/>
  <c r="BU332" i="56"/>
  <c r="BT332" i="56"/>
  <c r="BS332" i="56"/>
  <c r="BQ332" i="56"/>
  <c r="BP332" i="56"/>
  <c r="BO332" i="56"/>
  <c r="BN332" i="56"/>
  <c r="BL332" i="56"/>
  <c r="BK332" i="56"/>
  <c r="BJ332" i="56"/>
  <c r="BI332" i="56"/>
  <c r="BG332" i="56"/>
  <c r="BF332" i="56"/>
  <c r="BE332" i="56"/>
  <c r="BC332" i="56"/>
  <c r="BB332" i="56"/>
  <c r="BA332" i="56"/>
  <c r="AZ332" i="56"/>
  <c r="AY332" i="56"/>
  <c r="AW332" i="56"/>
  <c r="AV332" i="56"/>
  <c r="AU332" i="56"/>
  <c r="AQ332" i="56"/>
  <c r="AP332" i="56"/>
  <c r="AO332" i="56"/>
  <c r="AN332" i="56"/>
  <c r="AM332" i="56"/>
  <c r="AL332" i="56"/>
  <c r="AK332" i="56"/>
  <c r="AJ332" i="56"/>
  <c r="AI332" i="56"/>
  <c r="AH332" i="56"/>
  <c r="AG332" i="56"/>
  <c r="AF332" i="56"/>
  <c r="AA332" i="56"/>
  <c r="X332" i="56"/>
  <c r="W332" i="56"/>
  <c r="V332" i="56"/>
  <c r="T332" i="56"/>
  <c r="S332" i="56"/>
  <c r="R332" i="56"/>
  <c r="Q332" i="56"/>
  <c r="P332" i="56"/>
  <c r="N332" i="56"/>
  <c r="M332" i="56"/>
  <c r="L332" i="56"/>
  <c r="K332" i="56"/>
  <c r="J332" i="56"/>
  <c r="CG305" i="56"/>
  <c r="CF305" i="56"/>
  <c r="CE305" i="56"/>
  <c r="CD305" i="56"/>
  <c r="CC305" i="56"/>
  <c r="CB305" i="56"/>
  <c r="CA305" i="56"/>
  <c r="BZ305" i="56"/>
  <c r="BY305" i="56"/>
  <c r="BX305" i="56"/>
  <c r="BW305" i="56"/>
  <c r="BV305" i="56"/>
  <c r="BU305" i="56"/>
  <c r="BT305" i="56"/>
  <c r="BS305" i="56"/>
  <c r="BR305" i="56"/>
  <c r="BQ305" i="56"/>
  <c r="BP305" i="56"/>
  <c r="BO305" i="56"/>
  <c r="BN305" i="56"/>
  <c r="BM305" i="56"/>
  <c r="BL305" i="56"/>
  <c r="BK305" i="56"/>
  <c r="BJ305" i="56"/>
  <c r="BI305" i="56"/>
  <c r="BH305" i="56"/>
  <c r="BG305" i="56"/>
  <c r="BF305" i="56"/>
  <c r="BE305" i="56"/>
  <c r="BD305" i="56"/>
  <c r="BC305" i="56"/>
  <c r="BB305" i="56"/>
  <c r="BA305" i="56"/>
  <c r="AZ305" i="56"/>
  <c r="AY305" i="56"/>
  <c r="AX305" i="56"/>
  <c r="AW305" i="56"/>
  <c r="AV305" i="56"/>
  <c r="AU305" i="56"/>
  <c r="AT305" i="56"/>
  <c r="AS305" i="56"/>
  <c r="AR305" i="56"/>
  <c r="AQ305" i="56"/>
  <c r="AP305" i="56"/>
  <c r="AO305" i="56"/>
  <c r="AN305" i="56"/>
  <c r="AM305" i="56"/>
  <c r="AL305" i="56"/>
  <c r="AK305" i="56"/>
  <c r="AJ305" i="56"/>
  <c r="AI305" i="56"/>
  <c r="AH305" i="56"/>
  <c r="AG305" i="56"/>
  <c r="AF305" i="56"/>
  <c r="AE305" i="56"/>
  <c r="AD305" i="56"/>
  <c r="AC305" i="56"/>
  <c r="AB305" i="56"/>
  <c r="AA305" i="56"/>
  <c r="Z305" i="56"/>
  <c r="Y305" i="56"/>
  <c r="X305" i="56"/>
  <c r="W305" i="56"/>
  <c r="V305" i="56"/>
  <c r="U305" i="56"/>
  <c r="T305" i="56"/>
  <c r="S305" i="56"/>
  <c r="R305" i="56"/>
  <c r="Q305" i="56"/>
  <c r="P305" i="56"/>
  <c r="N305" i="56"/>
  <c r="M305" i="56"/>
  <c r="L305" i="56"/>
  <c r="K305" i="56"/>
  <c r="J305" i="56"/>
  <c r="I305" i="56"/>
  <c r="AJ333" i="56" l="1"/>
  <c r="AN333" i="56"/>
  <c r="AU333" i="56"/>
  <c r="AZ333" i="56"/>
  <c r="CD333" i="56"/>
  <c r="Z333" i="56"/>
  <c r="BD333" i="56"/>
  <c r="AS333" i="56"/>
  <c r="J333" i="56"/>
  <c r="N333" i="56"/>
  <c r="R333" i="56"/>
  <c r="W333" i="56"/>
  <c r="AG333" i="56"/>
  <c r="AK333" i="56"/>
  <c r="AO333" i="56"/>
  <c r="AV333" i="56"/>
  <c r="BA333" i="56"/>
  <c r="BF333" i="56"/>
  <c r="BK333" i="56"/>
  <c r="BP333" i="56"/>
  <c r="BU333" i="56"/>
  <c r="BZ333" i="56"/>
  <c r="CE333" i="56"/>
  <c r="AD333" i="56"/>
  <c r="BR333" i="56"/>
  <c r="BM333" i="56"/>
  <c r="Q333" i="56"/>
  <c r="AF333" i="56"/>
  <c r="BE333" i="56"/>
  <c r="BO333" i="56"/>
  <c r="BY333" i="56"/>
  <c r="K333" i="56"/>
  <c r="S333" i="56"/>
  <c r="X333" i="56"/>
  <c r="AH333" i="56"/>
  <c r="AL333" i="56"/>
  <c r="AP333" i="56"/>
  <c r="AW333" i="56"/>
  <c r="BB333" i="56"/>
  <c r="BG333" i="56"/>
  <c r="BL333" i="56"/>
  <c r="BQ333" i="56"/>
  <c r="BV333" i="56"/>
  <c r="CA333" i="56"/>
  <c r="CF333" i="56"/>
  <c r="AC333" i="56"/>
  <c r="BX333" i="56"/>
  <c r="AX333" i="56"/>
  <c r="M333" i="56"/>
  <c r="V333" i="56"/>
  <c r="BJ333" i="56"/>
  <c r="BT333" i="56"/>
  <c r="L333" i="56"/>
  <c r="P333" i="56"/>
  <c r="T333" i="56"/>
  <c r="AI333" i="56"/>
  <c r="AM333" i="56"/>
  <c r="AQ333" i="56"/>
  <c r="AY333" i="56"/>
  <c r="BC333" i="56"/>
  <c r="BI333" i="56"/>
  <c r="BN333" i="56"/>
  <c r="BS333" i="56"/>
  <c r="BW333" i="56"/>
  <c r="CC333" i="56"/>
  <c r="CG333" i="56"/>
  <c r="U333" i="56"/>
  <c r="AT333" i="56"/>
  <c r="CB333" i="56"/>
  <c r="BH333" i="56"/>
  <c r="AA333" i="56"/>
  <c r="AR332" i="56"/>
  <c r="AR333" i="56" s="1"/>
  <c r="AE332" i="56"/>
  <c r="Y332" i="56"/>
  <c r="Y333" i="56" s="1"/>
  <c r="AB332" i="56"/>
  <c r="AB333" i="56" l="1"/>
  <c r="AE333" i="56"/>
  <c r="CG562" i="56"/>
  <c r="CF562" i="56"/>
  <c r="CE562" i="56"/>
  <c r="CD562" i="56"/>
  <c r="CC562" i="56"/>
  <c r="CB562" i="56"/>
  <c r="CA562" i="56"/>
  <c r="BZ562" i="56"/>
  <c r="BY562" i="56"/>
  <c r="BX562" i="56"/>
  <c r="BW562" i="56"/>
  <c r="BV562" i="56"/>
  <c r="BU562" i="56"/>
  <c r="BT562" i="56"/>
  <c r="BS562" i="56"/>
  <c r="BR562" i="56"/>
  <c r="BQ562" i="56"/>
  <c r="BP562" i="56"/>
  <c r="BO562" i="56"/>
  <c r="BN562" i="56"/>
  <c r="BM562" i="56"/>
  <c r="BL562" i="56"/>
  <c r="BK562" i="56"/>
  <c r="BJ562" i="56"/>
  <c r="BI562" i="56"/>
  <c r="BH562" i="56"/>
  <c r="BG562" i="56"/>
  <c r="BF562" i="56"/>
  <c r="BE562" i="56"/>
  <c r="BD562" i="56"/>
  <c r="BC562" i="56"/>
  <c r="BB562" i="56"/>
  <c r="BA562" i="56"/>
  <c r="AZ562" i="56"/>
  <c r="AY562" i="56"/>
  <c r="AX562" i="56"/>
  <c r="AW562" i="56"/>
  <c r="AV562" i="56"/>
  <c r="AU562" i="56"/>
  <c r="AT562" i="56"/>
  <c r="AS562" i="56"/>
  <c r="AR562" i="56"/>
  <c r="AQ562" i="56"/>
  <c r="AP562" i="56"/>
  <c r="AO562" i="56"/>
  <c r="AN562" i="56"/>
  <c r="AM562" i="56"/>
  <c r="AL562" i="56"/>
  <c r="AK562" i="56"/>
  <c r="AJ562" i="56"/>
  <c r="AI562" i="56"/>
  <c r="AH562" i="56"/>
  <c r="AG562" i="56"/>
  <c r="AF562" i="56"/>
  <c r="AE562" i="56"/>
  <c r="AD562" i="56"/>
  <c r="AC562" i="56"/>
  <c r="AB562" i="56"/>
  <c r="AA562" i="56"/>
  <c r="Z562" i="56"/>
  <c r="Y562" i="56"/>
  <c r="X562" i="56"/>
  <c r="W562" i="56"/>
  <c r="V562" i="56"/>
  <c r="U562" i="56"/>
  <c r="T562" i="56"/>
  <c r="S562" i="56"/>
  <c r="R562" i="56"/>
  <c r="Q562" i="56"/>
  <c r="P562" i="56"/>
  <c r="N562" i="56"/>
  <c r="M562" i="56"/>
  <c r="L562" i="56"/>
  <c r="K562" i="56"/>
  <c r="J562" i="56"/>
  <c r="CG542" i="56"/>
  <c r="CF542" i="56"/>
  <c r="CE542" i="56"/>
  <c r="CD542" i="56"/>
  <c r="CC542" i="56"/>
  <c r="CB542" i="56"/>
  <c r="CA542" i="56"/>
  <c r="BZ542" i="56"/>
  <c r="BY542" i="56"/>
  <c r="BX542" i="56"/>
  <c r="BW542" i="56"/>
  <c r="BV542" i="56"/>
  <c r="BU542" i="56"/>
  <c r="BT542" i="56"/>
  <c r="BS542" i="56"/>
  <c r="BR542" i="56"/>
  <c r="BQ542" i="56"/>
  <c r="BP542" i="56"/>
  <c r="BO542" i="56"/>
  <c r="BN542" i="56"/>
  <c r="BM542" i="56"/>
  <c r="BL542" i="56"/>
  <c r="BK542" i="56"/>
  <c r="BJ542" i="56"/>
  <c r="BI542" i="56"/>
  <c r="BH542" i="56"/>
  <c r="BG542" i="56"/>
  <c r="BF542" i="56"/>
  <c r="BE542" i="56"/>
  <c r="BD542" i="56"/>
  <c r="BC542" i="56"/>
  <c r="BB542" i="56"/>
  <c r="BA542" i="56"/>
  <c r="AZ542" i="56"/>
  <c r="AY542" i="56"/>
  <c r="AX542" i="56"/>
  <c r="AW542" i="56"/>
  <c r="AV542" i="56"/>
  <c r="AU542" i="56"/>
  <c r="AT542" i="56"/>
  <c r="AS542" i="56"/>
  <c r="AR542" i="56"/>
  <c r="AQ542" i="56"/>
  <c r="AP542" i="56"/>
  <c r="AO542" i="56"/>
  <c r="AN542" i="56"/>
  <c r="AM542" i="56"/>
  <c r="AL542" i="56"/>
  <c r="AK542" i="56"/>
  <c r="AJ542" i="56"/>
  <c r="AI542" i="56"/>
  <c r="AH542" i="56"/>
  <c r="AG542" i="56"/>
  <c r="AF542" i="56"/>
  <c r="AE542" i="56"/>
  <c r="AD542" i="56"/>
  <c r="AC542" i="56"/>
  <c r="AB542" i="56"/>
  <c r="AA542" i="56"/>
  <c r="Z542" i="56"/>
  <c r="Y542" i="56"/>
  <c r="X542" i="56"/>
  <c r="W542" i="56"/>
  <c r="V542" i="56"/>
  <c r="U542" i="56"/>
  <c r="T542" i="56"/>
  <c r="S542" i="56"/>
  <c r="R542" i="56"/>
  <c r="Q542" i="56"/>
  <c r="P542" i="56"/>
  <c r="N542" i="56"/>
  <c r="M542" i="56"/>
  <c r="L542" i="56"/>
  <c r="K542" i="56"/>
  <c r="J542" i="56"/>
  <c r="I542" i="56"/>
  <c r="N563" i="56" l="1"/>
  <c r="V563" i="56"/>
  <c r="AD563" i="56"/>
  <c r="AP563" i="56"/>
  <c r="BB563" i="56"/>
  <c r="BJ563" i="56"/>
  <c r="BV563" i="56"/>
  <c r="K563" i="56"/>
  <c r="S563" i="56"/>
  <c r="W563" i="56"/>
  <c r="AA563" i="56"/>
  <c r="AE563" i="56"/>
  <c r="AI563" i="56"/>
  <c r="AM563" i="56"/>
  <c r="AQ563" i="56"/>
  <c r="AU563" i="56"/>
  <c r="AY563" i="56"/>
  <c r="BC563" i="56"/>
  <c r="BG563" i="56"/>
  <c r="BK563" i="56"/>
  <c r="BO563" i="56"/>
  <c r="BS563" i="56"/>
  <c r="BW563" i="56"/>
  <c r="CA563" i="56"/>
  <c r="CE563" i="56"/>
  <c r="R563" i="56"/>
  <c r="AH563" i="56"/>
  <c r="AT563" i="56"/>
  <c r="BF563" i="56"/>
  <c r="BR563" i="56"/>
  <c r="CD563" i="56"/>
  <c r="L563" i="56"/>
  <c r="P563" i="56"/>
  <c r="T563" i="56"/>
  <c r="X563" i="56"/>
  <c r="AB563" i="56"/>
  <c r="AF563" i="56"/>
  <c r="AJ563" i="56"/>
  <c r="AN563" i="56"/>
  <c r="AR563" i="56"/>
  <c r="AV563" i="56"/>
  <c r="AZ563" i="56"/>
  <c r="BD563" i="56"/>
  <c r="BH563" i="56"/>
  <c r="BL563" i="56"/>
  <c r="BP563" i="56"/>
  <c r="BT563" i="56"/>
  <c r="BX563" i="56"/>
  <c r="CB563" i="56"/>
  <c r="CF563" i="56"/>
  <c r="J563" i="56"/>
  <c r="Z563" i="56"/>
  <c r="AL563" i="56"/>
  <c r="AX563" i="56"/>
  <c r="BN563" i="56"/>
  <c r="BZ563" i="56"/>
  <c r="M563" i="56"/>
  <c r="Q563" i="56"/>
  <c r="U563" i="56"/>
  <c r="Y563" i="56"/>
  <c r="AC563" i="56"/>
  <c r="AG563" i="56"/>
  <c r="AK563" i="56"/>
  <c r="AO563" i="56"/>
  <c r="AS563" i="56"/>
  <c r="AW563" i="56"/>
  <c r="BA563" i="56"/>
  <c r="BE563" i="56"/>
  <c r="BI563" i="56"/>
  <c r="BM563" i="56"/>
  <c r="BQ563" i="56"/>
  <c r="BU563" i="56"/>
  <c r="BY563" i="56"/>
  <c r="CC563" i="56"/>
  <c r="CG563" i="56"/>
  <c r="CG502" i="56"/>
  <c r="CF502" i="56"/>
  <c r="CE502" i="56"/>
  <c r="CD502" i="56"/>
  <c r="CC502" i="56"/>
  <c r="CB502" i="56"/>
  <c r="CA502" i="56"/>
  <c r="BZ502" i="56"/>
  <c r="BY502" i="56"/>
  <c r="BX502" i="56"/>
  <c r="BW502" i="56"/>
  <c r="BV502" i="56"/>
  <c r="BU502" i="56"/>
  <c r="BT502" i="56"/>
  <c r="BS502" i="56"/>
  <c r="BR502" i="56"/>
  <c r="BQ502" i="56"/>
  <c r="BP502" i="56"/>
  <c r="BO502" i="56"/>
  <c r="BN502" i="56"/>
  <c r="BM502" i="56"/>
  <c r="BL502" i="56"/>
  <c r="BK502" i="56"/>
  <c r="BJ502" i="56"/>
  <c r="BI502" i="56"/>
  <c r="BH502" i="56"/>
  <c r="BG502" i="56"/>
  <c r="BF502" i="56"/>
  <c r="BE502" i="56"/>
  <c r="BD502" i="56"/>
  <c r="BC502" i="56"/>
  <c r="BB502" i="56"/>
  <c r="BA502" i="56"/>
  <c r="AZ502" i="56"/>
  <c r="AY502" i="56"/>
  <c r="AX502" i="56"/>
  <c r="AW502" i="56"/>
  <c r="AV502" i="56"/>
  <c r="AU502" i="56"/>
  <c r="AT502" i="56"/>
  <c r="AS502" i="56"/>
  <c r="AR502" i="56"/>
  <c r="AQ502" i="56"/>
  <c r="AP502" i="56"/>
  <c r="AO502" i="56"/>
  <c r="AN502" i="56"/>
  <c r="AM502" i="56"/>
  <c r="AL502" i="56"/>
  <c r="AK502" i="56"/>
  <c r="AJ502" i="56"/>
  <c r="AI502" i="56"/>
  <c r="AH502" i="56"/>
  <c r="AG502" i="56"/>
  <c r="AF502" i="56"/>
  <c r="AE502" i="56"/>
  <c r="AD502" i="56"/>
  <c r="AC502" i="56"/>
  <c r="AB502" i="56"/>
  <c r="AA502" i="56"/>
  <c r="Z502" i="56"/>
  <c r="Y502" i="56"/>
  <c r="X502" i="56"/>
  <c r="W502" i="56"/>
  <c r="V502" i="56"/>
  <c r="U502" i="56"/>
  <c r="T502" i="56"/>
  <c r="S502" i="56"/>
  <c r="R502" i="56"/>
  <c r="Q502" i="56"/>
  <c r="P502" i="56"/>
  <c r="N502" i="56"/>
  <c r="M502" i="56"/>
  <c r="L502" i="56"/>
  <c r="K502" i="56"/>
  <c r="J502" i="56"/>
  <c r="I502" i="56"/>
  <c r="BM488" i="56"/>
  <c r="AS488" i="56"/>
  <c r="AX488" i="56"/>
  <c r="BR488" i="56"/>
  <c r="BD488" i="56"/>
  <c r="AT488" i="56"/>
  <c r="CB488" i="56"/>
  <c r="CC488" i="56"/>
  <c r="BH488" i="56"/>
  <c r="CF488" i="56"/>
  <c r="CE488" i="56"/>
  <c r="CD488" i="56"/>
  <c r="CA488" i="56"/>
  <c r="BZ488" i="56"/>
  <c r="BY488" i="56"/>
  <c r="BX488" i="56"/>
  <c r="BW488" i="56"/>
  <c r="BV488" i="56"/>
  <c r="BU488" i="56"/>
  <c r="BT488" i="56"/>
  <c r="BS488" i="56"/>
  <c r="BQ488" i="56"/>
  <c r="BP488" i="56"/>
  <c r="BO488" i="56"/>
  <c r="BN488" i="56"/>
  <c r="BL488" i="56"/>
  <c r="BK488" i="56"/>
  <c r="BJ488" i="56"/>
  <c r="BI488" i="56"/>
  <c r="BG488" i="56"/>
  <c r="BF488" i="56"/>
  <c r="BE488" i="56"/>
  <c r="BC488" i="56"/>
  <c r="BB488" i="56"/>
  <c r="BA488" i="56"/>
  <c r="AZ488" i="56"/>
  <c r="AY488" i="56"/>
  <c r="AW488" i="56"/>
  <c r="AV488" i="56"/>
  <c r="AU488" i="56"/>
  <c r="AR488" i="56"/>
  <c r="AQ488" i="56"/>
  <c r="AP488" i="56"/>
  <c r="AO488" i="56"/>
  <c r="AN488" i="56"/>
  <c r="AM488" i="56"/>
  <c r="AL488" i="56"/>
  <c r="AK488" i="56"/>
  <c r="AJ488" i="56"/>
  <c r="AI488" i="56"/>
  <c r="AH488" i="56"/>
  <c r="AG488" i="56"/>
  <c r="AF488" i="56"/>
  <c r="AE488" i="56"/>
  <c r="AD488" i="56"/>
  <c r="AC488" i="56"/>
  <c r="AB488" i="56"/>
  <c r="AA488" i="56"/>
  <c r="Z488" i="56"/>
  <c r="Y488" i="56"/>
  <c r="X488" i="56"/>
  <c r="W488" i="56"/>
  <c r="V488" i="56"/>
  <c r="U488" i="56"/>
  <c r="T488" i="56"/>
  <c r="S488" i="56"/>
  <c r="R488" i="56"/>
  <c r="Q488" i="56"/>
  <c r="P488" i="56"/>
  <c r="N488" i="56"/>
  <c r="M488" i="56"/>
  <c r="L488" i="56"/>
  <c r="K488" i="56"/>
  <c r="J488" i="56"/>
  <c r="AT503" i="56" l="1"/>
  <c r="BB503" i="56"/>
  <c r="BJ503" i="56"/>
  <c r="BN503" i="56"/>
  <c r="BR503" i="56"/>
  <c r="BV503" i="56"/>
  <c r="BZ503" i="56"/>
  <c r="CD503" i="56"/>
  <c r="N503" i="56"/>
  <c r="Z503" i="56"/>
  <c r="AP503" i="56"/>
  <c r="K503" i="56"/>
  <c r="S503" i="56"/>
  <c r="W503" i="56"/>
  <c r="AA503" i="56"/>
  <c r="AE503" i="56"/>
  <c r="AI503" i="56"/>
  <c r="AM503" i="56"/>
  <c r="AQ503" i="56"/>
  <c r="AU503" i="56"/>
  <c r="AY503" i="56"/>
  <c r="BC503" i="56"/>
  <c r="BG503" i="56"/>
  <c r="BK503" i="56"/>
  <c r="BO503" i="56"/>
  <c r="BS503" i="56"/>
  <c r="BW503" i="56"/>
  <c r="CA503" i="56"/>
  <c r="CE503" i="56"/>
  <c r="R503" i="56"/>
  <c r="AD503" i="56"/>
  <c r="AL503" i="56"/>
  <c r="AX503" i="56"/>
  <c r="L503" i="56"/>
  <c r="P503" i="56"/>
  <c r="T503" i="56"/>
  <c r="X503" i="56"/>
  <c r="AB503" i="56"/>
  <c r="AF503" i="56"/>
  <c r="AJ503" i="56"/>
  <c r="AN503" i="56"/>
  <c r="AR503" i="56"/>
  <c r="AV503" i="56"/>
  <c r="AZ503" i="56"/>
  <c r="BD503" i="56"/>
  <c r="BH503" i="56"/>
  <c r="BL503" i="56"/>
  <c r="BP503" i="56"/>
  <c r="BT503" i="56"/>
  <c r="BX503" i="56"/>
  <c r="CB503" i="56"/>
  <c r="CF503" i="56"/>
  <c r="J503" i="56"/>
  <c r="V503" i="56"/>
  <c r="AH503" i="56"/>
  <c r="BF503" i="56"/>
  <c r="M503" i="56"/>
  <c r="Q503" i="56"/>
  <c r="U503" i="56"/>
  <c r="Y503" i="56"/>
  <c r="AC503" i="56"/>
  <c r="AG503" i="56"/>
  <c r="AK503" i="56"/>
  <c r="AO503" i="56"/>
  <c r="AS503" i="56"/>
  <c r="AW503" i="56"/>
  <c r="BA503" i="56"/>
  <c r="BE503" i="56"/>
  <c r="BI503" i="56"/>
  <c r="BM503" i="56"/>
  <c r="BQ503" i="56"/>
  <c r="BU503" i="56"/>
  <c r="BY503" i="56"/>
  <c r="CC503" i="56"/>
  <c r="CG386" i="56"/>
  <c r="CF386" i="56"/>
  <c r="CE386" i="56"/>
  <c r="CD386" i="56"/>
  <c r="CC386" i="56"/>
  <c r="CB386" i="56"/>
  <c r="CA386" i="56"/>
  <c r="BZ386" i="56"/>
  <c r="BY386" i="56"/>
  <c r="BX386" i="56"/>
  <c r="BW386" i="56"/>
  <c r="BV386" i="56"/>
  <c r="BU386" i="56"/>
  <c r="BT386" i="56"/>
  <c r="BS386" i="56"/>
  <c r="BR386" i="56"/>
  <c r="BQ386" i="56"/>
  <c r="BP386" i="56"/>
  <c r="BO386" i="56"/>
  <c r="BN386" i="56"/>
  <c r="BM386" i="56"/>
  <c r="BL386" i="56"/>
  <c r="BK386" i="56"/>
  <c r="BJ386" i="56"/>
  <c r="BI386" i="56"/>
  <c r="BH386" i="56"/>
  <c r="BG386" i="56"/>
  <c r="BF386" i="56"/>
  <c r="BE386" i="56"/>
  <c r="BD386" i="56"/>
  <c r="BC386" i="56"/>
  <c r="BB386" i="56"/>
  <c r="BA386" i="56"/>
  <c r="AZ386" i="56"/>
  <c r="AY386" i="56"/>
  <c r="AX386" i="56"/>
  <c r="AW386" i="56"/>
  <c r="AV386" i="56"/>
  <c r="AU386" i="56"/>
  <c r="AT386" i="56"/>
  <c r="AS386" i="56"/>
  <c r="AR386" i="56"/>
  <c r="AQ386" i="56"/>
  <c r="AP386" i="56"/>
  <c r="AO386" i="56"/>
  <c r="AN386" i="56"/>
  <c r="AM386" i="56"/>
  <c r="AL386" i="56"/>
  <c r="AK386" i="56"/>
  <c r="AJ386" i="56"/>
  <c r="AI386" i="56"/>
  <c r="AH386" i="56"/>
  <c r="AG386" i="56"/>
  <c r="AF386" i="56"/>
  <c r="AE386" i="56"/>
  <c r="AD386" i="56"/>
  <c r="AC386" i="56"/>
  <c r="AB386" i="56"/>
  <c r="AA386" i="56"/>
  <c r="Z386" i="56"/>
  <c r="Y386" i="56"/>
  <c r="X386" i="56"/>
  <c r="W386" i="56"/>
  <c r="V386" i="56"/>
  <c r="U386" i="56"/>
  <c r="T386" i="56"/>
  <c r="S386" i="56"/>
  <c r="R386" i="56"/>
  <c r="Q386" i="56"/>
  <c r="P386" i="56"/>
  <c r="O386" i="56"/>
  <c r="N386" i="56"/>
  <c r="M386" i="56"/>
  <c r="L386" i="56"/>
  <c r="K386" i="56"/>
  <c r="J386" i="56"/>
  <c r="CG384" i="56"/>
  <c r="CF384" i="56"/>
  <c r="CF387" i="56" s="1"/>
  <c r="CE384" i="56"/>
  <c r="CE387" i="56" s="1"/>
  <c r="CD384" i="56"/>
  <c r="CD387" i="56" s="1"/>
  <c r="CC384" i="56"/>
  <c r="CC387" i="56" s="1"/>
  <c r="CB384" i="56"/>
  <c r="CA384" i="56"/>
  <c r="CA387" i="56" s="1"/>
  <c r="BZ384" i="56"/>
  <c r="BZ387" i="56" s="1"/>
  <c r="BY384" i="56"/>
  <c r="BY387" i="56" s="1"/>
  <c r="BX384" i="56"/>
  <c r="BX387" i="56" s="1"/>
  <c r="BW384" i="56"/>
  <c r="BW387" i="56" s="1"/>
  <c r="BV384" i="56"/>
  <c r="BV387" i="56" s="1"/>
  <c r="BU384" i="56"/>
  <c r="BU387" i="56" s="1"/>
  <c r="BT384" i="56"/>
  <c r="BT387" i="56" s="1"/>
  <c r="BS384" i="56"/>
  <c r="BS387" i="56" s="1"/>
  <c r="BR384" i="56"/>
  <c r="BR387" i="56" s="1"/>
  <c r="BQ384" i="56"/>
  <c r="BQ387" i="56" s="1"/>
  <c r="BP384" i="56"/>
  <c r="BP387" i="56" s="1"/>
  <c r="BO384" i="56"/>
  <c r="BO387" i="56" s="1"/>
  <c r="BN384" i="56"/>
  <c r="BN387" i="56" s="1"/>
  <c r="BM384" i="56"/>
  <c r="BM387" i="56" s="1"/>
  <c r="BL384" i="56"/>
  <c r="BL387" i="56" s="1"/>
  <c r="BK384" i="56"/>
  <c r="BK387" i="56" s="1"/>
  <c r="BJ384" i="56"/>
  <c r="BJ387" i="56" s="1"/>
  <c r="BI384" i="56"/>
  <c r="BI387" i="56" s="1"/>
  <c r="BH384" i="56"/>
  <c r="BH387" i="56" s="1"/>
  <c r="BG384" i="56"/>
  <c r="BG387" i="56" s="1"/>
  <c r="BF384" i="56"/>
  <c r="BF387" i="56" s="1"/>
  <c r="BE384" i="56"/>
  <c r="BE387" i="56" s="1"/>
  <c r="BD384" i="56"/>
  <c r="BD387" i="56" s="1"/>
  <c r="BC384" i="56"/>
  <c r="BC387" i="56" s="1"/>
  <c r="BB384" i="56"/>
  <c r="BB387" i="56" s="1"/>
  <c r="BA384" i="56"/>
  <c r="BA387" i="56" s="1"/>
  <c r="AZ384" i="56"/>
  <c r="AZ387" i="56" s="1"/>
  <c r="AY384" i="56"/>
  <c r="AY387" i="56" s="1"/>
  <c r="AX384" i="56"/>
  <c r="AX387" i="56" s="1"/>
  <c r="AW384" i="56"/>
  <c r="AW387" i="56" s="1"/>
  <c r="AV384" i="56"/>
  <c r="AV387" i="56" s="1"/>
  <c r="AU384" i="56"/>
  <c r="AU387" i="56" s="1"/>
  <c r="AT384" i="56"/>
  <c r="AT387" i="56" s="1"/>
  <c r="AS384" i="56"/>
  <c r="AS387" i="56" s="1"/>
  <c r="AR384" i="56"/>
  <c r="AR387" i="56" s="1"/>
  <c r="AQ384" i="56"/>
  <c r="AQ387" i="56" s="1"/>
  <c r="AP384" i="56"/>
  <c r="AP387" i="56" s="1"/>
  <c r="AO384" i="56"/>
  <c r="AO387" i="56" s="1"/>
  <c r="AN384" i="56"/>
  <c r="AN387" i="56" s="1"/>
  <c r="AM384" i="56"/>
  <c r="AM387" i="56" s="1"/>
  <c r="AL384" i="56"/>
  <c r="AL387" i="56" s="1"/>
  <c r="AK384" i="56"/>
  <c r="AK387" i="56" s="1"/>
  <c r="AJ384" i="56"/>
  <c r="AJ387" i="56" s="1"/>
  <c r="AI384" i="56"/>
  <c r="AI387" i="56" s="1"/>
  <c r="AH384" i="56"/>
  <c r="AH387" i="56" s="1"/>
  <c r="AG384" i="56"/>
  <c r="AG387" i="56" s="1"/>
  <c r="AF384" i="56"/>
  <c r="AE384" i="56"/>
  <c r="AD384" i="56"/>
  <c r="AC384" i="56"/>
  <c r="AB384" i="56"/>
  <c r="AA384" i="56"/>
  <c r="AA387" i="56" s="1"/>
  <c r="Z384" i="56"/>
  <c r="Z387" i="56" s="1"/>
  <c r="Y384" i="56"/>
  <c r="Y387" i="56" s="1"/>
  <c r="X384" i="56"/>
  <c r="X387" i="56" s="1"/>
  <c r="W384" i="56"/>
  <c r="W387" i="56" s="1"/>
  <c r="V384" i="56"/>
  <c r="U384" i="56"/>
  <c r="T384" i="56"/>
  <c r="S384" i="56"/>
  <c r="R384" i="56"/>
  <c r="Q384" i="56"/>
  <c r="Q387" i="56" s="1"/>
  <c r="P384" i="56"/>
  <c r="P387" i="56" s="1"/>
  <c r="O384" i="56"/>
  <c r="O387" i="56" s="1"/>
  <c r="CB387" i="56" l="1"/>
  <c r="R387" i="56"/>
  <c r="AD387" i="56"/>
  <c r="S387" i="56"/>
  <c r="AE387" i="56"/>
  <c r="T387" i="56"/>
  <c r="AB387" i="56"/>
  <c r="AF387" i="56"/>
  <c r="V387" i="56"/>
  <c r="U387" i="56"/>
  <c r="AC387" i="56"/>
  <c r="AX399" i="56"/>
  <c r="BR399" i="56"/>
  <c r="BR403" i="56" s="1"/>
  <c r="BC399" i="56"/>
  <c r="BW399" i="56"/>
  <c r="BW403" i="56" s="1"/>
  <c r="BS399" i="56"/>
  <c r="BS403" i="56" s="1"/>
  <c r="CC399" i="56"/>
  <c r="BI399" i="56"/>
  <c r="AY399" i="56"/>
  <c r="AS399" i="56"/>
  <c r="AC399" i="56"/>
  <c r="AC403" i="56" s="1"/>
  <c r="Y399" i="56"/>
  <c r="U399" i="56"/>
  <c r="AF399" i="56"/>
  <c r="AF403" i="56" s="1"/>
  <c r="X399" i="56"/>
  <c r="K399" i="56"/>
  <c r="CG399" i="56"/>
  <c r="CF399" i="56"/>
  <c r="CE399" i="56"/>
  <c r="CD399" i="56"/>
  <c r="CB399" i="56"/>
  <c r="CA399" i="56"/>
  <c r="CA403" i="56" s="1"/>
  <c r="BZ399" i="56"/>
  <c r="BZ403" i="56" s="1"/>
  <c r="BY399" i="56"/>
  <c r="BY403" i="56" s="1"/>
  <c r="BX399" i="56"/>
  <c r="BX403" i="56" s="1"/>
  <c r="BV399" i="56"/>
  <c r="BV403" i="56" s="1"/>
  <c r="BU399" i="56"/>
  <c r="BU403" i="56" s="1"/>
  <c r="BT399" i="56"/>
  <c r="BT403" i="56" s="1"/>
  <c r="BQ399" i="56"/>
  <c r="BQ403" i="56" s="1"/>
  <c r="BP399" i="56"/>
  <c r="BP403" i="56" s="1"/>
  <c r="BO399" i="56"/>
  <c r="BO403" i="56" s="1"/>
  <c r="BN399" i="56"/>
  <c r="BN403" i="56" s="1"/>
  <c r="BM399" i="56"/>
  <c r="BM403" i="56" s="1"/>
  <c r="BL399" i="56"/>
  <c r="BL403" i="56" s="1"/>
  <c r="BK399" i="56"/>
  <c r="BK403" i="56" s="1"/>
  <c r="BJ399" i="56"/>
  <c r="BJ403" i="56" s="1"/>
  <c r="BH399" i="56"/>
  <c r="BG399" i="56"/>
  <c r="BF399" i="56"/>
  <c r="BE399" i="56"/>
  <c r="BD399" i="56"/>
  <c r="BB399" i="56"/>
  <c r="BA399" i="56"/>
  <c r="AZ399" i="56"/>
  <c r="AW399" i="56"/>
  <c r="AV399" i="56"/>
  <c r="AU399" i="56"/>
  <c r="AT399" i="56"/>
  <c r="AR399" i="56"/>
  <c r="AQ399" i="56"/>
  <c r="AP399" i="56"/>
  <c r="AO399" i="56"/>
  <c r="AN399" i="56"/>
  <c r="AM399" i="56"/>
  <c r="AL399" i="56"/>
  <c r="AK399" i="56"/>
  <c r="AJ399" i="56"/>
  <c r="AI399" i="56"/>
  <c r="AH399" i="56"/>
  <c r="AG399" i="56"/>
  <c r="AD399" i="56"/>
  <c r="AD403" i="56" s="1"/>
  <c r="AA399" i="56"/>
  <c r="V399" i="56"/>
  <c r="T399" i="56"/>
  <c r="S399" i="56"/>
  <c r="R399" i="56"/>
  <c r="Q399" i="56"/>
  <c r="P399" i="56"/>
  <c r="N399" i="56"/>
  <c r="M399" i="56"/>
  <c r="L399" i="56"/>
  <c r="J399" i="56"/>
  <c r="I399" i="56"/>
  <c r="U7" i="56" l="1"/>
  <c r="U403" i="56"/>
  <c r="V7" i="56"/>
  <c r="V403" i="56"/>
  <c r="R7" i="56"/>
  <c r="R403" i="56"/>
  <c r="S7" i="56"/>
  <c r="S403" i="56"/>
  <c r="T7" i="56"/>
  <c r="T403" i="56"/>
  <c r="AC7" i="56"/>
  <c r="AD7" i="56"/>
  <c r="AF7" i="56"/>
  <c r="Z399" i="56"/>
  <c r="AE399" i="56"/>
  <c r="AE403" i="56" s="1"/>
  <c r="W399" i="56"/>
  <c r="AB399" i="56"/>
  <c r="AB403" i="56" s="1"/>
  <c r="AB7" i="56" l="1"/>
  <c r="AE7" i="56"/>
  <c r="CG372" i="56" l="1"/>
  <c r="CF372" i="56"/>
  <c r="CE372" i="56"/>
  <c r="CD372" i="56"/>
  <c r="CC372" i="56"/>
  <c r="CB372" i="56"/>
  <c r="CA372" i="56"/>
  <c r="BZ372" i="56"/>
  <c r="BZ8" i="56" s="1"/>
  <c r="BY372" i="56"/>
  <c r="BY8" i="56" s="1"/>
  <c r="BX372" i="56"/>
  <c r="BW372" i="56"/>
  <c r="BV372" i="56"/>
  <c r="BV8" i="56" s="1"/>
  <c r="BU372" i="56"/>
  <c r="BU8" i="56" s="1"/>
  <c r="BT372" i="56"/>
  <c r="BS372" i="56"/>
  <c r="BR372" i="56"/>
  <c r="BR8" i="56" s="1"/>
  <c r="BQ372" i="56"/>
  <c r="BQ8" i="56" s="1"/>
  <c r="BP372" i="56"/>
  <c r="BO372" i="56"/>
  <c r="BN372" i="56"/>
  <c r="BN8" i="56" s="1"/>
  <c r="BM372" i="56"/>
  <c r="BM8" i="56" s="1"/>
  <c r="BL372" i="56"/>
  <c r="BK372" i="56"/>
  <c r="BJ372" i="56"/>
  <c r="BJ8" i="56" s="1"/>
  <c r="BI372" i="56"/>
  <c r="BH372" i="56"/>
  <c r="BG372" i="56"/>
  <c r="BF372" i="56"/>
  <c r="BE372" i="56"/>
  <c r="BD372" i="56"/>
  <c r="BC372" i="56"/>
  <c r="BB372" i="56"/>
  <c r="BA372" i="56"/>
  <c r="AZ372" i="56"/>
  <c r="AY372" i="56"/>
  <c r="AX372" i="56"/>
  <c r="AW372" i="56"/>
  <c r="AV372" i="56"/>
  <c r="AU372" i="56"/>
  <c r="AT372" i="56"/>
  <c r="AS372" i="56"/>
  <c r="AR372" i="56"/>
  <c r="AQ372" i="56"/>
  <c r="AP372" i="56"/>
  <c r="AO372" i="56"/>
  <c r="AN372" i="56"/>
  <c r="AM372" i="56"/>
  <c r="AL372" i="56"/>
  <c r="AK372" i="56"/>
  <c r="AJ372" i="56"/>
  <c r="AI372" i="56"/>
  <c r="AH372" i="56"/>
  <c r="AG372" i="56"/>
  <c r="AF372" i="56"/>
  <c r="AF8" i="56" s="1"/>
  <c r="AF6" i="56" s="1"/>
  <c r="AE372" i="56"/>
  <c r="AD372" i="56"/>
  <c r="AD8" i="56" s="1"/>
  <c r="AD6" i="56" s="1"/>
  <c r="AC372" i="56"/>
  <c r="AC8" i="56" s="1"/>
  <c r="AC6" i="56" s="1"/>
  <c r="AB372" i="56"/>
  <c r="AB8" i="56" s="1"/>
  <c r="AB6" i="56" s="1"/>
  <c r="AA372" i="56"/>
  <c r="AA373" i="56" s="1"/>
  <c r="Z372" i="56"/>
  <c r="Y372" i="56"/>
  <c r="X372" i="56"/>
  <c r="W372" i="56"/>
  <c r="W373" i="56" s="1"/>
  <c r="V372" i="56"/>
  <c r="V8" i="56" s="1"/>
  <c r="V6" i="56" s="1"/>
  <c r="U372" i="56"/>
  <c r="U8" i="56" s="1"/>
  <c r="U6" i="56" s="1"/>
  <c r="T372" i="56"/>
  <c r="T8" i="56" s="1"/>
  <c r="T6" i="56" s="1"/>
  <c r="S372" i="56"/>
  <c r="R372" i="56"/>
  <c r="R8" i="56" s="1"/>
  <c r="R6" i="56" s="1"/>
  <c r="Q372" i="56"/>
  <c r="P372" i="56"/>
  <c r="N372" i="56"/>
  <c r="M372" i="56"/>
  <c r="L372" i="56"/>
  <c r="K372" i="56"/>
  <c r="J372" i="56"/>
  <c r="I372" i="56"/>
  <c r="CE340" i="56"/>
  <c r="CD340" i="56"/>
  <c r="CC340" i="56"/>
  <c r="CB340" i="56"/>
  <c r="CA340" i="56"/>
  <c r="CA7" i="56" s="1"/>
  <c r="BZ340" i="56"/>
  <c r="BZ7" i="56" s="1"/>
  <c r="BY340" i="56"/>
  <c r="BY7" i="56" s="1"/>
  <c r="BX340" i="56"/>
  <c r="BX7" i="56" s="1"/>
  <c r="BW340" i="56"/>
  <c r="BW7" i="56" s="1"/>
  <c r="BV340" i="56"/>
  <c r="BV7" i="56" s="1"/>
  <c r="BU340" i="56"/>
  <c r="BU7" i="56" s="1"/>
  <c r="BT340" i="56"/>
  <c r="BT7" i="56" s="1"/>
  <c r="BS340" i="56"/>
  <c r="BS7" i="56" s="1"/>
  <c r="BR340" i="56"/>
  <c r="BR7" i="56" s="1"/>
  <c r="BQ340" i="56"/>
  <c r="BQ7" i="56" s="1"/>
  <c r="BP340" i="56"/>
  <c r="BP7" i="56" s="1"/>
  <c r="BO340" i="56"/>
  <c r="BO7" i="56" s="1"/>
  <c r="BN340" i="56"/>
  <c r="BN7" i="56" s="1"/>
  <c r="BM340" i="56"/>
  <c r="BM7" i="56" s="1"/>
  <c r="BL340" i="56"/>
  <c r="BL7" i="56" s="1"/>
  <c r="BK340" i="56"/>
  <c r="BK7" i="56" s="1"/>
  <c r="BJ340" i="56"/>
  <c r="BJ7" i="56" s="1"/>
  <c r="BI340" i="56"/>
  <c r="BH340" i="56"/>
  <c r="BG340" i="56"/>
  <c r="BF340" i="56"/>
  <c r="BE340" i="56"/>
  <c r="BD340" i="56"/>
  <c r="BC340" i="56"/>
  <c r="BB340" i="56"/>
  <c r="BA340" i="56"/>
  <c r="AZ340" i="56"/>
  <c r="AY340" i="56"/>
  <c r="AX340" i="56"/>
  <c r="AW340" i="56"/>
  <c r="AV340" i="56"/>
  <c r="AU340" i="56"/>
  <c r="AT340" i="56"/>
  <c r="AS340" i="56"/>
  <c r="AR340" i="56"/>
  <c r="AQ340" i="56"/>
  <c r="AP340" i="56"/>
  <c r="AO340" i="56"/>
  <c r="AN340" i="56"/>
  <c r="AM340" i="56"/>
  <c r="AL340" i="56"/>
  <c r="AK340" i="56"/>
  <c r="AJ340" i="56"/>
  <c r="AI340" i="56"/>
  <c r="AH340" i="56"/>
  <c r="AG340" i="56"/>
  <c r="BM6" i="56" l="1"/>
  <c r="BQ6" i="56"/>
  <c r="BU6" i="56"/>
  <c r="BY6" i="56"/>
  <c r="BJ6" i="56"/>
  <c r="BN6" i="56"/>
  <c r="BR6" i="56"/>
  <c r="BV6" i="56"/>
  <c r="BZ6" i="56"/>
  <c r="S373" i="56"/>
  <c r="S8" i="56"/>
  <c r="S6" i="56" s="1"/>
  <c r="AE373" i="56"/>
  <c r="AE8" i="56"/>
  <c r="AE6" i="56" s="1"/>
  <c r="AM373" i="56"/>
  <c r="AQ373" i="56"/>
  <c r="AU373" i="56"/>
  <c r="AY373" i="56"/>
  <c r="BC373" i="56"/>
  <c r="BG373" i="56"/>
  <c r="BK373" i="56"/>
  <c r="BK8" i="56"/>
  <c r="BK6" i="56" s="1"/>
  <c r="BO373" i="56"/>
  <c r="BO8" i="56"/>
  <c r="BO6" i="56" s="1"/>
  <c r="BS373" i="56"/>
  <c r="BS8" i="56"/>
  <c r="BS6" i="56" s="1"/>
  <c r="BW373" i="56"/>
  <c r="BW8" i="56"/>
  <c r="BW6" i="56" s="1"/>
  <c r="CA373" i="56"/>
  <c r="CA8" i="56"/>
  <c r="CA6" i="56" s="1"/>
  <c r="CE373" i="56"/>
  <c r="AJ373" i="56"/>
  <c r="AR373" i="56"/>
  <c r="AV373" i="56"/>
  <c r="AZ373" i="56"/>
  <c r="BD373" i="56"/>
  <c r="BH373" i="56"/>
  <c r="BL373" i="56"/>
  <c r="BL8" i="56"/>
  <c r="BL6" i="56" s="1"/>
  <c r="BP373" i="56"/>
  <c r="BP8" i="56"/>
  <c r="BP6" i="56" s="1"/>
  <c r="BT373" i="56"/>
  <c r="BT8" i="56"/>
  <c r="BT6" i="56" s="1"/>
  <c r="BX373" i="56"/>
  <c r="BX8" i="56"/>
  <c r="BX6" i="56" s="1"/>
  <c r="CB373" i="56"/>
  <c r="BY373" i="56"/>
  <c r="CC373" i="56"/>
  <c r="R373" i="56"/>
  <c r="V373" i="56"/>
  <c r="Z373" i="56"/>
  <c r="AD373" i="56"/>
  <c r="BV373" i="56"/>
  <c r="BZ373" i="56"/>
  <c r="CD373" i="56"/>
  <c r="T373" i="56"/>
  <c r="X373" i="56"/>
  <c r="AB373" i="56"/>
  <c r="AF373" i="56"/>
  <c r="AN373" i="56"/>
  <c r="U373" i="56"/>
  <c r="Y373" i="56"/>
  <c r="AC373" i="56"/>
  <c r="AS373" i="56"/>
  <c r="AW373" i="56"/>
  <c r="BA373" i="56"/>
  <c r="BE373" i="56"/>
  <c r="BI373" i="56"/>
  <c r="BM373" i="56"/>
  <c r="BQ373" i="56"/>
  <c r="BU373" i="56"/>
  <c r="AP373" i="56"/>
  <c r="AT373" i="56"/>
  <c r="AX373" i="56"/>
  <c r="BB373" i="56"/>
  <c r="BF373" i="56"/>
  <c r="BJ373" i="56"/>
  <c r="BN373" i="56"/>
  <c r="BR373" i="56"/>
  <c r="AI373" i="56"/>
  <c r="AG373" i="56"/>
  <c r="AK373" i="56"/>
  <c r="AO373" i="56"/>
  <c r="AH373" i="56"/>
  <c r="AL373" i="56"/>
  <c r="I332" i="56" l="1"/>
  <c r="I333" i="56" l="1"/>
  <c r="I168" i="56"/>
  <c r="I97" i="56" l="1"/>
  <c r="I169" i="56" l="1"/>
  <c r="I562" i="56" l="1"/>
  <c r="I563" i="56" l="1"/>
  <c r="CG402" i="56" l="1"/>
  <c r="CF402" i="56"/>
  <c r="CE402" i="56"/>
  <c r="CD402" i="56"/>
  <c r="CC402" i="56"/>
  <c r="CB402" i="56"/>
  <c r="BI402" i="56"/>
  <c r="BH402" i="56"/>
  <c r="BG402" i="56"/>
  <c r="BF402" i="56"/>
  <c r="BE402" i="56"/>
  <c r="BD402" i="56"/>
  <c r="BC402" i="56"/>
  <c r="BB402" i="56"/>
  <c r="BA402" i="56"/>
  <c r="AZ402" i="56"/>
  <c r="AY402" i="56"/>
  <c r="AX402" i="56"/>
  <c r="AW402" i="56"/>
  <c r="AV402" i="56"/>
  <c r="AU402" i="56"/>
  <c r="AT402" i="56"/>
  <c r="AS402" i="56"/>
  <c r="AR402" i="56"/>
  <c r="AQ402" i="56"/>
  <c r="AP402" i="56"/>
  <c r="AO402" i="56"/>
  <c r="AN402" i="56"/>
  <c r="AM402" i="56"/>
  <c r="AL402" i="56"/>
  <c r="AK402" i="56"/>
  <c r="AJ402" i="56"/>
  <c r="AI402" i="56"/>
  <c r="AH402" i="56"/>
  <c r="AG402" i="56"/>
  <c r="AA402" i="56"/>
  <c r="Z402" i="56"/>
  <c r="Y402" i="56"/>
  <c r="X402" i="56"/>
  <c r="W402" i="56"/>
  <c r="Q402" i="56"/>
  <c r="P402" i="56"/>
  <c r="N402" i="56"/>
  <c r="M402" i="56"/>
  <c r="L402" i="56"/>
  <c r="K402" i="56"/>
  <c r="K403" i="56" s="1"/>
  <c r="J402" i="56"/>
  <c r="I402" i="56"/>
  <c r="AA403" i="56" l="1"/>
  <c r="AJ403" i="56"/>
  <c r="AN403" i="56"/>
  <c r="AR403" i="56"/>
  <c r="AV403" i="56"/>
  <c r="AZ403" i="56"/>
  <c r="BD403" i="56"/>
  <c r="BH403" i="56"/>
  <c r="CD403" i="56"/>
  <c r="AG403" i="56"/>
  <c r="AK403" i="56"/>
  <c r="AO403" i="56"/>
  <c r="AS403" i="56"/>
  <c r="AW403" i="56"/>
  <c r="BA403" i="56"/>
  <c r="BE403" i="56"/>
  <c r="BI403" i="56"/>
  <c r="CE403" i="56"/>
  <c r="Y403" i="56"/>
  <c r="AL403" i="56"/>
  <c r="AX403" i="56"/>
  <c r="BF403" i="56"/>
  <c r="CF403" i="56"/>
  <c r="X403" i="56"/>
  <c r="AH403" i="56"/>
  <c r="AP403" i="56"/>
  <c r="AT403" i="56"/>
  <c r="BB403" i="56"/>
  <c r="CB403" i="56"/>
  <c r="Z403" i="56"/>
  <c r="AI403" i="56"/>
  <c r="AM403" i="56"/>
  <c r="AQ403" i="56"/>
  <c r="AU403" i="56"/>
  <c r="AY403" i="56"/>
  <c r="BC403" i="56"/>
  <c r="BG403" i="56"/>
  <c r="CC403" i="56"/>
  <c r="CG403" i="56"/>
  <c r="L403" i="56"/>
  <c r="P403" i="56"/>
  <c r="J403" i="56"/>
  <c r="N403" i="56"/>
  <c r="W403" i="56"/>
  <c r="I403" i="56"/>
  <c r="M403" i="56"/>
  <c r="Q403" i="56"/>
  <c r="CG511" i="56" l="1"/>
  <c r="CG514" i="56" s="1"/>
  <c r="AA511" i="56"/>
  <c r="Z511" i="56"/>
  <c r="Y511" i="56"/>
  <c r="X511" i="56"/>
  <c r="W511" i="56"/>
  <c r="Q511" i="56"/>
  <c r="P511" i="56"/>
  <c r="N511" i="56"/>
  <c r="M511" i="56"/>
  <c r="L511" i="56"/>
  <c r="K511" i="56"/>
  <c r="J511" i="56"/>
  <c r="I511" i="56"/>
  <c r="BI513" i="56"/>
  <c r="BH513" i="56"/>
  <c r="BG513" i="56"/>
  <c r="BF513" i="56"/>
  <c r="BE513" i="56"/>
  <c r="BD513" i="56"/>
  <c r="BC513" i="56"/>
  <c r="BB513" i="56"/>
  <c r="BA513" i="56"/>
  <c r="AZ513" i="56"/>
  <c r="AY513" i="56"/>
  <c r="AX513" i="56"/>
  <c r="AW513" i="56"/>
  <c r="AV513" i="56"/>
  <c r="AU513" i="56"/>
  <c r="AT513" i="56"/>
  <c r="AS513" i="56"/>
  <c r="AR513" i="56"/>
  <c r="AQ513" i="56"/>
  <c r="AP513" i="56"/>
  <c r="AO513" i="56"/>
  <c r="AN513" i="56"/>
  <c r="AM513" i="56"/>
  <c r="AL513" i="56"/>
  <c r="AK513" i="56"/>
  <c r="AJ513" i="56"/>
  <c r="AI513" i="56"/>
  <c r="AH513" i="56"/>
  <c r="AG513" i="56"/>
  <c r="AA513" i="56"/>
  <c r="Z513" i="56"/>
  <c r="Y513" i="56"/>
  <c r="X513" i="56"/>
  <c r="W513" i="56"/>
  <c r="Q513" i="56"/>
  <c r="P513" i="56"/>
  <c r="O513" i="56"/>
  <c r="N513" i="56"/>
  <c r="M513" i="56"/>
  <c r="L513" i="56"/>
  <c r="K513" i="56"/>
  <c r="J513" i="56"/>
  <c r="I513" i="56"/>
  <c r="I514" i="56" l="1"/>
  <c r="M514" i="56"/>
  <c r="Q514" i="56"/>
  <c r="Z514" i="56"/>
  <c r="J514" i="56"/>
  <c r="N514" i="56"/>
  <c r="W514" i="56"/>
  <c r="AA514" i="56"/>
  <c r="AJ514" i="56"/>
  <c r="AN514" i="56"/>
  <c r="AR514" i="56"/>
  <c r="AV514" i="56"/>
  <c r="AZ514" i="56"/>
  <c r="BD514" i="56"/>
  <c r="BH514" i="56"/>
  <c r="K514" i="56"/>
  <c r="O514" i="56"/>
  <c r="X514" i="56"/>
  <c r="AS514" i="56"/>
  <c r="AW514" i="56"/>
  <c r="BA514" i="56"/>
  <c r="BE514" i="56"/>
  <c r="BI514" i="56"/>
  <c r="L514" i="56"/>
  <c r="P514" i="56"/>
  <c r="Y514" i="56"/>
  <c r="AP514" i="56"/>
  <c r="AT514" i="56"/>
  <c r="AX514" i="56"/>
  <c r="BB514" i="56"/>
  <c r="BF514" i="56"/>
  <c r="AQ514" i="56"/>
  <c r="AU514" i="56"/>
  <c r="AY514" i="56"/>
  <c r="BC514" i="56"/>
  <c r="BG514" i="56"/>
  <c r="AK514" i="56"/>
  <c r="AH514" i="56"/>
  <c r="AL514" i="56"/>
  <c r="AG514" i="56"/>
  <c r="AO514" i="56"/>
  <c r="AI514" i="56"/>
  <c r="AM514" i="56"/>
  <c r="Q573" i="56"/>
  <c r="Q574" i="56" s="1"/>
  <c r="P573" i="56"/>
  <c r="P574" i="56" s="1"/>
  <c r="N573" i="56"/>
  <c r="N574" i="56" s="1"/>
  <c r="M573" i="56"/>
  <c r="M574" i="56" s="1"/>
  <c r="L573" i="56"/>
  <c r="L574" i="56" s="1"/>
  <c r="K573" i="56"/>
  <c r="K574" i="56" s="1"/>
  <c r="J573" i="56"/>
  <c r="J574" i="56" s="1"/>
  <c r="I573" i="56"/>
  <c r="I574" i="56" s="1"/>
  <c r="BD8" i="56" l="1"/>
  <c r="AN8" i="56"/>
  <c r="AP8" i="56"/>
  <c r="BA8" i="56"/>
  <c r="CG8" i="56"/>
  <c r="AY8" i="56"/>
  <c r="AI8" i="56"/>
  <c r="AL8" i="56"/>
  <c r="BE8" i="56"/>
  <c r="X8" i="56"/>
  <c r="CB8" i="56"/>
  <c r="AZ8" i="56"/>
  <c r="AJ8" i="56"/>
  <c r="AH8" i="56"/>
  <c r="AO8" i="56"/>
  <c r="CC8" i="56"/>
  <c r="AU8" i="56"/>
  <c r="Z8" i="56"/>
  <c r="Y8" i="56"/>
  <c r="AW8" i="56"/>
  <c r="BF8" i="56"/>
  <c r="CD8" i="56"/>
  <c r="AV8" i="56"/>
  <c r="AA8" i="56"/>
  <c r="AG8" i="56"/>
  <c r="BG8" i="56"/>
  <c r="AQ8" i="56"/>
  <c r="Q8" i="56"/>
  <c r="AS8" i="56"/>
  <c r="BB8" i="56"/>
  <c r="BH8" i="56"/>
  <c r="AR8" i="56"/>
  <c r="W8" i="56"/>
  <c r="BI8" i="56"/>
  <c r="BC8" i="56"/>
  <c r="AM8" i="56"/>
  <c r="AT8" i="56"/>
  <c r="CE8" i="56"/>
  <c r="AK8" i="56"/>
  <c r="CF8" i="56"/>
  <c r="AX8" i="56"/>
  <c r="I386" i="56"/>
  <c r="N384" i="56"/>
  <c r="N387" i="56" s="1"/>
  <c r="M384" i="56"/>
  <c r="M387" i="56" s="1"/>
  <c r="L384" i="56"/>
  <c r="L387" i="56" s="1"/>
  <c r="K384" i="56"/>
  <c r="K387" i="56" s="1"/>
  <c r="J384" i="56"/>
  <c r="I384" i="56"/>
  <c r="CG340" i="56"/>
  <c r="CF340" i="56"/>
  <c r="Q373" i="56"/>
  <c r="P373" i="56"/>
  <c r="N373" i="56"/>
  <c r="M373" i="56"/>
  <c r="L373" i="56"/>
  <c r="K373" i="56"/>
  <c r="J373" i="56"/>
  <c r="CF373" i="56" l="1"/>
  <c r="CG373" i="56"/>
  <c r="I387" i="56"/>
  <c r="CG387" i="56"/>
  <c r="J387" i="56"/>
  <c r="I373" i="56"/>
  <c r="I8" i="56"/>
  <c r="CG488" i="56"/>
  <c r="CG503" i="56" s="1"/>
  <c r="I488" i="56"/>
  <c r="I503" i="56" s="1"/>
  <c r="CG516" i="56" l="1"/>
  <c r="CG7" i="56" s="1"/>
  <c r="CG6" i="56" s="1"/>
  <c r="CF516" i="56"/>
  <c r="CF7" i="56" s="1"/>
  <c r="CF6" i="56" s="1"/>
  <c r="CE7" i="56"/>
  <c r="CE6" i="56" s="1"/>
  <c r="CD7" i="56"/>
  <c r="CD6" i="56" s="1"/>
  <c r="CC7" i="56"/>
  <c r="CC6" i="56" s="1"/>
  <c r="CB7" i="56"/>
  <c r="CB6" i="56" s="1"/>
  <c r="BI516" i="56"/>
  <c r="BI7" i="56" s="1"/>
  <c r="BI6" i="56" s="1"/>
  <c r="BH516" i="56"/>
  <c r="BH7" i="56" s="1"/>
  <c r="BH6" i="56" s="1"/>
  <c r="BG516" i="56"/>
  <c r="BG7" i="56" s="1"/>
  <c r="BG6" i="56" s="1"/>
  <c r="BF516" i="56"/>
  <c r="BF7" i="56" s="1"/>
  <c r="BF6" i="56" s="1"/>
  <c r="BE516" i="56"/>
  <c r="BE7" i="56" s="1"/>
  <c r="BE6" i="56" s="1"/>
  <c r="BD516" i="56"/>
  <c r="BD7" i="56" s="1"/>
  <c r="BD6" i="56" s="1"/>
  <c r="BC516" i="56"/>
  <c r="BC7" i="56" s="1"/>
  <c r="BC6" i="56" s="1"/>
  <c r="BB516" i="56"/>
  <c r="BB7" i="56" s="1"/>
  <c r="BB6" i="56" s="1"/>
  <c r="BA516" i="56"/>
  <c r="BA7" i="56" s="1"/>
  <c r="BA6" i="56" s="1"/>
  <c r="AZ516" i="56"/>
  <c r="AZ7" i="56" s="1"/>
  <c r="AZ6" i="56" s="1"/>
  <c r="AY516" i="56"/>
  <c r="AY7" i="56" s="1"/>
  <c r="AY6" i="56" s="1"/>
  <c r="AX516" i="56"/>
  <c r="AX7" i="56" s="1"/>
  <c r="AX6" i="56" s="1"/>
  <c r="AW516" i="56"/>
  <c r="AW7" i="56" s="1"/>
  <c r="AW6" i="56" s="1"/>
  <c r="AV516" i="56"/>
  <c r="AV7" i="56" s="1"/>
  <c r="AV6" i="56" s="1"/>
  <c r="AU516" i="56"/>
  <c r="AU7" i="56" s="1"/>
  <c r="AU6" i="56" s="1"/>
  <c r="AT516" i="56"/>
  <c r="AT7" i="56" s="1"/>
  <c r="AT6" i="56" s="1"/>
  <c r="AS516" i="56"/>
  <c r="AS7" i="56" s="1"/>
  <c r="AS6" i="56" s="1"/>
  <c r="AR516" i="56"/>
  <c r="AR7" i="56" s="1"/>
  <c r="AR6" i="56" s="1"/>
  <c r="AQ516" i="56"/>
  <c r="AQ7" i="56" s="1"/>
  <c r="AQ6" i="56" s="1"/>
  <c r="AP516" i="56"/>
  <c r="AP7" i="56" s="1"/>
  <c r="AP6" i="56" s="1"/>
  <c r="AO516" i="56"/>
  <c r="AN516" i="56"/>
  <c r="AN7" i="56" s="1"/>
  <c r="AN6" i="56" s="1"/>
  <c r="AM516" i="56"/>
  <c r="AM7" i="56" s="1"/>
  <c r="AM6" i="56" s="1"/>
  <c r="AL516" i="56"/>
  <c r="AL7" i="56" s="1"/>
  <c r="AL6" i="56" s="1"/>
  <c r="AK516" i="56"/>
  <c r="AK7" i="56" s="1"/>
  <c r="AK6" i="56" s="1"/>
  <c r="AJ516" i="56"/>
  <c r="AJ7" i="56" s="1"/>
  <c r="AJ6" i="56" s="1"/>
  <c r="AI516" i="56"/>
  <c r="AI7" i="56" s="1"/>
  <c r="AI6" i="56" s="1"/>
  <c r="AH516" i="56"/>
  <c r="AH7" i="56" s="1"/>
  <c r="AH6" i="56" s="1"/>
  <c r="AG7" i="56"/>
  <c r="AG6" i="56" s="1"/>
  <c r="AA516" i="56"/>
  <c r="AA7" i="56" s="1"/>
  <c r="AA6" i="56" s="1"/>
  <c r="Z516" i="56"/>
  <c r="Z7" i="56" s="1"/>
  <c r="Z6" i="56" s="1"/>
  <c r="Y516" i="56"/>
  <c r="X516" i="56"/>
  <c r="W516" i="56"/>
  <c r="W7" i="56" s="1"/>
  <c r="W6" i="56" s="1"/>
  <c r="Q516" i="56"/>
  <c r="Q7" i="56" s="1"/>
  <c r="Q6" i="56" s="1"/>
  <c r="P516" i="56"/>
  <c r="P518" i="56" s="1"/>
  <c r="O516" i="56"/>
  <c r="O518" i="56" s="1"/>
  <c r="N516" i="56"/>
  <c r="L516" i="56"/>
  <c r="K516" i="56"/>
  <c r="J516" i="56"/>
  <c r="J7" i="56" s="1"/>
  <c r="I516" i="56"/>
  <c r="I7" i="56" s="1"/>
  <c r="M516" i="56"/>
  <c r="M518" i="56" s="1"/>
  <c r="X518" i="56" l="1"/>
  <c r="X7" i="56"/>
  <c r="X6" i="56" s="1"/>
  <c r="Y518" i="56"/>
  <c r="Y7" i="56"/>
  <c r="Y6" i="56" s="1"/>
  <c r="AL518" i="56"/>
  <c r="AP518" i="56"/>
  <c r="AT518" i="56"/>
  <c r="BF518" i="56"/>
  <c r="AI518" i="56"/>
  <c r="AM518" i="56"/>
  <c r="AY518" i="56"/>
  <c r="BC518" i="56"/>
  <c r="CG518" i="56"/>
  <c r="AK518" i="56"/>
  <c r="AO518" i="56"/>
  <c r="AS518" i="56"/>
  <c r="AW518" i="56"/>
  <c r="BA518" i="56"/>
  <c r="BE518" i="56"/>
  <c r="BI518" i="56"/>
  <c r="AH518" i="56"/>
  <c r="Q518" i="56"/>
  <c r="AQ518" i="56"/>
  <c r="P7" i="56"/>
  <c r="L518" i="56"/>
  <c r="BG518" i="56"/>
  <c r="BB518" i="56"/>
  <c r="L7" i="56"/>
  <c r="K518" i="56"/>
  <c r="Z518" i="56"/>
  <c r="AU518" i="56"/>
  <c r="M7" i="56"/>
  <c r="AX518" i="56"/>
  <c r="CF518" i="56"/>
  <c r="I518" i="56"/>
  <c r="K7" i="56"/>
  <c r="N518" i="56"/>
  <c r="W518" i="56"/>
  <c r="AA518" i="56"/>
  <c r="AJ518" i="56"/>
  <c r="AN518" i="56"/>
  <c r="AR518" i="56"/>
  <c r="AV518" i="56"/>
  <c r="AZ518" i="56"/>
  <c r="BD518" i="56"/>
  <c r="BH518" i="56"/>
  <c r="J518" i="56"/>
  <c r="P8" i="56" l="1"/>
  <c r="M8" i="56"/>
  <c r="L8" i="56"/>
  <c r="K8" i="56"/>
  <c r="J8" i="56"/>
  <c r="I6" i="56" l="1"/>
  <c r="L6" i="56"/>
  <c r="P6" i="56"/>
  <c r="J6" i="56"/>
  <c r="M6" i="56"/>
  <c r="K6" i="56" l="1"/>
  <c r="AO7" i="56" l="1"/>
  <c r="AO6" i="56" s="1"/>
</calcChain>
</file>

<file path=xl/sharedStrings.xml><?xml version="1.0" encoding="utf-8"?>
<sst xmlns="http://schemas.openxmlformats.org/spreadsheetml/2006/main" count="13395" uniqueCount="3424">
  <si>
    <t>Název projektu</t>
  </si>
  <si>
    <t>Odbor</t>
  </si>
  <si>
    <t>STŘEDOČESKÝ KRAJ</t>
  </si>
  <si>
    <t>Zvýšení kapacity domova se zvláštním režimem v Domově seniorů Nové Strašecí</t>
  </si>
  <si>
    <t>Podpora zajištění dostupnosti a kvality sociálních služeb ve Středočeském kraji</t>
  </si>
  <si>
    <t>II/603 Radějovice - Babice</t>
  </si>
  <si>
    <t>II/115 Černošice, rekonstrukce silnice</t>
  </si>
  <si>
    <t>Komplexní sanace skal na silnici II/102 v úseku Strnady - Štěchovice</t>
  </si>
  <si>
    <t>CELKEM ODBOR DOPRAVY</t>
  </si>
  <si>
    <t>CELKEM ODBOR KULTURY</t>
  </si>
  <si>
    <t>CELKEM ODBOR ZDRAVOTNICTVÍ</t>
  </si>
  <si>
    <t>CELKEM ODBOR REGIONÁLNÍHO ROZVOJE</t>
  </si>
  <si>
    <t>CELKEM ODBOR ŽIVOTNÍHO PROSTŘEDÍ A ZEMĚDĚLSTVÍ</t>
  </si>
  <si>
    <t>CELKEM ODBOR SOCIÁLNÍCH VĚCÍ</t>
  </si>
  <si>
    <t>04. ODBOR DOPRAVY</t>
  </si>
  <si>
    <t>08. ODBOR REGIONÁLNÍHO ROZVOJE</t>
  </si>
  <si>
    <t>10. ODBOR ŽIVOTNÍHO PROSTŘEDÍ A ZEMĚDĚLSTVÍ</t>
  </si>
  <si>
    <t>17. ODBOR SOCIÁLNÍCH VĚCÍ</t>
  </si>
  <si>
    <t>Legenda</t>
  </si>
  <si>
    <t>Smart akcelerátor ve Středočeském kraji</t>
  </si>
  <si>
    <t>Snížení energetické náročnosti Dětského domova a ŠJ ve Zruči nad Sázavou</t>
  </si>
  <si>
    <t>Labská cyklostezka, úsek Kly – Mělník</t>
  </si>
  <si>
    <t>Úspory energií na VÚS a BIOS – SOŠ a SOU Nymburk</t>
  </si>
  <si>
    <t>Snížení energetické náročnosti budovy Střední zdravotnické školy a Vyšší odborné školy v Kolíně</t>
  </si>
  <si>
    <t>Snížení energetické náročnosti objektu Rybka - Neratovice</t>
  </si>
  <si>
    <t>Snížení energetické náročnosti objektu Domov Hačka</t>
  </si>
  <si>
    <t>Snížení energetické náročnosti objektu Domov Domino</t>
  </si>
  <si>
    <t>Snížení energetické náročnosti objektu Domov Rožďálovice</t>
  </si>
  <si>
    <t>Snížení energetické náročnosti objektu Domov Pod Lipami Smečno-3 pavilony</t>
  </si>
  <si>
    <t>Snížení energetické náročnosti objektu Domov seniorů Jenštejn</t>
  </si>
  <si>
    <t>Snížení energetické náročnosti objektu Domov Rožďálovice-zámek</t>
  </si>
  <si>
    <t>Snížení energetické náročnosti objektu Domov Velvary</t>
  </si>
  <si>
    <t>Snížení energetické náročnosti objektu Domov Kladno-Švermov</t>
  </si>
  <si>
    <t>Snížení energetické náročnosti objektu Centrum 83 Mladá Boleslav</t>
  </si>
  <si>
    <t>Snížení energetické náročnosti objektu Domov Sedlčany</t>
  </si>
  <si>
    <t>Snížení energetické náročnosti objektu Domov Unhošť</t>
  </si>
  <si>
    <t>Zlepšení stavu ZCHÚ - Vršky pod Špičákem</t>
  </si>
  <si>
    <t>ISŠT Mělník – učebny pohonů, jejich ovládání a využití v obráběcích strojích</t>
  </si>
  <si>
    <t>Technická inovace výuky</t>
  </si>
  <si>
    <t>SOŠ a SOU, Kladno, Dubská - rozvoj infrastruktury pro výuku technických oborů</t>
  </si>
  <si>
    <t>Rekonstrukce a vybavení odborných učeben, laboratoře, dílny a výstavba kryté haly pro praxi</t>
  </si>
  <si>
    <t>Centrum vzdělávání klempířů</t>
  </si>
  <si>
    <t>II/272 Lysá n. Labem, rekonstrukce mostu ev.č. 272-006</t>
  </si>
  <si>
    <t>Snížení energetické náročnosti objektu Nalžovický zámek Kamýk nad Vltavou</t>
  </si>
  <si>
    <t>Krajský akční plán vzdělávání Středočeského kraje</t>
  </si>
  <si>
    <t>Transformace sociálního zařízení Rybka p.s.s. IROP</t>
  </si>
  <si>
    <t>SPŠEK Rakovník – podpora odborného vzdělávání</t>
  </si>
  <si>
    <t>Mediatéka Gymnacel – centrum moderního vzdělávání na Gymnáziu v Čelákovicích</t>
  </si>
  <si>
    <t xml:space="preserve">Modernizace odborných a jazykových učeben, zlepšení podmínek pro výuku v areálu praktické přípravy a nákup traktoru pro výuku autoškoly na VOŠ a SZeŠ Benešov </t>
  </si>
  <si>
    <t>Školní statek Středočeského kraje – zdokonalení výuky – nákup strojů – středisko Benešov, Rakovník, Lázně Toušeň</t>
  </si>
  <si>
    <t>SOŠ a SOU Neratovice – podpora odborného vzdělávání</t>
  </si>
  <si>
    <t>Rozvoj infrastruktury pro odbornou přípravu – SOŠ a SOU Nymburk</t>
  </si>
  <si>
    <t>Rozvoj podporovaných klíčových kompetencí v oborech školy</t>
  </si>
  <si>
    <t>SOUp Jílové – dílna kuchyň</t>
  </si>
  <si>
    <t>SPŠS a OA Kladno – podpora technického vzdělávání</t>
  </si>
  <si>
    <t>SPŠS Mělník – navýšení kapacity a modernizace učeben výpočetní techniky, modernizace jazykových učeben</t>
  </si>
  <si>
    <t>SPŠ a VOŠ Příbram, laboratoře strojírenství, laboratoře pro IKT a POS, laboratoře pro elektro</t>
  </si>
  <si>
    <t>DG – Modernizace školy pro podporu aktivního učení</t>
  </si>
  <si>
    <t>SPŠ Kutná Hora - modernizace dílen</t>
  </si>
  <si>
    <t>VOŠ, SPŠ a OA Čáslav - modernizace vybavení dílen a odborných učeben</t>
  </si>
  <si>
    <t>Školní statek Středočeského kraje – zdokonalení výuky – nákup strojů – středisko Mělník, Poděbrady, Čáslav</t>
  </si>
  <si>
    <t>VOŠ a SOŠ Březnice - Rekonstrukce dílen, Mechanizační technika</t>
  </si>
  <si>
    <t>Střední zemědělská škola Čáslav – odbornost bez bariér</t>
  </si>
  <si>
    <t>SOŠ a SOU Horky nad Jizerou – Modernizace zemědělských mechanizačních prostředků</t>
  </si>
  <si>
    <t>SG Kladno – modernizace výuky</t>
  </si>
  <si>
    <t>Gymnázium VBT Slaný - moderní prostory pro výuku s bezbariérovým přístupem</t>
  </si>
  <si>
    <t>II/118 Zlonice, rekonstrukce mostu ev.č. 118-057</t>
  </si>
  <si>
    <t>Odbahnění mokřadu v evropsky významné lokalitě a přírodní památce Jablonná - mokřad</t>
  </si>
  <si>
    <t>Geometrické zaměření a značení CHÚ a EVL ve Středočeském kraji IX.</t>
  </si>
  <si>
    <t>Revitalizace biotopu čolka obecného v PP Rožmitál pod Třemšínem</t>
  </si>
  <si>
    <t>Studie odtokových poměrů včetně návrhů možných protipovodňových opatření v povodí vodního toku Výrovka</t>
  </si>
  <si>
    <t>Studie odtokových poměrů včetně návrhů možných protipovodňových opatření v povodí vodního toku Berounka</t>
  </si>
  <si>
    <t>Podpora vybraných druhů sociálních služeb ve Středočeském kraji</t>
  </si>
  <si>
    <t>INTERREG - RI2INTEGRATE</t>
  </si>
  <si>
    <t>INTERREG - D-STIR</t>
  </si>
  <si>
    <t>II/331 Lysá nad Labem, rekonstrukce křižovatek</t>
  </si>
  <si>
    <t>ADA</t>
  </si>
  <si>
    <t>černá barva písma - částka beze změn</t>
  </si>
  <si>
    <t>oranžově podbarvený řádek - nově zařazený projekt</t>
  </si>
  <si>
    <t>x</t>
  </si>
  <si>
    <t>realizace</t>
  </si>
  <si>
    <t>SK</t>
  </si>
  <si>
    <t>Číslo usnesení schvalující projektový záměr</t>
  </si>
  <si>
    <t>Odůvodnění změny</t>
  </si>
  <si>
    <t>Z toho</t>
  </si>
  <si>
    <t>příprava</t>
  </si>
  <si>
    <t>3226</t>
  </si>
  <si>
    <t>Střední odborná škola a Střední odborné učiliště dopravní Čáslav, příspěvková organizace</t>
  </si>
  <si>
    <t>Střední odborná škola informatiky a spojů a Střední odborné učiliště, Kolín, Jaselská 826</t>
  </si>
  <si>
    <t>3549</t>
  </si>
  <si>
    <t>Dětský domov a Školní jídelna, Zruč nad Sázavou, Poštovní 593</t>
  </si>
  <si>
    <t>3550</t>
  </si>
  <si>
    <t>3551</t>
  </si>
  <si>
    <t>Střední průmyslová škola stavební, Mělník, Českobratrská 386</t>
  </si>
  <si>
    <t>3552</t>
  </si>
  <si>
    <t>Gymnázium, Vlašim, Tylova 271</t>
  </si>
  <si>
    <t>3553</t>
  </si>
  <si>
    <t>Střední odborné učiliště, Hubálov 17</t>
  </si>
  <si>
    <t>3554</t>
  </si>
  <si>
    <t>Střední zemědělská škola a Střední odborná škola Poděbrady, příspěvková organizace</t>
  </si>
  <si>
    <t>3555</t>
  </si>
  <si>
    <t>Obchodní akademie, Kolín IV, Kutnohorská 41</t>
  </si>
  <si>
    <t>3556</t>
  </si>
  <si>
    <t>Gymnázium, Český Brod, Vítězná 616</t>
  </si>
  <si>
    <t>Integrovaná střední škola technická, Benešov, Černoleská 1997</t>
  </si>
  <si>
    <t>3675</t>
  </si>
  <si>
    <t>Střední odborná škola a Střední odborné učiliště, Nymburk, V Kolonii 1804</t>
  </si>
  <si>
    <t>Střední odborné učiliště, Hluboš 178</t>
  </si>
  <si>
    <t>Střední zemědělská škola, Čáslav, Sadová 1234</t>
  </si>
  <si>
    <t>3164</t>
  </si>
  <si>
    <t>Střední zdravotnická škola a Vyšší odborná škola zdravotnická, Kolín, Karoliny Světlé 135</t>
  </si>
  <si>
    <t>047-43/2016/RK ze dne 15.12.2016</t>
  </si>
  <si>
    <t>3711</t>
  </si>
  <si>
    <t>Integrovaná střední škola technická, Mělník, K Učilišti 2566</t>
  </si>
  <si>
    <t>3712</t>
  </si>
  <si>
    <t>Střední odborná škola a Střední odborné učiliště, Beroun - Hlinky, Okružní 1404</t>
  </si>
  <si>
    <t>3713</t>
  </si>
  <si>
    <t>Střední odborná škola a Střední odborné učiliště, Kladno, Dubská</t>
  </si>
  <si>
    <t>3716</t>
  </si>
  <si>
    <t>3717</t>
  </si>
  <si>
    <t>Střední škola služeb a řemesel, Stochov, J. Šípka 187</t>
  </si>
  <si>
    <t xml:space="preserve">013-34/2015/RK ze dne 5.10.2015 </t>
  </si>
  <si>
    <t>Střední průmyslová škola Emila Kolbena Rakovník, příspěvková organizace</t>
  </si>
  <si>
    <t>018-32/2016/RK ze dne 26.9.2016</t>
  </si>
  <si>
    <t>Gymnázium, Čelákovice, J. A. Komenského 414</t>
  </si>
  <si>
    <t>Vyšší odborná škola a Střední zemědělská škola, Benešov, Mendelova 131</t>
  </si>
  <si>
    <t>Školní statek Středočeského kraje, příspěvková organizace</t>
  </si>
  <si>
    <t>Střední odborná škola a Střední odborné učiliště, Neratovice, Školní 664</t>
  </si>
  <si>
    <t>Střední odborná škola a Střední odborné učiliště řemesel, Kutná Hora, Čáslavská 202</t>
  </si>
  <si>
    <t>Střední odborné učiliště potravinářské, Jílové u Prahy, Šenflukova 220</t>
  </si>
  <si>
    <t>Střední průmyslová škola stavební a Obchodní akademie Kladno, Cyrila Boudy 2954, Kladno</t>
  </si>
  <si>
    <t>Střední průmyslová škola a Vyšší odborná škola, Příbram II, Hrabákova 271</t>
  </si>
  <si>
    <t>Dvořákovo gymnázium a Střední odborná škola ekonomická, Kralupy nad Vltavou, Dvořákovo náměstí 800</t>
  </si>
  <si>
    <t>Vyšší odborná škola, Střední průmyslová škola a Jazyková škola s právem státní jazykové zkoušky, Kutná Hora, Masarykova 197</t>
  </si>
  <si>
    <t>Vyšší odborná škola, Střední průmyslová škola a Obchodní akademie, Čáslav, Přemysla Otakara II. 938</t>
  </si>
  <si>
    <t>Vyšší odborná škola a Střední odborná škola, Březnice, Rožmitálská 340</t>
  </si>
  <si>
    <t>Střední odborná škola a Střední odborné učiliště, Horky nad Jizerou 35</t>
  </si>
  <si>
    <t>Sportovní gymnázium, Kladno, Plzeňská 3103</t>
  </si>
  <si>
    <t>Gymnázium Václava Beneše Třebízského, Slaný, Smetanovo nám. 1310</t>
  </si>
  <si>
    <t>DDM Beroun - technické vzdělávání</t>
  </si>
  <si>
    <t xml:space="preserve">Dům dětí a mládeže Beroun, příspěvková organizace </t>
  </si>
  <si>
    <t>034-12/2017/RK ze dne 30. 3. 2017</t>
  </si>
  <si>
    <t>079-15/2017/RK ze dne 27.4.2017</t>
  </si>
  <si>
    <t>E@News</t>
  </si>
  <si>
    <t xml:space="preserve">Gymnázium Karla Čapka, Dobříš, Školní 1530 </t>
  </si>
  <si>
    <t>Waking up in Baroque</t>
  </si>
  <si>
    <t>Gymnázium Františka Palackého, Neratovice, Masarykova 450</t>
  </si>
  <si>
    <t>Gymnázium, Příbram, Legionářů 402</t>
  </si>
  <si>
    <t>Mobilita žáků a učitelů ISŠ, Rakovník - praxe v podnicích</t>
  </si>
  <si>
    <t>Integrovaná střední škola, Rakovník, Na Jirkově 2309</t>
  </si>
  <si>
    <t>Obchodní akademie a Vyšší odborná škola, Příbram I, Na Příkopech 104</t>
  </si>
  <si>
    <t>Střední odborná škola a Střední odborné učiliště, Kralupy nad Vltavou, Cesta brigádníků 693</t>
  </si>
  <si>
    <t>Potřebujeme dobré řemeslné odborníky</t>
  </si>
  <si>
    <t>Učíme se žít v digitálním světě</t>
  </si>
  <si>
    <t>Speciální základní škola, Poděbrady, U Bažantnice 154</t>
  </si>
  <si>
    <t>034-17/2016/RK ze dne 9.5.2016</t>
  </si>
  <si>
    <t>3805</t>
  </si>
  <si>
    <t>3836</t>
  </si>
  <si>
    <t>017-44/2016/RK ze dne 20.12.2016</t>
  </si>
  <si>
    <t>3928</t>
  </si>
  <si>
    <t>050-03/2017/RK ze dne 26.1.2016</t>
  </si>
  <si>
    <t>3929</t>
  </si>
  <si>
    <t>035-05/2017/RK ze dne 9.2.2017</t>
  </si>
  <si>
    <t>3808</t>
  </si>
  <si>
    <t>069-20/2016/RK ze dne 30.5.2016</t>
  </si>
  <si>
    <t>3807</t>
  </si>
  <si>
    <t>SK/SIC</t>
  </si>
  <si>
    <t>050-06/2016/RK ze dne 8.2.2016</t>
  </si>
  <si>
    <t>025-10/2016/RK ze dne 7.3.2016</t>
  </si>
  <si>
    <t>4050</t>
  </si>
  <si>
    <t>122-22/2016/ZK ze dne 25.4.2016</t>
  </si>
  <si>
    <t>4051</t>
  </si>
  <si>
    <t>107-20/2015/ZK</t>
  </si>
  <si>
    <t>110-22/2016/ZK</t>
  </si>
  <si>
    <t>4156</t>
  </si>
  <si>
    <t>026-08/2016/RK, 013-23/2016/ZK</t>
  </si>
  <si>
    <t>3769</t>
  </si>
  <si>
    <t>3767</t>
  </si>
  <si>
    <t>4157</t>
  </si>
  <si>
    <t>3768</t>
  </si>
  <si>
    <t>4158</t>
  </si>
  <si>
    <t>3664</t>
  </si>
  <si>
    <t>podaná žádost</t>
  </si>
  <si>
    <t>026-08/2016/RK, 013-23/2016/ZK, 079-43/2016/RK</t>
  </si>
  <si>
    <t>3770</t>
  </si>
  <si>
    <t>4159</t>
  </si>
  <si>
    <t>4160</t>
  </si>
  <si>
    <t>4161</t>
  </si>
  <si>
    <t>4162</t>
  </si>
  <si>
    <t>4163</t>
  </si>
  <si>
    <t>4164</t>
  </si>
  <si>
    <t>4165</t>
  </si>
  <si>
    <t>CELKEM ODBOR ŘÍZENÍ DOTAČNÍCH PROJEKTŮ</t>
  </si>
  <si>
    <t>Výměna zdrojů tepla na pevná paliva v rodinných domech ve Středočeském kraji 2017-2019</t>
  </si>
  <si>
    <t>KSUS</t>
  </si>
  <si>
    <t>008-13/2016/RK ze dne 4.4.2016</t>
  </si>
  <si>
    <t>Středočeská vědecká knihovna v Kladně, p. o.</t>
  </si>
  <si>
    <t>Muzeum Českého krasu, p. o.</t>
  </si>
  <si>
    <t>Středočeské muzeum v Roztokách u Prahy, p. o.</t>
  </si>
  <si>
    <t>044-29/2016/RK ze dne 29.8.2016</t>
  </si>
  <si>
    <t>Regionální muzeum v Kolíně, p. o.</t>
  </si>
  <si>
    <t>PO-Nalžovický zámek</t>
  </si>
  <si>
    <t>PO-Rybka Neratovice</t>
  </si>
  <si>
    <t>PO-Domov Na Hrádku</t>
  </si>
  <si>
    <t>PO-Domov Hačka</t>
  </si>
  <si>
    <t>PO-Domov Domino</t>
  </si>
  <si>
    <t>PO-Domov Rožďálovice</t>
  </si>
  <si>
    <t>PO-Domov Pod Lipami Smečno</t>
  </si>
  <si>
    <t>PO-Domov seniorů Jenštejn</t>
  </si>
  <si>
    <t>PO-Domov Velvary</t>
  </si>
  <si>
    <t>PO-Domov pod lípou Lipník</t>
  </si>
  <si>
    <t>PO-Domov Kladno-Švermov</t>
  </si>
  <si>
    <t>PO-Centrum 83</t>
  </si>
  <si>
    <t>PO-Domov Sedlčany</t>
  </si>
  <si>
    <t>PO-Domov Unhošť</t>
  </si>
  <si>
    <t>Zpracování Strategie Chytrý venkov - Středočeský kraj</t>
  </si>
  <si>
    <t>038-22/2017/RK ze dne 8.6.2017</t>
  </si>
  <si>
    <t>CELKEM ODBOR ŽIVOTNÍHO PROSTŘEDÍ A ZEMĚDĚLSTVÍ - Národní zdroje</t>
  </si>
  <si>
    <t>Zpracování akčního plánu k PZKO zóna - Střední Čechy</t>
  </si>
  <si>
    <t>4381</t>
  </si>
  <si>
    <t>071-22/2017/RK ze dne 8.6.2017</t>
  </si>
  <si>
    <t>026-14/2017/RK ze dne 13.4.2017</t>
  </si>
  <si>
    <t>5.1 a) „Zateplení budovy SOŠ a SOU dopravního Čáslav“</t>
  </si>
  <si>
    <t>096-27/2017/RK ze dne 3.8.2017</t>
  </si>
  <si>
    <t xml:space="preserve"> 5.1.b) „Zateplení budovy SOŠ a SOU dopravního Čáslav“ </t>
  </si>
  <si>
    <t>096-27/2017/RK ze dne 3. 8. 2017</t>
  </si>
  <si>
    <t>5.1 a – Snížení energetické náročnosti budov SZeŠ a SOŠ Poděbrady</t>
  </si>
  <si>
    <t>5.1 b – „Snížení energetické náročnosti budov SZeŠ a SOŠ Poděbrady“</t>
  </si>
  <si>
    <t>5.1a Snížení energetické náročnosti budovy Gymnázia Český Brod</t>
  </si>
  <si>
    <t xml:space="preserve">5.1b Snížení energetické náročnosti budovy Gymnázia Český Brod  </t>
  </si>
  <si>
    <t>003-19/2017/RK ze dne 29.5.2017</t>
  </si>
  <si>
    <t>4316</t>
  </si>
  <si>
    <t>4219</t>
  </si>
  <si>
    <t>Vzdělávací centrum stavebních oborů</t>
  </si>
  <si>
    <t>Střední odborné učiliště stavební, Benešov, Jana Nohy 1302</t>
  </si>
  <si>
    <t>ITI PMO</t>
  </si>
  <si>
    <t xml:space="preserve">Snížení energetické náročnosti budovy SVČ Labyrint, Litevská  č. p. 2720, Kladno  </t>
  </si>
  <si>
    <t>LABYRINT - středisko volného času, vzdělávání a služeb, Kladno, Arbesova 1187</t>
  </si>
  <si>
    <t>5.1a - Energetické úspory na objektech školy a dílen - SOŠ a SOU, Kladno, Dubská</t>
  </si>
  <si>
    <t>5.1b - Energetické úspory na objektech školy a dílen - SOŠ a SOU, Kladno, Dubská</t>
  </si>
  <si>
    <t>Aktivizační centrum denního stacionáře</t>
  </si>
  <si>
    <t>PO Centrum 83</t>
  </si>
  <si>
    <t>041-24/2017/RK</t>
  </si>
  <si>
    <t>1789</t>
  </si>
  <si>
    <t>3386</t>
  </si>
  <si>
    <t>009-05/2016/RK ze dne 1.2.2016</t>
  </si>
  <si>
    <t>II/124 Hostišov - Jiřetice (hr. okresu)</t>
  </si>
  <si>
    <t>4386</t>
  </si>
  <si>
    <t>007-31/2016/RK ze dne 12.9.2016</t>
  </si>
  <si>
    <t>II/273 Mšeno, průtah</t>
  </si>
  <si>
    <t>046-10/2017/RK ze dne 16.3.2017</t>
  </si>
  <si>
    <t>4388</t>
  </si>
  <si>
    <t>II/191 Rožmitál pod Třemšínem-hr.kraje</t>
  </si>
  <si>
    <t>005-27/2016/RK ze dne 8.8.2016</t>
  </si>
  <si>
    <t>4391</t>
  </si>
  <si>
    <t>2479</t>
  </si>
  <si>
    <t>004-35/2013/RK ze dne 21.10.2013</t>
  </si>
  <si>
    <t>II/245 Vykáň, most ev.č. 245-009a</t>
  </si>
  <si>
    <t>4396</t>
  </si>
  <si>
    <t>038-26/2017/RK ze dne 20.7.2017</t>
  </si>
  <si>
    <t>2426</t>
  </si>
  <si>
    <t>CELKEM ODBOR ŽIVOTNÍHO PROSTŘEDÍ A ZEMĚDĚLSTVÍ - EU/EHP</t>
  </si>
  <si>
    <t>STŘEDOČESKÝ KRAJ -  CELKEM</t>
  </si>
  <si>
    <t>CELKEM ODBOR DOPRAVY - EU/EHP</t>
  </si>
  <si>
    <t>CELKEM ODBOR DOPRAVY - Národní zdroje</t>
  </si>
  <si>
    <t xml:space="preserve">STŘEDOČESKÝ KRAJ - EU/EHP </t>
  </si>
  <si>
    <t>CELKEM ODBOR KULTURY - EU/EHP</t>
  </si>
  <si>
    <t>CELKEM ODBOR KULTURY - Národní zdroje</t>
  </si>
  <si>
    <t>CELKEM ODBOR ZDRAVOTNICTVÍ - EU/EHP</t>
  </si>
  <si>
    <t>CELKEM ODBOR ZDRAVOTNICTVÍ - Národní zdroje</t>
  </si>
  <si>
    <t>CELKEM ODBOR SOCIÁLNÍCH VĚCÍ - EU/EHP</t>
  </si>
  <si>
    <t>CELKEM ODBOR SOCIÁLNÍCH VĚCÍ - Národní zdroje</t>
  </si>
  <si>
    <t>CELKEM ODBOR ŘÍZENÍ DOTAČNÍCH PROJEKTŮ - EU/EHP</t>
  </si>
  <si>
    <t>CELKEM ODBOR ŘÍZENÍ DOTAČNÍCH PROJEKTŮ - Národní zdroje</t>
  </si>
  <si>
    <t>06. ODBOR KULTURY A PAMÁTKOVÉ PÉČE</t>
  </si>
  <si>
    <t>CELKEM ODBOR REGIONÁLNÍHO ROZVOJE - EU/EHP</t>
  </si>
  <si>
    <t>CELKEM ODBOR REGIONÁLNÍHO ROZVOJE - Národní zdroje</t>
  </si>
  <si>
    <t>stav realizace - stav od vydání právního aktu poskytovatele dotace/podpory/příspěvku</t>
  </si>
  <si>
    <t xml:space="preserve"> v tis. Kč</t>
  </si>
  <si>
    <t>nový projekt</t>
  </si>
  <si>
    <t>Celkové vlastní prostředky PO/ a.s.</t>
  </si>
  <si>
    <t>Podpora vybraných druhů sociálních služeb ve Středočeském kraji II</t>
  </si>
  <si>
    <t>Zajištění péče o 4 lokality soustavy Natura 2000 ve Středočeském kraji XII.</t>
  </si>
  <si>
    <t>041-34/2017/RK ze dne 21.9.2017</t>
  </si>
  <si>
    <t>MŽP</t>
  </si>
  <si>
    <t>IROP, výzva č. 18</t>
  </si>
  <si>
    <t>039-30/2017/RK ze dne 24.8.2017 (předložení do IROP) 028-26/2017/RK ze dne 20.7.2017 (předloženo do ITI)</t>
  </si>
  <si>
    <t>4459</t>
  </si>
  <si>
    <t>4458</t>
  </si>
  <si>
    <t>4460</t>
  </si>
  <si>
    <t>4579</t>
  </si>
  <si>
    <t>4556</t>
  </si>
  <si>
    <t>Erasmus+ 2017</t>
  </si>
  <si>
    <t>Rekonstrukce stravovacího provozu Domova Pod Lipami Smečno</t>
  </si>
  <si>
    <t>4587</t>
  </si>
  <si>
    <t>021-04/2017/ZK</t>
  </si>
  <si>
    <t>MPSV; program 013 310</t>
  </si>
  <si>
    <t>MPSV; program 113 313</t>
  </si>
  <si>
    <t>Centrální depozitář-zajištění efektivní ochrany, správy a zpřístupnění sbírkového fondu Muzea Českého krasu</t>
  </si>
  <si>
    <t>4377</t>
  </si>
  <si>
    <t>IROP, výzva č. 32</t>
  </si>
  <si>
    <t>IROP, výzva č. 33</t>
  </si>
  <si>
    <t>OP VVV, výzva č. 02_15_002</t>
  </si>
  <si>
    <t>IROP, výzva č. 56</t>
  </si>
  <si>
    <t>OP VVV, výzva č. 02_16_034</t>
  </si>
  <si>
    <t>IROP, výzva č. 76</t>
  </si>
  <si>
    <t>OP VVV, výzva č. 02_15_004</t>
  </si>
  <si>
    <t>OP Z, výzva č. 058</t>
  </si>
  <si>
    <t>IROP, výzva č. 49</t>
  </si>
  <si>
    <t>OP ŽP, výzva č. 19</t>
  </si>
  <si>
    <t>OP ŽP, výzva č. 70</t>
  </si>
  <si>
    <t>OP ŽP, výzva č. 39</t>
  </si>
  <si>
    <t>OP TP, výzva č. 3</t>
  </si>
  <si>
    <t>OP ŽP, výzva č. 67</t>
  </si>
  <si>
    <t>OP ŽP, výzva č. 28</t>
  </si>
  <si>
    <t>OP ŽP, výzva č. 31</t>
  </si>
  <si>
    <t>OP ŽP, výzva č. 35</t>
  </si>
  <si>
    <t>OP Z, výzva č. 5</t>
  </si>
  <si>
    <t>OP Z, výzva č. 7</t>
  </si>
  <si>
    <t>4586</t>
  </si>
  <si>
    <t>projekty nad fialovým řádkem - financováno z Národních zdrojů</t>
  </si>
  <si>
    <t xml:space="preserve">projekty nad modrým řádkem - financováno ze zdrojů EU/EHP </t>
  </si>
  <si>
    <t>IROP, výzva č. 1</t>
  </si>
  <si>
    <t>IROP, výzva č. 70</t>
  </si>
  <si>
    <t>SFDI</t>
  </si>
  <si>
    <t>II/240 Velké Přílepy - Tursko, oprava silnice</t>
  </si>
  <si>
    <t>obchvat Králův Dvůr - silnice II. třídy - I. etapa</t>
  </si>
  <si>
    <t>II/106 hranice okresu Benešov - Chrást nad Sázavou, rekonstrukce</t>
  </si>
  <si>
    <t>II/105 Netvořice, rekonstrukce</t>
  </si>
  <si>
    <t>112-015 a 017 most přes strouhu v obci Domašín</t>
  </si>
  <si>
    <t>II/101 Zápy, rekonstrukce mostu ev. č. 101-074 B</t>
  </si>
  <si>
    <t>II/105 Počepice, most ev. č. 105-029</t>
  </si>
  <si>
    <t>09. ODBOR ŘÍZENÍ DOTAČNÍCH PROJEKTŮ</t>
  </si>
  <si>
    <t>Jiné zdroje (např. spoluúčast obce)</t>
  </si>
  <si>
    <t>Celková výše předpokládané/skutečné dotace u projektů ex-ante</t>
  </si>
  <si>
    <t>Celková výše předpokládané/skutečné dotace u projektů ex-post</t>
  </si>
  <si>
    <t>Kofinancování uznatelných nákladů (UZ 888), národní zdroje (UZ 811)</t>
  </si>
  <si>
    <t>Kofinancování neuznatelných nákladů (UZ 777)</t>
  </si>
  <si>
    <t>Předfinancování (UZ 999), národní zdroje (UZ 911)</t>
  </si>
  <si>
    <t>Celkem kofinancování a předfinancování</t>
  </si>
  <si>
    <t>Uznatelné</t>
  </si>
  <si>
    <t>Neuznatelné</t>
  </si>
  <si>
    <t>CELKEM ODBOR BEZPEČNOSTNÍ ŘEDITEL - EU/EHP</t>
  </si>
  <si>
    <t>CELKEM ODBOR BEZPEČNOSTNÍ ŘEDITEL - Národní zdroje</t>
  </si>
  <si>
    <t>CELKEM ODBOR BEZPEČNOSTNÍ ŘEDITEL</t>
  </si>
  <si>
    <t>23. OSTATNÍ</t>
  </si>
  <si>
    <t>MV</t>
  </si>
  <si>
    <t>SK/OBŘ</t>
  </si>
  <si>
    <t>Aktualizace územní energetické koncepce</t>
  </si>
  <si>
    <t>MPO ČR - program EFEKT</t>
  </si>
  <si>
    <t>009-43/2017/RK ze dne 11.12.2017</t>
  </si>
  <si>
    <t>ERDF/Interreg Danube (DTP1-1-184-1.1)</t>
  </si>
  <si>
    <t>SIC</t>
  </si>
  <si>
    <t>ERDF/Interreg Danube (DTP1-1-019-1.1)</t>
  </si>
  <si>
    <t>Zajištění činnosti Regionální stálé konference pro území Středočeského kraje 2018 - 2020</t>
  </si>
  <si>
    <t>010-43/2017/RK ze dne 11.12.2017</t>
  </si>
  <si>
    <t>Modernizace obvodového pláště hlavní budovy</t>
  </si>
  <si>
    <t>Dětské centrum Kladno, p. o.</t>
  </si>
  <si>
    <t>Zateplení a výměna oken - administrativní budova</t>
  </si>
  <si>
    <t>Oblastní nemocnice Kolín, a. s., nemocnice Středočeského kraje</t>
  </si>
  <si>
    <t>Zateplení a výměna oken - budova E (oční)</t>
  </si>
  <si>
    <t>Zateplení - budova H (nová patologie, dialýza)</t>
  </si>
  <si>
    <t>Výměna oken v budově HTS - Vojkov</t>
  </si>
  <si>
    <t>IROP, výzva č. 25</t>
  </si>
  <si>
    <t>Snížení energetické náročnosti budovy Sládečkova vlastivědného muzea v Kladně, příspěvková organizace</t>
  </si>
  <si>
    <t>Sládečkovo vlastivědné muzeum v Kladně, p. o.</t>
  </si>
  <si>
    <t xml:space="preserve">Snížení energetické náročnosti pracoviště Kounice </t>
  </si>
  <si>
    <t>Ústav archeologické památkové péče středních Čech, p. o.</t>
  </si>
  <si>
    <t>OP ŽP výzva č. 70</t>
  </si>
  <si>
    <t>Snížení energetické náročnosti objektu Domov Na Hrádku (CHB Cerhenice podáno do výzvy č. 70</t>
  </si>
  <si>
    <t>129 710 Centra odborné přípravy</t>
  </si>
  <si>
    <t>Česká zahradnická akademie Mělník - střední škola a vyšší odborná škola, příspěvková organizace</t>
  </si>
  <si>
    <t>5.1a - Snížení energetické náročnosti budovy Gymnázia Vlašim</t>
  </si>
  <si>
    <t>5.1b - Snížení energetické náročnosti budovy Gymnázia Vlašim</t>
  </si>
  <si>
    <t>5.1a Snížení energetické náročnosti budovy dílen kovárny a svařovny SOU Hubálov</t>
  </si>
  <si>
    <t>5.1b Snížení energetické náročnosti budovy dílen kovárny a svařovny SOU Hubálov</t>
  </si>
  <si>
    <t>5.1a Snížení energetické náročnosti budovy internátu a tělocvičny SOU Hubálov</t>
  </si>
  <si>
    <t>4851</t>
  </si>
  <si>
    <t>5.1b Snížení energetické náročnosti budovy internátu a tělocvičny SOU Hubálov</t>
  </si>
  <si>
    <t>4752</t>
  </si>
  <si>
    <t>OP ŽP, výzva č. 100</t>
  </si>
  <si>
    <t>4694</t>
  </si>
  <si>
    <t>4779</t>
  </si>
  <si>
    <t>4680</t>
  </si>
  <si>
    <t>4678</t>
  </si>
  <si>
    <t>4691</t>
  </si>
  <si>
    <t>4693</t>
  </si>
  <si>
    <t>4682</t>
  </si>
  <si>
    <t>4679</t>
  </si>
  <si>
    <t>4692</t>
  </si>
  <si>
    <t>4726</t>
  </si>
  <si>
    <t>Vy jste naše součást - Evropská mládež jako inovativní článek v budoucím životě Evropy</t>
  </si>
  <si>
    <t>052-41/2017/RK ze dne 27.11.2017</t>
  </si>
  <si>
    <t xml:space="preserve">Z českých školních lavic do kanceláří v Anglii </t>
  </si>
  <si>
    <t xml:space="preserve">Obchodní akademie, Lysá nad Labem, Komenského 1534 </t>
  </si>
  <si>
    <t>Vom Nationalstaat zum vereinten Europa – Europäische Identität heute?!</t>
  </si>
  <si>
    <t>Gymnázium J. S. Machara, Brandýs nad Labem – Stará Boleslav, Královická 668</t>
  </si>
  <si>
    <t>IROP - CLLD, výzva č. 68</t>
  </si>
  <si>
    <t xml:space="preserve">Střední škola služeb a řemesel, Stochov, J. Šípka 187 </t>
  </si>
  <si>
    <t>048-05/2018/RK ze dne 12.2.2018</t>
  </si>
  <si>
    <t>Gymnázium Dr. Josefa Pekaře, Mladá Boleslav, Palackého 211</t>
  </si>
  <si>
    <t xml:space="preserve">Integrovaná střední škola technická Mělník, příspěvková organizace </t>
  </si>
  <si>
    <t>Snížení energetické náročnosti budovy Dvořákova gymnázia a SOŠE Kralupy nad Vltavou</t>
  </si>
  <si>
    <t xml:space="preserve">Základní škola, Mateřská škola a Praktická škola Jesenice, příspěvková organizace </t>
  </si>
  <si>
    <t>3126</t>
  </si>
  <si>
    <t>4734</t>
  </si>
  <si>
    <t>4760</t>
  </si>
  <si>
    <t>4761</t>
  </si>
  <si>
    <t>4762</t>
  </si>
  <si>
    <t>4763</t>
  </si>
  <si>
    <t>4764</t>
  </si>
  <si>
    <t>4765</t>
  </si>
  <si>
    <t>4700</t>
  </si>
  <si>
    <t>4735</t>
  </si>
  <si>
    <t>4736</t>
  </si>
  <si>
    <t>4767</t>
  </si>
  <si>
    <t>4769</t>
  </si>
  <si>
    <t>4770</t>
  </si>
  <si>
    <t>4707</t>
  </si>
  <si>
    <t>3463</t>
  </si>
  <si>
    <t>4771</t>
  </si>
  <si>
    <t>4772</t>
  </si>
  <si>
    <t>4834</t>
  </si>
  <si>
    <t>4835</t>
  </si>
  <si>
    <t>036-06/2018/RK ze dne 19.2.2018</t>
  </si>
  <si>
    <t>4836</t>
  </si>
  <si>
    <t>024-05/2018/RK ze dne 12.2.2018</t>
  </si>
  <si>
    <t>4843</t>
  </si>
  <si>
    <t>061-04/2018/RK ze dne 5.2.2018</t>
  </si>
  <si>
    <t>4839</t>
  </si>
  <si>
    <t>4838</t>
  </si>
  <si>
    <t xml:space="preserve">020-17/2017/RK ze dne 11.5.2017 </t>
  </si>
  <si>
    <t>II/ 118 Malé Kyšice, nestabilní silniční svah</t>
  </si>
  <si>
    <t>4846</t>
  </si>
  <si>
    <t>038-41/2017/RK ze dne 27.11.2017</t>
  </si>
  <si>
    <t>059-38/2017/RK ze dne 6.11.2017</t>
  </si>
  <si>
    <t>II/114 most Živohošť – Neveklov</t>
  </si>
  <si>
    <t>II/116 Řevnice, sanace záchytného systému</t>
  </si>
  <si>
    <t>II/112, Jemniště - Domašín</t>
  </si>
  <si>
    <t>4849</t>
  </si>
  <si>
    <t>042-37/2017/RK ze dne 26.10.2017</t>
  </si>
  <si>
    <t>4853</t>
  </si>
  <si>
    <t>037-06/2018/RK ze dne 19.2.2018</t>
  </si>
  <si>
    <t>4860</t>
  </si>
  <si>
    <t>064-04/2018/RK ze dne 5.2.2018</t>
  </si>
  <si>
    <t>II/336, Starý Samechov, mosty ev.č. 336-006, 336-007</t>
  </si>
  <si>
    <t>4864</t>
  </si>
  <si>
    <t>030-36/2017/RK ze dne 12.10.2017</t>
  </si>
  <si>
    <t>II/112 Struhařov, rekonstrukce silnice provozní staničení km 6,70-9,48</t>
  </si>
  <si>
    <t>4865</t>
  </si>
  <si>
    <t>031-03/2018/RK ze dne 22.1.2018</t>
  </si>
  <si>
    <t>SSZ v obci Velké Přílepy za účelem zvýšení bezpečnosti provozu a zklidnění dopravy na II/240</t>
  </si>
  <si>
    <t>II/322 Týnec n.L., most ev.č. 322-006 přes místní komunikaci za Týncem nad Labem</t>
  </si>
  <si>
    <t>046-06/2018/RK ze dne 19.2.2018</t>
  </si>
  <si>
    <t>Dětské centrum Chocerady - tepelná čerpadla a zateplení budovy</t>
  </si>
  <si>
    <t>Dětské centrum Strančice, p. o.</t>
  </si>
  <si>
    <t>030-41/2017/RK ze dne 27.11.2017</t>
  </si>
  <si>
    <t>Dětské centrum Chocerady - vzduchotechnika</t>
  </si>
  <si>
    <t>II/105 Kamenný Přívoz, rekonstrukce mostů ev.č. 105-010 a 105-011</t>
  </si>
  <si>
    <t>032-03/2018/RK ze dne 22.1.2018</t>
  </si>
  <si>
    <t>037-09/2018/RK ze dne 12.3.2018</t>
  </si>
  <si>
    <t>1920</t>
  </si>
  <si>
    <t>036-09/2018/RK ze dne 12.3.2018</t>
  </si>
  <si>
    <t>II/237 N. Strašecí - Mšec, rekonstrukce - I. etapa</t>
  </si>
  <si>
    <t xml:space="preserve">037-10/2018/RK ze dne 19.3.2018      </t>
  </si>
  <si>
    <t>034-41/2017/RK ze dne 27.11.2017</t>
  </si>
  <si>
    <t>039-35/2017/RK z 5.10.2017</t>
  </si>
  <si>
    <t>044-39/2017/RK ze dne 13.11.2017</t>
  </si>
  <si>
    <t>059-42/2017/RK ze dne 4.12.2017</t>
  </si>
  <si>
    <t>035-41/2017/RK ze dne 27.11.2017</t>
  </si>
  <si>
    <t>062-04/2018/RK ze dne 5.2.2018</t>
  </si>
  <si>
    <t>054-40/2017/RK ze dne 20.11.2017</t>
  </si>
  <si>
    <t>II/337, most ev. č. 337-007 Močovice</t>
  </si>
  <si>
    <t>040-35/2017/RK z 5.10.2017</t>
  </si>
  <si>
    <t>041-35/2017/RK ze dne 5.10.2017</t>
  </si>
  <si>
    <t>II/240 Černý Vůl, most ev.č. 240-008 přes potok</t>
  </si>
  <si>
    <t>037-41/2017/RK ze dne 27.11.2017</t>
  </si>
  <si>
    <t>044-35/2017/RK ze dne 5.10.2017</t>
  </si>
  <si>
    <t>044-37/2017/RK ze dne 26.10.2017</t>
  </si>
  <si>
    <t>036-41/2017/RK ze dne 27.11.2017</t>
  </si>
  <si>
    <t>033-03/2018/RK ze dne 22.1.2018</t>
  </si>
  <si>
    <t>045-39/2017/RK ze 13.11.2017</t>
  </si>
  <si>
    <t>059-15/2017/RK ze dne 27.4.2017</t>
  </si>
  <si>
    <t>TAČR, program ÉTA</t>
  </si>
  <si>
    <t>013-11/2018/RK ze dne 26.3.2018</t>
  </si>
  <si>
    <t xml:space="preserve"> 065-35/2015/RK ze dne 12.10.2015</t>
  </si>
  <si>
    <t xml:space="preserve"> 067-15/2017/RK ze dne 27.4.2017</t>
  </si>
  <si>
    <t>065-35/2015/RK ze dne 12.10.2015</t>
  </si>
  <si>
    <t>II/272 Litol, rekonstrukce</t>
  </si>
  <si>
    <t xml:space="preserve">Vratka předfinancování </t>
  </si>
  <si>
    <t>IROP, výzva č. 21</t>
  </si>
  <si>
    <t>červená barva písma - navýšení celkových rozpočtovaných nákladů na akci</t>
  </si>
  <si>
    <t>modrá barva písma - snížení celkových rozpočtovaných nákladů na akci</t>
  </si>
  <si>
    <t>červené, přeškrtnuté písmo - ukončený, zrušený  projekt</t>
  </si>
  <si>
    <t>zrušen</t>
  </si>
  <si>
    <t>ukončen</t>
  </si>
  <si>
    <t>020-34/2017/RK ze dne 21.9.2017
020-14/2018/RK ze dne 23.4.2018</t>
  </si>
  <si>
    <t>4897</t>
  </si>
  <si>
    <t>4880</t>
  </si>
  <si>
    <t>5007</t>
  </si>
  <si>
    <t>Erasmus+ 2018</t>
  </si>
  <si>
    <t>061-15/2018/RK ze dne 2.5.2018</t>
  </si>
  <si>
    <t xml:space="preserve">Cesta do Evropy </t>
  </si>
  <si>
    <t xml:space="preserve">Gymnázium Mnichovo Hradiště, příspěvková organizace </t>
  </si>
  <si>
    <t>Physical education – active lifestyle</t>
  </si>
  <si>
    <t xml:space="preserve">Gymnázium J. A. Komenského, Nové Strašecí, Komenského nám. 209 </t>
  </si>
  <si>
    <t>Nadaný žák v 21. století</t>
  </si>
  <si>
    <t xml:space="preserve">Gymnázium Jiřího z Poděbrad, Poděbrady, Studentská 166 </t>
  </si>
  <si>
    <t>Střední odborná škola stavební a Střední odborné učiliště stavební, Kolín II, Pražská 112</t>
  </si>
  <si>
    <t>Střední zdravotnická škola a Vyšší odborná škola zdravotnická, Mladá Boleslav, B. Němcové 482</t>
  </si>
  <si>
    <t>European Style Trainee-ships by menas of ECVET Implementation</t>
  </si>
  <si>
    <t>3701</t>
  </si>
  <si>
    <t>II/229 Rakovník – I/6, připojení na R6</t>
  </si>
  <si>
    <t>II/116 Nižbor – Hýskov, bezpečnostní opatření na silnici</t>
  </si>
  <si>
    <t>041-14/2018/RK ze dne 23.4.2017</t>
  </si>
  <si>
    <t>046-15/2018/RK ze dne 2.5.2017</t>
  </si>
  <si>
    <t>III/25919 Skalsko, rekonstrukce</t>
  </si>
  <si>
    <t>II/334 Kouřim-degradace opěrné zdi předmmostí mostu ev.č.334-009</t>
  </si>
  <si>
    <t>20125-1 Milíčov</t>
  </si>
  <si>
    <t>III/1257 Polánka, most ev. č. 1257-3</t>
  </si>
  <si>
    <t>III/0031 a III/00314 Dolní Břežany, rekostrukce silnice</t>
  </si>
  <si>
    <t>III/2407-Uholičky, havárie opěrné zdi a komunikace, 1.etapa dokončení</t>
  </si>
  <si>
    <t>III/10158 Dřísy centrum</t>
  </si>
  <si>
    <t>III/1125 Milovanice - Holčovice</t>
  </si>
  <si>
    <t>II/112 Benešov, ul. Červené Vršky</t>
  </si>
  <si>
    <t>II/119 Borotice - kř. S III/10223</t>
  </si>
  <si>
    <t>II/114 Nový Knín-Sudovice, 2 úseky</t>
  </si>
  <si>
    <t>II/114 Dobříš - sanatorium</t>
  </si>
  <si>
    <t>III/3373 Miletice - Bedřichov</t>
  </si>
  <si>
    <t>III/2284 Kolešovice - Hořesedly</t>
  </si>
  <si>
    <t xml:space="preserve"> III/24211 Odolena Voda</t>
  </si>
  <si>
    <t>III/24210 Odolená Voda</t>
  </si>
  <si>
    <t>III/24216 Chlumín</t>
  </si>
  <si>
    <t>Název dotačního zdroje a číslo výzvy (pokud je již známo)</t>
  </si>
  <si>
    <t>CELKEM ODBOR ŠKOLSTVÍ - EU/EHP</t>
  </si>
  <si>
    <t>CELKEM ODBOR ŠKOLSTVÍ - Národní zdroje</t>
  </si>
  <si>
    <t>CELKEM ODBOR ŠKOLSTVÍ</t>
  </si>
  <si>
    <t>046-16/2018/RK ze dne 14.5.2018</t>
  </si>
  <si>
    <t>040-13/2018/RK ze dne 16.4.2018</t>
  </si>
  <si>
    <t>Celkové náklady projektu</t>
  </si>
  <si>
    <t>OP Z, výzva č. 80</t>
  </si>
  <si>
    <t>022-20/2018/RK</t>
  </si>
  <si>
    <t>4867</t>
  </si>
  <si>
    <t>062-39/2017/RK ze dne 13.11.2017</t>
  </si>
  <si>
    <t>5143</t>
  </si>
  <si>
    <t>5144</t>
  </si>
  <si>
    <t>5137</t>
  </si>
  <si>
    <t>5069</t>
  </si>
  <si>
    <t>5051</t>
  </si>
  <si>
    <t>5070</t>
  </si>
  <si>
    <t>3715</t>
  </si>
  <si>
    <t>5072</t>
  </si>
  <si>
    <t>projekt ukončen</t>
  </si>
  <si>
    <t>5047</t>
  </si>
  <si>
    <t>5146</t>
  </si>
  <si>
    <t>Zateplení a výměna výplní otvorů SOŠ stavební a SOU stavební Kolín</t>
  </si>
  <si>
    <t>3897</t>
  </si>
  <si>
    <t>SFŽP Zelená úsporám</t>
  </si>
  <si>
    <t>Vzdělávání středočeských knihovníků v oblasti ICT</t>
  </si>
  <si>
    <t>Doplňování vybraných záznamů článků do báze ANL</t>
  </si>
  <si>
    <t>Příspěvek na nákup zvukových knih pro zrakově a zdravotně postižené</t>
  </si>
  <si>
    <t>05. ODBOR ŠKOLSTVÍ</t>
  </si>
  <si>
    <t>037-20/2018/RK</t>
  </si>
  <si>
    <t>II/113 Mukařov - Struhařov</t>
  </si>
  <si>
    <t>095-22/2018/RK</t>
  </si>
  <si>
    <t>096-22/2018/RK</t>
  </si>
  <si>
    <t>II/329 Pečky, rekonstrukce silnice</t>
  </si>
  <si>
    <t>004-21/2018/RK ze dne 18.6.2018</t>
  </si>
  <si>
    <t>005-21/2018/RK ze nde 18.6.2018</t>
  </si>
  <si>
    <t>II/332, III/27212, III/3323 STRAKY</t>
  </si>
  <si>
    <t>049-19/2018/RK ze dne 4.6.2018</t>
  </si>
  <si>
    <t>048-19/2018/RK ze dne 4.6.2018</t>
  </si>
  <si>
    <t>STŘEDOČESKÝ KRAJ - NÁRODNÍ ZDROJE</t>
  </si>
  <si>
    <t>MK</t>
  </si>
  <si>
    <t>OP ŽP, výzvy č. 100</t>
  </si>
  <si>
    <t>IROP ITI, výzva č. 42</t>
  </si>
  <si>
    <t>IROP ITI, výzva č. 66</t>
  </si>
  <si>
    <t>OP ŽP, výzva č. 3</t>
  </si>
  <si>
    <t>IROP ITI, výzva č. 72</t>
  </si>
  <si>
    <t xml:space="preserve">Reálné populace v Praze a Středočeském kraji: monitoring denní mobility a populační pronóza </t>
  </si>
  <si>
    <t xml:space="preserve">018-14/2017/RK ze dne 13.4.2017     028-06/2017/ZK ze dne 25.4.2017    </t>
  </si>
  <si>
    <t>Krajský projekt primární prevence k žádosti o dotaci v dotačním řízení MŠMT na rok 2019</t>
  </si>
  <si>
    <t xml:space="preserve">MŠMT-primární prevence rizikového chování </t>
  </si>
  <si>
    <t>046-27/2018/RK ze dne 13. 9. 2018</t>
  </si>
  <si>
    <t>Snížení energetické náročnosti budovy Střední průmyslové školy v Mladé Boleslavi</t>
  </si>
  <si>
    <t xml:space="preserve">Střední průmyslová škola, Mladá Boleslav, Havlíčkova 456 </t>
  </si>
  <si>
    <t>SOUp Jílové – snížení energetické náročnosti budovy odborného výcviku a ředitelství</t>
  </si>
  <si>
    <t xml:space="preserve">Střední odborné učiliště potravinářské, Jílové u Prahy, Šenflukova 220 </t>
  </si>
  <si>
    <t>Vybudování odborné učebny se zázemím ve školním zahradnictví SOŠ a SOU Horky nad Jizerou</t>
  </si>
  <si>
    <t xml:space="preserve">Mobilita žáků ISŠ Rakovník – praxe v podnicích </t>
  </si>
  <si>
    <t>Integrovaná střední škola Rakovník, příspěvková organizace</t>
  </si>
  <si>
    <t>070-25/2018/RK ze dne 20.8.2018</t>
  </si>
  <si>
    <t>Vzdělávání bez hranic – praxe žáků SOU a PrŠ  Kladno - Vrapice v zahraničí II.</t>
  </si>
  <si>
    <t xml:space="preserve">Střední odborné učiliště a Praktická škola Kladno - Vrapice, příspěvková organizace </t>
  </si>
  <si>
    <t>Mezinárodní podnikání mládeže a zahraniční obchod ve výuce</t>
  </si>
  <si>
    <t xml:space="preserve">Obchodní akademie a Vyšší odborná škola, Příbram I, Na Příkopech 104 </t>
  </si>
  <si>
    <t>Učíme se praxí v Evropě</t>
  </si>
  <si>
    <t xml:space="preserve">Sharing Perspectives to Promote Teaching </t>
  </si>
  <si>
    <t>Centrální depozitář-zajištění efektivní ochrany, správy a zpřístupnění knihovního fondu Středočeské vědecké knihovny v Kladně, p. o.</t>
  </si>
  <si>
    <t>064-33/2015/RK ze dne 29.9.2015, 048-40/2015/RK ze dne 16.11.2015, 030-32/2018/RK ze dne 22.10.2018</t>
  </si>
  <si>
    <t>051-30/2015/RK ze dne 31.8.2015, 048-40/2015/RK ze dne 16.11.2015, 031-32/2018/RK ze dne 22.10.2018</t>
  </si>
  <si>
    <t>Areál Středočeského muzea v Roztokách u Prahy - obnova a rekonstrukce provozního a expozičního zázemí</t>
  </si>
  <si>
    <t xml:space="preserve">Labská cyklostezka, úsek Kostelec n. L. - Kozly </t>
  </si>
  <si>
    <t>Sanace skalního masivu nad komunikací II/242 v Roztokách</t>
  </si>
  <si>
    <t>043-26/2018/RK ze dne 3.9.2018</t>
  </si>
  <si>
    <t>042-26/2018/RK ze dne 3.9.2018</t>
  </si>
  <si>
    <t>III/1024 Řitka, most přes D4 ev. č. 1024-1</t>
  </si>
  <si>
    <t>033-32/2018/RK ze dne 22.10.2018</t>
  </si>
  <si>
    <t>OP Z</t>
  </si>
  <si>
    <t>zeleně podbarv. řádek - sloučený,rozdělený a přejmenovaný projekt</t>
  </si>
  <si>
    <t>datum předání stavby/díla</t>
  </si>
  <si>
    <t>Stav (příprava/ podaná žádost/ realizace/ ukončen / zrušen/finanční vypořádání)</t>
  </si>
  <si>
    <t>registrační číslo</t>
  </si>
  <si>
    <t xml:space="preserve">CZ.02.3.68/0.0/0.0/15_002/0000502 </t>
  </si>
  <si>
    <t>Implementace Krajského akčního plánu Středočeského kraje</t>
  </si>
  <si>
    <t xml:space="preserve">CZ.02.3.68/0.0/0.0/16_034/0008655 </t>
  </si>
  <si>
    <t>CZ.05.5.18/0.0/0.0/15_019/0001497</t>
  </si>
  <si>
    <t>CZ.05.5.18/0.0/0.0/16_039/0004444</t>
  </si>
  <si>
    <t>CZ.05.5.18/0.0/0.0/17_070/0006266</t>
  </si>
  <si>
    <t>CZ.05.5.18/0.0/0.0/17_070/0006267</t>
  </si>
  <si>
    <t>CZ.05.5.18/0.0/0.0/17_070/0006296</t>
  </si>
  <si>
    <t>CZ.05.5.18/0.0/0.0/17_070/0006280</t>
  </si>
  <si>
    <t>CZ.05.5.18/0.0/0.0/17_070/0006281</t>
  </si>
  <si>
    <t>CZ.05.5.18/0.0/0.0/17_070/0006654</t>
  </si>
  <si>
    <t>CZ.05.5.18/0.0/0.0/17_070/0006657</t>
  </si>
  <si>
    <t>CZ.05.5.18/0.0/0.0/17_070/0006656</t>
  </si>
  <si>
    <t>CZ.05.5.18/0.0/0.0/17_070/0006658</t>
  </si>
  <si>
    <t>CZ.05.5.18/0.0/0.0/17_070/0005970</t>
  </si>
  <si>
    <t>CZ.05.5.18/0.0/0.0/17_070/0005971</t>
  </si>
  <si>
    <t>CZ.05.5.18/0.0/0.0/17_070/0006303</t>
  </si>
  <si>
    <t>CZ.05.5.18/0.0/0.0/17_070/0006304</t>
  </si>
  <si>
    <t>CZ.05.5.18/0.0/0.0/17_070/0006320</t>
  </si>
  <si>
    <t>CZ.05.5.18/0.0/0.0/17_070/0006305</t>
  </si>
  <si>
    <t>CZ.05.5.18/0.0/0.0/17_070/0006306</t>
  </si>
  <si>
    <t>CZ.06.2.67/0.0/0.0/16_066/0005767</t>
  </si>
  <si>
    <t>CZ.06.2.67/0.0/0.0/16_066/0006120</t>
  </si>
  <si>
    <t>CZ.06.2.67/0.0/0.0/16_066/0006125</t>
  </si>
  <si>
    <t>CZ.06.2.67/0.0/0.0/16_066/0006064</t>
  </si>
  <si>
    <t>CZ.06.2.67/0.0/0.0/16_066/0006167</t>
  </si>
  <si>
    <t>CZ.06.2.67/0.0/0.0/16_049/0002729</t>
  </si>
  <si>
    <t>CZ.06.2.67/0.0/0.0/16_049/0002719</t>
  </si>
  <si>
    <t>CZ.06.2.67/0.0/0.0/16_049/0002516</t>
  </si>
  <si>
    <t>CZ.06.2.67/0.0/0.0/16_049/0002391</t>
  </si>
  <si>
    <t>CZ.06.2.67/0.0/0.0/16_050/0002613</t>
  </si>
  <si>
    <t>CZ.06.2.67/0.0/0.0/16_050/0002533</t>
  </si>
  <si>
    <t>CZ.06.2.67/0.0/0.0/16_050/0002074</t>
  </si>
  <si>
    <t>CZ.06.2.67/0.0/0.0/16_050/0002277</t>
  </si>
  <si>
    <t>CZ.06.2.67/0.0/0.0/16_050/0002687</t>
  </si>
  <si>
    <t>CZ.06.2.67/0.0/0.0/16_050/0002304</t>
  </si>
  <si>
    <t>CZ.06.2.67/0.0/0.0/16_050/0002479</t>
  </si>
  <si>
    <t>CZ.06.2.67/0.0/0.0/16_050/0002694</t>
  </si>
  <si>
    <t>CZ.06.2.67/0.0/0.0/16_050/0002504</t>
  </si>
  <si>
    <t>CZ.06.2.67/0.0/0.0/16_050/0002397</t>
  </si>
  <si>
    <t>CZ.06.2.67/0.0/0.0/16_050/0002390</t>
  </si>
  <si>
    <t>CZ.06.2.67/0.0/0.0/16_050/0002399</t>
  </si>
  <si>
    <t>CZ.06.2.67/0.0/0.0/16_050/0002123</t>
  </si>
  <si>
    <t>CZ.06.2.67/0.0/0.0/16_050/0002500</t>
  </si>
  <si>
    <t>CZ.06.2.67/0.0/0.0/16_050/0002654</t>
  </si>
  <si>
    <t>CZ.06.2.67/0.0/0.0/16_050/0002484</t>
  </si>
  <si>
    <t>044-33/2018/RK ze dne 29.10.2018</t>
  </si>
  <si>
    <t>Vybudování moderních výukových prostor v ISŠT Mělník</t>
  </si>
  <si>
    <t>Integrovaná střední škola technická Mělník, K Učilišti 2566, 276 01 Mělník</t>
  </si>
  <si>
    <t xml:space="preserve"> 050-35/2018/RK ze dne 12.11.2018 </t>
  </si>
  <si>
    <t>Modernizace a rozšíření prostor SPC Kladno – Vrapice</t>
  </si>
  <si>
    <t>Střední odborné učiliště a Praktická škola Kladno - Vrapice, příspěvková organizace</t>
  </si>
  <si>
    <t>5382</t>
  </si>
  <si>
    <t>IROP, výzva č. 86</t>
  </si>
  <si>
    <t>Odborné terapeutické učebny</t>
  </si>
  <si>
    <t>Odborné učiliště, Praktická škola, Základní škola a Mateřská škola Příbram IV, příspěvková organizace</t>
  </si>
  <si>
    <t>062-39/2018/RK ze dne 17.12.2018</t>
  </si>
  <si>
    <t>2017-1-CZ01-KA219-035444_1</t>
  </si>
  <si>
    <t>2017-1-CZ01-KA102-034743</t>
  </si>
  <si>
    <t>2017-1-CZ01-KA102-034638</t>
  </si>
  <si>
    <t>5380</t>
  </si>
  <si>
    <t>2017-1-DE03-KA219-035563_6</t>
  </si>
  <si>
    <t>5348</t>
  </si>
  <si>
    <t>2017-1-CZ01-KA10 2-034478</t>
  </si>
  <si>
    <t>5317</t>
  </si>
  <si>
    <t>2017-1-DE03-KA219-035509_2</t>
  </si>
  <si>
    <t>Za řemeslem a prací do zahraničí</t>
  </si>
  <si>
    <t xml:space="preserve">090-37/2018/RK ze dne 3.12.2018      </t>
  </si>
  <si>
    <t>CZ.05.4.27/0.0/0.0/16_028/0002132</t>
  </si>
  <si>
    <t>CZ.05.4.27/0.0/0.0/16_031/0006633</t>
  </si>
  <si>
    <t>CZ.05.4.27/0.0/0.0/16_031/0008268</t>
  </si>
  <si>
    <t>CZ.05.1.24/0.0/0.0/16_035/0002345</t>
  </si>
  <si>
    <t>CZ.05.1.24/0.0/0.0/16_035/0002348</t>
  </si>
  <si>
    <t>04661722</t>
  </si>
  <si>
    <t>xxx</t>
  </si>
  <si>
    <t>Výměna zdrojů tepla na pevná paliva v rodinných domech ve Středočeském kraji 2019-2023</t>
  </si>
  <si>
    <t>5183</t>
  </si>
  <si>
    <t>OP ŽP, výzva č. 117</t>
  </si>
  <si>
    <t>CZ.06.3.33/0.0/0.0/16_027/0006439</t>
  </si>
  <si>
    <t>finanční vypořádání</t>
  </si>
  <si>
    <t xml:space="preserve"> CZ.06.3.33/0.0/0.0/17_099/0007610 </t>
  </si>
  <si>
    <t>OPZ005-871-6/2016</t>
  </si>
  <si>
    <t>OPZ005-871-21/2018</t>
  </si>
  <si>
    <t>113D31300 4701</t>
  </si>
  <si>
    <t>013D31300 4601</t>
  </si>
  <si>
    <t>CZ.02.2.69/0.0/0.0/15_004/0000752</t>
  </si>
  <si>
    <t>DTP1-1-184-1.1</t>
  </si>
  <si>
    <t>DTP1-1-019-1.1</t>
  </si>
  <si>
    <t>CZ.08.1.125/0.0/0.0/15_003/0000135</t>
  </si>
  <si>
    <t>CZ. 03.4.74/0.0/0.0/17_080/0010102</t>
  </si>
  <si>
    <t>CZ.03.4.74/0.0/0.0/16_058/0007362</t>
  </si>
  <si>
    <t>122D222008602</t>
  </si>
  <si>
    <t xml:space="preserve">příprava </t>
  </si>
  <si>
    <t>CZ.05.5.18/0.0/0.0/17_070/0006818</t>
  </si>
  <si>
    <t>CZ.05.5.18/0.0/0.0/17_070/0006828</t>
  </si>
  <si>
    <t>8400</t>
  </si>
  <si>
    <t>7839</t>
  </si>
  <si>
    <t>8482</t>
  </si>
  <si>
    <t>8404</t>
  </si>
  <si>
    <t>7954</t>
  </si>
  <si>
    <t>7361</t>
  </si>
  <si>
    <t>7290</t>
  </si>
  <si>
    <t>8502</t>
  </si>
  <si>
    <t>8711</t>
  </si>
  <si>
    <t>8450</t>
  </si>
  <si>
    <t>8213</t>
  </si>
  <si>
    <t>8214</t>
  </si>
  <si>
    <t>9581</t>
  </si>
  <si>
    <t>9522</t>
  </si>
  <si>
    <t xml:space="preserve">038-29/2018/RK ze dne 1.10.2018 </t>
  </si>
  <si>
    <t>056-37/2018/RK ze dne 3.12.2018</t>
  </si>
  <si>
    <t>8908</t>
  </si>
  <si>
    <t>10563</t>
  </si>
  <si>
    <t>8483</t>
  </si>
  <si>
    <t>9173</t>
  </si>
  <si>
    <t>9156</t>
  </si>
  <si>
    <t>9108</t>
  </si>
  <si>
    <t>8853</t>
  </si>
  <si>
    <t>5460</t>
  </si>
  <si>
    <t>705</t>
  </si>
  <si>
    <t>9304</t>
  </si>
  <si>
    <t>10568</t>
  </si>
  <si>
    <t>026-30/2018/RK ze dne 8.10.2018</t>
  </si>
  <si>
    <t>IROP ITI, výzva č. 20</t>
  </si>
  <si>
    <t>035-38/2018/RK ze dne 10.12.2018 (předloženo do ITI)</t>
  </si>
  <si>
    <t>Labská cyklostezka, úsek Kozly - Tuhaň</t>
  </si>
  <si>
    <t>5480</t>
  </si>
  <si>
    <t>5481</t>
  </si>
  <si>
    <t>5463</t>
  </si>
  <si>
    <t>5461</t>
  </si>
  <si>
    <t>Financování přípravy projektu z důvodu časové tísně - přihlášení projektu do výzvy a dodatečné finanční vypořádání projektu z důvodu ukončení projektu v Zásobníku – neočekávané finanční plnění</t>
  </si>
  <si>
    <t>OP ŽP, výzva č. 121</t>
  </si>
  <si>
    <t>datum ukončení projektu</t>
  </si>
  <si>
    <t>Období leden - březen 2020</t>
  </si>
  <si>
    <t>II/606 Velká Dobrá – hr. Okresu Kladno</t>
  </si>
  <si>
    <t>II/606 Nové Strašecí - hranice okresu Rakovník</t>
  </si>
  <si>
    <t>CZ.05.4.27/0.0/0.0/16_031/0008613</t>
  </si>
  <si>
    <t>5550</t>
  </si>
  <si>
    <t>Podpora vybraných druhů sociálních služeb ve Středočeském kraji III</t>
  </si>
  <si>
    <t>026-36/2018/RK ze dne 19.11.2018</t>
  </si>
  <si>
    <t>Efektivita sítě sociálních služeb Středočeského kraje</t>
  </si>
  <si>
    <t>040-07/2019/RK ze dne 25.2.2019</t>
  </si>
  <si>
    <t>4155</t>
  </si>
  <si>
    <t>Domov pro osoby s nízkofunkčním autismem v Mladé Boleslavi</t>
  </si>
  <si>
    <t>IROP, výzva 61</t>
  </si>
  <si>
    <t>030-06/2019/RK ze dne 11.2.2019</t>
  </si>
  <si>
    <t>Snížení energetické náročnosti objektu Domova Pod lípou</t>
  </si>
  <si>
    <t>Předání staveniště proběhne do 30.6.2019.</t>
  </si>
  <si>
    <t>Dle platného Rozhodnutí do 30.6.2020. Projekt bude však prodloužen do 31.12.2021 (bylo již konzultováno s CRR).</t>
  </si>
  <si>
    <t>030-10/2018/RK ze dne 19.3.2018, 029-08/2019/RK ze dne 4.3.2019</t>
  </si>
  <si>
    <t>Celková konzervace a zajištění těžní věže dolu Mayrau</t>
  </si>
  <si>
    <t>5572</t>
  </si>
  <si>
    <t>Fondy EHP-Norsko</t>
  </si>
  <si>
    <t>011-09/2019/RK ze dne 11.3.2019</t>
  </si>
  <si>
    <t>5453</t>
  </si>
  <si>
    <t>5454</t>
  </si>
  <si>
    <t>5.1a Snížení energetické náročnosti budov Obchodní akademie v Kolíně</t>
  </si>
  <si>
    <t>CZ.05.5.18/0.0/0.0/18_100/0009464</t>
  </si>
  <si>
    <t>048-08/2018/RK ze dne 5.3.2018, 084-04/2019/RK ze dne 28.1.2019</t>
  </si>
  <si>
    <t>5.1b Snížení energetické náročnosti budov Obchodní akademie v Kolíně</t>
  </si>
  <si>
    <t>CZ.05.5.18/0.0/0.0/18_100/0009465</t>
  </si>
  <si>
    <t>5.1a - Úsporná škola Jesenice</t>
  </si>
  <si>
    <t>5.1b - Úsporná škola Jesenice</t>
  </si>
  <si>
    <t>CZ.05.5.18/0.0/0.0/18_100/0009411</t>
  </si>
  <si>
    <t>CZ.06.4.59/0.0/0.0/16_075/0008158</t>
  </si>
  <si>
    <t>CZ.06.4.59/0.0/0.0/16_075/0010080</t>
  </si>
  <si>
    <t xml:space="preserve">CZ.06.4.59/0.0/0.0/16_075/0010357 </t>
  </si>
  <si>
    <t>CZ.06.2.67/0.0/0.0/18_108/0010861</t>
  </si>
  <si>
    <t xml:space="preserve">2018-1-CZ01-KA101-047059 </t>
  </si>
  <si>
    <t>5544</t>
  </si>
  <si>
    <t xml:space="preserve">2018-1-CZ01-KA101-047509 </t>
  </si>
  <si>
    <t>5488</t>
  </si>
  <si>
    <t xml:space="preserve">2018-1-CZ01-KA116-047189 </t>
  </si>
  <si>
    <t>5542</t>
  </si>
  <si>
    <t>2018-1-CZ01-KA102-047418</t>
  </si>
  <si>
    <t>5487</t>
  </si>
  <si>
    <t>018-1-CZ01-KA102-047690</t>
  </si>
  <si>
    <t>5489</t>
  </si>
  <si>
    <t>3962</t>
  </si>
  <si>
    <t>2018-1-CZ01-KA102-047346</t>
  </si>
  <si>
    <t>5543</t>
  </si>
  <si>
    <t>Nákup navigace do traktoru a nářadí za traktor</t>
  </si>
  <si>
    <t>Nákup učebních pomůcek pro žáky oboru Agropodnikání VOŠ a SZeŠ Benešov</t>
  </si>
  <si>
    <t>Centra odborné přípravy - vybavení učebny odborných předmětů a pořízení pomůcek pro praktické vyučování</t>
  </si>
  <si>
    <t>Nákup mechatronického hrotového soustruhu s příslušenstvím pro SOU Hubálov</t>
  </si>
  <si>
    <t xml:space="preserve">Prostředky na financování výdajů na udržitelnost projektů PO </t>
  </si>
  <si>
    <t>5581</t>
  </si>
  <si>
    <t>Smart akcelerátor II ve Středočeském kraji</t>
  </si>
  <si>
    <t>OP VVV, výzva č. č. 02_18_055</t>
  </si>
  <si>
    <t>022-05/2019/RK ze dne 4.2.2019</t>
  </si>
  <si>
    <t>064-10/2019/RK ze dne 18.3.2019</t>
  </si>
  <si>
    <t>031-13/2016/RK ze dne 4.4.2016, 022-10/2019/RK ze dne 18.3.2019</t>
  </si>
  <si>
    <t>036-10/2019/RK ze dne 18.3.2019</t>
  </si>
  <si>
    <t>II/118 Kladno, rekonstrukce silnice</t>
  </si>
  <si>
    <t>Oprava mostu ev. č. 272-011 most přes Jizeru v Benátkách nad Jizerou</t>
  </si>
  <si>
    <t xml:space="preserve">II/335 Uhlířské Janovice - Staňkovice, rekonstrukce </t>
  </si>
  <si>
    <t xml:space="preserve">II/279 Rabakov - Prodašice </t>
  </si>
  <si>
    <t xml:space="preserve">II/101 Kralupy nad Vltavou, most ev.č. 101-054 </t>
  </si>
  <si>
    <t>II/112 Struhařov, okružní křižovatka</t>
  </si>
  <si>
    <t>5591</t>
  </si>
  <si>
    <t>Hořešovice most 237-013A</t>
  </si>
  <si>
    <t>II/106 Hradišťko, rekonstrukce silnice</t>
  </si>
  <si>
    <t>II/118 Chýňava,mostu ev. č. 118-038 přes potok za obcí Chýňava</t>
  </si>
  <si>
    <t>II/112 Čechtice, most ev. č. 112-035 přes strouhu před obcí Čechtice</t>
  </si>
  <si>
    <t>II/113 Bílkovice, most ev. č. 113-014 přes potok v obci Bílkovice</t>
  </si>
  <si>
    <t xml:space="preserve">II/272, most ev. č. 272-004 přes Labe za obcí Litol a rekonstrukce silnice II/272 </t>
  </si>
  <si>
    <t>II/237 Nové Strašecí, oprava mostu  237-007 nad tratí ČD</t>
  </si>
  <si>
    <t>Okružní křižovatka v km 1,391.91 u areálu T-sport a SOPO Modletice</t>
  </si>
  <si>
    <t>II/101 Brandýs nad Labem,přeložka - etapa I. - část obchvat Zápy</t>
  </si>
  <si>
    <t>II/114, II/119 a III/10226 Dobříš – průtah, rekonstrukce silnice - I. etapa</t>
  </si>
  <si>
    <t>II/114, II/119 a III/10226 Dobříš – průtah, rekonstrukce silnice - II. etapa</t>
  </si>
  <si>
    <t>5592</t>
  </si>
  <si>
    <t>OP ŽP, výzva č. 101</t>
  </si>
  <si>
    <t>II/610 Tuřice – Kbel I. Etapa</t>
  </si>
  <si>
    <t>II/610 Benátky nad Jizerou, most ev.č. 610-021a přes D10</t>
  </si>
  <si>
    <t>II/112 mosty ev.č. 112-007, 009 a 010 u obcí Dobříčkov a Jemniště</t>
  </si>
  <si>
    <t>5593</t>
  </si>
  <si>
    <t>5594</t>
  </si>
  <si>
    <t>II/105 Psáry, průtah (sloučený projekt s Psáry most ev. č. 105-002 - výzva č. 70, reg. číslo 9499)</t>
  </si>
  <si>
    <t>II/101   D1 Jesenice, rekonstrukce</t>
  </si>
  <si>
    <t>II/101 Jesenice obchvat II. etapa</t>
  </si>
  <si>
    <t>4029</t>
  </si>
  <si>
    <t>II/101 Obříství</t>
  </si>
  <si>
    <t>II/102  Praha – Štěchovice, I. Etapa</t>
  </si>
  <si>
    <t>II/102 Praha-Štěchovice, II. Etapa</t>
  </si>
  <si>
    <t>5595</t>
  </si>
  <si>
    <t>II/330 Nymburk, most ev.č. 330-003</t>
  </si>
  <si>
    <t>5506</t>
  </si>
  <si>
    <t>3631</t>
  </si>
  <si>
    <t>II/610 Podolanka – Dřevčice, Dřevčice – Brandýs , rekonstrukce</t>
  </si>
  <si>
    <t>5551</t>
  </si>
  <si>
    <t>5596</t>
  </si>
  <si>
    <t>5552</t>
  </si>
  <si>
    <t>CZ.03.2.63/0.0/0.0/15_007/0002264</t>
  </si>
  <si>
    <t>CZ.03.2.63/0.0/0.0/15_007/0011589</t>
  </si>
  <si>
    <t xml:space="preserve">Středočeský program mobility pro excelentní výzkum, inovace a technologie </t>
  </si>
  <si>
    <t>5666</t>
  </si>
  <si>
    <t>Horizont 2020, MSCA-COFUND-2019</t>
  </si>
  <si>
    <t>CZ.05.4.27/0.0/0.0/16_031/0008667</t>
  </si>
  <si>
    <t>5649</t>
  </si>
  <si>
    <t>5668</t>
  </si>
  <si>
    <t>CZ.06.2.67/0.0/0.0/16_066/0006440</t>
  </si>
  <si>
    <t>065-38/2018/RK ze dne 10.12.2018, 055-12/2019/RK ze dne 1.4.2019</t>
  </si>
  <si>
    <t>2017-1-NO01-KA219-034161_7</t>
  </si>
  <si>
    <t>5653</t>
  </si>
  <si>
    <t xml:space="preserve">2018-1-HUO-KA229-047787_5 </t>
  </si>
  <si>
    <t>5615</t>
  </si>
  <si>
    <t>2018-1-CZ01-KA116-047126</t>
  </si>
  <si>
    <t>5590</t>
  </si>
  <si>
    <t>Učitelé v pohybu</t>
  </si>
  <si>
    <t>Gymnázium a Střední odborná škola pedagogická, Čáslav, Masarykova 248</t>
  </si>
  <si>
    <t>Erasmus+ 2019</t>
  </si>
  <si>
    <t>035-17/2019/RK ze dne 16.5.2019</t>
  </si>
  <si>
    <t>Active Agents for Embracing Diversity</t>
  </si>
  <si>
    <t>Střední škola obchodní, Kolín IV, Havlíčkova 42</t>
  </si>
  <si>
    <t xml:space="preserve">Kinestetická mobilizace v praxi – inspirace lotyšským zdravotnictvím </t>
  </si>
  <si>
    <t>Pracovní zkušenosti ze Severního Irska pro žáky Střední průmyslové školy v Kutné Hoře</t>
  </si>
  <si>
    <t>European Style Trainee-ships</t>
  </si>
  <si>
    <t>The agricultural students are preparing for Industry 4.0</t>
  </si>
  <si>
    <t>Vzdělávání bez hranic – praxe žáků SOU a PrŠ Kladno - Vrapice v zahraničí III</t>
  </si>
  <si>
    <t>Mobilita SOU Hluboš</t>
  </si>
  <si>
    <t>Obchodní akademie, Vyšší odborná škola ekonomická a Jazyková škola s právem státní jazykové zkoušky Mladá Boleslav, příspěvková organizace</t>
  </si>
  <si>
    <t>Creative Lively Intensive Learning not only for Nurses</t>
  </si>
  <si>
    <t>Střední zdravotnická škola, Beroun, Mládeže 1102</t>
  </si>
  <si>
    <t xml:space="preserve">EuroVisions – Sounds and Colours of Our Europe </t>
  </si>
  <si>
    <t>Mobilis in mobili</t>
  </si>
  <si>
    <t>Učitelství pro 21. století</t>
  </si>
  <si>
    <t xml:space="preserve">Gymnázium pod Svatou Horou, Příbram II, Balbínova 328
</t>
  </si>
  <si>
    <t>Motivating Ambitions in Research and Science (MARS)</t>
  </si>
  <si>
    <t>Four shades of literacy Čtyři odstíny gramotnosti</t>
  </si>
  <si>
    <t>Do Evropy za praxí</t>
  </si>
  <si>
    <t>U2 Have a Voice Ty máš také hlas</t>
  </si>
  <si>
    <t>Střední odborná škola a střední odborné učiliště řemesel, Kutná Hora, Čáslavská 202</t>
  </si>
  <si>
    <t>Za řemeslem a prací do zahraničí II</t>
  </si>
  <si>
    <t>Vydejme se do Portugalska pro odborné a pracovní zkušenosti</t>
  </si>
  <si>
    <t>5651</t>
  </si>
  <si>
    <t>5650</t>
  </si>
  <si>
    <t xml:space="preserve">Obědy do škol ve Středočeském kraji II </t>
  </si>
  <si>
    <t>5652</t>
  </si>
  <si>
    <t>OP PMP, výzva č. 30_19_009</t>
  </si>
  <si>
    <t>014-13/2019/RK ze dne 08.04.2019</t>
  </si>
  <si>
    <t>EPC I-Energetické úspory se zaručeným výsledkem - Krajský úřad Středočeského kraje</t>
  </si>
  <si>
    <t>5627</t>
  </si>
  <si>
    <t>EPC I-Energetické úspory se zaručeným výsledkem - Nemocnice Kutná Hora</t>
  </si>
  <si>
    <t>5625</t>
  </si>
  <si>
    <t xml:space="preserve">EPC I-Energetické úspory se zaručeným výsledkem - Oblastní nemocnice Mladá Boleslav, a.s. </t>
  </si>
  <si>
    <t>EPC II-Energetické úspory - Rabasova galerie Rakovník</t>
  </si>
  <si>
    <t>009-15/2019/RK ze dne 25.4.2019</t>
  </si>
  <si>
    <t xml:space="preserve">EPC II-Energetické úspory - Muzeum Českého krasu </t>
  </si>
  <si>
    <t xml:space="preserve">EPC II-Energetické úspory - Muzeum Mladoboleslavska </t>
  </si>
  <si>
    <t>EPC II-Energetické úspory - Regionální muzeum Mělník</t>
  </si>
  <si>
    <t xml:space="preserve">EPC II-Energetické úspory - Regionální muzeum v Jílovém u Prahy </t>
  </si>
  <si>
    <t>EPC II - Energetické úspory - Česká zahradnická akademie Mělník - SŠ a VOŠ</t>
  </si>
  <si>
    <t>EPC II-Energetické úspory - SŠ zdravotnická a VOŠ zdravotnická, Mladá Boleslav</t>
  </si>
  <si>
    <t>EPC II-Energetické úspory - Hotelová škola, VOŠ hotelnictví a turismu a Jazyková škola, Poděbrady</t>
  </si>
  <si>
    <t xml:space="preserve">EPC II-Energetické úspory - Střední lesnická škola a SOU, Křivoklát </t>
  </si>
  <si>
    <t>EPC II-Energetické úspory - SOU, Čáslav</t>
  </si>
  <si>
    <t>EPC II-Energetické úspory - SOŠ a SOU, Horky nad Jizerou</t>
  </si>
  <si>
    <t>EPC II-Energetické úspory - SOŠ a SOU, Městec Králové</t>
  </si>
  <si>
    <t>EPC II-Energetické úspory - SOŠ a SOU, Kladno - nám. E. Beneše</t>
  </si>
  <si>
    <t>EPC II-Energetické úspory - Gymnázium Františka Palackého, Neratovice</t>
  </si>
  <si>
    <t>EPC II-Energetické úspory - Střední škola obchodní, Kolín</t>
  </si>
  <si>
    <t>EPC II-Energetické úspory - SOŠ a SOU řemesel, Kutná Hora</t>
  </si>
  <si>
    <t>EPC II-Energetické úspory - SOŠ a SOU, Kralupy nad Vltavou</t>
  </si>
  <si>
    <t>EPC II-Energetické úspory - SŠ designu Lysá nad Labem</t>
  </si>
  <si>
    <t>EPC II-Energetické úspory - SOU společného stravování, Poděbrady</t>
  </si>
  <si>
    <t>EPC II-Energetické úspory - Dům dětí a mládeže "Na Výstavišti", Mladá Boleslav</t>
  </si>
  <si>
    <t>EPC II-Energetické úspory - SOU, Sedlčany</t>
  </si>
  <si>
    <t>EPC II-Energetické úspory - SOŠ a SOU, Kladno - Dubská</t>
  </si>
  <si>
    <t>EPC II-Energetické úspory - SŠ designu a řemesel Kladno</t>
  </si>
  <si>
    <t>EPC II-Energetické úspory - Obchodní akademie, Střední pedagogická škola a Jazyková škola, Beroun</t>
  </si>
  <si>
    <t>EPC II-Energetické úspory - Dětský domov Krnsko</t>
  </si>
  <si>
    <t>EPC II-Energetické úspory - Integrovaná SŠ Stanislava Kubra, Středokluky</t>
  </si>
  <si>
    <t>EPC II-Energetické úspory - Gymnázium a SOŠ ekonomická, Sedlčany</t>
  </si>
  <si>
    <t>EPC II-Energetické úspory - Gymnázium J. S. Machara, Brandýs nad Labem</t>
  </si>
  <si>
    <t>EPC II-Energetické úspory - Střední škola letecké a výpočetní techniky, Odolena Voda</t>
  </si>
  <si>
    <t>EPC II-Energetické úspory - Obchodní akademie, Vlašim</t>
  </si>
  <si>
    <t>EPC II-Energetické úspory - SPŠ, Vlašim</t>
  </si>
  <si>
    <t>EPC II-Energetické úspory - SPŠ stavební a Obchodní akademie, Kladno</t>
  </si>
  <si>
    <t>EPC II-Energetické úspory - SPŠ a VOŠ, Kladno</t>
  </si>
  <si>
    <t>EPC II-Energetické úspory - Sportovní gymnázium, Kladno</t>
  </si>
  <si>
    <t xml:space="preserve">EPC II-Energetické úspory - Dětský domov a Školní jídelna, Solenice </t>
  </si>
  <si>
    <t xml:space="preserve">EPC II-Energetické úspory - VOŠ, SPŠ a Obchodní akademie, Čáslav </t>
  </si>
  <si>
    <t>EPC II-Energetické úspory - Gymnázium J. Ortena, Kutná Hora</t>
  </si>
  <si>
    <t>EPC II-Energetické úspory - Gymnázium a SOŠ pedagogická, Čáslav</t>
  </si>
  <si>
    <t>EPC II-Energetické úspory - VOŠ, SPŠ a Jazyková škola, Kutná Hora</t>
  </si>
  <si>
    <t>EPC II-Energetické úspory - Gymnázium Jiřího z Poděbrad, Poděbrady</t>
  </si>
  <si>
    <t>EPC II-Energetické úspory - Dětský domov, Praktická škola, ZŠ a MŠ, Nymburk</t>
  </si>
  <si>
    <t>EPC II-Energetické úspory - SOŠ a SOU, Mladá Boleslav</t>
  </si>
  <si>
    <t>EPC II-Energetické úspory - SŠ a ZŠ, Beroun</t>
  </si>
  <si>
    <t>EPC II-Energetické úspory - ZŠ a Dětský domov Sedlec - Prčice</t>
  </si>
  <si>
    <t>EPC II-Energetické úspory - Masarykova obchodní akademie, Rakovník</t>
  </si>
  <si>
    <t>EPC II-Energetické úspory - Střední zemědělská škola, Rakovník</t>
  </si>
  <si>
    <t>EPC II-Energetické úspory - SŠ, ZŠ a MŠ,  Rakovník</t>
  </si>
  <si>
    <t>EPC II-Energetické úspory - VOŠ a SOŠ, Březnice</t>
  </si>
  <si>
    <t>EPC II-Energetické úspory - ZŠ, Vlašim</t>
  </si>
  <si>
    <t>EPC II-Energetické úspory - Dětský domov a Školní jídelna, Pyšely</t>
  </si>
  <si>
    <t>EPC II-Energetické úspory - Centrum psychologicko-sociálního poradenství Středočeského kraje</t>
  </si>
  <si>
    <t>EPC II-Energetické úspory - Domov BUDA</t>
  </si>
  <si>
    <t>EPC II-Energetické úspory - Domov Kolešovice</t>
  </si>
  <si>
    <t>EPC II-Energetické úspory - Domov Krajánek</t>
  </si>
  <si>
    <t xml:space="preserve">EPC II-Energetické úspory - Domov Kytín </t>
  </si>
  <si>
    <t>EPC II-Energetické úspory - Domov Na Zámku Lysá nad Labem</t>
  </si>
  <si>
    <t>EPC II-Energetické úspory - Domov seniorů Benešov</t>
  </si>
  <si>
    <t>EPC II-Energetické úspory - Domov seniorů Dobříš</t>
  </si>
  <si>
    <t xml:space="preserve">EPC II-Energetické úspory - Domov seniorů Nové Strašecí, Domov Pohoda </t>
  </si>
  <si>
    <t xml:space="preserve">
EPC II-Energetické úspory - Domov seniorů Úvaly</t>
  </si>
  <si>
    <t>EPC II-Energetické úspory - Domov seniorů Vidim</t>
  </si>
  <si>
    <t>EPC II-Energetické úspory - Domov seniorů Vojkov</t>
  </si>
  <si>
    <t>EPC II-Energetické úspory - Domov U Anežky</t>
  </si>
  <si>
    <t>EPC II-Energetické úspory - Domov ve Vlašimi</t>
  </si>
  <si>
    <t>EPC II-Energetické úspory - Zahrada - poskytovatel sociálních služeb Kladno</t>
  </si>
  <si>
    <t>EPC II-Energetické úspory - Domov Laguna Psáry</t>
  </si>
  <si>
    <t>EPC II-Energetické úspory - Domov Slaný</t>
  </si>
  <si>
    <t>EPC II-Energetické úspory - LUXOR Poděbrady</t>
  </si>
  <si>
    <t>EPC II-Energetické úspory - Dětské centrum Kolín</t>
  </si>
  <si>
    <t>EPC II-Energetické úspory - Dětské centrum Milovice</t>
  </si>
  <si>
    <t>EPC II-Energetické úspory - ZZS SČK, Kladno</t>
  </si>
  <si>
    <t>EPC II-Energetické úspory - Oblastní nemocnice Kolín</t>
  </si>
  <si>
    <t>EPC II-Energetické úspory - Oblastní nemocnice Příbram</t>
  </si>
  <si>
    <t>EPC II-Energetické úspory - Nemocnice Rudolfa a Stefanie Benešov</t>
  </si>
  <si>
    <t>2579</t>
  </si>
  <si>
    <t>4709</t>
  </si>
  <si>
    <t>4710</t>
  </si>
  <si>
    <t>Oblastní muzeum Praha-východ, p. o.</t>
  </si>
  <si>
    <t>Restaurování orchestrionu zn. Dalibor od firmy H. Klepetář</t>
  </si>
  <si>
    <t>5708</t>
  </si>
  <si>
    <t xml:space="preserve">Středočeská vědecká knihovna v Kladně, p. o. </t>
  </si>
  <si>
    <t>Čtenář: měsíčník pro knihovny - vzdělávat, informovat a inspirovat</t>
  </si>
  <si>
    <t>049-23/2018/RK ze dne 23.7.2018  </t>
  </si>
  <si>
    <t xml:space="preserve">048-23/2018/RK ze dne 23.7.2018  </t>
  </si>
  <si>
    <t>016-03/2016/RK ze dne 21.1.2019</t>
  </si>
  <si>
    <t>047-06/2018/RK ze dne 19.2.2018</t>
  </si>
  <si>
    <t>Období duben - červen 2020</t>
  </si>
  <si>
    <t>vratky předfinancování  2021</t>
  </si>
  <si>
    <t>Celkové plánované náklady na kofinancování a předfinancování  2022+</t>
  </si>
  <si>
    <t>vratky předfinancování  2022+</t>
  </si>
  <si>
    <t>CZ.30.X.0/0.0/0.0/19_009/0000040</t>
  </si>
  <si>
    <t>EPC II-Energetické úspory - SOU a PŠ Kladno-Vrapice</t>
  </si>
  <si>
    <t>017-20/2019/RK ze dne 10.6.2019</t>
  </si>
  <si>
    <t>EPC II-Energetické úspory - SOŠ s SOU Hořovice</t>
  </si>
  <si>
    <t>EPC II-Energetické úspory - Domov Jílové, poskytovatel sociálních služeb</t>
  </si>
  <si>
    <t>3.7.2019 byla podepsaná smlouva, příprava na předání staveniště</t>
  </si>
  <si>
    <t>034-18/2019RK ze dne 27.5.2019</t>
  </si>
  <si>
    <t>IT projekty II: Modernizace a rozvoj NIS Nemocnice Rudolfa a Stefanie Benešov, a.s.</t>
  </si>
  <si>
    <t>CZ.06.3.05/0.0/0.0/16_044/0005622</t>
  </si>
  <si>
    <t>Nemocnice Rudolfa a Stefanie Benešov, a. s., nemocnice Středočeského kraje</t>
  </si>
  <si>
    <t>MMR ČR – IROP – číslo programu 06, číslo výzvy 06_16_044</t>
  </si>
  <si>
    <t>Elektronické služby pro Nemocnici Rudolfa a Stefanie Benešov, a. s.</t>
  </si>
  <si>
    <t>CZ.06.3.05/0.0/0.0/16_034/0005974</t>
  </si>
  <si>
    <t>MMR ČR – IROP – číslo programu 06 - číslo výzvy – 06_16_034</t>
  </si>
  <si>
    <t>Zateplení patologie</t>
  </si>
  <si>
    <t>MŽP program č. 121</t>
  </si>
  <si>
    <t>OP ŽP, výzvy č. 135</t>
  </si>
  <si>
    <t>stavba 29.03.2019, kolaudační souhlas 05.04.2019, vybavení 15.03.2019</t>
  </si>
  <si>
    <t>5732</t>
  </si>
  <si>
    <t>5733</t>
  </si>
  <si>
    <t>5242</t>
  </si>
  <si>
    <t>5758</t>
  </si>
  <si>
    <t>5738</t>
  </si>
  <si>
    <t>Správná cesta II</t>
  </si>
  <si>
    <t>059-19/2019/RK ze dne 3.6.2019</t>
  </si>
  <si>
    <t>5736</t>
  </si>
  <si>
    <t>5737</t>
  </si>
  <si>
    <t>034-15/2019/RK ze dne 25.4.2019</t>
  </si>
  <si>
    <t>II/118 a III/0063 Amerika - Kyšice</t>
  </si>
  <si>
    <t>III/0059 Choteč, most ev.č.0059-3 přes Radotínský potok</t>
  </si>
  <si>
    <t>II/101 Zákolany, sanace svahu a silnice po havárii</t>
  </si>
  <si>
    <t>II/244 Měšice, rekonstrukce mostu ev.č.244-001</t>
  </si>
  <si>
    <t>III/24017 Havárie zemního tělesa komunikace ulice Ke Hřbitovu v Kralupech nad Vltavou-oprava</t>
  </si>
  <si>
    <t>financování nepředpokládaných nákladů na ZBV</t>
  </si>
  <si>
    <t>II/610 Brandýs nad Labem, II. Etapa (rekonstrukce křižovatky  Pražská-průmyslová a části ul.Pražská)</t>
  </si>
  <si>
    <t>II/272 Starý Vestec, přeložka silnice</t>
  </si>
  <si>
    <t>3734</t>
  </si>
  <si>
    <t>034-16/2019/RK</t>
  </si>
  <si>
    <t>BESIP Jiřice II/272 km 21,85 do km 21,15 - úprava nehodového místa</t>
  </si>
  <si>
    <t>předkládá se do RK 15.7.2019</t>
  </si>
  <si>
    <t>Žadatel o dotaci (SK /název PO/ název a.s.)</t>
  </si>
  <si>
    <t>Celková výše návratné finanční výpomoci poskytnuté z rozpočtu Středočeského kraje Kč</t>
  </si>
  <si>
    <t>Lhůta pro vrácení celkové návratné finanční výpomoci do rozpočtu Středočeského kraje</t>
  </si>
  <si>
    <t>Období červenec - září 2020</t>
  </si>
  <si>
    <t>Žadatel sídlo</t>
  </si>
  <si>
    <t>Žadatel IČ</t>
  </si>
  <si>
    <t>Podpora administrace krajských projektů Operačního programu potravinové a materiální pomoci</t>
  </si>
  <si>
    <t>CZ.30.X.0/0.0/0.0/19_009/0000040/NDT</t>
  </si>
  <si>
    <t>5878</t>
  </si>
  <si>
    <t>SR MPSV- kapitola 313, výzva č. 30_19_009</t>
  </si>
  <si>
    <t>5219</t>
  </si>
  <si>
    <t>5714</t>
  </si>
  <si>
    <t>OPŽP</t>
  </si>
  <si>
    <t>Gen. Klapálka 1641, Kladno</t>
  </si>
  <si>
    <t>00069892</t>
  </si>
  <si>
    <t>CZ.06.3.33/0.0/0.0/16_026/0001668</t>
  </si>
  <si>
    <t>Husovo nám. 87, Beroun</t>
  </si>
  <si>
    <t>00065293</t>
  </si>
  <si>
    <t>Zámek 1, Roztoky</t>
  </si>
  <si>
    <t>0069850</t>
  </si>
  <si>
    <t>Huťská 1375, Kladno</t>
  </si>
  <si>
    <t>00410047</t>
  </si>
  <si>
    <t>Nad Olšinami 3/448</t>
  </si>
  <si>
    <t>49276433</t>
  </si>
  <si>
    <t>Brjanská 3079, 
272 04 Kladno IV</t>
  </si>
  <si>
    <t>00875350</t>
  </si>
  <si>
    <t>012-11/2018/RK ze dne 26.3.2018
č. 044-24/2019/RK ze dne 29.7.2019</t>
  </si>
  <si>
    <t>Hrdinů 175, 
251 63 Strančice</t>
  </si>
  <si>
    <t>042-24/2019/RK ze dne 29.7.2019.</t>
  </si>
  <si>
    <t>Zborovská 81/11, 150 00 Praha 5</t>
  </si>
  <si>
    <t>IČO: 70891095</t>
  </si>
  <si>
    <t>IČO: 04228235</t>
  </si>
  <si>
    <t>CZ.02.2.69/0.0/0.0/18_055/0012942</t>
  </si>
  <si>
    <t>Zborovská 81/11, Smíchov, 150 00 Praha</t>
  </si>
  <si>
    <t>CZ.03.2.60/0.0/0.0/15_005/0014160</t>
  </si>
  <si>
    <t>5724</t>
  </si>
  <si>
    <t>Nalžovice 14, 262 93 Nalžovice</t>
  </si>
  <si>
    <t>Továtní 122, 277 11 Neratovice</t>
  </si>
  <si>
    <t>Červený Hrádek 45, 285 04 Uhlířské Janovice</t>
  </si>
  <si>
    <t>Oleška 153, 281 62 Oleška</t>
  </si>
  <si>
    <t>Zavidov 117, 270 35 Petrovice u Rakovníka</t>
  </si>
  <si>
    <t>U Barborky 1, 289 34 Rožďálovice</t>
  </si>
  <si>
    <t>Zámek 1, 273 05 Smečno</t>
  </si>
  <si>
    <t>Vinořská 78, 250 73 Jenštejn</t>
  </si>
  <si>
    <t>Petra Bezruče 484, 273 24 Velvary</t>
  </si>
  <si>
    <t>Lipník 110, 294 43 Čachovice</t>
  </si>
  <si>
    <t>V.Dundra 1032, 273 09 Kladno-Švermov</t>
  </si>
  <si>
    <t>Václavkova 950/II, 293 01 Mladá Boleslav</t>
  </si>
  <si>
    <t>U kulturního domu 746, 264 01 Sedlčany</t>
  </si>
  <si>
    <t>Berounská 500, 273 51 Unhošť</t>
  </si>
  <si>
    <t>již vráceno</t>
  </si>
  <si>
    <t>Dodávka a montáž 2 ks osobních výtahů do objektu domova pro seniory DPL Smečno</t>
  </si>
  <si>
    <t>110-26/2019/RK</t>
  </si>
  <si>
    <t>Zborovská 11, Praha 5, 150 21</t>
  </si>
  <si>
    <t>X</t>
  </si>
  <si>
    <t>5.1.a - Snížení energetické náročnosti budov SPŠS Mělník</t>
  </si>
  <si>
    <t>CZ.05.5.18/0.0/0.0/19_121/0010536</t>
  </si>
  <si>
    <t>096-27/2017/RK ze dne 3.8.2017;                  039-28/2019/RK ze dne 16.9.2019</t>
  </si>
  <si>
    <t>5.1.b - Snížení energetické náročnosti budov SPŠS Mělník</t>
  </si>
  <si>
    <t>CZ.05.5.18/0.0/0.0/19_121/0010537</t>
  </si>
  <si>
    <t>CZ.05.5.18/0.0/0.0/19_121/0010532</t>
  </si>
  <si>
    <t>048-08/2018/RK ze dne 5.3.2018, 084-04/2019/RK ze dne 28.1.2019;                      039-28/2019/RK ze dne 16.9.2019</t>
  </si>
  <si>
    <t>CZ.05.5.18/0.0/0.0/19_121/0010533</t>
  </si>
  <si>
    <t>5884</t>
  </si>
  <si>
    <t>K Učilišti 2566, Mělník</t>
  </si>
  <si>
    <t>00640930</t>
  </si>
  <si>
    <t>do 30 dnů od finančního vypořádání s poskytovatelem dotace, nejdéle do 31.12.2020</t>
  </si>
  <si>
    <t>Okružní 1404, Beroun-Hlinky</t>
  </si>
  <si>
    <t>00664740</t>
  </si>
  <si>
    <t>Dubská 967, Kladno-Dubská</t>
  </si>
  <si>
    <t>16977246</t>
  </si>
  <si>
    <t>31.12.2020</t>
  </si>
  <si>
    <t>Českobratsrská 386, Mělník</t>
  </si>
  <si>
    <t>49518933</t>
  </si>
  <si>
    <t>J. Šípka 187, Stochov</t>
  </si>
  <si>
    <t>00873306</t>
  </si>
  <si>
    <t>Jana Nohy 1302, Benešov</t>
  </si>
  <si>
    <t>Cesta brigádníků 693, Kralupy nad Vltavou</t>
  </si>
  <si>
    <t>00641014</t>
  </si>
  <si>
    <t>do 30 dnů od finančního vypořádání s poskytovatelem dotace, nejdéle do 30.9.2020</t>
  </si>
  <si>
    <t>Gen. Kholla 2501/II, Rakovník</t>
  </si>
  <si>
    <t>16980123</t>
  </si>
  <si>
    <t>J. A. Komenského 414, Čelákovice</t>
  </si>
  <si>
    <t>43755054</t>
  </si>
  <si>
    <t>do 30 dnů od finančního vypořádání s poskytovatelem dotace, nejdéle do 31.1.2020</t>
  </si>
  <si>
    <t>Mendelova 131, Benešov</t>
  </si>
  <si>
    <t>61664651</t>
  </si>
  <si>
    <t>Hlavní 169, Lázně Toušeň</t>
  </si>
  <si>
    <t>72081368</t>
  </si>
  <si>
    <t>do 30 dnů od finančního vypořádání s poskytovatelem dotace, nejdéle do 30.6.2020</t>
  </si>
  <si>
    <t>Školní 664, Neratovice</t>
  </si>
  <si>
    <t>68383495</t>
  </si>
  <si>
    <t>do 30 dnů od finančního vypořádání s poskytovatelem dotace, nejdéle do 31.11.2019</t>
  </si>
  <si>
    <t>V Kolonii 1804, Nymburk</t>
  </si>
  <si>
    <t>14451026</t>
  </si>
  <si>
    <t>Čáslavská 202, Kutná Hora</t>
  </si>
  <si>
    <t>00509965</t>
  </si>
  <si>
    <t>do 30 dnů od finančního vypořádání s poskytovatelem dotace, nejdéle do 31.3.2020</t>
  </si>
  <si>
    <t>Šenflukova 220, Jílové u Prahy</t>
  </si>
  <si>
    <t>14802015</t>
  </si>
  <si>
    <t>do 30 dnů od finančního vypořádání s poskytovatelem dotace, nejdéle do 31.12.2019</t>
  </si>
  <si>
    <t>Cyrila Boudy 2954, Kladno</t>
  </si>
  <si>
    <t>61894371</t>
  </si>
  <si>
    <t>Hrabákova 271, Příbram III</t>
  </si>
  <si>
    <t>61100234</t>
  </si>
  <si>
    <t>Dvořákovo náměstí 800, Kralupy nad Vltavou</t>
  </si>
  <si>
    <t>49518925</t>
  </si>
  <si>
    <t>Masarykova 197, Kutná Hora</t>
  </si>
  <si>
    <t>61924059</t>
  </si>
  <si>
    <t>Přemysla Otakara II. 938, Čáslav</t>
  </si>
  <si>
    <t>61924008</t>
  </si>
  <si>
    <t>Rožmitálská 340, Březnice</t>
  </si>
  <si>
    <t>61100277</t>
  </si>
  <si>
    <t>Sadová 1234, Čáslav</t>
  </si>
  <si>
    <t>49797999</t>
  </si>
  <si>
    <t>Horky nad Jizerou 35</t>
  </si>
  <si>
    <t>00069558</t>
  </si>
  <si>
    <t>Plzeňská 3103, Kladno</t>
  </si>
  <si>
    <t>61894737</t>
  </si>
  <si>
    <t>do 30 dnů od finančního vypořádání s poskytovatelem dotace, nejdéle do 30.11.2019</t>
  </si>
  <si>
    <t>Smetanovo náměstí 1310, Slaný</t>
  </si>
  <si>
    <t>61894427</t>
  </si>
  <si>
    <t>CZ.06.2.67/0.0/0.0/16_053/0004848</t>
  </si>
  <si>
    <t>U Stadionu 787, Beroun-Město</t>
  </si>
  <si>
    <t>71294643</t>
  </si>
  <si>
    <t>5786</t>
  </si>
  <si>
    <t>Instalatér ze Stochova pro trh práce připraven</t>
  </si>
  <si>
    <t>5778</t>
  </si>
  <si>
    <t>0069558</t>
  </si>
  <si>
    <t>do 30 dnů od finančního vypořádání s poskytovatelem dotace, nejdéle do 31.10.2021</t>
  </si>
  <si>
    <t>5885</t>
  </si>
  <si>
    <t>CZ.06.2.67/0.0/0.0/18_108/0011359</t>
  </si>
  <si>
    <t>Vrapická 53, Vrapice</t>
  </si>
  <si>
    <t>00507601</t>
  </si>
  <si>
    <t>do 30 dnů od finančního vypořádání s poskytovatelem dotace, nejdéle do 31.12.2021</t>
  </si>
  <si>
    <t>Pod Šachtami 335, Příbram IV</t>
  </si>
  <si>
    <t>00873489</t>
  </si>
  <si>
    <t>Školní 1530, 263 80 Dobříš</t>
  </si>
  <si>
    <t>Masarykova 450, 277 11 Neratovice</t>
  </si>
  <si>
    <t>00474029</t>
  </si>
  <si>
    <t xml:space="preserve">Lubenská 2309, 269 01 Rakovník </t>
  </si>
  <si>
    <t>Hluboš 178, 262 22 Hluboš</t>
  </si>
  <si>
    <t>00069647</t>
  </si>
  <si>
    <t>2017-1-CZ01-KA219-035420_1</t>
  </si>
  <si>
    <t>U Bažantnice 154/19, 290 01 Poděbrady</t>
  </si>
  <si>
    <t>Legionářů 402, 261 02 Příbram</t>
  </si>
  <si>
    <t>Komenského 1534, 289 22 Lysá nad Labem</t>
  </si>
  <si>
    <t>Královická 668, 250 50 Brandýs nad Labem-Stará Boleslav</t>
  </si>
  <si>
    <t>Studentská 895, 295 01 Mnichovo Hradiště</t>
  </si>
  <si>
    <t>Komenského nám. 209, 271 80 Nové Strašecí</t>
  </si>
  <si>
    <t xml:space="preserve">Studentská 166, 290 01 Poděbrady </t>
  </si>
  <si>
    <t>Mendelova 131, 256 01 Benešov</t>
  </si>
  <si>
    <t xml:space="preserve">Vrapická 53, 27203 Kladno-Vrapice </t>
  </si>
  <si>
    <t>Na Příkopech 104, 261 01 Příbram</t>
  </si>
  <si>
    <t>2018-1-CZ01-KA101-047467</t>
  </si>
  <si>
    <t>Čáslavská 202, 284 01 Kutná Hora</t>
  </si>
  <si>
    <t>2019-1-CZ01-KA101-060776</t>
  </si>
  <si>
    <t>Masarykova 248, 286 01 Čáslav</t>
  </si>
  <si>
    <t>5785</t>
  </si>
  <si>
    <t>2019-1-IE01-KA229-051448_2</t>
  </si>
  <si>
    <t>2019-1-CZ01-KA102-060993</t>
  </si>
  <si>
    <t>B. Němcové 482, 293 01 Mladá Boleslav</t>
  </si>
  <si>
    <t>Masarykova 197/1, 28 411 Kutná Hora</t>
  </si>
  <si>
    <t>2019-1-CZ01-KA116-060439</t>
  </si>
  <si>
    <t>30.6.2021</t>
  </si>
  <si>
    <t>2019-1-CZ01-KA202-061136</t>
  </si>
  <si>
    <t>2019-1-CZ01-KA102-060183</t>
  </si>
  <si>
    <t>2019-1-CZ01-KA101-060829</t>
  </si>
  <si>
    <t>Mládeže 1102, 266 01 Beroun</t>
  </si>
  <si>
    <t>2019-1-DE03-KA229-060062_4</t>
  </si>
  <si>
    <t>2019-1-CZ01-KA101-060787_2</t>
  </si>
  <si>
    <t xml:space="preserve">Balbínova 328, 261 01 Příbram </t>
  </si>
  <si>
    <t>2019-1-HU01-KA229-060905_2</t>
  </si>
  <si>
    <t>2018-1-CZ01-KA229-047992_1</t>
  </si>
  <si>
    <t>2017-1-CZ01-KA109-035840</t>
  </si>
  <si>
    <t>2019-1-CZ01-KA229-061179_1</t>
  </si>
  <si>
    <t>2019-1-CZ01-KA101-060710</t>
  </si>
  <si>
    <t>2019-1-CZ01-KA102-060937</t>
  </si>
  <si>
    <t>2019-1-CZ01-KA102-060064</t>
  </si>
  <si>
    <t xml:space="preserve">Jaselská 826, 280 90 Kolín </t>
  </si>
  <si>
    <t>Národní identita – být mladý v Evropě z různých úhlů pohledu – dnes i v budoucnu</t>
  </si>
  <si>
    <t>2019-1-DE03-KA229-059952_6</t>
  </si>
  <si>
    <t>Gymnázium Mnichovo Hradiště, příspěvková organizace</t>
  </si>
  <si>
    <t>063-30/2019/RK ze dne 30.9.2019</t>
  </si>
  <si>
    <t>SITE – Schools In Territorial Environment</t>
  </si>
  <si>
    <t>2019-1-IT02-KA229-063351_5</t>
  </si>
  <si>
    <t xml:space="preserve">Vyšší odborná škola, Střední průmyslová škola a Jazyková škola s právem státní jazykové zkoušky, Kutná Hora, Masarykova 197 </t>
  </si>
  <si>
    <t>Agro ekologie</t>
  </si>
  <si>
    <t>2019-1-FR01-KA229-062120_2</t>
  </si>
  <si>
    <t xml:space="preserve">Boučkova 355, 290 40 Poděbrady            </t>
  </si>
  <si>
    <t>Climate Action</t>
  </si>
  <si>
    <t>2019-1-IT02-KA229-062284_5</t>
  </si>
  <si>
    <t>Boučkova 355, 290 40 Poděbrady</t>
  </si>
  <si>
    <t>Vzdělávání v rajské zahradě</t>
  </si>
  <si>
    <t>2019-1-CZ01-KA229-061181_1</t>
  </si>
  <si>
    <t>Pražská 112, Kolín II</t>
  </si>
  <si>
    <t>00177032</t>
  </si>
  <si>
    <t>34897/2018-1</t>
  </si>
  <si>
    <t>70891095</t>
  </si>
  <si>
    <t>5537</t>
  </si>
  <si>
    <t>129D712003009</t>
  </si>
  <si>
    <t>Boučkova 355,              290 01 Poděbrady</t>
  </si>
  <si>
    <t>do 15 kalendářních dnů od připsání dotace na účet PO, nejdéle do 20.2.2020</t>
  </si>
  <si>
    <t>129D712003022</t>
  </si>
  <si>
    <t>Mendelova 131,       256 01 Benešov</t>
  </si>
  <si>
    <t>129D712003013</t>
  </si>
  <si>
    <t>sady Na Polabí 411, 276 01 Mělník</t>
  </si>
  <si>
    <t>00069221</t>
  </si>
  <si>
    <t>129D12003041</t>
  </si>
  <si>
    <t>Loukovec, Hubálov 17, 294 11 Loukovec</t>
  </si>
  <si>
    <t>00069566</t>
  </si>
  <si>
    <t>Projekt primární prevence Středočeského kraje na rok 2020</t>
  </si>
  <si>
    <t>II/101 - obchvat Jesenice I.etapa</t>
  </si>
  <si>
    <t>II/105 - Severní obchvat Jílové u Prahy</t>
  </si>
  <si>
    <t>most ev.č.503-001 přes železniční trať Nymburk</t>
  </si>
  <si>
    <t>most ev.č.503-002 přes kanál v obci Nymburk</t>
  </si>
  <si>
    <t>most ev.č.503-003 přes kanalizovaný potok Nb</t>
  </si>
  <si>
    <t>most ev.č.503-004 přes řeku Labe v Nb</t>
  </si>
  <si>
    <t>Propojení MÚK Kosmonosy a MÚK Bezděčín - chybějící úsek II/610 - investorská příprava</t>
  </si>
  <si>
    <t>II/272 Bělá p.B. - Březinka</t>
  </si>
  <si>
    <t>rekonstrukce mostu ev.č. 268-007</t>
  </si>
  <si>
    <t>rekonstrukce mostu ev.č. 610-019</t>
  </si>
  <si>
    <t>rekonstrukce mostu ev.č.610-020</t>
  </si>
  <si>
    <t>Okružní křižovatka II/610xII/275</t>
  </si>
  <si>
    <t>rekonstrukce mostu ev.č.2769-1</t>
  </si>
  <si>
    <t>rekonstrukce mostu ev.č.27513-1a</t>
  </si>
  <si>
    <t>Pilotní projekt aplikace hodnocení zakázek na stavební práce na kvalitu akce II/235 Kačice - Lány</t>
  </si>
  <si>
    <t>II/245 Lázně Toušeň, most ev.č.245-002 přes Zápský potok před obcí Toušeň</t>
  </si>
  <si>
    <t>III/24420 Nedomice, rekonstrukce</t>
  </si>
  <si>
    <t>II/611 Poděbradská</t>
  </si>
  <si>
    <t>Okružní křižovatky Nymburk II/503xII/330 a II/503xII/331</t>
  </si>
  <si>
    <t>Most ev.č.33834-4 Kozohlody</t>
  </si>
  <si>
    <t>II/508 Mirošovice-Mnichovice, obnova protismykových vlastností a rovinosti krytu</t>
  </si>
  <si>
    <t>III/1101 Skalice-kř.II/111</t>
  </si>
  <si>
    <t>III/10612 Žabovřesky, Zbožnice</t>
  </si>
  <si>
    <t>III/10249 Kozárovice průtah</t>
  </si>
  <si>
    <t>II/118 Háje - Příbram</t>
  </si>
  <si>
    <t>II/105 kř. III/10529 Bratřejov - kř. MK Žemličkova Lhota</t>
  </si>
  <si>
    <t>III/1143 Tlustice</t>
  </si>
  <si>
    <t>III/27611 Úhelnice - Husí Lhota</t>
  </si>
  <si>
    <t>II/273 mezi Mělníkem a Chloumkem</t>
  </si>
  <si>
    <t>III/24019 - od křižovatky III/24022 směr Neuměřice</t>
  </si>
  <si>
    <t>III/11129 křiž. II/335-Smilovice</t>
  </si>
  <si>
    <t>III/12526 Smilovice-Mirošovice</t>
  </si>
  <si>
    <t>108-24/2019/RK ze dne 29.7.2019</t>
  </si>
  <si>
    <t>II/112 Zdislavice - hranice Středočeského kraje</t>
  </si>
  <si>
    <t>087-37/2017/RK ze dne 26.10.2017</t>
  </si>
  <si>
    <t>II/112 Domašín – Zdislavice</t>
  </si>
  <si>
    <t>041-37/2017/RK ze dne 26.10.2017</t>
  </si>
  <si>
    <t>II/611 x II/329 Poděbrady, Přední Lhota, okružní křižovatka</t>
  </si>
  <si>
    <t>3410</t>
  </si>
  <si>
    <t>057-12/2016/RK ze dne 21.3.2016</t>
  </si>
  <si>
    <t>II/115 Řevnice - Vižina, rekonstrukce, 1. etapa</t>
  </si>
  <si>
    <t>4170</t>
  </si>
  <si>
    <t>049-15/2017/RK ze dne 27.4.2017</t>
  </si>
  <si>
    <t>„II/608 Postřižín, okružní křižovatka a průjezdní úsek</t>
  </si>
  <si>
    <t xml:space="preserve">036-11/2017/RK ze dne 23.3.2017 </t>
  </si>
  <si>
    <t>II/272 Lysá nad Labem, průtah</t>
  </si>
  <si>
    <t>037-29/2018/RK  ze dne 1.10.2018</t>
  </si>
  <si>
    <t>2580</t>
  </si>
  <si>
    <t>088-39/2018/RK ze dne 17.12.2018</t>
  </si>
  <si>
    <t>II/335 Stříbrná Skalice, průtah</t>
  </si>
  <si>
    <t>3742</t>
  </si>
  <si>
    <t xml:space="preserve">Galerie Středočeského kraje, p. o. </t>
  </si>
  <si>
    <t xml:space="preserve">Rabasova galerie Rakovník, p. o. </t>
  </si>
  <si>
    <t>Střední lesnická škola a Střední odborné učiliště, Křivoklát, Písky 181</t>
  </si>
  <si>
    <t>IROP</t>
  </si>
  <si>
    <t>zbývá doplatit 29.03.2024 zádržné ve výši 818.939,27 Kč</t>
  </si>
  <si>
    <t xml:space="preserve"> 00066001</t>
  </si>
  <si>
    <t>30.12.2020</t>
  </si>
  <si>
    <t>X.X.2020</t>
  </si>
  <si>
    <t>zeleně a růžově podbarvený řádek - detailně sledované projekty Odboru dopravy</t>
  </si>
  <si>
    <t>Střední škola designu a řemesel Kladno, příspěvková organizace</t>
  </si>
  <si>
    <t>3714</t>
  </si>
  <si>
    <t>Střední zemědělská škola, Brandýs nad Labem - Stará Boleslav, Zápská 302</t>
  </si>
  <si>
    <t>zrušeno</t>
  </si>
  <si>
    <t>Gymnázium, Mladá Boleslav, Palackého 191/1</t>
  </si>
  <si>
    <t>Finanční rámec pro projekt v roce 2020</t>
  </si>
  <si>
    <t>Kofinancování neuznatelných nákladů (UZ 777), národní zdroje (UZ711)</t>
  </si>
  <si>
    <t>Období říjen - prosinec 2020</t>
  </si>
  <si>
    <t xml:space="preserve">Optimalizace procesů a postupů Krajského úřadu </t>
  </si>
  <si>
    <t>5886</t>
  </si>
  <si>
    <t>Region budoucnosti 4.0</t>
  </si>
  <si>
    <t>CZ.03.4.74/0.0/0.0/18_092/0014640</t>
  </si>
  <si>
    <t>5776</t>
  </si>
  <si>
    <t>OPZ 03_18_092 (sNN)</t>
  </si>
  <si>
    <t>016-21/2019/RK ze dne 17.6.2019</t>
  </si>
  <si>
    <t>Výsadba stromů v SK - Dětské centrum Milovice, příspěvková organizace</t>
  </si>
  <si>
    <t>Dětské centrum Milovice, příspěvková organizace</t>
  </si>
  <si>
    <t>Dětská 361/2, 289 24 Milovice</t>
  </si>
  <si>
    <t>SFŽP</t>
  </si>
  <si>
    <t>081-38/2019/RK ze dne 16.12.2019</t>
  </si>
  <si>
    <t>016-31/2019/RK ze dne 10.10.2019</t>
  </si>
  <si>
    <t>6021</t>
  </si>
  <si>
    <t>5624</t>
  </si>
  <si>
    <t>Druhá domácnost DOZP</t>
  </si>
  <si>
    <t>045-32/2019/RK</t>
  </si>
  <si>
    <t>Rekonstrukce objektu na DZR při DOZP Kurovodice</t>
  </si>
  <si>
    <t>067-36/2019/RK</t>
  </si>
  <si>
    <t>předání stavby 22.10.2019, předání vybavení 30.10.2019, kolaudační souhlas 19.11.2019</t>
  </si>
  <si>
    <t>Podpora přechodu na vysílací standard DVB-T2</t>
  </si>
  <si>
    <t>MO</t>
  </si>
  <si>
    <t>Výsadba stromů v SK - Domov Krajánek, poskytovatel sociálních služeb, 
Samota</t>
  </si>
  <si>
    <t>Domov Krajánek, poskytovatel sociálních služeb, Samota</t>
  </si>
  <si>
    <t xml:space="preserve">Samota 224,
270 33 Jesenice </t>
  </si>
  <si>
    <t>081/38/2019/RDP</t>
  </si>
  <si>
    <t>Výsadba stromů v SK - Domov Pod Kavčí Skálou, Říčany</t>
  </si>
  <si>
    <t>Domov Pod Kavčí Skálou, Říčany</t>
  </si>
  <si>
    <t>Marie Pujmnaové 2045, 251 01 Říčany</t>
  </si>
  <si>
    <t>Výsadba stromů v SK - Domov ve Vlašimi, poskytovatel sociálních služeb</t>
  </si>
  <si>
    <t>Domov ve Vlašimi, poskytovatel sociálních služeb</t>
  </si>
  <si>
    <t>Blanická 1089, 258 01 Vlašim</t>
  </si>
  <si>
    <t>Výsadba stromů v SK - Domov Na Hrádku, poskytovatel sociálních služeb, Červený Hrádek</t>
  </si>
  <si>
    <t>Domov Na Hrádku, poskytovatel sociálních služeb, 
Červený Hrádek</t>
  </si>
  <si>
    <t>Červený Hrádek 45, 285 04 Červený Hrádek</t>
  </si>
  <si>
    <t>Výsadba stromů v SK - Domov Kytín, poskytovatel sociálních služeb</t>
  </si>
  <si>
    <t>Domov Kytín, poskytovatel sociálních služeb</t>
  </si>
  <si>
    <t>Kytín 2, 252 10 Mníšek pod Brdy</t>
  </si>
  <si>
    <t>Výsadba stromů v SK - Domov Kladno-Švermov, poskytovatel sociálních služeb</t>
  </si>
  <si>
    <t>Domov Kladno-Švermov, poskytovatel sociálních služeb</t>
  </si>
  <si>
    <t>V. Dundra 1032, 273 09 Kladno-Švermov</t>
  </si>
  <si>
    <t>Výsadba stromů v SK - Centrum Rožmitál pod Třemšínem, poskytovatel sociálních služeb</t>
  </si>
  <si>
    <t>Centrum Rožmitál pod Třemšínem, poskytovatel sociálních služeb</t>
  </si>
  <si>
    <t>Na Spravedlnosti 589, 262 42 Rožmitál pod Třemšínem</t>
  </si>
  <si>
    <t>Výsadba stromů v SK - Domov Kolešovice, poskytovatel sociálních služeb</t>
  </si>
  <si>
    <t>Domov Kolešovice, poskytovatel sociálních služeb</t>
  </si>
  <si>
    <t>Kolešovice 180, 270 02 Kolešovice</t>
  </si>
  <si>
    <t>Výsadba stromů v SK - Domov Unhošť, poskytovatel sociálních služeb</t>
  </si>
  <si>
    <t>Domov Unhošť, poskytovatel sociálních služeb</t>
  </si>
  <si>
    <t>Výsadba stromů v SK - Domov Domino, poskytovatel sociálních služeb, Zavidov</t>
  </si>
  <si>
    <t>Domov Domino, poskytovatel sociálních služeb, Zavidov</t>
  </si>
  <si>
    <t>Zavidov 117, 270 35 Petrovice</t>
  </si>
  <si>
    <t>Výsadba stromů v SK - Koniklec Suchomasty, poskytovatel sociálních služeb</t>
  </si>
  <si>
    <t>Koniklec Suchomasty, poskytovatel sociálních služeb</t>
  </si>
  <si>
    <t>Suchomasty 1, 267 22</t>
  </si>
  <si>
    <t>Výsadba stromů v SK - Domov Pod Skalami Kurovodice, poskytovatel sociálních služeb, 
Olšina</t>
  </si>
  <si>
    <t>Domov Pod Skalami Kurovodice, poskytovatel sociálních služeb, Olšina</t>
  </si>
  <si>
    <t>Olšina 1, 294 11 Loukov u Mnichova Hradiště</t>
  </si>
  <si>
    <t>Výsadba stromů v SK - Domov Laguna Psáry, poskytovatel sociálních služeb</t>
  </si>
  <si>
    <t>Domov Laguna Psáry, poskytovatel sociálních služeb</t>
  </si>
  <si>
    <t>Jílovská 138, 25244 Psáry</t>
  </si>
  <si>
    <t>5.1a - Snížení energetické náročnosti budovy ISŠT Mělník - Hlavní budova</t>
  </si>
  <si>
    <t>048-08/2018/RK ze dne 5.3.2018;                                        116-36/2019/RK                         ze dne 2.12.2019</t>
  </si>
  <si>
    <t>5.1b - Snížení energetické náročnosti budovy ISŠT Mělník - Hlavní budova</t>
  </si>
  <si>
    <t>116-36/2019/RK                        ze dne 2.12.2019</t>
  </si>
  <si>
    <t>5.1a - Snížení energetické náročnosti budovy ISŠT Mělník - Domov mládeže</t>
  </si>
  <si>
    <t>5.1b - Snížení energetické náročnosti budovy ISŠT Mělník - Domov mládeže</t>
  </si>
  <si>
    <t>Snížení energetické náročnosti budovy ISŠT Mělník - Tělocvična</t>
  </si>
  <si>
    <t>047-32/2018/RK ze dne 22.10.2018;                044-25/2019/RK ze dne 12.8.2019</t>
  </si>
  <si>
    <t>do 30 dnů od finančního vypořádání s poskytovatelem dotace, nejdéle do 4.3.2022</t>
  </si>
  <si>
    <t>prodloužení projektu</t>
  </si>
  <si>
    <t>Modernizace učeben SPŠS Mělník</t>
  </si>
  <si>
    <t xml:space="preserve"> Českobratrská 386, Mělník</t>
  </si>
  <si>
    <t xml:space="preserve">IROP -  CLLD, výzva č. 68 </t>
  </si>
  <si>
    <t>048-37/2019/RK ze dne 9.12.2019</t>
  </si>
  <si>
    <t>Škola pro budoucnost</t>
  </si>
  <si>
    <t>Gymnázium Jana Palacha, Mělník, Pod Vrchem 3421</t>
  </si>
  <si>
    <t>Pod Vrchem 3421, Mělník</t>
  </si>
  <si>
    <t xml:space="preserve">49518917 </t>
  </si>
  <si>
    <t>do 30 dnů od finančního vypořádání s poskytovatelem dotace, nejdéle do 29. 2. 2020</t>
  </si>
  <si>
    <t>do 30 dnů od finančního vypořádání s poskytovatelem dotace, nejdéle do 31. 3. 2020</t>
  </si>
  <si>
    <t>do 30 dnů od finančního vypořádání s poskytovatelem dotace, nejdéle do 30. 4. 2019</t>
  </si>
  <si>
    <t>do 30 dnů od finančního vypořádání s poskytovatelem dotace, nejdéle do 31. 12. 2019</t>
  </si>
  <si>
    <t>5899</t>
  </si>
  <si>
    <t>do 30 dnů od finančního vypořádání s poskytovatelem dotace, nejdéle do 31. 12. 2020</t>
  </si>
  <si>
    <t>do 30 dnů od finančního vypořádání s poskytovatelem dotace, nejdéle do 31. 8. 2019</t>
  </si>
  <si>
    <t>do 30 dnů od finančního vypořádání s poskytovatelem dotace, nejdéle do 28. 2. 2021</t>
  </si>
  <si>
    <t>do 30 dnů od finančního vypořádání s poskytovatelem dotace, nejdéle do 30. 6. 2020</t>
  </si>
  <si>
    <t>do 30 dnů od finančního vypořádání s poskytovatelem dotace, nejdéle do 31. 5. 2020</t>
  </si>
  <si>
    <t>do 30 dnů od finančního vypořádání s poskytovatelem dotace, nejdéle do 29.2.2020</t>
  </si>
  <si>
    <t>do 30 dnů od finančního vypořádání s poskytovatelem dotace, nejdéle do 30.4.2021</t>
  </si>
  <si>
    <t>do 30 dnů od finančního vypořádání s poskytovatelem dotace, nejdéle do 31.7.2020</t>
  </si>
  <si>
    <t>do 30 dnů od finančního vypořádání s poskytovatelem dotace, nejdéle do 28.2.2022</t>
  </si>
  <si>
    <t>do 30 dnů od finančního vypořádání s poskytovatelem dotace, nejdéle do 31.1.2022</t>
  </si>
  <si>
    <t>do 30 dnů od finančního vypořádání s poskytovatelem dotace, nejdéle do 30.6.2021</t>
  </si>
  <si>
    <t>2019-1-CZ01-KA102-060755</t>
  </si>
  <si>
    <t>do 30 dnů od finančního vypořádání s poskytovatelem dotace, nejdéle do 31.5.2021</t>
  </si>
  <si>
    <t>do 30 dnů od finančního vypořádání s poskytovatelem dotace, nejdéle do 30.11.2021</t>
  </si>
  <si>
    <t>do 30 dnů od finančního vypořádání s poskytovatelem dotace, nejdéle do 31.3.2022</t>
  </si>
  <si>
    <t>do 30 dnů od finančního vypořádání s poskytovatelem dotace, nejdéle do 28.2.2023</t>
  </si>
  <si>
    <t>do 30 dnů od finančního vypořádání s poskytovatelem dotace, nejdéle do 30.4.2022</t>
  </si>
  <si>
    <t>do 30 dnů od finančního vypořádání s poskytovatelem dotace, nejdéle do 30. 6. 2021</t>
  </si>
  <si>
    <t>do 30 dnů od finančního vypořádání s poskytovatelem dotace, nejdéle do 28.2.2021</t>
  </si>
  <si>
    <t>do 30 dnů od finančního vypořádání s poskytovatelem dotace, nejdéle do 31.3.2021</t>
  </si>
  <si>
    <t>do 30 dnů od finančního vypořádání s poskytovatelem dotace, nejdéle do 30. 4. 2022</t>
  </si>
  <si>
    <t xml:space="preserve">Učíme (se) anglicky (Teach&amp;Study English) </t>
  </si>
  <si>
    <t>Výsadba stromů v SK - Dětský domov a Školní jídelna Benešovská 7, Sázava</t>
  </si>
  <si>
    <t>Dětský domov a Školní jídelna Benešovská 7, Sázava</t>
  </si>
  <si>
    <t>Benešovská 7,
285 06  Sázava</t>
  </si>
  <si>
    <t>70838429</t>
  </si>
  <si>
    <t>Výsadba stromů v SK - Dětský domov a Školní jídelna, Nové Strašecí</t>
  </si>
  <si>
    <t xml:space="preserve"> Okružní 647, 
271 01 Nové Strašecí,</t>
  </si>
  <si>
    <t>47019735</t>
  </si>
  <si>
    <t>081-38/2019/RK ze dne 16.12.2020</t>
  </si>
  <si>
    <t>Výsadba stromů v SK - Střední zemědělská škola, Čáslav</t>
  </si>
  <si>
    <t>Sadová 1234
286 01 Čáslav</t>
  </si>
  <si>
    <t>Výsadba stromů v SK - Vyšší odborná škola, Střední průmyslová škola a Jazyková škola s právem státní jazykové zkoušky, Kutná Hora</t>
  </si>
  <si>
    <t xml:space="preserve"> Masarykova 197
286 01 Kutná Hora </t>
  </si>
  <si>
    <t xml:space="preserve">Výsadba stromů v SK - SOŠ a SOU Neratovice </t>
  </si>
  <si>
    <t>Školní 664,
277 11 Neratovice,</t>
  </si>
  <si>
    <t>Výsadba stromů v SK - Střední odborná škola a Střední odborné učiliště, Mladá Boleslav</t>
  </si>
  <si>
    <t>Střední odborná škola a Střední odborné učiliště, Mladá Boleslav</t>
  </si>
  <si>
    <t xml:space="preserve">Jičínská 762,
 293 01 Mladá Boleslav                          </t>
  </si>
  <si>
    <t>69793000</t>
  </si>
  <si>
    <t>Výsadba stromů v SK - Dětský domov a Školní jídelna, Benešov, Racek</t>
  </si>
  <si>
    <t>Dětský domov a Školní jídelna, Benešov, Racek</t>
  </si>
  <si>
    <t xml:space="preserve">Racek 1,
 256 01 Benešov                                                                                  </t>
  </si>
  <si>
    <t>49798003</t>
  </si>
  <si>
    <t>Výsadba stromů v SK - Vyšší odborná škola a Střední zemědělská škola, Benešov</t>
  </si>
  <si>
    <t xml:space="preserve">Mendelova 131,
256 01 Benešov </t>
  </si>
  <si>
    <t>Výsadba stromů v SK - Střední odborné učiliště Nové Strašecí</t>
  </si>
  <si>
    <t xml:space="preserve">Sportovní 1135,
271 80 Nové Strašecí </t>
  </si>
  <si>
    <t>14802201</t>
  </si>
  <si>
    <t>navýšení nákladů z důvodů víceprací</t>
  </si>
  <si>
    <t>IROP, výzva č. 91</t>
  </si>
  <si>
    <t>4731</t>
  </si>
  <si>
    <t>4729</t>
  </si>
  <si>
    <t>Labská cyklostezka, úsek ČOV - cukrovar</t>
  </si>
  <si>
    <t>II/605 a III/2365 Beroun, rekonstrukce silnic - zbývající úsek</t>
  </si>
  <si>
    <t>II/126 – Propojení D1 se sil. I/2 - etapa 1</t>
  </si>
  <si>
    <t>II/126 – Propojení D1 se sil. I/2 - etapa 2</t>
  </si>
  <si>
    <t>II/126 – Propojení D1 se sil. I/2 - etapa 3</t>
  </si>
  <si>
    <t>II/331 Brandýs nad Labem - I/9, rekonstrukce</t>
  </si>
  <si>
    <t>do 30.6.2021</t>
  </si>
  <si>
    <t>Vyhodnocení ohroženosti krajských škol jako měkkého cíle 2020</t>
  </si>
  <si>
    <t>6126</t>
  </si>
  <si>
    <t>076-38/2019/RK ze dne 16.12.2019</t>
  </si>
  <si>
    <t>Tvorba bezpečnostních plánů a bezpečnostních procedur 2020</t>
  </si>
  <si>
    <t>6127</t>
  </si>
  <si>
    <t>Vzdělávací akce 2020</t>
  </si>
  <si>
    <t>6128</t>
  </si>
  <si>
    <t>Řídící bezpečnostní pracovník 2020</t>
  </si>
  <si>
    <t>6129</t>
  </si>
  <si>
    <t>Bezpečná škola 2020 - koordinace</t>
  </si>
  <si>
    <t>6130</t>
  </si>
  <si>
    <t>Kraje pro bezpečný internet - preventivně informační videospoty "Nové trendy v kyberkriminalitě" 2020</t>
  </si>
  <si>
    <t>6131</t>
  </si>
  <si>
    <t>010-05/2020/RK ze dne 10.2.2020</t>
  </si>
  <si>
    <t>Resocializace recidivistů ve Středočeském kraji 2020</t>
  </si>
  <si>
    <t>6132</t>
  </si>
  <si>
    <t>Podpora systému koordinace prevence kriminality na území Středočeského kraje 2020</t>
  </si>
  <si>
    <t>6133</t>
  </si>
  <si>
    <t>Obědy do škol ve Středočeském kraji III</t>
  </si>
  <si>
    <t>OP PMP, výzva č. 30_20_010</t>
  </si>
  <si>
    <t>ze dne 30.03.2019</t>
  </si>
  <si>
    <t>Výsadba stromů v SK v obci I Kamýk na Vltavou</t>
  </si>
  <si>
    <t>6073</t>
  </si>
  <si>
    <t>Výsadba stromů v SK v obci II Buš</t>
  </si>
  <si>
    <t>6146</t>
  </si>
  <si>
    <t>Výsadba stromů v SK v obci III Pňov</t>
  </si>
  <si>
    <t>6147</t>
  </si>
  <si>
    <t>Výsadba stromů v SK v obci IV Všetaty</t>
  </si>
  <si>
    <t>6148</t>
  </si>
  <si>
    <t>Výsadba stromů v SK v obci V Boreč</t>
  </si>
  <si>
    <t>6149</t>
  </si>
  <si>
    <t>Výsadba stromů v SK v obci VI Dolní Stakory</t>
  </si>
  <si>
    <t>6150</t>
  </si>
  <si>
    <t>Výměna zdrojů tepla na pevná paliva v rodinných domech ve Středočeském kraji 2019-2023 - zásobník</t>
  </si>
  <si>
    <t>006-08/2020/RK ze dne 2.3.2020</t>
  </si>
  <si>
    <t>Bude provedeno v rámci celkové rekonstrukce pavilonu "E".</t>
  </si>
  <si>
    <t>Pořízení a rozvoj digitální technické mapy (DTM) Středočeského kraje</t>
  </si>
  <si>
    <t>OPIK, výzva č. 01_19_259</t>
  </si>
  <si>
    <t>03/2020-03/2023</t>
  </si>
  <si>
    <t>CELKEM ODBOR ÚZEMNÍHO PLÁNOVÁNÍ  A STAVEBNÍHO ÚŘADU - EU/EHP</t>
  </si>
  <si>
    <t>CELKEM ODBOR ÚZEMNÍHO PLÁNOVÁNÍ  A STAVEBNÍHO ÚŘADU - Národní zdroje</t>
  </si>
  <si>
    <t>CELKEM ODBOR ÚZEMNÍHO PLÁNOVÁNÍ  A STAVEBNÍHO ÚŘADU</t>
  </si>
  <si>
    <t>15. ODBOR ÚZEMNÍHO PLÁNOVÁNÍ  A STAVEBNÍHO ÚŘADU</t>
  </si>
  <si>
    <t>030-10/2018/RK ze dne 19.3.2018, 029-08/2019/RK ze dne 4.3.2019,078-36/2019/RK ze dne 2.12.2019</t>
  </si>
  <si>
    <t>Uspořádání koncertu Smetanova tria</t>
  </si>
  <si>
    <t>Rabasova galerie Rakovník, p. o.</t>
  </si>
  <si>
    <t>*</t>
  </si>
  <si>
    <t>Nadace Bohuslava Martinů</t>
  </si>
  <si>
    <t>026-07/2020/RK ze dne 24.2.2020</t>
  </si>
  <si>
    <t>Uspořádání koncertů Kruhu přátel hudby</t>
  </si>
  <si>
    <t>Nadace Český hudební fond</t>
  </si>
  <si>
    <t>6138</t>
  </si>
  <si>
    <t>Zajištění činnosti Regionální stálé konference pro území Středočeského kraje 2020 - 2022</t>
  </si>
  <si>
    <t>CZ.08.1.125/0.0/0.0/15_003/0000226</t>
  </si>
  <si>
    <t>6163</t>
  </si>
  <si>
    <t>012-07/2020/RK</t>
  </si>
  <si>
    <t>žádost doporučena k podpoře, pro nedostatek fin. prostředků neposkytnuta</t>
  </si>
  <si>
    <t>xxxxxx</t>
  </si>
  <si>
    <t>pozemky nevhodné k nové výsadbě stromů - konstatování v odborném posudku (7 stromů)</t>
  </si>
  <si>
    <t>PO vysadila stromy sama</t>
  </si>
  <si>
    <t xml:space="preserve">PO ODSTOUPILA -financování a způsob výsadby jiným způsobem </t>
  </si>
  <si>
    <t>X.X.2021</t>
  </si>
  <si>
    <t>6056</t>
  </si>
  <si>
    <t>15,03,2020</t>
  </si>
  <si>
    <t>navýšení ceny díla za AD</t>
  </si>
  <si>
    <t>x.x.2021</t>
  </si>
  <si>
    <t>6055</t>
  </si>
  <si>
    <t>IROP/ITI výzva č 18</t>
  </si>
  <si>
    <t>vypořádání mezi SK a KSÚS</t>
  </si>
  <si>
    <t>vícepráce</t>
  </si>
  <si>
    <t>13 měsíců od předání</t>
  </si>
  <si>
    <t>Cyklostezka Žebrák - Tlustice</t>
  </si>
  <si>
    <t>II/610 Předměřická hájovna - Otradovice</t>
  </si>
  <si>
    <t>071-02/2020/RK ze dne 13.1.2020</t>
  </si>
  <si>
    <t>II/610 Veselá - Mn. Hradiště</t>
  </si>
  <si>
    <t>II/610 Brodce - průtah</t>
  </si>
  <si>
    <t xml:space="preserve">II/610 - III/0106-Podolanka-Brandýs n/L-II/101, I etapa - průtah Podolanka a Dřevčice (km 0,000-0,987 a 2,589-3,374) </t>
  </si>
  <si>
    <t>II/243 - hr.hl.m.Praha-II/101, I etapa (km 1,924-5,049)</t>
  </si>
  <si>
    <t>III/00312 - Čestlice - okr. kř.II/101 Říčany, I. etapa (km 0,690-3,290)</t>
  </si>
  <si>
    <t>III/0128 Sibřina - Křenice - II/101 (km 0,000-2,508)</t>
  </si>
  <si>
    <t>II/101 D1-D7, I. etapa (km 85,050-87,538 a 88,038-89.777)</t>
  </si>
  <si>
    <t>Okružní křižovatka silnic III/10114 x III/00315</t>
  </si>
  <si>
    <t>III/00719 a III/10145 Bouchalka, úprava křižovatky</t>
  </si>
  <si>
    <t>II/116 Lány - křiž.II/201 (včetně III/23623, III/23624, II/236)</t>
  </si>
  <si>
    <t>Implementace Krajského akčního plánu II Středočeského kraje</t>
  </si>
  <si>
    <t xml:space="preserve">OP VVV, výzva č. 02_19_078 </t>
  </si>
  <si>
    <t>5.1 a - Pekař – Snížení energetické náročnosti budovy Gymnázia dr. Josefa Pekaře</t>
  </si>
  <si>
    <t>048-08/2018/RK ze dne 5.3.2018, 066-03/2020/RK ze dne 20.1.2020</t>
  </si>
  <si>
    <t>5.1 b - Pekař – Snížení energetické náročnosti budovy Gymnázia dr. Josefa Pekaře</t>
  </si>
  <si>
    <t>OP ŽP, výzva č. 146</t>
  </si>
  <si>
    <t>047-32/2018/RK ze dne 22.10.2018, 066-03/2020/RK ze dne 20.1.2020</t>
  </si>
  <si>
    <t>do 30 dnů od finančního vypořádání s poskytovatelem dotace, nejdéle do 31.8.2021</t>
  </si>
  <si>
    <t>do 30 dnů od finančního vypořádání s poskytovatelem dotace, nejdéle do 31.8.2020</t>
  </si>
  <si>
    <t>SOU Hluboš – moderní odborné pracoviště</t>
  </si>
  <si>
    <t> 00069647</t>
  </si>
  <si>
    <t>033-10/2020/RK ze dne 9.3.2020</t>
  </si>
  <si>
    <t>Projekt se nebude realizovat.</t>
  </si>
  <si>
    <t>6104</t>
  </si>
  <si>
    <t>6105</t>
  </si>
  <si>
    <t>6107</t>
  </si>
  <si>
    <t>6108</t>
  </si>
  <si>
    <t>6106</t>
  </si>
  <si>
    <t>CZ.03.1.48/0.0/0.0/18_090/0012401</t>
  </si>
  <si>
    <t>vydané RoPD</t>
  </si>
  <si>
    <t>do 30 dnů od finančního vypořádání s poskytovatelem dotace, nejdéle do 28. 2. 2022</t>
  </si>
  <si>
    <t>do 30 dnů od finančního vypořádání s poskytovatelem dotace, nejdéle do 28.02.2022</t>
  </si>
  <si>
    <t>Cestou po Evropě k moderní škole</t>
  </si>
  <si>
    <t xml:space="preserve">Gymnázium Dr. Josefa Pekaře, Palackého 211, Mladá Boleslav </t>
  </si>
  <si>
    <t xml:space="preserve">Palackého 211, 293 01 Mladá Boleslav </t>
  </si>
  <si>
    <t> 48683868</t>
  </si>
  <si>
    <t>Erasmus+ 2020</t>
  </si>
  <si>
    <t>do 30 dnů od finančního vypořádání s poskytovatelem dotace, nejdéle do 28.02.2023</t>
  </si>
  <si>
    <t>078-04/2020/RK ze dne 3.2.2020</t>
  </si>
  <si>
    <t>31.08.2022</t>
  </si>
  <si>
    <t>Think Critically and Learn to Debate</t>
  </si>
  <si>
    <t>třída T. G. Masaryka 14, 293 01 Mladá Boleslav</t>
  </si>
  <si>
    <t> 48683884</t>
  </si>
  <si>
    <t>31.08.2021</t>
  </si>
  <si>
    <t>Pracujeme v zahraničí</t>
  </si>
  <si>
    <t>Pro zdravou Evropu</t>
  </si>
  <si>
    <t>Practice in European Style</t>
  </si>
  <si>
    <t>do 30 dnů od finančního vypořádání s poskytovatelem dotace, nejdéle do 31.07.2021</t>
  </si>
  <si>
    <t xml:space="preserve"> 31.01.2021</t>
  </si>
  <si>
    <t>Na stáže do (Severního) Irska (Internships in the companies of (Northern) Ireland</t>
  </si>
  <si>
    <t>do 30 dnů od finančního vypořádání s poskytovatelem dotace, nejdéle do 30.04.2022</t>
  </si>
  <si>
    <t>31.10.2021</t>
  </si>
  <si>
    <t>Zlepšení výuky anglického jazyka na naší škole 2</t>
  </si>
  <si>
    <t>do 30 dnů od finančního vypořádání s poskytovatelem dotace, nejdéle do 31.05.2022</t>
  </si>
  <si>
    <t>30.11.2021</t>
  </si>
  <si>
    <t xml:space="preserve">Teach&amp;Study English II </t>
  </si>
  <si>
    <t>Práce v Evropě, dává nám to smysl!</t>
  </si>
  <si>
    <t>Studenti za odbornými zkušenostmi do Portugalska</t>
  </si>
  <si>
    <t>Jaselská 826, 280 02 Kolín</t>
  </si>
  <si>
    <t> 66493030</t>
  </si>
  <si>
    <t>30.06.2021</t>
  </si>
  <si>
    <t>Společně v EU</t>
  </si>
  <si>
    <t>Havlíčkova 42, 280 02 Kolín</t>
  </si>
  <si>
    <t> 00507474</t>
  </si>
  <si>
    <t>31.05.2021</t>
  </si>
  <si>
    <t>Na zkušenou do zahraničí</t>
  </si>
  <si>
    <t>Moderní odborná škola - moje budoucnost</t>
  </si>
  <si>
    <t>European Entrepreneurship</t>
  </si>
  <si>
    <t>EHP 2020</t>
  </si>
  <si>
    <t>061-31/2019/RK ze dne 10.10.2019</t>
  </si>
  <si>
    <t>6109</t>
  </si>
  <si>
    <t>Dětský domov a Školní jídelna, Nové Strašecí, Okružní 647</t>
  </si>
  <si>
    <t>6110</t>
  </si>
  <si>
    <t>6111</t>
  </si>
  <si>
    <t>6112</t>
  </si>
  <si>
    <t>Střední odborná škola a Střední odborné učiliště, neratovice, Školní 664</t>
  </si>
  <si>
    <t>6113</t>
  </si>
  <si>
    <t>PO žádost o dotaci podá sama</t>
  </si>
  <si>
    <t>6114</t>
  </si>
  <si>
    <t>Střední odborné učiliště Nové Strašecí, sportovní 1135</t>
  </si>
  <si>
    <t>6115</t>
  </si>
  <si>
    <t>Přeměna školní zahrady Gymnázia J. S. Machara na venkovní komunitně-vzdělávací centrum</t>
  </si>
  <si>
    <t>Gymnázium J. S. Machara, Brandýs nad Labem - Stará Boleslav, Královická 668</t>
  </si>
  <si>
    <t>Královická 668, 250 01 Brandýs nad Labem - Stará Boleslav</t>
  </si>
  <si>
    <t> 61388939</t>
  </si>
  <si>
    <t>7/2019 MŽP</t>
  </si>
  <si>
    <t>do 30.6.2023</t>
  </si>
  <si>
    <t>065-03/2020/RK ze dne 20.1.2020</t>
  </si>
  <si>
    <t>Vytvoření podmínek pro venkovní výuku v areálu ISŠT Mělník</t>
  </si>
  <si>
    <t>Integrovaná střední škola technická Mělník, příspěvková organizace</t>
  </si>
  <si>
    <t>K Učilišti 2566, 276 01 Mělník</t>
  </si>
  <si>
    <t> 00640930</t>
  </si>
  <si>
    <t>Přírodní zahrada Příbram</t>
  </si>
  <si>
    <t>Pod Šachtami 335, 261 01 Příbram IV</t>
  </si>
  <si>
    <t> 00873489</t>
  </si>
  <si>
    <t>Přírodní zahrady – Vodní a mokřadní biotop</t>
  </si>
  <si>
    <t>Písky 181, 270 23 Křivoklát</t>
  </si>
  <si>
    <t> 00069434</t>
  </si>
  <si>
    <t>Revitalizace výukové zahrady SZeŠ Čáslav</t>
  </si>
  <si>
    <t>Sadová 1234, 286 01 Čáslav</t>
  </si>
  <si>
    <t> 49797999</t>
  </si>
  <si>
    <t>Výuka na školní zahradě</t>
  </si>
  <si>
    <t>Rožmitálská 340, 262 72 Březnice</t>
  </si>
  <si>
    <t> 61100277</t>
  </si>
  <si>
    <t>Nákup učebních pomůcek pro žáky SZeŠ a SOŠ Poděbrady</t>
  </si>
  <si>
    <t>129710 Centra odborné přípravy</t>
  </si>
  <si>
    <t>do 26.2.2021</t>
  </si>
  <si>
    <t>032-10/2020/RK ze dne 9.3.2020</t>
  </si>
  <si>
    <t>Nákup učebních pomůcek pro obor Agropodnikání</t>
  </si>
  <si>
    <t>Centra odborné přípravy - pořízení zemědělského traktoru včetně návěsu</t>
  </si>
  <si>
    <t xml:space="preserve">Česká zahradnická 
akademie Mělník - střední škola a vyšší odborná škola, příspěvková organizace </t>
  </si>
  <si>
    <t>Nákup  travního traktoru (traktorové sekačky) a sestavy čtyř pojízdných kolových zvedáků pro traktory</t>
  </si>
  <si>
    <t>Celkově zaplaceno ke 31.3.2020</t>
  </si>
  <si>
    <t>Vratka předfinancování k 31.3.2020</t>
  </si>
  <si>
    <t>Období leden - březen 2021</t>
  </si>
  <si>
    <t>Období duben - červen 2021</t>
  </si>
  <si>
    <t>Období červenec - září 2021</t>
  </si>
  <si>
    <t>Období říjen -prosinec 2021</t>
  </si>
  <si>
    <t>UR ke 30.6.2020</t>
  </si>
  <si>
    <t>čerpáno v rozpočtovém roce ke 30.6.2020</t>
  </si>
  <si>
    <t>vratka k 31.5.2020 (rozpočtový rok)</t>
  </si>
  <si>
    <t>Finanční rámec pro projekt v roce 2021</t>
  </si>
  <si>
    <t>celkově zaplaceno k 31.12.2019 (za celou dobu projektu)</t>
  </si>
  <si>
    <t xml:space="preserve"> vratky z předfinacování k 31.12.2019 (za celou dobu projektu)</t>
  </si>
  <si>
    <t>3404</t>
  </si>
  <si>
    <t>fyzická realizace</t>
  </si>
  <si>
    <t>realizace bude ukončena do 31.12.2020, finanční vypořádání do 31. 12. 2021</t>
  </si>
  <si>
    <t>Dodatečné navýšení celkových nákladů projektu a neuznatelných výdajů o částku 1 650 tis. Kč - změnové listy na nepředvídané vícepráce</t>
  </si>
  <si>
    <t>3840</t>
  </si>
  <si>
    <t>Předmětem navýšení ceny projektu jsou nutné změny ve stavební i expoziční části. Navýšení o částku 1 815 tis. Kč - změnové listy č. 6-32 (dodatek č. 2).</t>
  </si>
  <si>
    <t>Vysoká ulice232, Rakovník</t>
  </si>
  <si>
    <t>14800209</t>
  </si>
  <si>
    <t>Nákup 17 uměleckých děl z dotačního projektu MK ČR - Akviziční fond 2020</t>
  </si>
  <si>
    <t xml:space="preserve">Galerie středočeského kraje, p. o. </t>
  </si>
  <si>
    <t>Barborská 51 - 53, Kutná Hora</t>
  </si>
  <si>
    <t>00069922</t>
  </si>
  <si>
    <t>045-17/2020/RK ze dne 27.4.2020</t>
  </si>
  <si>
    <t>Vydání publikace Lidové písně z Kouřimska II.</t>
  </si>
  <si>
    <t>Karlovo náměstí 8, Kolín</t>
  </si>
  <si>
    <t xml:space="preserve">Nákup odvlhčovačů, vlhkoměrů a vysokotlakého čističe do depozitáře OMPV </t>
  </si>
  <si>
    <t>Masarykovo nám. 97, Brandýs nad Labem</t>
  </si>
  <si>
    <t>00067539</t>
  </si>
  <si>
    <t>027-19/2020/RK ze dne 11.5.2020</t>
  </si>
  <si>
    <t>Trénink k prevenci a okamžité reakci při ochraně měkkých cílů</t>
  </si>
  <si>
    <t>Nákup neinvestičních hmotných bezpečnostních prostředků do GASK</t>
  </si>
  <si>
    <t xml:space="preserve">Analýza rizik a  zabezpečení objektů GASK </t>
  </si>
  <si>
    <t>ISO/D Náročné restaurování, konzervování a preparování, soubor 40 kreseb ze sbírky Rabasovy galerie Rakovník, p. o.</t>
  </si>
  <si>
    <t xml:space="preserve">Rabasova galerie Rakovník. p. o. </t>
  </si>
  <si>
    <t>Modernizace a vybavení historického a geologického depozitáře - ISO II D - b</t>
  </si>
  <si>
    <t>Regionální muzeum v Jílovém u Prahy, p. o.</t>
  </si>
  <si>
    <t>Masarykovo nám. 16, Jílové u Prahy</t>
  </si>
  <si>
    <t>00067881</t>
  </si>
  <si>
    <t>Zastřešení severního křídla tvrze v Hradeníně</t>
  </si>
  <si>
    <t>032-34/2020/RK ze dne 8.6.2020</t>
  </si>
  <si>
    <t>Grafické zpracování a vytištění publikace "42 hvězd mezi nebem a zemí"</t>
  </si>
  <si>
    <t>Nadace Fondu obětí holokaustu a Židovská obec Praha</t>
  </si>
  <si>
    <t>Bezpečnostní manažer - koordinátor projektů z dotačního programu MK ČR - měkké cíle v oblasti kultury</t>
  </si>
  <si>
    <t xml:space="preserve">Regionální muzeum v Roztokách u Prahy, p. o. </t>
  </si>
  <si>
    <t>Zpracování analýzy rizik a zabezpečení Středočeského muzea v Roztokách u Prahy - dotace měkké cíle</t>
  </si>
  <si>
    <t>Výcvikový manuál - zpracování tisku a distribuce informačních a výukových materiálů pro potřeby zvýšení fyzické ochrany Středočeského muzea v Roztokách u Prahy</t>
  </si>
  <si>
    <t>GASK bez bariér - parfém pro GASK</t>
  </si>
  <si>
    <t>Rozvoj edukačních programů do stále expozice GASK</t>
  </si>
  <si>
    <t>TVÁŘ BAROKA - projekce v nikách_audiovize</t>
  </si>
  <si>
    <t xml:space="preserve">Státní fond kultury </t>
  </si>
  <si>
    <t>Odkyselení knihovního fondu</t>
  </si>
  <si>
    <t>031-39/2020/RK ze dne 15.6.2020</t>
  </si>
  <si>
    <t>Opěrná zeď dolu Vojtěch</t>
  </si>
  <si>
    <t xml:space="preserve">Hornické muzeum Příbram, p. o. </t>
  </si>
  <si>
    <t>Nám. Hynka Kličky 293, Příbram</t>
  </si>
  <si>
    <t>00360121</t>
  </si>
  <si>
    <t>Líza a Lojzík na návštěvě u Zdenky Braunerové (hraný film s animací)</t>
  </si>
  <si>
    <t xml:space="preserve">Středočeské muzeum v Rozokách, p. o. </t>
  </si>
  <si>
    <t>043-49/2020/RK ze dne 29.6.2020</t>
  </si>
  <si>
    <t xml:space="preserve">Přechod z knihovního systému Clavius na systém Tritius </t>
  </si>
  <si>
    <t xml:space="preserve">Oblastní muzeum Praha-východ, p. o. </t>
  </si>
  <si>
    <t>Třetí etapa v zavedení RFID technologie</t>
  </si>
  <si>
    <t>Zveřejnění digitální obrazové prezentace sbírky Rabasovy galerie</t>
  </si>
  <si>
    <t>Online projekty Galerie Středočeského kraje v Kutné Hoře v době nouzového stavu</t>
  </si>
  <si>
    <t>Bitva u Kolína 1757 - válečnictví habsburské monarchie v polovině 18. století</t>
  </si>
  <si>
    <t>ze dne 13.6.2020</t>
  </si>
  <si>
    <t xml:space="preserve">Efektivní region </t>
  </si>
  <si>
    <t>6268</t>
  </si>
  <si>
    <t>Výzva č. 109 v rámci Operačního programu Zaměstnanost</t>
  </si>
  <si>
    <t xml:space="preserve"> 015-19/2020/RK ze dne 11.5.2020</t>
  </si>
  <si>
    <t>žádost o podporu nuspěla v procesu výběru projektů v rámci Výzvy č. 092</t>
  </si>
  <si>
    <t>Usnesení č. 014-34/2020/RK ze dne 8.6.2020</t>
  </si>
  <si>
    <t>zamítnuto</t>
  </si>
  <si>
    <t>Máchova 400, 256 30 Benešov</t>
  </si>
  <si>
    <t>27253236</t>
  </si>
  <si>
    <t>0005835</t>
  </si>
  <si>
    <t>0005836</t>
  </si>
  <si>
    <t>0005837</t>
  </si>
  <si>
    <t>1190900501</t>
  </si>
  <si>
    <t>1190900493</t>
  </si>
  <si>
    <t>1190900488</t>
  </si>
  <si>
    <t>1190900489</t>
  </si>
  <si>
    <t>1190900485</t>
  </si>
  <si>
    <t>Systém hospodaření s energií v podobě centrálního energetického managementu budov a objektů organizací Středočeského kraje</t>
  </si>
  <si>
    <t>EF20-2D-00004</t>
  </si>
  <si>
    <t>6292</t>
  </si>
  <si>
    <t>MPO
Program EFEKT
výzva 5/2020</t>
  </si>
  <si>
    <t>EPC III – analýza potenciálu energetických úspor Středočeského kraje I.</t>
  </si>
  <si>
    <t>MPO
Program EFEKT
výzva 6/2020</t>
  </si>
  <si>
    <t>EPC III – analýza potenciálu energetických úspor Středočeského kraje II.</t>
  </si>
  <si>
    <t>EPC III – analýza potenciálu energetických úspor Středočeského kraje III.</t>
  </si>
  <si>
    <t>Výsadba stromů a keřů v SK</t>
  </si>
  <si>
    <t>OPŽP výzva č. 141</t>
  </si>
  <si>
    <t>073-34/2020/RK</t>
  </si>
  <si>
    <t>usnesení RK 29.6.2020</t>
  </si>
  <si>
    <t>31.12.2022</t>
  </si>
  <si>
    <t>Předpoklad neuznatelných nákladů z důvodu soutěžení VZ i na servisní podporu IS pro soc. služby, se kterou nebylo na počátku projektu počítáno.</t>
  </si>
  <si>
    <t>ukončeno</t>
  </si>
  <si>
    <t>začátek realizace projektu</t>
  </si>
  <si>
    <t>žádost o podporu nebyla schválena</t>
  </si>
  <si>
    <t>finanační vypořádání</t>
  </si>
  <si>
    <t>výsadba provedena za podpory jiných zdrojů</t>
  </si>
  <si>
    <t>6231</t>
  </si>
  <si>
    <t>SŠDŘ Kladno – zvyšování technicko didaktické úrovně výuky</t>
  </si>
  <si>
    <t>U Hvězdy 2279, Kladno</t>
  </si>
  <si>
    <t> 16977360</t>
  </si>
  <si>
    <t>do 30 dnů od finančního vypořádání s poskytovatelem dotace, nejdéle do 31.12.2022</t>
  </si>
  <si>
    <t>do 30 dnů od finančního vypořádání s poskytovatelem dotace, nejdéle do 7.12.2021</t>
  </si>
  <si>
    <t>6175</t>
  </si>
  <si>
    <t>do 30 dnů od obdržení dotace od poskytovatele dotace, nejdéle do 31.8.2022</t>
  </si>
  <si>
    <t>6174</t>
  </si>
  <si>
    <t>do 30 dnů od obdržení dotace od poskytovatele dotace, nejdéle do 31.12.2022</t>
  </si>
  <si>
    <t>do 30 dnů od obdržení dotace od poskytovatele dotace, nejdéle do 31.3.2022</t>
  </si>
  <si>
    <t>Gymnázium Příbram – škola pro budoucnost</t>
  </si>
  <si>
    <t>Acting now for the Future</t>
  </si>
  <si>
    <t>Gymnázium J. A. Komenského, Nové Strašecí, Komenského nám. 209</t>
  </si>
  <si>
    <t>do 30 dnů od finančního vypořádání s poskytovatelem dotace, nejdéle do 28. 2. 2023</t>
  </si>
  <si>
    <t>Evropské vztahy v období rozdělování</t>
  </si>
  <si>
    <t xml:space="preserve">Gymnázium Františka Palackého, Neratovice, Masarykova 450 </t>
  </si>
  <si>
    <t>Financování přípravy projektů pro programové období 2021-2027</t>
  </si>
  <si>
    <t>do 30 dnů od finančního vypořádání s poskytovatelem dotace, nejdéle do 6.6.2021</t>
  </si>
  <si>
    <t>Projekt schválen Usnesením č. 061-13_2020_RK ze dne 30.3.2020</t>
  </si>
  <si>
    <t>finančně vypořádáno</t>
  </si>
  <si>
    <t>odsouhlasená podpora</t>
  </si>
  <si>
    <t>Dodatečné práce - RK 29.06.2020</t>
  </si>
  <si>
    <t xml:space="preserve">projekt nebude realizován z důvodu vyčerpané alokace </t>
  </si>
  <si>
    <t>049-39/2020/RK ze dne 15.6.2020</t>
  </si>
  <si>
    <t>Aktualizace podle žádosti o dotaci - navýšení o 605 Kč bude hradit škola ze svých prostředků.</t>
  </si>
  <si>
    <t>061-34/2020/RK ze dne 8.6.2020</t>
  </si>
  <si>
    <t>31.8.2022</t>
  </si>
  <si>
    <t>příprava na nové programové období 2021-2027</t>
  </si>
  <si>
    <t>PRCH-KP-0005/2020</t>
  </si>
  <si>
    <t>1190900438</t>
  </si>
  <si>
    <t>119090435</t>
  </si>
  <si>
    <t xml:space="preserve"> fyzická realizace</t>
  </si>
  <si>
    <t>IROP ITI, výzva č. 27</t>
  </si>
  <si>
    <t>III/00712 Brandýsek, most ev.č. 00712-4 přes D7</t>
  </si>
  <si>
    <t>IROP ITI, výzva č. 23</t>
  </si>
  <si>
    <t>II/101 Třebotov - Rudná, 1. etapa</t>
  </si>
  <si>
    <t>II/101 Unhošť – Červený Újezd</t>
  </si>
  <si>
    <t>II/114 Neveklov – I/3</t>
  </si>
  <si>
    <t xml:space="preserve">II/110 Benešov, dopravní opatření u nádraží </t>
  </si>
  <si>
    <t>ITI výzva č. 27</t>
  </si>
  <si>
    <t>ITI výzva č. 32</t>
  </si>
  <si>
    <t>není</t>
  </si>
  <si>
    <t>čeká se na poslední ŽOP</t>
  </si>
  <si>
    <t>změna způsobilých nákladů na základě upřesnění v IS KP MS2014+</t>
  </si>
  <si>
    <t>finanční vypořádaní</t>
  </si>
  <si>
    <t>KSÚS vede jako jeden projekt (ADA 3386), Zpřesnění celkových nákladů projektu na základě připočtení nákladů za BOZP a TDS a na základě usn. RK č. 023-12/2019/RK</t>
  </si>
  <si>
    <t>jedná se o I. etapu projektu - pouze přímé úseky silnice bez OK, OK bude později, KSÚS vede jako jeden projekt (ADA 3386)</t>
  </si>
  <si>
    <t>KSÚS vede jako jeden projekt (ADA 3386), Zpřesnění celkových nákladů projektu na základě připočtení nákladů za BOZP a TDS a na základě usn. RK č. 031-17/2020/RK</t>
  </si>
  <si>
    <t>Zpřesnění celkových nákladů projektu na základě připočtení nákladů za BOZP a TDS a na základě usn. RK č. 091-36/2019/RK</t>
  </si>
  <si>
    <t>Zpřesnění celkových nákladů projektu na základě připočtení nákladů za BOZP a TDS a na základě usn. RK č. 054-49/2020/RK.</t>
  </si>
  <si>
    <t>Bude ZBV, u kterého zatím není známa částka.</t>
  </si>
  <si>
    <t>Zpřesnění celkových nákladů projektu na základě připočtení nákladů za BOZP a TDS a na základě usn. RK č. 042-03/2020/RK</t>
  </si>
  <si>
    <t>Bude dofakturováno ZBV</t>
  </si>
  <si>
    <t>méně práce</t>
  </si>
  <si>
    <t>čeká se na poslední ŽOP, změna způsobilých nákladů na základě upřesnění v IS KP MS2014+</t>
  </si>
  <si>
    <t>Zpřesnění celkových nákladů projektu na základě připočtení nákladů za BOZP a TDS a na základě usn. RK č. 020-21/2019/RK</t>
  </si>
  <si>
    <t>X.06.2021</t>
  </si>
  <si>
    <t>Zpřesnění celkových nákladů projektu na základě připočtení nákladů za BOZP a TDS a na základě usn. RK č. 022-38/2019/RK</t>
  </si>
  <si>
    <t>X.X.2022</t>
  </si>
  <si>
    <t>změna názvu projektu</t>
  </si>
  <si>
    <t>Zpřesnění celkových nákladů projektu na základě připočtení nákladů za BOZP a TDS a na základě usn. RK č. 036-41/2017/RK</t>
  </si>
  <si>
    <t>7.11 2019</t>
  </si>
  <si>
    <t>Zpřesnění celkových nákladů projektu na základě připočtení nákladů za BOZP a TDS a na základě usn. RK č. 050-24/2018/RK</t>
  </si>
  <si>
    <t>Zpřesnění celkových nákladů projektu na základě připočtení nákladů za BOZP a TDS a na základě usn. RK č. 039-25/2019/RK</t>
  </si>
  <si>
    <t>X.03.2021</t>
  </si>
  <si>
    <t>X.07.2020</t>
  </si>
  <si>
    <t>X.10.2020</t>
  </si>
  <si>
    <t>(BOZP+TDS - KÚ), změna způsobilých nákladů na základě upřesnění v IS KP MS2014+</t>
  </si>
  <si>
    <t>(BOZP+TDS - KÚ)</t>
  </si>
  <si>
    <t>Zpřesnění celkových nákladů projektu na základě připočtení nákladů za BOZP a TDS a na základě usn. RK č. 048-34/2020/RK</t>
  </si>
  <si>
    <t>Zpřesnění celkových nákladů projektu na základě připočtení nákladů za BOZP a TDS a na základě usn. RK č. 010-15/2020/RK</t>
  </si>
  <si>
    <t>obec Psáry na stavbu platí 39 592 402,02</t>
  </si>
  <si>
    <t>Zpřesnění celkových nákladů projektu na základě připočtení nákladů za BOZP a TDS a na základě usn. RK č. 031-23/2019/RK</t>
  </si>
  <si>
    <t>X.07.2022</t>
  </si>
  <si>
    <t>Zpřesnění celkových nákladů projektu na základě připočtení nákladů za BOZP a TDS a na základě usn. RK č. 035-05/2020/RK</t>
  </si>
  <si>
    <t>Zpřesnění celkových nákladů projektu na základě připočtení nákladů za BOZP a TDS a na základě usn. RK č. 028-13/2020/RK</t>
  </si>
  <si>
    <t>Zpřesnění celkových nákladů projektu na základě připočtení nákladů za BOZP a TDS a na základě usn. RK č. 050-38/2019/RK</t>
  </si>
  <si>
    <t>Zpřesnění celkových nákladů projektu na základě připočtení nákladů za BOZP a TDS a na základě usn. RK č. 015-07/2020/RK</t>
  </si>
  <si>
    <t>Zpřesnění celkových nákladů projektu na základě připočtení nákladů za BOZP a TDS a na základě usn. RK č. 038-17/2019/RK</t>
  </si>
  <si>
    <t>Zpřesnění celkových nákladů projektu na základě připočtení nákladů za BOZP a TDS a na základě usn. RK č. 016-05/2020/RK</t>
  </si>
  <si>
    <t>X.06.2020</t>
  </si>
  <si>
    <t>X.09.2020</t>
  </si>
  <si>
    <t>X.11.2020</t>
  </si>
  <si>
    <t>Zpřesnění celkových nákladů projektu na základě připočtení nákladů za BOZP a TDS a na základě usn. RK č. 028-23/2019/RK</t>
  </si>
  <si>
    <t>Zpřesnění celkových nákladů projektu na základě připočtení nákladů za BOZP a TDS a na základě usn. RK č. 025-11/2019/RK</t>
  </si>
  <si>
    <t>31. 6. 2020</t>
  </si>
  <si>
    <t>(BOZP+TDS - KSÚS)</t>
  </si>
  <si>
    <t>Zpřesnění celkových nákladů projektu na základě připočtení nákladů za BOZP a TDS a na základě usn. RK č. 037-25/2019/RK</t>
  </si>
  <si>
    <t>Zpřesnění celkových nákladů projektu na základě připočtení nákladů za BOZP a TDS a na základě usn. RK č. 026-13/2020/RK</t>
  </si>
  <si>
    <t>X.X.XXXX</t>
  </si>
  <si>
    <t>Zpřesnění celkových nákladů projektu na základě připočtení nákladů za BOZP a TDS a na základě usn. RK č. 039-36/2018/RK</t>
  </si>
  <si>
    <t>Zpřesnění celkových nákladů projektu na základě připočtení nákladů za BOZP a TDS a na základě usn. RK č. 017-14/2020/RK</t>
  </si>
  <si>
    <t>Zpřesnění celkových nákladů projektu na základě připočtení nákladů za BOZP a TDS a na základě usn. RK č. 047-17/2020/RK</t>
  </si>
  <si>
    <t>Zpřesnění celkových nákladů projektu na základě připočtení nákladů za BOZP a TDS a na základě usn. RK č. 043-14/2018/RK</t>
  </si>
  <si>
    <t>Zpřesnění celkových nákladů projektu na základě připočtení nákladů za BOZP a TDS a na základě usn. RK č. 088-39/2018/RK</t>
  </si>
  <si>
    <t>029-29/2019/RK ze dne 23.9.2019</t>
  </si>
  <si>
    <t>X.02.2021</t>
  </si>
  <si>
    <t>X.08.2020</t>
  </si>
  <si>
    <t>X.04.2021</t>
  </si>
  <si>
    <t>048-13/2020/RK ze dne 29.5.2020</t>
  </si>
  <si>
    <t>008-15/2020/RK ze dne 14.4.2020</t>
  </si>
  <si>
    <t>CZ.30.X.0/0.0/0.0/20_010/0000054</t>
  </si>
  <si>
    <t>přesun ze ZI</t>
  </si>
  <si>
    <t>přesun ze ZA</t>
  </si>
  <si>
    <t>upřesnění PD</t>
  </si>
  <si>
    <t>Upřesnění PD</t>
  </si>
  <si>
    <t>010-19/2020/rk ze dne 11.5.2020</t>
  </si>
  <si>
    <t>011-49/2020/RK ze dne 29.6.2020</t>
  </si>
  <si>
    <t>CZ.05.5.18/0.0/0.0/19_121/0011071</t>
  </si>
  <si>
    <t>CZ.05.5.18/0.0/0.0/19_121/0011072</t>
  </si>
  <si>
    <t>CZ.05.5.18/0.0/0.0/19_121/0011073</t>
  </si>
  <si>
    <t>CZ.05.5.18/0.0/0.0/19_121/0011074</t>
  </si>
  <si>
    <t>CZ.05.5.18/0.0/0.0/19_121/0011070</t>
  </si>
  <si>
    <t>CZ.05.5.18/0.0/0.0/19_121/0011726</t>
  </si>
  <si>
    <t>CZ.05.5.18/0.0/0.0/19_121/0011727</t>
  </si>
  <si>
    <t>CZ.05.5.18/0.0/0.0/19_121/0011729</t>
  </si>
  <si>
    <t>Gymnázium, Benešov, Husova 470</t>
  </si>
  <si>
    <t>záměr</t>
  </si>
  <si>
    <t>Střední průmyslová škola, Vlašim, Komenského 41</t>
  </si>
  <si>
    <t>Střední odborná škola a Střední odborné učiliště, Kladno, náměstí Edvarda Beneše 2353</t>
  </si>
  <si>
    <t>Střední průmyslová škola stavební a Obchodní akademie, Kladno, Cyrila Boudy 2954</t>
  </si>
  <si>
    <t>Střední zdravotnická škola a Vyšší odborná škola zdravotnická, Kladno, Havířská 1141</t>
  </si>
  <si>
    <t>Střední průmyslová škola strojírenská a Jazyková škola s právem státní jazykové zkoušky, Kolín IV, Heverova 191</t>
  </si>
  <si>
    <t>Vybudování a vybavení odborných učeben na SZŠ a VOŠZ Kolín</t>
  </si>
  <si>
    <t>Obchodní akademie, Lysá nad Labem, Komenského 1534</t>
  </si>
  <si>
    <t>Střední zdravotnická škola a Vyšší odborná škola zdravotnická, Nymburk, Soudní 20</t>
  </si>
  <si>
    <t>Půdní vestavba ISŠ HPOS, Příbram I/114</t>
  </si>
  <si>
    <t>Integrovaná střední škola hotelového provozu, obchodu a služeb, Příbram, Gen. R. Tesaříka 114</t>
  </si>
  <si>
    <t>Střední odborné učiliště, Sedlčany, Petra Bezruče 364</t>
  </si>
  <si>
    <t>Masarykova obchodní akademie, Rakovník, Pražská 1222</t>
  </si>
  <si>
    <t>Muzeum Podblanicka</t>
  </si>
  <si>
    <t>0005459</t>
  </si>
  <si>
    <t>Památník A. Dvořáka ve Vysoké u Příbrami</t>
  </si>
  <si>
    <t>0005564</t>
  </si>
  <si>
    <t>Domov seniorů Vidim - zahradní pavilon, kašna, 2 sochy, terasa se schodištěm</t>
  </si>
  <si>
    <t>CELKEM</t>
  </si>
  <si>
    <t>Předpokládaný dotační zdroj (např." IROP,OP ŽP, atd.)</t>
  </si>
  <si>
    <t>Zateplení obvodového pláště objektu Gynekologie</t>
  </si>
  <si>
    <t>IROP, MPSV</t>
  </si>
  <si>
    <t>MPSV</t>
  </si>
  <si>
    <t>Středočeský kraj se sídlem Zborovská 11, 150 21 Praha 5, 70891095</t>
  </si>
  <si>
    <t>IROP, SFDI</t>
  </si>
  <si>
    <t>1 – důležité/naléhavé</t>
  </si>
  <si>
    <t>námět</t>
  </si>
  <si>
    <t>2 – důležité/nenaléhavé</t>
  </si>
  <si>
    <t>Kompletní transformace DOZP Koniklec Suchomasty</t>
  </si>
  <si>
    <t>Dokončení transformace DOZP Bellevue Slaný</t>
  </si>
  <si>
    <t>příprava projektu</t>
  </si>
  <si>
    <t>připraveno k realizaci</t>
  </si>
  <si>
    <t>proirita (1 – důležité/naléhavé
2 – důležité/nenaléhavé
3 – nedůležité/naléhavé
4 – nedůležité/nenaléhavé)</t>
  </si>
  <si>
    <t>Rekonstrukce zámeckého parku ve Vysoké u Příbrami</t>
  </si>
  <si>
    <t>ZZS SČK, p. o.</t>
  </si>
  <si>
    <t xml:space="preserve">Rozšíření služeb E-health </t>
  </si>
  <si>
    <t>Stavba a modernizace výjezdových základen</t>
  </si>
  <si>
    <t>Zateplení výjezdová základna Benešov (autodílna a ZOS)</t>
  </si>
  <si>
    <t>Zateplení výjezdová základna Mnichovo Hradiště</t>
  </si>
  <si>
    <t>Obnova a rekonstrukce sociálního zázemí, sanační práce výjezdová základna Mělník</t>
  </si>
  <si>
    <t>Výstavba oplocení výjezdová základna Beroun</t>
  </si>
  <si>
    <t>Odvodnění úprava proti vlhkosti výjezdová základna Beroun</t>
  </si>
  <si>
    <t>Odborné učebny pro obor 36-52-H/01 Instalatér v SOU Hubálov</t>
  </si>
  <si>
    <t>Podpora odborného vzdělávání v SOŠ a SOU Neratovice</t>
  </si>
  <si>
    <t>Vybudování odborných učeben SPŠEK Rakovník</t>
  </si>
  <si>
    <t>Gymnázium Jiřího z Poděbrad, Poděbrady, Studentská 166</t>
  </si>
  <si>
    <t>v tis. Kč</t>
  </si>
  <si>
    <t>ITI</t>
  </si>
  <si>
    <t>Výstavba parkoviště P+R Zdiby</t>
  </si>
  <si>
    <t>Domov seniorů Vidim</t>
  </si>
  <si>
    <t>Domov seniorů Benešov</t>
  </si>
  <si>
    <t>Rozšíření střediska Luštěnice o DZR</t>
  </si>
  <si>
    <t>SK/Domov U Anežky</t>
  </si>
  <si>
    <t>032-14/2021/RK ze dne 25.3.2021</t>
  </si>
  <si>
    <t>Nemocnice Rudolfa a Stefanie Benešov, a. s., nem. SČK</t>
  </si>
  <si>
    <t>Oblastní nemocnice Kladno, a. s., nemocnice Středočeského kraje</t>
  </si>
  <si>
    <t>Oblastní nemocnice Mladá Boleslav, a. s., nemocnice Středočeského kraje</t>
  </si>
  <si>
    <t>Oblastní nemocnice Příbram, a. s.</t>
  </si>
  <si>
    <t xml:space="preserve">Zpracování projektové dokumentace rekonstrukce pavilonu C v areálu Zdaboř ON Příbram, a.s.“                             </t>
  </si>
  <si>
    <t>Dětské centrum Chocerady, p. o.</t>
  </si>
  <si>
    <t>Projekt spojený s možností změny využití části terasy na obytné prostory</t>
  </si>
  <si>
    <t>Dětské centrum Milovice, p. o.</t>
  </si>
  <si>
    <t xml:space="preserve">Projektová dokumentace - Vybudování nového stanoviště ZZS SK, Brandýs nad Labem </t>
  </si>
  <si>
    <t>Černošice</t>
  </si>
  <si>
    <t>Beroun</t>
  </si>
  <si>
    <t>Benešov</t>
  </si>
  <si>
    <t>Kladno</t>
  </si>
  <si>
    <t>Votice</t>
  </si>
  <si>
    <t>Mladá Boleslav</t>
  </si>
  <si>
    <t>Kolín</t>
  </si>
  <si>
    <t>Sedlčany</t>
  </si>
  <si>
    <t>Slaný</t>
  </si>
  <si>
    <t>Nymburk</t>
  </si>
  <si>
    <t>Lysá nad Labem</t>
  </si>
  <si>
    <t>Říčany</t>
  </si>
  <si>
    <t>Kralupy nad Vltavou</t>
  </si>
  <si>
    <t>Vlašim</t>
  </si>
  <si>
    <t>Dobříš</t>
  </si>
  <si>
    <t>Příbram</t>
  </si>
  <si>
    <t>Rakovník</t>
  </si>
  <si>
    <t>Poděbrady</t>
  </si>
  <si>
    <t>Kutná Hora</t>
  </si>
  <si>
    <t>Neratovice</t>
  </si>
  <si>
    <t>Hořovice</t>
  </si>
  <si>
    <t>Mělník</t>
  </si>
  <si>
    <t>Český Brod</t>
  </si>
  <si>
    <t>Čáslav</t>
  </si>
  <si>
    <t>ORP</t>
  </si>
  <si>
    <t>Stav (námět/záměr/příprava projektu/ připraveno k realizaci /ukončen /zrušen)</t>
  </si>
  <si>
    <t>Mnichovo Hradiště</t>
  </si>
  <si>
    <t>Obnova vybavení technických oborů - SPŠ a VOŠ Příbram II</t>
  </si>
  <si>
    <t>Revitalizace a digitalizace učeben - MOA Rakovník</t>
  </si>
  <si>
    <t>Vybudování odborných učeben včetně jejich vybavení - SZŠ a VOŠZ, Kladno, Havířská</t>
  </si>
  <si>
    <t>Fyzikální učebna s bezbariérovým přístupem - Gymnázium Z. Wintra Rakovník</t>
  </si>
  <si>
    <t>Gymnázium Zikmunda Wintra Rakovník, příspěvková organizace</t>
  </si>
  <si>
    <t>Vybavení odborných učeben - dílen strojního obrábění kovů pro polytechnické vzdělávání žáků v odborném výcviku a zajištění potřeb inkluzivního vzdělávání - SOŠ a SOU, Vlašim, Zámek 1</t>
  </si>
  <si>
    <t>Střední odborná škola a Střední odborné učiliště, Vlašim, Zámek 1</t>
  </si>
  <si>
    <t>Modernizace učeben odborného výcviku - OU, PŠ, ZŠ a MŠ Příbram IV</t>
  </si>
  <si>
    <t>Odborné učiliště, Praktická škola, Základní škola a Mateřská škola Příbram IV, p. o.</t>
  </si>
  <si>
    <t>Zajištění standartů výuky technických oborů - SOŠ a SOU Nymburk</t>
  </si>
  <si>
    <t>Odborné učebny praktické školy dvouleté - ZŠ a PŠ Neratovice</t>
  </si>
  <si>
    <t>Digitalizace gymnázia - Sportovní gymnázium Kladno</t>
  </si>
  <si>
    <t>Pavilon praktické výuky - SZeŠ Brandýs n. L.</t>
  </si>
  <si>
    <t>Gymnázium Slaný - badatelna 21. století</t>
  </si>
  <si>
    <t>Modernizace strojních dílen - SPŠ Vlašim</t>
  </si>
  <si>
    <t>Vybudování odborné učebny pro výuku Projektování a modernizace vybavení odborných učeben - OA Kladno, C. Boudy</t>
  </si>
  <si>
    <t>Modernizace budov včetně konektivity - SOU stavební Benešov</t>
  </si>
  <si>
    <t>Modernizace prostor praktického vzdělávání - SOŠ a SOU Jílové u Prahy</t>
  </si>
  <si>
    <t>Střední odborná škola a Střední odborné učiliště Jílové u Prahy, příspěvková organizace</t>
  </si>
  <si>
    <t>Dovybavení a modernizace strojního vybavení dílen odborného výcviku pro obor truhlář a strojní mechanik - SOŠ a SOU K. Hora</t>
  </si>
  <si>
    <t>Bezbariérovost, vnitřní konektivita a odborné učebny v OA Slaný</t>
  </si>
  <si>
    <t>Obchodní akademie Dr. Edvarda Beneše, Slaný, Smetanovo nám. 1200</t>
  </si>
  <si>
    <t>CLIL v profesní odborné přípravě na HŠ Poděbrady</t>
  </si>
  <si>
    <t>Hotelová škola, Vyšší odborná škola hotelnictví a turismu a Jazyková škola s právem státní jazykové zkoušky Poděbrady, příspěvková organizace</t>
  </si>
  <si>
    <t>Rekonstrukce a modernizace kabinetu fyziky - Gymnázium Č. Brod</t>
  </si>
  <si>
    <t>Obnova vybavení školy v oblasti IT a laboratorní techniky - Gymnázium B. Hrabala, Nymburk</t>
  </si>
  <si>
    <t>Gymnázium Bohumila Hrabala v Nymburce, příspěvková organizace</t>
  </si>
  <si>
    <t>Modernizace školního statku</t>
  </si>
  <si>
    <t xml:space="preserve">Školní statek Středočeského kraje, příspěvková organizace </t>
  </si>
  <si>
    <t>Revitalizace cukrárny - SOU Sedlčany</t>
  </si>
  <si>
    <t>Optimalizace pracovišť odborného výcviku a vnitřní konektivita - SŠSŘ Stochov</t>
  </si>
  <si>
    <t>SCHOOL4INDUSTRY - SPŠS a JŠ Kolín, Heverova</t>
  </si>
  <si>
    <t>Střední odborná škola a Střední odborné učiliště, Městec Králové, T. G. Masaryka 4</t>
  </si>
  <si>
    <t>Výstavba nových dílen pro obor truhlář, zedník, kominík - ISŠ Rakovník</t>
  </si>
  <si>
    <t>Podporujeme přírodní vědy - Gymnázium Čelákovice</t>
  </si>
  <si>
    <t>Vybudování a modernizace učeben chemie a robotiky - Gymnázium Benešov, Husova</t>
  </si>
  <si>
    <t>Vybavení a modernizace přírodovědných učeben a laboratoří Gymnázia Říčany, včetně zajištění bezbariérového přístupu</t>
  </si>
  <si>
    <t>Gymnázium Říčany, příspěvková organizace</t>
  </si>
  <si>
    <t>Modernizace podmínek pro výuku - Gymnázium a SOŠp Čáslav</t>
  </si>
  <si>
    <t>Rozvoj polytechnického vzdělávání - ISŠT Benešov</t>
  </si>
  <si>
    <t>Vybudování a vybavení 2 odborných učeben pro obory zubní technologie, vybudování a vybavení odborné učebny pro využítí technologií 3 D tisk, CAD/CAM systémy, vybudování a vybavení zázemí pro pedagogické pracovníky školy (pracovna, kabinet) - SZŠ a VOŠZ Nymburk</t>
  </si>
  <si>
    <t>Moderní technická škola - SOŠ a SOU, Kladno, Dubská</t>
  </si>
  <si>
    <t>Jsme připraveni na Průmysl 4.0 - OA Lysá nad Labem</t>
  </si>
  <si>
    <t>Vybudování odborných učeben v ISŠT Mělník</t>
  </si>
  <si>
    <t>Poznámka</t>
  </si>
  <si>
    <t xml:space="preserve">Projektová dokumentace - Vybudování nového stanoviště ZZS SK, Benešov  </t>
  </si>
  <si>
    <t>025-38/2021/RK ze dne 7.10.2021</t>
  </si>
  <si>
    <t>Vybudování nového stanoviště ZZS SK, Říčany (fyzická realizace)</t>
  </si>
  <si>
    <t>Projektová dokumentace - Vybudování nového stanoviště ZZS SK, Říčany</t>
  </si>
  <si>
    <t>Vltavská cyklistická cesta – Nelahozeves – Lužec nad Vltavou</t>
  </si>
  <si>
    <t>035-32/2021/RK ze dne 26.8.2021</t>
  </si>
  <si>
    <t>006-34/2021/RK ze dne 9.9.2021</t>
  </si>
  <si>
    <t>Nákup bezemisních vozidel pro veřejnou dopravu</t>
  </si>
  <si>
    <t>KÚSK</t>
  </si>
  <si>
    <t>023-86/2020/RK ze 10.12.2020</t>
  </si>
  <si>
    <t>Elektrifikace linky č. 375 Praha-Českomoravská – Brandýs n. L.-St. Boleslav</t>
  </si>
  <si>
    <t>Cyklospojení Praha - Rudná - Křivoklátsko</t>
  </si>
  <si>
    <t>049-79/2020/RK ze dne 2.11.2020</t>
  </si>
  <si>
    <t>Cyklospojení Řevnice - Srbsko</t>
  </si>
  <si>
    <t>Cyklostezka po pravém břehu Berounky Srbsko - Beroun</t>
  </si>
  <si>
    <t>Cyklostezka Psáry-Libeř-Libeň díl II.</t>
  </si>
  <si>
    <t>Cyklostezka Týnec nad Sázavou – Krhanice – Kamenný přívoz – přeložení CT 19</t>
  </si>
  <si>
    <t>Kladenská cyklostezka Praha-Hostivice-Kyšice 2. etapa</t>
  </si>
  <si>
    <t>Propojka Průhonice - Čestlice - Benice - Kolovraty</t>
  </si>
  <si>
    <t>Přeložka Greenway Praha - Vídeň v úseku Průhonice – Nespeky</t>
  </si>
  <si>
    <t>Ruzyně - Hostivice (podél potoka)</t>
  </si>
  <si>
    <t>Vltavská cyklistická cesta - Dolany - Kralupy</t>
  </si>
  <si>
    <t>Vltavská cyklistická cesta - Máslovice - Dolánky</t>
  </si>
  <si>
    <t>041-81/2020/RK ze dne 9.11.2020</t>
  </si>
  <si>
    <t>Výstavba parkovacího domu Hostivice</t>
  </si>
  <si>
    <t>Výstavba parkovacího domu Tuklaty</t>
  </si>
  <si>
    <t>Výstavba parkoviště P+R Čerčany</t>
  </si>
  <si>
    <t>Výstavba parkoviště P+R Rudná</t>
  </si>
  <si>
    <t>Výstavba parkovacího domu Brandýs n. L.-Stará Boleslav</t>
  </si>
  <si>
    <t>Výstavba parkoviště P+R Světice</t>
  </si>
  <si>
    <t>Výstavba parkoviště P+R Dubenec</t>
  </si>
  <si>
    <t xml:space="preserve">Projektová dokumentace- zpevněné manipulační a parkovací plochy CKP Chocerady        </t>
  </si>
  <si>
    <t>Injektáž a hydroizolace celé budovy školy</t>
  </si>
  <si>
    <t>Základní škola Žebrák, Hradní 67</t>
  </si>
  <si>
    <t>Vybudování prostor pro Speciálně pedagogické centrum a víceúčelové tréninkové pracoviště.</t>
  </si>
  <si>
    <t>Speciální základní škola Poděbrady, příspěvková organizace</t>
  </si>
  <si>
    <t>Ergoterapie v ZŠ Neratovice</t>
  </si>
  <si>
    <t>Základní škola a Praktická škola Neratovice, příspěvková organizace</t>
  </si>
  <si>
    <t>Počítačová učebna a počítačová síť ZŠ a PrŠ Český Brod</t>
  </si>
  <si>
    <t>Základní škola a Praktická škola, Český Brod, Žitomířská 1359</t>
  </si>
  <si>
    <t>ZIMNÍ ZAHRADA-učebna EVV-ZŠaPrŠ Český Brod</t>
  </si>
  <si>
    <t>Keramická dílna ZŠ a PrŠ Český Brod</t>
  </si>
  <si>
    <t>Kreativní učebna ZŠ a PrŠ Český Brod</t>
  </si>
  <si>
    <t>Víceúčelové školní hřiště - OU, PŠ, ZŠ a MŠ Příbram IV</t>
  </si>
  <si>
    <t>Odborné učiliště, Praktická škola, Základní škola a Mateřská škola Příbram IV, příspěvková organizace
se sídlem Pod Šachtami 335, Příbram IV, 261 01 Příbram</t>
  </si>
  <si>
    <t>Naše zahrada - SŠ a ZŠ Beroun</t>
  </si>
  <si>
    <t>Střední škola a Základní škola Beroun, příspěvková organizace</t>
  </si>
  <si>
    <t>Multimedia ve výuce</t>
  </si>
  <si>
    <t>Základní škola a Mateřská škola při Olivové dětské léčebně Říčany</t>
  </si>
  <si>
    <t>Nový objekt základní školy speciální</t>
  </si>
  <si>
    <t>Dílny pro ergoterapii - SŠ, ZŠ a MŠ Rakovník</t>
  </si>
  <si>
    <t>Střední škola, Základní škola a Mateřská škola Rakovník, příspěvková organizace</t>
  </si>
  <si>
    <t>Úprava zázemí SPC - SŠ, ZŠ a MŠ Rakovník</t>
  </si>
  <si>
    <t>Konektivita školy - SŠ, ZŠ a MŠ Rakovník</t>
  </si>
  <si>
    <t>Vybudování ergoterapeutické dílny, klidové zóny, cvičný byt - ZŠ a PŠ Kostelec n. Č. l.</t>
  </si>
  <si>
    <t>Základní škola a Praktická škola, Kostelec nad Černými lesy, K Jatkám 748</t>
  </si>
  <si>
    <t>Fasáda objektu školy</t>
  </si>
  <si>
    <t>Vybudování nové učebny</t>
  </si>
  <si>
    <t>KÚ</t>
  </si>
  <si>
    <t>Modernizace centrální uhelné kotelny na plynovou</t>
  </si>
  <si>
    <t xml:space="preserve">Střední odborné učiliště, Hubálov 17 </t>
  </si>
  <si>
    <t>Střední odborná škola a Střední odborné učiliště, Nymburk, V Kolonii 1804</t>
  </si>
  <si>
    <t>Rekonstrukce pláště budovy</t>
  </si>
  <si>
    <t>Dům dětí a mládeže Beroun, příspěvková organizace</t>
  </si>
  <si>
    <t>Střední odborná škola a Střední odborné učiliště potravinářské, Jílové u Prahy, Šenflukova 220</t>
  </si>
  <si>
    <t>Střední škola letecké a výpočetní techniky, Odolena Voda, U Letiště 370</t>
  </si>
  <si>
    <t>Gymnázium, Říčany, Komenského náměstí 1/1280</t>
  </si>
  <si>
    <t>Střední odborné učiliště, Liběchov, Boží Voda 230</t>
  </si>
  <si>
    <t xml:space="preserve">Rekonstrukce kotelny </t>
  </si>
  <si>
    <t>Fasáda budovy včetně zateplení</t>
  </si>
  <si>
    <t>Střední průmyslová škola strojírenská a Jazyková škola s právem státní jazykové zkoušky, Kolín IV, Heverova 191</t>
  </si>
  <si>
    <t>Výměna oken</t>
  </si>
  <si>
    <t>Masarykova obchodní akademie, Rakovník, Pražská  1222</t>
  </si>
  <si>
    <t>Rekonstrukce elektrických rozvodů včetně rozvodových skříní a kanalizačních stoupaček</t>
  </si>
  <si>
    <t xml:space="preserve">Zateplení energeticky náročných budov </t>
  </si>
  <si>
    <t xml:space="preserve">řeší se budova odborného výcviku a ředitelství </t>
  </si>
  <si>
    <t xml:space="preserve">Rekonstrukce internátu </t>
  </si>
  <si>
    <t>Rekonstrukce rozvodů vazárna a DM</t>
  </si>
  <si>
    <t xml:space="preserve">Česká zahradnická akademie , Mělník </t>
  </si>
  <si>
    <t>Rekonstrukce sítí</t>
  </si>
  <si>
    <t>Střední odborné učiliště Liběchov</t>
  </si>
  <si>
    <t xml:space="preserve">Zateplení školy včetně výměny oken </t>
  </si>
  <si>
    <t>IROP II</t>
  </si>
  <si>
    <t>IROP II.</t>
  </si>
  <si>
    <t>NPO</t>
  </si>
  <si>
    <t>0006849</t>
  </si>
  <si>
    <t>0006852</t>
  </si>
  <si>
    <t>PD - Nabíjecí stanice s vybudováním parkovacího stání pro 4-6 elektromobilů</t>
  </si>
  <si>
    <t>PD - Rekonstrukce budovy G 
s přeměnou na bytové jednotky 
pro zdravotníky vč. statického posudku</t>
  </si>
  <si>
    <t>PD - Rekonstrukce budovy V na následnou péči</t>
  </si>
  <si>
    <t xml:space="preserve">Pavilon pro matku a dítě - projektová dokumentace                        </t>
  </si>
  <si>
    <t>0006855</t>
  </si>
  <si>
    <t>0006851</t>
  </si>
  <si>
    <t>Zpracování projektové dokumentace 
- Rekonstrukce stravovacího provozu nemocnice Kutná Hora</t>
  </si>
  <si>
    <t>Zpracování projektové dokumentace na rekonstrukci urgentního příjmu</t>
  </si>
  <si>
    <t>011-01/2022/RK ze dne 6.1.2022</t>
  </si>
  <si>
    <t>VZMR KÚSK,hrazeno KÚSK</t>
  </si>
  <si>
    <t>Černošice, Beroun</t>
  </si>
  <si>
    <t>Černošice, Říčany</t>
  </si>
  <si>
    <t>1876</t>
  </si>
  <si>
    <t>Mladá Boleslav, Brandýs nad Labem-Stará Boleslav</t>
  </si>
  <si>
    <t>Kralupy nad Vltavou, Mělník</t>
  </si>
  <si>
    <t>Cyklospojení Vrané nad Vltavou – Štěchovice</t>
  </si>
  <si>
    <t>042-47/2021/RK ze dne 16.12.2021</t>
  </si>
  <si>
    <t>Černošice, Kladno</t>
  </si>
  <si>
    <t>Labská cyklostezka, úsek Týnec nad Labem – Kolín</t>
  </si>
  <si>
    <t>016-03/2022/RK ze dne 20.1.2022</t>
  </si>
  <si>
    <t>IROP, vlastní zdroje, jiné dotační tituly</t>
  </si>
  <si>
    <t>6942</t>
  </si>
  <si>
    <t>Kladenská drážní cesta, úsek Praha-Ruzyně - Kladno</t>
  </si>
  <si>
    <t>Pořízení automobilu</t>
  </si>
  <si>
    <t>3 – nedůležité/naléhavé</t>
  </si>
  <si>
    <t xml:space="preserve">Modernizace osvětlení ve škole </t>
  </si>
  <si>
    <t>4 – nedůležité/nenaléhavé</t>
  </si>
  <si>
    <t>Přívěs na přepravu 2 koní</t>
  </si>
  <si>
    <t xml:space="preserve">Rozvod evakuačního rozhlasu ve všech budovách i na odloučeném pracovišti v Pomněnicích </t>
  </si>
  <si>
    <t>Nový tranzit</t>
  </si>
  <si>
    <t xml:space="preserve">Rozšíření serveru </t>
  </si>
  <si>
    <t xml:space="preserve">Zabezpečení areálu školy a odloučeného pracoviště v Pomněnicích  </t>
  </si>
  <si>
    <t>Přestavba haly BIOS (Vyšší odborná škola a Střední zemědělská škola, Benešov, Mendelova 131)</t>
  </si>
  <si>
    <t>Kompletní rekonstrukce a modernizace učeben výpočetní techniky včetně nákupu notebooků pro potřeby studentů přírodovědného lycea</t>
  </si>
  <si>
    <t>Nová mechanizační hala (Vyšší odborná škola a Střední zemědělská škola, Benešov, Mendelova 131)</t>
  </si>
  <si>
    <t>Kompletní rekonstrukce historické budovy DM včetně vybudování půdní nádstavby (Vyšší odborná škola a Střední zemědělská škola, Benešov, Mendelova 131)</t>
  </si>
  <si>
    <t>Rekonstrukce kabinetů a kanceláří v celém areálu školy (Vyšší odborná škola a Střední zemědělská škola, Benešov, Mendelova 131)</t>
  </si>
  <si>
    <t>Rekonstrukce školní jídelny (Vyšší odborná škola a Střední zemědělská škola, Benešov, Mendelova 131)</t>
  </si>
  <si>
    <t xml:space="preserve">Klimatizace do posluchárny </t>
  </si>
  <si>
    <t xml:space="preserve">Nové šatny v budově DM v areálu školy </t>
  </si>
  <si>
    <t xml:space="preserve">Kruhový trenažér pro koně </t>
  </si>
  <si>
    <t>Rozkládací výukový model dojnice</t>
  </si>
  <si>
    <t>Kombajn</t>
  </si>
  <si>
    <t>Zateplení střechy kryté jízdárny s ustájením pro 22 koní</t>
  </si>
  <si>
    <t>Pořízení soustruhu</t>
  </si>
  <si>
    <t>Zateplení objektu (Obchodní akademie, Vlašim, V Sadě 1565)</t>
  </si>
  <si>
    <t>čerpáno 170 000 Kč(PD)</t>
  </si>
  <si>
    <t>Modernizace Dětského domova a Školní jídelny - projekt</t>
  </si>
  <si>
    <t>Dětský domov a Školní jídelna, Benešov, Racek 1</t>
  </si>
  <si>
    <t>Modernizace Dětského domova a Školní jídelny Dětský domov a Školní jídelna, Benešov, Racek 1)</t>
  </si>
  <si>
    <t>Rekonstrukce DD a ŠJ - Pyšely</t>
  </si>
  <si>
    <t xml:space="preserve">Dětský domov a Školní jídelna, Pyšely, Senohrabská 112 </t>
  </si>
  <si>
    <t>čerpáno 111 800 Kč (PD)</t>
  </si>
  <si>
    <t>Klimatizace v budově 2</t>
  </si>
  <si>
    <t>Zateplení budovy dílen OV - autodílna + kovárna - budova ,,E" (je v zásob. Investic r. 21)</t>
  </si>
  <si>
    <t>Zateplení budovy dílen OV - dílna oprav - budova ,,H"</t>
  </si>
  <si>
    <t xml:space="preserve">Výstavba a rekonstrukce sociálního zařízení </t>
  </si>
  <si>
    <t>Základní umělecká škola Josefa Slavíka, Hořovice, Palackého náměstí 253</t>
  </si>
  <si>
    <t>čerpáno 101 950 Kč (PD)</t>
  </si>
  <si>
    <t>Oprava předního vchodu a výstavba nového zádveří vstupu do budovy ZUŠ</t>
  </si>
  <si>
    <t>Gymnázium Joachima Barranda, Beroun, Talichova 824</t>
  </si>
  <si>
    <t>Science PC laboratory</t>
  </si>
  <si>
    <t>SOŠ a SOU Hořovice – Zateplení foyer budovy č.p. 100 OPAKOVANÁ 9x</t>
  </si>
  <si>
    <t>Střední odborná škola a Střední odborné učiliště, Hořovice, Palackého náměstí 100</t>
  </si>
  <si>
    <t>SOŠ a SOU Hořovice - Zateplení budovy - fasáda č.p. 100</t>
  </si>
  <si>
    <t>SOŠ a SOU Hořovice  - pořízení výukového soustruhu pro strojírenské obory</t>
  </si>
  <si>
    <t>Rekonstrukce hospodářská budovy na dílnu pro výuku žáků SOU (Střední odborná škola a Střední odborné učiliště, Hořovice, Palackého náměstí 100)</t>
  </si>
  <si>
    <t>Výměna oken včetně parapetů-hl. budova x)(Obchodní akademie, Střední pedagogická škola a Jazyková škola s právem státní závěrečné zkoušky, Beroun)</t>
  </si>
  <si>
    <t>Obchodní akademie, Střední pedagogická škola a Jazyková škola s právem státní závěrečné zkoušky, Beroun</t>
  </si>
  <si>
    <t>Výtah do budovy U Stadionu 787, 266 01 Beroun - Město - zajištění bezbariérovosti celé budovy</t>
  </si>
  <si>
    <t>Rekonstrukce budovy U Stadionu 499, Beroun (kompletní rekonstrukce budovy SK pro účely vzdělávání)(Dům dětí a mládeže Beroun, příspěvková organizace)</t>
  </si>
  <si>
    <t>Zabezpečení školy</t>
  </si>
  <si>
    <t>Zřízení odborných učeben na odloučeném pracovišti</t>
  </si>
  <si>
    <t>Dětský domov, Unhošť, Berounská 1292</t>
  </si>
  <si>
    <t>Rekonstrukce kuchyně a jídelny</t>
  </si>
  <si>
    <t>Rekonstrukce školního hřiště (Sportovní gymnázium, Kladno, Plzeňská 3103)</t>
  </si>
  <si>
    <t>Zateplení čelních stěn pavilonů</t>
  </si>
  <si>
    <t>Oprava pláště tělocvičny</t>
  </si>
  <si>
    <t>Vzduchotechnika do školní jídelny</t>
  </si>
  <si>
    <t xml:space="preserve">  
Výměna stoupaček a rekonstrukce sociálního zařízení SPŠ  </t>
  </si>
  <si>
    <t xml:space="preserve">Rekonstrukce sociálního zařízení </t>
  </si>
  <si>
    <t>Střední zdravotnická škola a Vyšší odborná škola zdravotnická, Kolín, Karoliny Světlé 134</t>
  </si>
  <si>
    <t>Zateplení střechy, oprava obložení stropu a stěn tělocvičny</t>
  </si>
  <si>
    <t>Základní škola, Mateřská škola a Praktická škola Kolín, příspěvková organizace</t>
  </si>
  <si>
    <t>PD - výměna střechy</t>
  </si>
  <si>
    <t>Regulace kotelny</t>
  </si>
  <si>
    <t>Rekonstrukce haly BIOS (Vyšší odborná škola, Střední průmyslová škola a Obchodní akademie, Čáslav, Přemysla Otakara II. 938)</t>
  </si>
  <si>
    <t>Nákladní automobil pro výuku</t>
  </si>
  <si>
    <t>Traktor pro výuku</t>
  </si>
  <si>
    <t>Vyšší odborná škola, Střední průmyslová škola a Jazyková škola s právem státní jazykové zkoušky, Kutná Hora, Masarykova 197</t>
  </si>
  <si>
    <t>PD pro rekonstrukci elekroinstalace</t>
  </si>
  <si>
    <t>Oprava elektroinstalace-budova 1. část</t>
  </si>
  <si>
    <t>Rekonstrukce krytu pod DM na šatny</t>
  </si>
  <si>
    <t>Střední odborné učiliště, Čáslav, Žižkovo nám. 75</t>
  </si>
  <si>
    <t>Odstranění vrátnice, úprava schodiště a nové dveře v zádveří</t>
  </si>
  <si>
    <t>Půdní vestavba</t>
  </si>
  <si>
    <t>čerpáno 1 647 657 Kč (PD)</t>
  </si>
  <si>
    <t>Rekonstrukce sociálních zařízení</t>
  </si>
  <si>
    <t>Gymnázium Františka Palackého, Neratovice, Masarykova 451</t>
  </si>
  <si>
    <t>Výstavba víceúčelové haly (Dvořákovo gymnázium a Střední odborná škola ekonomická, Kralupy nad Vltavou, Dvořákovo náměstí 800)</t>
  </si>
  <si>
    <t>Školní rozhlas - evakuační</t>
  </si>
  <si>
    <t>Integrovaná střední škola technická, Mělník, K učilišti 2566</t>
  </si>
  <si>
    <t>Víceúčelová sportovní hala (Integrovaná střední škola technická, Mělník, K učilišti 2566)</t>
  </si>
  <si>
    <t>Přestavba nevyužitých prostor na učebnu</t>
  </si>
  <si>
    <t>Vybudování zpevněných ploch</t>
  </si>
  <si>
    <t>Zateplení budovy školy, výměna oken, okapů (Střední odborné učiliště, Liběchov, Boží Voda 230)</t>
  </si>
  <si>
    <t>Rekonstrukce školního hřiště</t>
  </si>
  <si>
    <t>Sanace suterénu (Gymnázium, Mladá Boleslav, Palackého 191/1)</t>
  </si>
  <si>
    <t>Rekonstrukce anglických dvorků (Střední průmyslová škola, Mladá Boleslav, Havlíčkova 456)</t>
  </si>
  <si>
    <t>Dokončení bezbariérového řešení pohybu po budově</t>
  </si>
  <si>
    <t>Revitalizace fasády hlavní budovy (Gymnázium Dr. Josefa Pekaře, Mladá Boleslav, Palackého 211)</t>
  </si>
  <si>
    <t>Zateplení budovy včetně vzduchotechniky (Gymnázium Dr. Josefa Pekaře, Mladá Boleslav, Palackého 211)</t>
  </si>
  <si>
    <t>Stolice pro zkoušení alternátorů</t>
  </si>
  <si>
    <t>Střední odborná škola a Střední odborné učiliště, Mladá Boleslav, Jičínská 762</t>
  </si>
  <si>
    <t>Obráběcí stroje</t>
  </si>
  <si>
    <t>Pořízení čtyřsloupového plošinového zvedáku s 3D měřením geometrie kol</t>
  </si>
  <si>
    <t>Konvektomat do školní jídelny</t>
  </si>
  <si>
    <t>Základní umělecká škola B. M. Černohorského, Nymburk, Palackého třída 574</t>
  </si>
  <si>
    <t>Klimatizace do celé budovy</t>
  </si>
  <si>
    <t>Vybavení učeben novými pianiny 4 ks</t>
  </si>
  <si>
    <t>Podříznutí, zateplení a fasáda budovy</t>
  </si>
  <si>
    <t>Výstavba jižního křídla (Gymnázium Jiřího z Poděbrad, Poděbrady, Studentská 166)</t>
  </si>
  <si>
    <t>PD na výměnu oken</t>
  </si>
  <si>
    <t>Hotelová škola Poděbrady, příspěvková organizace, Komenského 156/III</t>
  </si>
  <si>
    <t xml:space="preserve">Realizace cvičné veterinární ošetřovny pro výuku </t>
  </si>
  <si>
    <t>PD - Centrum praktické výuky pro veterinárřství a zemědělské obory</t>
  </si>
  <si>
    <t>Nákup užitkového vozu</t>
  </si>
  <si>
    <t>Střední škola designu Lysá nad Labem, příspěvková organizace, Stržiště 475</t>
  </si>
  <si>
    <t>Zřízení fotoateliéru a keramické dílny</t>
  </si>
  <si>
    <t>Klimatizace učebny - šicí dílny, ateliér</t>
  </si>
  <si>
    <t>Server včetně založení zdroje</t>
  </si>
  <si>
    <t>Dětský domov, Praktická škola, Základní škola a Mateřská škola Nymburk, příspěvková organizace</t>
  </si>
  <si>
    <t>Úprava vestibulu a vchodu školy (Střední odborná škola a Střední odborné učiliště, Nymburk, V Kolonii 1804)</t>
  </si>
  <si>
    <t>Městec Králové</t>
  </si>
  <si>
    <t>Bezbariérovost - vybudování výtahu a WC (Gymnázium, Říčany, Komenského náměstí 1/1280)</t>
  </si>
  <si>
    <t>Rekonstrukce a vybavení podkrovní učebny VV</t>
  </si>
  <si>
    <t>Střední škola řemesel Kunice, příspěvková organizace</t>
  </si>
  <si>
    <t>Základní škola, Olešovice, Ringhofferova 436</t>
  </si>
  <si>
    <t>Mechanizace pro sklizeň pícnin Benešov</t>
  </si>
  <si>
    <t>Výukové centrum Poděbrady</t>
  </si>
  <si>
    <t>Nákup krmícího vozu Toušeň</t>
  </si>
  <si>
    <t>Nákup kompaktoru Toušeň</t>
  </si>
  <si>
    <t>Traktorový návěs 16-20t 2ks - Rakovník a Poděbrady</t>
  </si>
  <si>
    <t>Nákup traktoru Čáslav</t>
  </si>
  <si>
    <t>Menší dodávkový vůz Mělník</t>
  </si>
  <si>
    <t>Rekonstrukce bytového domu Koprovka - Mělník</t>
  </si>
  <si>
    <t>Zateplení a výměna oken v budově ovocnářství - Mělník</t>
  </si>
  <si>
    <t>Nákup secího stroje Toušeň</t>
  </si>
  <si>
    <t>Závlahový most a oprava kontejnerovny Mělník</t>
  </si>
  <si>
    <t>Modernizace učebny fyziky + přípravny</t>
  </si>
  <si>
    <t>Gymnázium Karla Čapka, Dobříš, Školní 1530</t>
  </si>
  <si>
    <t>Izolace stropu, rekonstrukce podhledů</t>
  </si>
  <si>
    <t>Střední průmyslová škola a vyšší odborná škola Příbram</t>
  </si>
  <si>
    <t>Zateplení pláště tělocvičny</t>
  </si>
  <si>
    <t>Oplocení areálu, výměna vrat</t>
  </si>
  <si>
    <t>Obchodní akademie a Vyšší odborná škola Příbram I, Na Příkopech 104</t>
  </si>
  <si>
    <t xml:space="preserve">Gymnázium, Příbram, Legionářů 402 </t>
  </si>
  <si>
    <t>Venkovní učebna v areálu školní zahrady</t>
  </si>
  <si>
    <t>Modernizace  a přístavba  budovy tělocvičny - PD</t>
  </si>
  <si>
    <t>Zateplení budovy školy včetně rekonstrukce střešního pláště (Gymnázium a Střední odborná škola ekonomická, Sedlčany, Nádražní 90)</t>
  </si>
  <si>
    <t>Druhá etapa rekonstrukce DM</t>
  </si>
  <si>
    <t>Vybavení školní kuchyně</t>
  </si>
  <si>
    <t>Gymnázium Zikmnunda Wintera, Rakovník</t>
  </si>
  <si>
    <t xml:space="preserve">PD půdní vestavba </t>
  </si>
  <si>
    <t>Projekt výstavba odborných učeben (Střední průmyslová škola Emila Kolbena Rakovník, příspěvková organizace)</t>
  </si>
  <si>
    <t>Polygon pro elektrikáře</t>
  </si>
  <si>
    <t>Venkovní workoutová sestava pro výuku TEV</t>
  </si>
  <si>
    <t xml:space="preserve">Nákup nových stolů a židlí do školní jídleny </t>
  </si>
  <si>
    <t>Kompletní oprava podlahy v tělocvičně BIOS</t>
  </si>
  <si>
    <t xml:space="preserve">Pravidelné běžné opravy a údržba </t>
  </si>
  <si>
    <t xml:space="preserve">Výměna nábytku v kancelářích ekonomického úseku v budově školy </t>
  </si>
  <si>
    <t xml:space="preserve">Výmalba všech budov školy </t>
  </si>
  <si>
    <t xml:space="preserve">Výměna linolea v odborných učebnách školy </t>
  </si>
  <si>
    <t xml:space="preserve">Výměna podlah ve 26 pokojích na domově mládeže  </t>
  </si>
  <si>
    <t>Modernizace PC učebny stavebnictví</t>
  </si>
  <si>
    <t>Oprava počítačové učebny</t>
  </si>
  <si>
    <t>Výstavba WC, Husovo nám.</t>
  </si>
  <si>
    <t>Oprava parketových podlah</t>
  </si>
  <si>
    <t>Oprava počítačové učebny, Velíšská 116</t>
  </si>
  <si>
    <t>Oprava soc. zařízení, Komenského</t>
  </si>
  <si>
    <t>Výměna vnitřní dlažby - budova školy</t>
  </si>
  <si>
    <t>Obchodní akademie, Vlašim, V Sadě 1565</t>
  </si>
  <si>
    <t>Generální oprava jídelny ŠJ</t>
  </si>
  <si>
    <t>Oprava vstupního vestibulu</t>
  </si>
  <si>
    <t>Výměna oken a dveří</t>
  </si>
  <si>
    <t>PD_Modernizace Dětského domova a Školní jídelny</t>
  </si>
  <si>
    <t>Zpevnění terénu pro parkování</t>
  </si>
  <si>
    <t>Dětský domov a Školní jídelna Sázava, Benešovská 7</t>
  </si>
  <si>
    <t>Oprava fasády na budově dětského domova</t>
  </si>
  <si>
    <t>Generální oprava rozvodů vody a kanalizace ve školní kuchyni</t>
  </si>
  <si>
    <t>Výměna stoupaček v budově 1 - 4. fáze</t>
  </si>
  <si>
    <t>Dokončení výměny oken v budově školy a v budově dílen OV - OP Tehov</t>
  </si>
  <si>
    <t xml:space="preserve">Opláštění ocelokolny - obvodový plášť budovy zkorodovaný, vstupní vrata zdeformovaná, střešní plášť zkorodovaný s množstvím prorezlých otvorů </t>
  </si>
  <si>
    <t>Oprava podlahy v dílně OV - budova ,,H" - nerovná, nasáklá olejem</t>
  </si>
  <si>
    <t>Oprava stávajícícho sociálního zařízení</t>
  </si>
  <si>
    <t>Vybavení učebny výpočetní techniky novými PC(17ks)</t>
  </si>
  <si>
    <t>SOŠ a SOU Hořovice - pořízení klimatizace pro učebny pracoviště Tlustice 28</t>
  </si>
  <si>
    <t>Technické údržby- likvidace kouřovodu Palackého náměstí 100</t>
  </si>
  <si>
    <t>Běžné opravy havárií a poruch</t>
  </si>
  <si>
    <t>Instalace laborartoří + opravy (voda, plyn, odpady )</t>
  </si>
  <si>
    <t>malování na DM-pavilon B  xx)</t>
  </si>
  <si>
    <t>Udržba IT a obnova vybavení</t>
  </si>
  <si>
    <t>Oprava sportovní haly</t>
  </si>
  <si>
    <t>Výměna oken a dveří v budově školy a cukrárny</t>
  </si>
  <si>
    <t>Oprava a renovace splečných prostor - odpočinkové zóny pro studenty</t>
  </si>
  <si>
    <t>Oprava schodiště v budově</t>
  </si>
  <si>
    <t>Oprava venkovního hřiště na pozemku SK</t>
  </si>
  <si>
    <t>Úprava pozemku</t>
  </si>
  <si>
    <t>Výměna oken na nových dílnách</t>
  </si>
  <si>
    <t>Střední průmyslová škola a Vyšší odborná škola, Kladno</t>
  </si>
  <si>
    <t xml:space="preserve">Výměna oken v PP poradně </t>
  </si>
  <si>
    <t>Revitalizace dvou stávajících venkovních átrií v budově školy</t>
  </si>
  <si>
    <t>Výměna opotřebovaných dveří</t>
  </si>
  <si>
    <t>Střední zdravotnická škola a Vyšší odborná škola zdravotnická Kladno</t>
  </si>
  <si>
    <t>Oprava tělocvičny - odstranění fyzického opotřebení</t>
  </si>
  <si>
    <t>Oprava havarijního stavu střechy garáží Dubí</t>
  </si>
  <si>
    <t>Střední odborná škola a Střední odborné učiliště, Kladno</t>
  </si>
  <si>
    <t>Výměna obložení - schodiště, chodby</t>
  </si>
  <si>
    <t>Základní škola a Dětský domov Sedlec-Prčice, Přestavlky 1, příspěvková organizace</t>
  </si>
  <si>
    <t>Nátěry oken -  zámek</t>
  </si>
  <si>
    <t>Oprava sociálních zařízení a výměna stoupaček</t>
  </si>
  <si>
    <t xml:space="preserve">Výměna oken </t>
  </si>
  <si>
    <t>Oprava světel ve sportovní hale</t>
  </si>
  <si>
    <t>Výměna oken v chodbové části školy</t>
  </si>
  <si>
    <t>Rekonstrukce spalinových cest a nákup dvou plynových kondenzačních kotlů</t>
  </si>
  <si>
    <t xml:space="preserve">Oprava jazykové učebny </t>
  </si>
  <si>
    <t>Oprava podlahy v tělocvičně</t>
  </si>
  <si>
    <t>Výměna oken v tělocvičně</t>
  </si>
  <si>
    <t>Oprava podlah</t>
  </si>
  <si>
    <t>Střední odborná škola a Střední odborné učiliště dopravní Čáslav, Aug. Sedláčka 1145</t>
  </si>
  <si>
    <t>Výměna podlahy ve ŠJ</t>
  </si>
  <si>
    <t>Oprava služebního bytu</t>
  </si>
  <si>
    <t>Oprava štítové zdi</t>
  </si>
  <si>
    <t xml:space="preserve">Oprava areálové kanalizace </t>
  </si>
  <si>
    <t>Výměna kotle na ohřev teplé vody</t>
  </si>
  <si>
    <t>Oprava podlahy ve třídách</t>
  </si>
  <si>
    <t>Oprava sociálních zařízení - III. etapa</t>
  </si>
  <si>
    <t>Výměna teplovzdušných agregátů-dílny, tělocvična</t>
  </si>
  <si>
    <t>Oprava příjezdové komunikace</t>
  </si>
  <si>
    <t>Oprava školní kuchyně</t>
  </si>
  <si>
    <t>Výměna světel ve škole a v dílnách</t>
  </si>
  <si>
    <t>Oprava fasády (soklu budovy)</t>
  </si>
  <si>
    <t>Výměna vchodových dveří na DM BN</t>
  </si>
  <si>
    <t>Výměna vnitřních dveří včetně přepažení na chodbách školy</t>
  </si>
  <si>
    <t>Střední škola, Základní škola, Mateřská škola, Dětský domov a Speciálně pedagogické centrum Mladá Boleslav,  příspěvková organizace</t>
  </si>
  <si>
    <t>Oprava chodníků v areálu SOU Hubálov</t>
  </si>
  <si>
    <t>Oprava poškozené dešťové kanalizace</t>
  </si>
  <si>
    <t>Oprava poškozených podlah kluboven DM</t>
  </si>
  <si>
    <t>Oprava obráběcích strojů</t>
  </si>
  <si>
    <t xml:space="preserve">Oprava nákladové rampy školní kuchyně </t>
  </si>
  <si>
    <t>Nástřik izolace PUR na část střechy školy</t>
  </si>
  <si>
    <t>Výměna linolea na domově mládeže</t>
  </si>
  <si>
    <t>PD - rozvody elektřiny</t>
  </si>
  <si>
    <t>Rozvody el. energie</t>
  </si>
  <si>
    <t>Oprava podlahy uč. Č.1</t>
  </si>
  <si>
    <t>Výměna šatních skříněk</t>
  </si>
  <si>
    <t>Notebooky pro vyučující</t>
  </si>
  <si>
    <t>Oprava skříní na DM</t>
  </si>
  <si>
    <t>Vybavení počítačové  učebebny a ozvučení učebny</t>
  </si>
  <si>
    <t>PD pro reko elektroinstalace v budově školy a DM</t>
  </si>
  <si>
    <t>Výmalba části grafických dílen, školy a DM</t>
  </si>
  <si>
    <t>Oprava části podlahové krytiny - linoleum na DM</t>
  </si>
  <si>
    <t>Interiér kuchyněk na DM</t>
  </si>
  <si>
    <t>Venkovní žaluzie na budovu školy a graf. dílen</t>
  </si>
  <si>
    <t>Malířské práce DD+ZŠ</t>
  </si>
  <si>
    <t>Litá dlažba - dvůr ZŠ</t>
  </si>
  <si>
    <t>Výměna školních tabulí - ZŠ</t>
  </si>
  <si>
    <t>Zpevněná plocha - dvůr školy</t>
  </si>
  <si>
    <t>Výměna rozvaděčů a elektroinstalace v DM</t>
  </si>
  <si>
    <t>Výměna stropu jídelny</t>
  </si>
  <si>
    <t>Nákup PC a monitorů</t>
  </si>
  <si>
    <t>Sanace přístavby soc. zařízení stávající tělocvičny</t>
  </si>
  <si>
    <t>Vybavení chemické, biologické a fyzikální laboratoře</t>
  </si>
  <si>
    <t>Výměna židlí v aule školy</t>
  </si>
  <si>
    <t>Obnova vybavení kabinetů</t>
  </si>
  <si>
    <t>Výměna dveří a zárubní</t>
  </si>
  <si>
    <t>Obnova studentského nábytku ve 12 kmenových třídách</t>
  </si>
  <si>
    <t>Úprava šatních prostor a výměna studentských šatních skříněk</t>
  </si>
  <si>
    <t>Rekonstrukce učebny</t>
  </si>
  <si>
    <t>Oprava a údržba venkovního sportovního areálu školy</t>
  </si>
  <si>
    <t>Oprava plotu</t>
  </si>
  <si>
    <t>Oprava plotu v areálu školy</t>
  </si>
  <si>
    <t>Malování školní kuchyně a školy</t>
  </si>
  <si>
    <t>Učebny ICT 50 PC komplet</t>
  </si>
  <si>
    <t>Malování  obou budov školy</t>
  </si>
  <si>
    <t>Izolace betonové plochy (střechy) nad knihovnou</t>
  </si>
  <si>
    <t xml:space="preserve">Nákup PC  </t>
  </si>
  <si>
    <t>Výměna podlahové krytiny ve sborovnách</t>
  </si>
  <si>
    <t>Střední zdravotnická škola a Vyšší odborná škola zdravotnická, Příbram I</t>
  </si>
  <si>
    <t>Výměna nábytku ve sborovnách</t>
  </si>
  <si>
    <t>Obnovení vestibulu školy</t>
  </si>
  <si>
    <t>Oprava omítky na budově školy</t>
  </si>
  <si>
    <t>Oprava sociálního zařízení v domově mládeže</t>
  </si>
  <si>
    <t>Výměna oken a vstupních dveří v budově služeb</t>
  </si>
  <si>
    <t>Oprava chodby 1. patro</t>
  </si>
  <si>
    <t>Oprava chodby 2. patro</t>
  </si>
  <si>
    <t>Oprava-3 učebny</t>
  </si>
  <si>
    <t>Oprava knihovny</t>
  </si>
  <si>
    <t>Úprava akustiky-třídy a tělocvična</t>
  </si>
  <si>
    <t>Masarykova obchodní akademie, Rakovník</t>
  </si>
  <si>
    <t>Rekonstrukce učeben</t>
  </si>
  <si>
    <t>Výměna pdlahových krytin učeben</t>
  </si>
  <si>
    <t>Střední škola, Základní škola a Mateřská škola Rakovník</t>
  </si>
  <si>
    <t>Výměna kaučukových podlah - Speciálně pedagogické centrum</t>
  </si>
  <si>
    <t>Havárie kanalizace</t>
  </si>
  <si>
    <t>Rekonstrukce plynové kotelny</t>
  </si>
  <si>
    <t xml:space="preserve">Rekonstrukce elektrických rozvodů včetně rozvodových skříní a kanalizačních stoupaček. </t>
  </si>
  <si>
    <t xml:space="preserve">Rekonstrukce vodovodního potrubí </t>
  </si>
  <si>
    <t>Rekonstrukce elektrorozvodů</t>
  </si>
  <si>
    <t>Multifunkční hřiště</t>
  </si>
  <si>
    <t>Zateplení střechy budovy školy - PD</t>
  </si>
  <si>
    <t xml:space="preserve"> čerpáno  139 150 Kč (PD)</t>
  </si>
  <si>
    <t>Rekonstrukce školního zařízení</t>
  </si>
  <si>
    <t>Celková obnova chatek a klubovny v Bezdědicích</t>
  </si>
  <si>
    <t>Dům dětí a mládeže "Na Výstaviští", Mladá Boleslav, Husova 201</t>
  </si>
  <si>
    <t>Sanace hlavního domu v Bezdědicích</t>
  </si>
  <si>
    <t>Výměna zdroje energie v hlavním domě v Bezdědicích</t>
  </si>
  <si>
    <t>PD - snížení energetické náročnosti budov teorie a tělocvičny</t>
  </si>
  <si>
    <t>Zateplení objektů</t>
  </si>
  <si>
    <t>Nákup krmícího vozu Mělník</t>
  </si>
  <si>
    <t xml:space="preserve">Návěs do autoškoly za osobní automobil </t>
  </si>
  <si>
    <t>Výměna zámků v systému generálního klíče, zabezpečení areálu školy</t>
  </si>
  <si>
    <t xml:space="preserve">Kompletní renovace zábradlí školy </t>
  </si>
  <si>
    <t>Rekonstrukce stávajícího a dostavba nového depozitáře pro sbírkové předměty Muzea T. G. M. Rakovník, p. o.</t>
  </si>
  <si>
    <t>Muzeum T. G. M. Rakovník, p. o.</t>
  </si>
  <si>
    <t>054-18/2022/RK ze dne 5.5.2022</t>
  </si>
  <si>
    <t>062-19/2022/RK ze dne 12.5.2022</t>
  </si>
  <si>
    <t>Rekonstrukce statkářského domu a vybudování zázemí pro návštěvníky v areálu tvrze v Hradeníně</t>
  </si>
  <si>
    <t xml:space="preserve">Regionální muzeum v Kolíně, p. o. </t>
  </si>
  <si>
    <t>Celková rekonstrukce Podlipanského muzea v Českém Brodě</t>
  </si>
  <si>
    <t>Výstavba centrálního depozitáře RMK v Českém Brodě</t>
  </si>
  <si>
    <t>Výstavba nové vstupní budovy a stavba 5 objektů v Muzeu lidových staveb v Kouřimi.</t>
  </si>
  <si>
    <t>Vybudování nového stanoviště ZZS SK, Nymburk - zpracování projektové dokumentace</t>
  </si>
  <si>
    <t>Vybudování nového stanoviště ZZS SK, Vlašim - zpracování projektové dokumentace</t>
  </si>
  <si>
    <t>Vybudování nového stanoviště ZZS SK, Český Brod - zpracování projektové dokumentace</t>
  </si>
  <si>
    <t>Potrubní pošta - projektová studie</t>
  </si>
  <si>
    <t>Vybudování nového stanoviště ZZS SK Nymburk - fyzická realizace</t>
  </si>
  <si>
    <t>Vybudování nového stanoviště ZZS SK Vlašim - fyzická realizace</t>
  </si>
  <si>
    <t>Vybudování nového stanoviště ZZS SK Český Brod - fyzická realizace</t>
  </si>
  <si>
    <t>Obnova vozového parku - dodávka 25 ks sanitních vozidel typu "C"</t>
  </si>
  <si>
    <t>Cyklostezka Nymburk - Lysá nad Labem - Čelákovice</t>
  </si>
  <si>
    <t>6963</t>
  </si>
  <si>
    <t>Zřízení terapeutické učebny pro žáky se středně težkým až těžkým mentálním postižením</t>
  </si>
  <si>
    <t>Základní škola Vlašim Březinská</t>
  </si>
  <si>
    <t>Vybudování cvičného bytu umožňující přechod žáků do hlavního vzdělávacího proudu a samostatný způsob života (např. dílny pro ergoterapii, cvičné byty);</t>
  </si>
  <si>
    <t>SŠ řemesel Kunice</t>
  </si>
  <si>
    <t>Přestavba tříd v nevyhovujícím stavu</t>
  </si>
  <si>
    <t>Venkovní učebna</t>
  </si>
  <si>
    <t>Bezbariérové WC</t>
  </si>
  <si>
    <t>Základni škola, Mnichovo Hradiště, Švermova 380</t>
  </si>
  <si>
    <t>Multimediální učebna</t>
  </si>
  <si>
    <t>Modernizace prostoru pro výuku</t>
  </si>
  <si>
    <t>ZŠ Městec Králové, Nám.Republiky 303</t>
  </si>
  <si>
    <t>Výstavba pasivního administrativního objektu zahrnující i stávající objekt vrátnice</t>
  </si>
  <si>
    <t>068-05/2021/RK ze dne 4.2.2021, 075-31/2021/RK ze dne 12.8.2021, 066-29/2022/RK ze dne 28.7.2022</t>
  </si>
  <si>
    <t>rozdělená akce "Sdílený muzejní depozitář Benešov" a navýšení celkových nákladů</t>
  </si>
  <si>
    <t>Výstavba pasivní novostavby sdíleného muzejního depozitáře a přístavby se sociálním zázemím pro prostory pro edukační a kulturně-výchovnou činnost a částí konzervátorského pracoviště</t>
  </si>
  <si>
    <t>Vybavení pasivní novostavby sdíleného muzejního depozitáře a moderního konzervátorského pracoviště se zaměřením na konzervaci a restaurování makromolekulárních artefaktů v muzejních sbírkách</t>
  </si>
  <si>
    <t>Terénní úpravy areálu vedoucí ke zlepšení nakládání s vodou včetně vybudování retenčních nádrží a výstavba garáží se zelenou střechou</t>
  </si>
  <si>
    <t>068-05/2021/RK ze dne 4.2.2021, 075-31/2021/RK ze dne 12.8.2021,  -29/2022/RK ze dne 28.7.2022</t>
  </si>
  <si>
    <t>Snížení energetické náročnosti stávajícího administrativní budovy</t>
  </si>
  <si>
    <t>II/605 Levín, rekonstrukce mostu ev.č. 605-034</t>
  </si>
  <si>
    <t>1751</t>
  </si>
  <si>
    <t>052-79/2020/RK ze dne 2.11.2020</t>
  </si>
  <si>
    <t>II/228 Jesenice - Rakovník, rekonstrukce</t>
  </si>
  <si>
    <t>4395</t>
  </si>
  <si>
    <t>005-32/2016/RK ze dne 26.9.2016</t>
  </si>
  <si>
    <t>II/272  Litol-Lysá nad Labem, 2.stavba</t>
  </si>
  <si>
    <t>043-15/2018/RK ze dne 2.5.2018</t>
  </si>
  <si>
    <t>Okružní křižovatka II/110 a II/112 a silnice II/112</t>
  </si>
  <si>
    <t>038-09/2018/RK ze dne 12.3.2017</t>
  </si>
  <si>
    <t>II/334 Kouřim - most ev.č. 334-009</t>
  </si>
  <si>
    <t>030-16/2018/RK ze dne 14.5.2018</t>
  </si>
  <si>
    <t>II/105 Kamenný přívoz, mosty ev. č. 105-008 a 105-009 přes řeku Sázavu v obci Kamenný Přívoz</t>
  </si>
  <si>
    <t>044-34/2020/RK ze dne 8.6.2020</t>
  </si>
  <si>
    <t>III/0031 Dolní Břežany - obchvat</t>
  </si>
  <si>
    <t>1919</t>
  </si>
  <si>
    <t>020-05/2018/RK ze dne 12.2.2018</t>
  </si>
  <si>
    <t>II/125 Louňovice - Kamberk</t>
  </si>
  <si>
    <t>4744</t>
  </si>
  <si>
    <t>035-03/2018/RK ze dne 22.1.2018</t>
  </si>
  <si>
    <t>II/603 Sulice - Želivec, rekonstrukce silnice a mostů</t>
  </si>
  <si>
    <t>4800</t>
  </si>
  <si>
    <t>035-06/2018/RK ze dne 19.2.2018</t>
  </si>
  <si>
    <t>II/229 Lišany, obchvat</t>
  </si>
  <si>
    <t>4617</t>
  </si>
  <si>
    <t>036-35/2017/RK ze dne 5.10.2017</t>
  </si>
  <si>
    <t>III/11513 Jíloviště, most ev.č. 11513-1 přes D4 v obci Jíloviště</t>
  </si>
  <si>
    <t>049-42/2017/RK ze dne 4.12.2017</t>
  </si>
  <si>
    <t>III/27922 Loukov, most ev.č. 27922-1a přes D10 u obce Loukov</t>
  </si>
  <si>
    <t>054-42/2017/RK ze dne 4.12.2017</t>
  </si>
  <si>
    <t>III/11533 Beroun, okružní křižovatka“</t>
  </si>
  <si>
    <t>031-36/2017/RK ze dne 12.10.2017</t>
  </si>
  <si>
    <t>043-37/2017/RK ze dne 26.10.2017</t>
  </si>
  <si>
    <t>II/229 Rakovník, obchvat, část B1</t>
  </si>
  <si>
    <t>4777</t>
  </si>
  <si>
    <t>III/1011 Tehov - odstranění bodové závady</t>
  </si>
  <si>
    <t>055-15/2017/RK ze dne 27.4.2017</t>
  </si>
  <si>
    <t>II/331 Dvorce - Lysá nad Labem, rekonstrukce</t>
  </si>
  <si>
    <t>019-23/2017/RK ze dne 15.6.2017</t>
  </si>
  <si>
    <t>II/327 Záboří nad Labem</t>
  </si>
  <si>
    <t>018-23/2017/RK ze dne 15.6.2017</t>
  </si>
  <si>
    <t xml:space="preserve">II/105 Velběhy - Spolí </t>
  </si>
  <si>
    <t>4175</t>
  </si>
  <si>
    <t>029-16/2017/RK ze dne 4.5.2017</t>
  </si>
  <si>
    <t>Sedlčany, Neveklov</t>
  </si>
  <si>
    <t>022-15/2020/RK ze dne 29.5.2020</t>
  </si>
  <si>
    <t>II/110 Ostředek – Sázava</t>
  </si>
  <si>
    <t>3745</t>
  </si>
  <si>
    <t>II/116 Hostim a Nižbor a II/201 Višňová - Nezabudice, nestabilní skalní masiv</t>
  </si>
  <si>
    <t>038-35/2018/RK ze dne 12.11.2018</t>
  </si>
  <si>
    <t>Beroun, Příbram</t>
  </si>
  <si>
    <t>Okružní křižovatka silnic II/112 a II/127 Zdislavice“</t>
  </si>
  <si>
    <t>039-35/2018/RK ze dne 19.11.2018</t>
  </si>
  <si>
    <t>II/101 Brandýs nad Labem, přeložka II. Etapa</t>
  </si>
  <si>
    <t>043-31/2019/RK ze dne 10.10.2019</t>
  </si>
  <si>
    <t>Obchvat obce Ořech - silnice III. třídy</t>
  </si>
  <si>
    <t>II/605 Chrášťany přeložka II. etapa</t>
  </si>
  <si>
    <t>010-01/2019/RK ze dne 7.1.2019</t>
  </si>
  <si>
    <t>II/101 Úvaly, průtah, ulice Škvorecká</t>
  </si>
  <si>
    <t>III/00323, III/00322 Říčany - Voděrádky</t>
  </si>
  <si>
    <t>052-15/2017/RK ze dne 27.4.2017</t>
  </si>
  <si>
    <t>III/2451 Stará Boleslav, most ev.č.2451-1</t>
  </si>
  <si>
    <t>4397</t>
  </si>
  <si>
    <t>010-04/2016/RK ze dne 25.1.2016</t>
  </si>
  <si>
    <t>Velké Přílepy, obchvat</t>
  </si>
  <si>
    <t>035-05/2019/RK ze dne 4.2.2019</t>
  </si>
  <si>
    <t>Prodložení SVT - investorská příprava</t>
  </si>
  <si>
    <t>III/23627 Nové Strašecí, oprava mostu ev.č. 23627-2 přes D6</t>
  </si>
  <si>
    <t>4743</t>
  </si>
  <si>
    <t>050-42/2017/RK ze dne 4.12.2017</t>
  </si>
  <si>
    <t>II/261 a III/26124 Liběchov – hr. kraje, rekonstrukce</t>
  </si>
  <si>
    <t>033-19/2020/RK ze dne 11.5.2020</t>
  </si>
  <si>
    <t>II/118 Třebichovice</t>
  </si>
  <si>
    <t>049-17/2020/RK ze dne 27.4.2020</t>
  </si>
  <si>
    <t>II/603 Jesenice, obchvat</t>
  </si>
  <si>
    <t>018-15/2020/RK ze dne 14.4.2020</t>
  </si>
  <si>
    <t>II/106 Krňany, obchvat</t>
  </si>
  <si>
    <t>019-15/2020/RK ze dne 14.4.2020</t>
  </si>
  <si>
    <t>II/272 Kounice, obchvat</t>
  </si>
  <si>
    <t>020-15/2020/RK ze dne 14.4.2020</t>
  </si>
  <si>
    <t>II/118 Hluboš – hr. okr. Příbram</t>
  </si>
  <si>
    <t>048-18/2020/RK ze dne 4.5.2020</t>
  </si>
  <si>
    <t>II/117 a III/23511 Žebrák, zlepšení dopravní obslužnosti</t>
  </si>
  <si>
    <t>049-18/2020/RK ze dne 4.5.2020</t>
  </si>
  <si>
    <t>Sojovice, obchvat</t>
  </si>
  <si>
    <t>068-60/2020/RK ze dne 17.8.2020</t>
  </si>
  <si>
    <t>II/125 Vlašim – Pavlovice, narovnání</t>
  </si>
  <si>
    <t>067-60/2020/RK ze dne 17.8.2020</t>
  </si>
  <si>
    <t>II/120 - Sedlec - Prčice – hranice kraje, 16,976 – 11,566 km</t>
  </si>
  <si>
    <t>066-60/2020/RK ze dne 17.8.2020</t>
  </si>
  <si>
    <t>II/126 - Propojení D1 se sil. I/2 - 2. etapa</t>
  </si>
  <si>
    <t>048-79/2020/RK ze dne 2.11.2020</t>
  </si>
  <si>
    <t>II/110 Benešov - Ostředek“</t>
  </si>
  <si>
    <t>013-86/2020/RK ze dne 10.12.2020</t>
  </si>
  <si>
    <t>Paralelní komunikace Beroun – Králův Dvůr – úsek C1 - Beroun</t>
  </si>
  <si>
    <t>015-85/2020/RK ze dne 3.12.2020</t>
  </si>
  <si>
    <t>II/329 Pečky, severní obchvat</t>
  </si>
  <si>
    <t>014-86/2020/RK ze dne 10.12.2020</t>
  </si>
  <si>
    <t>II/334 Sadská - Milčice</t>
  </si>
  <si>
    <t>016-85/2020/RK ze dne 3.12.2020</t>
  </si>
  <si>
    <t>II/118 Želevčice - Zlonice</t>
  </si>
  <si>
    <t>015-86/2020/RK ze dne 10.12.2020</t>
  </si>
  <si>
    <t>II/332 Zbožíčko, obchvat</t>
  </si>
  <si>
    <t>014-85/2020/RK ze dne 3.12.2020</t>
  </si>
  <si>
    <t>Lysá nad Labem, obchvat - 3. etapa</t>
  </si>
  <si>
    <t>010-01/2021/RK ze dne 7.1.2021</t>
  </si>
  <si>
    <t>II/240 Černuc, rekonstrukce mostu ev. č. 240-027 pro přívalové vody</t>
  </si>
  <si>
    <t>027-46/2021/RK ze dne 9.12.2021, 026-22/2022/RK ze dne 2.6.2022</t>
  </si>
  <si>
    <t>II/611 Poděbrady, most ev.č. 611-014</t>
  </si>
  <si>
    <t>028-46/2021/RK ze dne 9.12.2021</t>
  </si>
  <si>
    <t>II/111 Líšno, Most ev.č. 111-003 přes odpad z rybníka u obce Líšno</t>
  </si>
  <si>
    <t>010-40/2021/RK ze dne 21.10.2021</t>
  </si>
  <si>
    <t>II/244 Přezletice - přeložka včetně napojení na dálnici D0</t>
  </si>
  <si>
    <t>012-33/2021/RK ze dne 2.9.2021</t>
  </si>
  <si>
    <t>009-40/2021/RK ze dne 21.10.2021</t>
  </si>
  <si>
    <t>OPŽP, SFŽP</t>
  </si>
  <si>
    <t>II/605 Beroun, mosty ev. č. 605 – 026 a 027 přes řeku Berounku“</t>
  </si>
  <si>
    <t>019-47/2021/RK ze dne 16.12.2021</t>
  </si>
  <si>
    <t>II/114 Dobříš, silnice a opěrná zeď na hrázi rybníka Koryto</t>
  </si>
  <si>
    <t>018-47/2021/RK ze dne 16.12.2021</t>
  </si>
  <si>
    <t>II/114, III/1148 Hořovice, průtah</t>
  </si>
  <si>
    <t>017-47/2021/RK ze dne 16.12.2021</t>
  </si>
  <si>
    <t>II/608 Nová Ves, obchvat</t>
  </si>
  <si>
    <t>020-47/2021/RK ze dne 16.12.2021</t>
  </si>
  <si>
    <t>II/201 Roztoky, most ev.č. 201-011</t>
  </si>
  <si>
    <t>II/107 Říčany, most ev.č. 107-002</t>
  </si>
  <si>
    <t>015-47/2021/RK ze dne 16.12.2022</t>
  </si>
  <si>
    <t>Zlepšení dopravní obslužnosti území Říčansko - jih, TES, EIA, TPA</t>
  </si>
  <si>
    <t>021-47/2021/RK ze dne 16.12.2022</t>
  </si>
  <si>
    <t>II/101 Jirny, most ev.č. 101-076 přes Jirenský potok za obcí Jirny</t>
  </si>
  <si>
    <t>020-11/2022/RK ze dne 17.3.2022</t>
  </si>
  <si>
    <t>II/121 Votice kř. s III/12148 - konec obce Heřmaničky</t>
  </si>
  <si>
    <t>027-22/2022/RK ze dne 2.6.2022</t>
  </si>
  <si>
    <t>IROP2</t>
  </si>
  <si>
    <t>II/101 Drahelčice obchvat, připojení sjezdu D5</t>
  </si>
  <si>
    <t>017-27/2022/RK ze dne 29.6.2022</t>
  </si>
  <si>
    <t>III/24050, Horní Počaply - obchvat II. etapa, včetně napojení Rigips a ZEVO</t>
  </si>
  <si>
    <t>031-29/2022/RK ze dne 28.7.2022</t>
  </si>
  <si>
    <t>IROP2, SFDI</t>
  </si>
  <si>
    <t>II/246, Cítov, obchvat včetně úpravy silnice II/246 a III/24636, Horní Počáply - obchvat I. etapa</t>
  </si>
  <si>
    <t>032-29/2022/RK ze dne 28.7.2022</t>
  </si>
  <si>
    <t>II/150 Načeradec – Horní Lhota, hr. kraje</t>
  </si>
  <si>
    <t>013-32/2022/RK ze dne 1.9.2022</t>
  </si>
  <si>
    <t>IROP/ITI</t>
  </si>
  <si>
    <t>Severovýchodní obchvat Benešova I+II etapa</t>
  </si>
  <si>
    <t>019-35/2022/RK ze dne 22.9.2022</t>
  </si>
  <si>
    <t>IROP/ITI, SFDI</t>
  </si>
  <si>
    <t>Přeložka sil. II/125 Vlašim - Jinošov</t>
  </si>
  <si>
    <t>020-36/2022/RK ze dne 29.9.2022</t>
  </si>
  <si>
    <t>III/3314 Předměřice nad Jizerou – Čihadla</t>
  </si>
  <si>
    <t>021-36/2022/RK ze dne 29.9.2022</t>
  </si>
  <si>
    <t>Mladá Boleslav/Lysá nad Labem</t>
  </si>
  <si>
    <t>III/24210 Dolínek – Panenské Břežany</t>
  </si>
  <si>
    <t>022-36/2022/RK ze dne 29.9.2022</t>
  </si>
  <si>
    <t>Přeložka silnice II/610 v úseku Dálnice D0 – přeložka silnice II/101 Brandýs nad Labem, obchvat, II. etapa</t>
  </si>
  <si>
    <t>020-35/2022/RK ze dne 22.9.2022</t>
  </si>
  <si>
    <t>Instalace solárního systému na ohřev TUV a přitápění</t>
  </si>
  <si>
    <t>Domov Hostomice-Zátor</t>
  </si>
  <si>
    <t>Instalace fotovoltaického systému s bateriovým úložištěm s výkonem 45.000kWh/rok</t>
  </si>
  <si>
    <t>Výměna oken a dveří opláštění budovy</t>
  </si>
  <si>
    <t>Modernizace a úspora topného systému</t>
  </si>
  <si>
    <t>Domov Buda</t>
  </si>
  <si>
    <t>Bytové jednotky pro seniory či hendikepované v objektu Pirknerovo nám. 206 KH</t>
  </si>
  <si>
    <t>Domov Barbora Kutná Hora</t>
  </si>
  <si>
    <t>7069</t>
  </si>
  <si>
    <t>Cyklostezka Greenway Jizera, úsek Dalovice – Hrdlořezy</t>
  </si>
  <si>
    <t>013-35/2022/RK ze dne 22.9.2022</t>
  </si>
  <si>
    <t>7075</t>
  </si>
  <si>
    <t>Cyklostezka Greenway Jizera, úsek Mladá Boleslav – Benátky nad Jizerou</t>
  </si>
  <si>
    <t>Cyklostezka Greenway Jizera, úsek, Benátky nad Jizerou – Káraný</t>
  </si>
  <si>
    <t>4173</t>
  </si>
  <si>
    <t>4900</t>
  </si>
  <si>
    <t>4742</t>
  </si>
  <si>
    <t>4883</t>
  </si>
  <si>
    <t>4711</t>
  </si>
  <si>
    <t>4172</t>
  </si>
  <si>
    <t>4256</t>
  </si>
  <si>
    <t>4257</t>
  </si>
  <si>
    <t>5555</t>
  </si>
  <si>
    <t>4845</t>
  </si>
  <si>
    <t>5833</t>
  </si>
  <si>
    <t>2598</t>
  </si>
  <si>
    <t>4030</t>
  </si>
  <si>
    <t>II/174, Březnice – Hudčice, hranice kraje</t>
  </si>
  <si>
    <t>016-37/2022/RK ze dne 6.10.2022</t>
  </si>
  <si>
    <t>Plánované akce Odboru dopravy, nezařazené do Zásobníku akcí, jsou zaznamenány v příloze č.7 - tabulka prioritizace KSUS</t>
  </si>
  <si>
    <t>016-47/2021/RK ze dne 16.12.2021, 014-40/2022/RK ze dne 27.10.2022</t>
  </si>
  <si>
    <t>II/111 Struhařov- Divišov</t>
  </si>
  <si>
    <t>048-42/2022/RK ze dne 10.11.2022</t>
  </si>
  <si>
    <t>II/116 Beroun- Srbsko</t>
  </si>
  <si>
    <t>042-40/2022/RK ze dne 27.10.2022</t>
  </si>
  <si>
    <t>III/11533 OK Beroun včetně mostu přes Litavku</t>
  </si>
  <si>
    <t>041-46/2022/RK ze dne 15.12.2022</t>
  </si>
  <si>
    <t>II/101 x III/33312 Okružní křižovatka, Říčany</t>
  </si>
  <si>
    <t>040-46/2022/RK ze dne 15.12.2022</t>
  </si>
  <si>
    <t>III/3399 a III/33914 Vlastějovice - Pavlovice</t>
  </si>
  <si>
    <t>II/116 Jinočany - Hlásná Třebáň, přeložka silnice</t>
  </si>
  <si>
    <t>II/101 Mstětice - Jirny - Úvaly</t>
  </si>
  <si>
    <t>III/00324 Otice - Všechromy</t>
  </si>
  <si>
    <t>II/115 Řevnice - Vižina, rekonstrukce I. Etapa 2. část.</t>
  </si>
  <si>
    <t xml:space="preserve">II/112 Struhařov, okružní křižovatka a silnice, II. etapa </t>
  </si>
  <si>
    <t>II/174 Lazsko - Tochovice</t>
  </si>
  <si>
    <t>Zateplení budovy a výměna oken</t>
  </si>
  <si>
    <t>OPŽP, výzva č. 10, Výstavba budovy v pasivním standardu</t>
  </si>
  <si>
    <t>OPŽP - výzva č. 5, Podpora přizpůsobení se změně klimatu, prevence rizika katastrof a odolnosti vůči nim s přihlédnutím k ekosystémovým přístupům</t>
  </si>
  <si>
    <t>OPŽP – výzva č. 8, Podpora energetické účinnosti a snižování emisí skleníkových plynů</t>
  </si>
  <si>
    <t>34. výzva IROP – Muzea, SC 4.4 (PR)</t>
  </si>
  <si>
    <t xml:space="preserve">34. výzva IROP – Muzea, SC 4.4 (PR) </t>
  </si>
  <si>
    <t>0006993</t>
  </si>
  <si>
    <t>0006989</t>
  </si>
  <si>
    <t>0006990</t>
  </si>
  <si>
    <t xml:space="preserve">PD - Rekonstrukce objektu A a D v rámci monobloku  </t>
  </si>
  <si>
    <t>0006991</t>
  </si>
  <si>
    <t>0006995</t>
  </si>
  <si>
    <t>„Studie rozvoje Generel ON Kladno 2005 – úpravy generelu 2022"</t>
  </si>
  <si>
    <t>7275</t>
  </si>
  <si>
    <t>7276</t>
  </si>
  <si>
    <t>7186</t>
  </si>
  <si>
    <t>7279</t>
  </si>
  <si>
    <t>7280</t>
  </si>
  <si>
    <t>7281</t>
  </si>
  <si>
    <t>7282</t>
  </si>
  <si>
    <t>7283</t>
  </si>
  <si>
    <t>7284</t>
  </si>
  <si>
    <t>7285</t>
  </si>
  <si>
    <t>7286</t>
  </si>
  <si>
    <t>7288</t>
  </si>
  <si>
    <t>7292</t>
  </si>
  <si>
    <t>7293</t>
  </si>
  <si>
    <t>Labská cyklostezka, úsek Pňov-Předhradí – Poděbrady</t>
  </si>
  <si>
    <t>60 326,00</t>
  </si>
  <si>
    <t>Labská cyklostezka, úsek Kolín – Pňov-Předhradí</t>
  </si>
  <si>
    <t>023-46/2022/RK ze dne 15.12.2022</t>
  </si>
  <si>
    <t>Poděbrady, Kolín</t>
  </si>
  <si>
    <t>Studie proveditelnosti - fotovoltaika a kogenerace v areálu ONK</t>
  </si>
  <si>
    <t>Zpracování architektonické studie a projektové dokumentace - Rekonstrukce administrativní budovy</t>
  </si>
  <si>
    <t>Zpracování architektonické studie pavilonu logistického centra</t>
  </si>
  <si>
    <t>Zpracování projektové dokumentace areálu odpadového hospodářství ON Příbram, a. s.</t>
  </si>
  <si>
    <t>Dětské centrum Kolín, p. o.</t>
  </si>
  <si>
    <t>III/10222 Nový Knín, ul. Kozohorská</t>
  </si>
  <si>
    <t>024-04/2023/RK ze dne 26.1.2023</t>
  </si>
  <si>
    <t>II/113 Struhařov – Ondřejov</t>
  </si>
  <si>
    <t>028-06/2023/RK ze dne 9.2.2023</t>
  </si>
  <si>
    <t>II/335 Ondřejov – Stříbrná Skalice</t>
  </si>
  <si>
    <t>031-06/2023/RK ze dne 9.2.2023</t>
  </si>
  <si>
    <t>II/336 Zruč nad Sázavou - Čenovice</t>
  </si>
  <si>
    <t>033-06/2023/RK ze dne 9.2.2023</t>
  </si>
  <si>
    <t>II/338 Žehušice – silnice I/17</t>
  </si>
  <si>
    <t>034-06/2023/RK ze dne 9.2.2023</t>
  </si>
  <si>
    <t xml:space="preserve">II/610 x II/245 Brandýs nad Labem, křižovatka </t>
  </si>
  <si>
    <t>Krajská správa a údržba silnic</t>
  </si>
  <si>
    <t>038-06/2023/RK ze dne 9.2.2023</t>
  </si>
  <si>
    <t>II/605 Zdice, okružní křižovatka</t>
  </si>
  <si>
    <t>Středočeský kraj</t>
  </si>
  <si>
    <t>III/2444 a III/0105a Přezletice, průtah II. etapa</t>
  </si>
  <si>
    <t>III/2444 a III/0105a Přezletice, průtah III. etapa</t>
  </si>
  <si>
    <t>III/6111 Jirny, most ev.č. 6111-1</t>
  </si>
  <si>
    <t>III/27938 Obrubce – Dolní Bousov</t>
  </si>
  <si>
    <t>III/1025 Bojov Klínec, rekonstrukce silnice etapa 2</t>
  </si>
  <si>
    <t>III/1025 Bojov Klínec, rekonstrukce silnice etapa 3</t>
  </si>
  <si>
    <t>II/115 Řevnice - Vižina, rekonstrukce II. etapa - PD</t>
  </si>
  <si>
    <t>II/101 Třebotov - Rudná, rekonstrukce II. Etapa</t>
  </si>
  <si>
    <t>III/6031 Senohraby, průtah  (etapa 2)</t>
  </si>
  <si>
    <t>Senohraby serpentýny</t>
  </si>
  <si>
    <t>II/101 Břežanské údolí, sanace skalního svahu</t>
  </si>
  <si>
    <t>Netvořice, obchvat</t>
  </si>
  <si>
    <t>Napojení území  „STAR“ na metro D</t>
  </si>
  <si>
    <t>II/279 Rabakov – Prodašice, II. etapa</t>
  </si>
  <si>
    <t>II/111 Divišov obchvat</t>
  </si>
  <si>
    <t>II/331 Brandýs nad Labem - I/9, rekonstrukce silnice etapa VI</t>
  </si>
  <si>
    <t>II/331 Brandýs nad Labem - I/9, rekonstrukce silnice etapa IV</t>
  </si>
  <si>
    <t>II/331 Brandýs nad Labem - I/9, rekonstrukce silnice etapa V</t>
  </si>
  <si>
    <t>Hostivice – rekonstrukce silnice III/0064, ul. Litovická</t>
  </si>
  <si>
    <t>II/335 Uhlířské Janovice – Staňkovice, rekonstrukce vozovky a  odstranění bodové závady_PD - II. etapa</t>
  </si>
  <si>
    <t>Okružní křižovatka II/610 x II/275 Horky nad Jizerou_PD</t>
  </si>
  <si>
    <t>II/121 Heřmaničky - obchvat, PD</t>
  </si>
  <si>
    <t>II/272 Benátky nad Jizerou - Zdětín - aktualizace projektové dokumentace</t>
  </si>
  <si>
    <t>II/611 Nehvizdy, obchvat</t>
  </si>
  <si>
    <t>obec</t>
  </si>
  <si>
    <t>III/00325 Jažlovice</t>
  </si>
  <si>
    <t>II/110 Ostředek - Sázava etapa 2</t>
  </si>
  <si>
    <t>II/110 Ostředek - Sázava etapa 3</t>
  </si>
  <si>
    <t>II/240 Černuc, obchvat</t>
  </si>
  <si>
    <t xml:space="preserve">II/106 přeložka k sjezdu z D3 u Hostěradic“ - PD </t>
  </si>
  <si>
    <t>II/242, III/2421, III/2422 Roztoky, rekonstrukce silnic</t>
  </si>
  <si>
    <t xml:space="preserve">II/245 Čelákovice, obchvat </t>
  </si>
  <si>
    <t>Obchvat Králův Dvůr - IV. etapa vrátnice ČMC až katastr Beroun (C2)</t>
  </si>
  <si>
    <t>město</t>
  </si>
  <si>
    <t>Obchvat Králův Dvůr - III. etapa (napojení ul. Fučíkova)</t>
  </si>
  <si>
    <t>Jižní paralelní komunikace Beroun - I. etapa - nové autobusové nádraží - II/116 (vč. přemostění Berounky)</t>
  </si>
  <si>
    <t>II/240 Velvary, obchvat</t>
  </si>
  <si>
    <t>II/106 Týnec nad Sázavou - Benešov - PD</t>
  </si>
  <si>
    <t>Vestecká spojka a napojení na EXIT 4</t>
  </si>
  <si>
    <t>developer pak Krajská správa a údržba silnic</t>
  </si>
  <si>
    <t xml:space="preserve">III/00710 Lichoceves, havarijní stav komunikace </t>
  </si>
  <si>
    <t>III/2388 Brandýsek, havarijní stav komunikace - PD</t>
  </si>
  <si>
    <t>II/240, III/2404 Horoměřice, dešťová a splašková kanalizace - PD</t>
  </si>
  <si>
    <t>III/00715, III/00718, III/00719 Buštěhrad, průtah - PD</t>
  </si>
  <si>
    <t>II/240,III/2404 Horoměřice-PD</t>
  </si>
  <si>
    <t>II/236 Černín, nestabilní svah-PD</t>
  </si>
  <si>
    <t>II/272 Lysá  nad Labem, průtah (ul. Jedličkova) - PD</t>
  </si>
  <si>
    <t>III/3321 Milovice (ul. Družstevní), rekonstrukce komunikace - PD</t>
  </si>
  <si>
    <t>II/275 Luštěnice průtah, rekonstrukce - PD</t>
  </si>
  <si>
    <t>KSÚS</t>
  </si>
  <si>
    <t>II/245 Český Brod - Žižkova ulice - celková rekonstrukce ulice I etapa</t>
  </si>
  <si>
    <t>II/245 Český Brod - Žižkova ulice - celková rekonstrukce ulice II etapa</t>
  </si>
  <si>
    <t>II/111 Bystřice - křižovatka s III/11112</t>
  </si>
  <si>
    <t xml:space="preserve">Lysá nad Labem, křižovatka silnic II/272 a III/2725 </t>
  </si>
  <si>
    <t>Drahelčice, ulice Polní</t>
  </si>
  <si>
    <t>II/116, III/11626 a III/11624 Mníšek pod Brdy I. část</t>
  </si>
  <si>
    <t>II/116, III/11626 a III/11624 Mníšek pod Brdy II. část</t>
  </si>
  <si>
    <t>II/335, II/508, III/1014 a III/1012 Mnichovice, průtah II. etapa</t>
  </si>
  <si>
    <t>II/608 hr.hl.m. Prahy – Veltrusy – II/101 - II. etapa, km 14,800 – 26,600</t>
  </si>
  <si>
    <t>ksús</t>
  </si>
  <si>
    <t>II/244 Měšice I/9 – Byšice I/16 - II. etapa</t>
  </si>
  <si>
    <t>II/244 Měšice I/9 – Byšice I/16 -  III. etapa</t>
  </si>
  <si>
    <t>II/110 Benešov - Ostředek II.etapa</t>
  </si>
  <si>
    <t>II/101 Brandýs nad Labem, přeložka - I. etapa, 2. část</t>
  </si>
  <si>
    <t>II/335 Sázava – Staňkovice</t>
  </si>
  <si>
    <t>012-07/2023/RK ze dne 16.2.2023</t>
  </si>
  <si>
    <t>III/1247 Miličín od křiž. I/3 – hr. kraje</t>
  </si>
  <si>
    <t>013-07/2023/RK ze dne 16.2.2023</t>
  </si>
  <si>
    <t>III/11553 Pičín, rekonstrukce opěrné zdi</t>
  </si>
  <si>
    <t>014-07/2023/RK ze dne 16.2.2023</t>
  </si>
  <si>
    <t>EPC II s dotací</t>
  </si>
  <si>
    <t>EPC II</t>
  </si>
  <si>
    <t>část projektu přesunuta do Zásobníku projektů</t>
  </si>
  <si>
    <t>0007095</t>
  </si>
  <si>
    <t>Navýšení celkových nákladů</t>
  </si>
  <si>
    <t xml:space="preserve">PD - Vybudování parkovacího domu 
v areálu ONKL          </t>
  </si>
  <si>
    <t xml:space="preserve">Architektonická studie - Rekonstrukce pavilonu H  </t>
  </si>
  <si>
    <t>Využití vody z vrtu v areálu ONMB 
- projektová dokumentace</t>
  </si>
  <si>
    <t>Zpracování projektové dokumentace - Heliport Oblastní nemocnice Příbram, a.s.</t>
  </si>
  <si>
    <t>PD - Rekonstrukce pavilonu H</t>
  </si>
  <si>
    <t>Výstavba centrálního urgentního příjmu</t>
  </si>
  <si>
    <t>Rekonstrukce pláště komunikační chodby  - projektová dokumentace</t>
  </si>
  <si>
    <t>Poliklinika v areálu ONMB - projektová dokumentace</t>
  </si>
  <si>
    <t>Nově zařazená akce. Realizace akce spočívá ve zpracování projektové dokumentace pro stavební povolení a provedení stavby nové polikliniky v areálu nemocnice, ve které budou umístěny ambulantní provozy. Nová budova bude umístěna na uvolněném pozemku, který se nachází v bezprostřední blízkosti parkovacího domu a zároveň bude prostřednictvím komunikační chodby propojena s navazujícími zdravotnickými provozy včetně laboratoří a zobrazovacích metod. V současné době je zpracována urbanisticko-architektonická rozvaha.</t>
  </si>
  <si>
    <t>Přístavba prostor pro nově zřízené ambulance fyzioterapie a služby sociální rehabilitace</t>
  </si>
  <si>
    <t>III/27217 a III/27218 Sedlec, rekonstrukce</t>
  </si>
  <si>
    <t>018-11/2023/RK ze dne 16.3.2023</t>
  </si>
  <si>
    <t>Přeložka II/605 v obci Bavoryně, rekonstrukce křižovatky II/605, II/118 a MÚK EXIT 28 dálnice D5</t>
  </si>
  <si>
    <t>018-13/2023/RK ze dne 30.3.2023</t>
  </si>
  <si>
    <t>II/334 Kouřim – Milčice</t>
  </si>
  <si>
    <t>015-07/2023/RK ze dne 16.2.2023, 020-14/2023/RK ze dne 6.4.2023</t>
  </si>
  <si>
    <t>Český Brod, Kolín</t>
  </si>
  <si>
    <t>III/10120, III/10125, III/11612 Vysoký Újezd</t>
  </si>
  <si>
    <t>021-14/2023/RK ze dne 6.4.2023</t>
  </si>
  <si>
    <t>III/27215 Zdětín, rekonstrukce</t>
  </si>
  <si>
    <t>013-15/2023/RK ze dne 13.4.2023</t>
  </si>
  <si>
    <t>III/23626 Stochov</t>
  </si>
  <si>
    <t>018-16/2023/RK ze dne 20.4.2023</t>
  </si>
  <si>
    <t>III/722 Hole, havárie</t>
  </si>
  <si>
    <t>028-19/2023/RK ze dne 11.5.2023</t>
  </si>
  <si>
    <t>Vybudování samostatného vjezdu a příjezdové cesty-DD Unhošť</t>
  </si>
  <si>
    <t>0007346</t>
  </si>
  <si>
    <t>0007347</t>
  </si>
  <si>
    <t xml:space="preserve">Památník Antonína Dvořáka ve Vysoké u Příbrami, p. o. </t>
  </si>
  <si>
    <t>IROP, výzva nevypsána</t>
  </si>
  <si>
    <t>Navýšení celkových nákladů akce</t>
  </si>
  <si>
    <t>Výstavba parkovacího domu Měšice</t>
  </si>
  <si>
    <t>II/116 Srbsko, II/201 Velká Buková, II/116 Hostim - havárie skalních masivů</t>
  </si>
  <si>
    <t>II/114 a II/118 Lochovice, havárie zemního tělesa</t>
  </si>
  <si>
    <t>021-22/2023/RK ze dne 1.6.2023</t>
  </si>
  <si>
    <t>III/1068 Brodce - Zbořený Kostelec</t>
  </si>
  <si>
    <t>025-21/2023/RK ze dne 25.5.2023</t>
  </si>
  <si>
    <t>II/127 od OK Zdislavice - Pravonín - Buková</t>
  </si>
  <si>
    <t>010-20/2023/RK ze dne 18.5.2023</t>
  </si>
  <si>
    <t>II/127 Trhový Štěpánov - Zdislavice</t>
  </si>
  <si>
    <t>009-20/2023/RK ze dne 18.5.2023</t>
  </si>
  <si>
    <t>II/105 Všetice – Neveklov</t>
  </si>
  <si>
    <t>012-24/2023/RK ze dne 15.6.2023</t>
  </si>
  <si>
    <t>II/109 Vranov - Chocerady</t>
  </si>
  <si>
    <t>014-24/2023/RK ze dne 15.6.2023</t>
  </si>
  <si>
    <t>II/114 Živohošť most - Chotilsko</t>
  </si>
  <si>
    <t>015-24/2023/RK ze dne 15.6.2023</t>
  </si>
  <si>
    <t>II/120 Sedlec - Prčice - kř.s. II/105</t>
  </si>
  <si>
    <t>016-24/2023/RK ze dne 15.6.2023</t>
  </si>
  <si>
    <t>III/2741 Kropáčova Vrutice - opěrná zeď</t>
  </si>
  <si>
    <t>019-24/2023/RK ze dne 15.6.2023</t>
  </si>
  <si>
    <t>III/0086, III/24213, III/0095 Předboj, rekonstrukce</t>
  </si>
  <si>
    <t>021-26/2023/RK ze dne 29.6.2023</t>
  </si>
  <si>
    <t>III/1027, III/10212, III/10214, III/10217 Slapy-Korkyně</t>
  </si>
  <si>
    <t>022-26/2023/RK ze dne 29.6.2023</t>
  </si>
  <si>
    <t>Černošice, Dobříš</t>
  </si>
  <si>
    <t>III/33310 Zeleneč – Svémyslice</t>
  </si>
  <si>
    <t>023-26/2023/RK ze dne 29.6.2023</t>
  </si>
  <si>
    <t>II/106, III/1061, III/1062 Hradištko – Třebsín</t>
  </si>
  <si>
    <t>028-28/2023/RK ze dne 27.7.2023</t>
  </si>
  <si>
    <t>Černošice, Benešov</t>
  </si>
  <si>
    <t>III/2454, III/2724 Přerov nad Labem, rekonstrukce</t>
  </si>
  <si>
    <t>029-28/2023/RK ze dne 27.7.2023</t>
  </si>
  <si>
    <t>091-22/2019/RK ze dne 1.7.2019, 018-24/2023/RK ze dne 15.6.2023</t>
  </si>
  <si>
    <t>Elektrická pánev multifunkční - zabezpečení provozu kuchyně a přípravy jídel</t>
  </si>
  <si>
    <t>Výměna oken včetně parapetů-pavilon A x)</t>
  </si>
  <si>
    <t>Výměna oken včetně parapetů-pavilon B x)</t>
  </si>
  <si>
    <t>50. výzva ITI, Priorita 4, SC 4.4 Kulturní a cestovní ruch, Posilování úlohy kultury a udržitelného cestovního ruchu v hospodářském rozvoji, sociálním začleňování a sociálních inovacích</t>
  </si>
  <si>
    <t>062-19/2022/RK ze dne 12.5.2022, 024-25/2023/RK ze dne 22.6.2023</t>
  </si>
  <si>
    <t>aktualizace PZ, navýšení celkových nákladů projektu</t>
  </si>
  <si>
    <t>IROP, výzva č. 64, SC 2.2</t>
  </si>
  <si>
    <t>Rekonstrukce zámečku Vysoká u Příbrami včetně expozice</t>
  </si>
  <si>
    <t>007-21/2023/RK ze dne 25.5.2023</t>
  </si>
  <si>
    <t>Rozšíření funkcí Leteckého muzea Metoděje Vlacha Muzea Mladoboleslavska, p. o.</t>
  </si>
  <si>
    <t xml:space="preserve">Muzeum Mladoboleslavska, p. o. </t>
  </si>
  <si>
    <t>060-22/2023/RK ze dne 1.6.2023</t>
  </si>
  <si>
    <t>energetické úspory</t>
  </si>
  <si>
    <t>025-38/2021/RK ze dne 7.10.2021
009-23/2023/RK ze dne 8.6.2023</t>
  </si>
  <si>
    <t>009-23/2023/RK ze dne 8.6.2023</t>
  </si>
  <si>
    <t>019-14/2022/RK ze dne 7.4.2022
009-23/2023/RK ze dne 8.6.2023</t>
  </si>
  <si>
    <t>0007525</t>
  </si>
  <si>
    <t>0007526</t>
  </si>
  <si>
    <t>0007532</t>
  </si>
  <si>
    <t>0007524</t>
  </si>
  <si>
    <t>0007534</t>
  </si>
  <si>
    <t>0007529</t>
  </si>
  <si>
    <t>0007533</t>
  </si>
  <si>
    <t>0007527</t>
  </si>
  <si>
    <t>Projektová studie - Gynekologicko porodnický pavilon</t>
  </si>
  <si>
    <t>Projektová studie- Správa nemocnice</t>
  </si>
  <si>
    <t>II/608 hr.hl.m. Prahy – Veltrusy – II/101 - I. etapa, km 5,555 – 14,800</t>
  </si>
  <si>
    <t>III/27234a Bělá pod Bezdězem – oprava opěrné zdi</t>
  </si>
  <si>
    <t>034-29/2023/RK ze dne 10.8.2023</t>
  </si>
  <si>
    <t>III/24217 Netřeba, sanace svahu</t>
  </si>
  <si>
    <t>035-29/2023/RK ze dne 10.8.2023</t>
  </si>
  <si>
    <t>II/101, III/10145, III/00712 Stehelčeves, Dřetovice</t>
  </si>
  <si>
    <t>036-29/2023/RK ze dne 10.8.2023</t>
  </si>
  <si>
    <t>II/236, III/23638, III/23640, III/23641 Smečno – Přelíc</t>
  </si>
  <si>
    <t>037-29/2023/RK ze dne 10.8.2023</t>
  </si>
  <si>
    <t>III/26813 Mnichovo Hradiště – Podolí, rekonstrukce</t>
  </si>
  <si>
    <t>022-32/2023/RK ze dne 7.9.2023</t>
  </si>
  <si>
    <t>III/3321 Milovice, rekonstrukce</t>
  </si>
  <si>
    <t>023-32/2023/RK ze dne 7.9.2023</t>
  </si>
  <si>
    <t>III/10159 Brandýs nad Labem, průtah</t>
  </si>
  <si>
    <t>017-33/2023/RK ze dne 14.9.2023</t>
  </si>
  <si>
    <t>III/24637 Vliněves, průtah</t>
  </si>
  <si>
    <t>018-33/2023/RK ze dne 14.9.2023</t>
  </si>
  <si>
    <t>III/27314 Hleďsebe – havárie zemního tělesa komunikace</t>
  </si>
  <si>
    <t>019-33/2023/RK ze dne 14.9.2023</t>
  </si>
  <si>
    <t>III/2755 Němčice, rekonstrukce</t>
  </si>
  <si>
    <t>020-33/2023/RK ze dne 14.9.2023</t>
  </si>
  <si>
    <t>II/276 Bělá pod Bezdězem, ul. Pražská - propustek</t>
  </si>
  <si>
    <t>021-34/2023/RK ze dne 21.9.2023</t>
  </si>
  <si>
    <t>III/27937 Dolní Bousov, rekonstrukce</t>
  </si>
  <si>
    <t>017-34/2023/RK ze dne 21.9.2023</t>
  </si>
  <si>
    <t>II/274 Chorušice – Velký Újezd, rekonstrukce</t>
  </si>
  <si>
    <t>020-34/2023/RK ze dne 21.9.2023</t>
  </si>
  <si>
    <t>II/259 Dalovice, rekonstrukce</t>
  </si>
  <si>
    <t>019-34/2023/RK ze dne 21.9.2023</t>
  </si>
  <si>
    <t>II/101 Neratovice - Jiřice</t>
  </si>
  <si>
    <t>018-34/2023/RK ze dne 21.9.2023</t>
  </si>
  <si>
    <t>026-36/2023/RK ze dne 12.10.2023</t>
  </si>
  <si>
    <t xml:space="preserve">II/118 Kladno, Švermov-průtah </t>
  </si>
  <si>
    <t>III/2411 Únětice</t>
  </si>
  <si>
    <t>III/1157 Černošice-Karlštejnská</t>
  </si>
  <si>
    <t>III/2405 Statenice</t>
  </si>
  <si>
    <t>II/101 Otvovice - PD</t>
  </si>
  <si>
    <t>II/236 Kačice - Stochov - PD</t>
  </si>
  <si>
    <t>III/00712 – Brandýsek průtah - PD</t>
  </si>
  <si>
    <t>III/1166 Zdejcina - havárie zemního tělesa - PD</t>
  </si>
  <si>
    <t>III/2408 Úholičky - PD</t>
  </si>
  <si>
    <t>Sloučeno s akcí "Sanace suterénu" a zařazeno do zásobníku investic změny č. 5</t>
  </si>
  <si>
    <t>Střední pedagogická škola a Střední odborná škola služeb Mladá Boleslav, příspěvková organizace</t>
  </si>
  <si>
    <t>062-19/2022/RK ze dne 12.5.2022, 044-33/2023/RK ze dne 14.9.2023</t>
  </si>
  <si>
    <t>navýšené celkové náklady z důvodu aktualizace cen projektu, vyjmutí vstupní budovy</t>
  </si>
  <si>
    <t>Příprava podkladů a dokumentace pro VŘ</t>
  </si>
  <si>
    <t xml:space="preserve">Příprava podkladů a dokumentace pro VŘ </t>
  </si>
  <si>
    <t>příprava podkladů a dokumentace pro VŘ</t>
  </si>
  <si>
    <t>PD před dokončením, prověřuje se možnost využití v rámci dotace SFŽP</t>
  </si>
  <si>
    <t xml:space="preserve">Rekonstrukce střešního pláště pavilonu F + FVE </t>
  </si>
  <si>
    <t>Pavilon pro matku 
a dítě</t>
  </si>
  <si>
    <t>SFŽP+IROP</t>
  </si>
  <si>
    <t>Snížení energetické náročnosti č.p.604</t>
  </si>
  <si>
    <t>Spisovna pavilon G</t>
  </si>
  <si>
    <t>Rekonstrukce komunikační chodby</t>
  </si>
  <si>
    <t>Rekonstrukce vertikálních rozvodů pavilon H</t>
  </si>
  <si>
    <t>Rekonstrukce vertikálních rozvodů pavilon F</t>
  </si>
  <si>
    <t xml:space="preserve">Pořízení přístrojového vybavení následné lůžkové rehabilitační péče Nemocnice Rudolfa a Stefanie Benešov </t>
  </si>
  <si>
    <t>CT přístroj</t>
  </si>
  <si>
    <t>Pavilon centrálních laboratoří, potrubní pošta</t>
  </si>
  <si>
    <t>Demolice pavilonu starého očního oddělení, včetně likvidace nebezpečného odpadu z demolice</t>
  </si>
  <si>
    <t>Parkovací dům</t>
  </si>
  <si>
    <t>Rekonstrukce ústavní kuchyně</t>
  </si>
  <si>
    <t>Rekonstrukce objektu G na objekt bytového domu</t>
  </si>
  <si>
    <t>Rekonstrukce objektu V - Oblastní nemocnice Kladno (ONK) na objekt následné péče (LDN)</t>
  </si>
  <si>
    <t>Rekonstrukce bloku D - Generel nemocnice Kladno</t>
  </si>
  <si>
    <t>Vybudování multioborového centra robotické medicíny</t>
  </si>
  <si>
    <t>Zvýšení kybernetické bezpečnosti v ON Kladno</t>
  </si>
  <si>
    <t>3D Bronchoskopická věž</t>
  </si>
  <si>
    <t>C-rameno na stropním závěsu</t>
  </si>
  <si>
    <t>3D/2D laparoskopická věž</t>
  </si>
  <si>
    <t>Rekonstrukce pracoviště laboratoří - ředění radiofarmak vč. technologie</t>
  </si>
  <si>
    <t>Úprava vjezdu z ul. Žižkova - bezpečí provozu (vč. PD)</t>
  </si>
  <si>
    <t>Oprava 2 ks podzemních hydrantů v areálu nemocnice Kutná Hora</t>
  </si>
  <si>
    <t>Oprava části komunikací v areálu nemocnice Kutná Hora</t>
  </si>
  <si>
    <t>Pořízení transformátoru 630kVA pro nemocnici Kutná Hora</t>
  </si>
  <si>
    <t>Rekonstrukce 2.NP budovy paliativní péče nemocnice Kutná Hora</t>
  </si>
  <si>
    <t>Rekonstrukce stravovacího provozu, zavedení tabletového systému, včetně výměny 2ks nákladních výtahů 
pro stravovací provoz nemocnice Kutná Hora</t>
  </si>
  <si>
    <t>Rekonstrukce budovy u dětské skupiny – vybudování tvořivé dílny v nemocnici Kutná Hora</t>
  </si>
  <si>
    <t>Přístavba evakuačního výtahu a únikového schodiště 
k nemocniční budově LDN na Vojkově</t>
  </si>
  <si>
    <t>Výměna oken v budově HTS v LDN na Vojkově</t>
  </si>
  <si>
    <t>Modernizace stravovacího bloku LDN na Vojkově</t>
  </si>
  <si>
    <t>Podpora rozvoje a dostupnosti následné péče v Oblastní nemocnici Příbram, a.s. (rehabilitace + bazén)</t>
  </si>
  <si>
    <t>Podpora rozvoje a dostupnosti paliativní péče</t>
  </si>
  <si>
    <t>Rekonstrukce budovy G Oblastní nemocnice Příbram, a.s. (ubytovna Zdaboř)</t>
  </si>
  <si>
    <t>Sanitní vozy (kontinuální obnova: 2+2)</t>
  </si>
  <si>
    <t>Kyberbezpečnost</t>
  </si>
  <si>
    <t>ICT (kontinuální obnova)</t>
  </si>
  <si>
    <t>Areál a budovy ONP (kontinuální obnova)</t>
  </si>
  <si>
    <t>Přístroj na likvidaci nebezpečného odpadu (autokláv)</t>
  </si>
  <si>
    <t>Modernizace zálohového systému v areálu II</t>
  </si>
  <si>
    <t>Obměna poštovního serveru</t>
  </si>
  <si>
    <t>Dicompass Gateway digitalizace - neomezená</t>
  </si>
  <si>
    <t>Elektronizace a digitalizace (eHealth a další)</t>
  </si>
  <si>
    <t>Autoprovoz - obnova autoparku</t>
  </si>
  <si>
    <t>pozemek kupuje SK</t>
  </si>
  <si>
    <t>BOZP+TDS – KÚ</t>
  </si>
  <si>
    <t>stavba - KÚ; příprava+BOZP+TDS - KSÚS</t>
  </si>
  <si>
    <t>II/111 Šternov – Český Šternberk, rekonstrukce silnice</t>
  </si>
  <si>
    <t>018-02/2024/RK ze dne 11.1.2024</t>
  </si>
  <si>
    <t>III/0082 Kozomín, průtah</t>
  </si>
  <si>
    <t>021-03/2024/RK ze dne 18.1.2024</t>
  </si>
  <si>
    <t>III/2451 Nový Vestec, rekonstrukce</t>
  </si>
  <si>
    <t>022-03/2024/RK ze dne 18.1.2024</t>
  </si>
  <si>
    <t>III/2451 Káraný</t>
  </si>
  <si>
    <t>023-03/2024/RK ze dne 18.1.2024</t>
  </si>
  <si>
    <t>III/2733 Kokořín</t>
  </si>
  <si>
    <t>024-03/2024/RK ze dne 18.1.2024</t>
  </si>
  <si>
    <t>Navýšení celkových nákladů z 9.092,06 tis. Kč. Realizace je závislá na zajištění finančních prostředků.</t>
  </si>
  <si>
    <t>MZD</t>
  </si>
  <si>
    <t>Adaptace objektu bývalé prádelny - správa nemocnice</t>
  </si>
  <si>
    <t>příprava projektu bude možná po vypracování PD</t>
  </si>
  <si>
    <t>Rozdělení akcí, ponížení celkových nákladů z 122.050 tis. Kč.
Realizace je závislá na zajištění finančních prostředků.</t>
  </si>
  <si>
    <t>zpracována PD</t>
  </si>
  <si>
    <t>Realizace je závislá na zajištění finančních prostředků.</t>
  </si>
  <si>
    <t>Přístrojové vybavení urologie</t>
  </si>
  <si>
    <t>Rekonstrukce VZT na COS</t>
  </si>
  <si>
    <t>Potrubní pošta</t>
  </si>
  <si>
    <t>Dům pro seniory na Celně</t>
  </si>
  <si>
    <t>NPO - MPSV</t>
  </si>
  <si>
    <t xml:space="preserve">Vltavská cyklistická cesta – úsek hranice Prahy – Roztoky </t>
  </si>
  <si>
    <t>Cyklospojení Nižbor – Křivoklát</t>
  </si>
  <si>
    <t>Posázavská cyklotrasa, úsek Senohraby - Poříčí nad Sázavou</t>
  </si>
  <si>
    <t>Posázavská cyklotrasa, úsek Jílové-Davle</t>
  </si>
  <si>
    <t>Posázavská cyklotrasa, úsek Poříčí nad Sázavou-Nespeky</t>
  </si>
  <si>
    <t xml:space="preserve">Poděbradova ulice, mimoúrovňové křížení obchvatu Lysé nad Labem </t>
  </si>
  <si>
    <t>7729</t>
  </si>
  <si>
    <t>III/24211 Odolena Voda, opěrná zeď</t>
  </si>
  <si>
    <t>017-04/2024/RK ze dne 25.1.2024</t>
  </si>
  <si>
    <t>II/27226 Strenice, havárie zemního tělesa komunikace</t>
  </si>
  <si>
    <t>018-04/2024/RK ze dne 25.1.2024</t>
  </si>
  <si>
    <t>III/10812 Dobré Pole – Kouřim</t>
  </si>
  <si>
    <t>014-05/2024/RK ze dne 1.2.2024</t>
  </si>
  <si>
    <t>III/3284 Kolín, Sendražice, propustek</t>
  </si>
  <si>
    <t>022-06/2024/RK ze dne 8.2.2024</t>
  </si>
  <si>
    <t>II/336 Zruč nad Sázavou, ul. 1. máje</t>
  </si>
  <si>
    <t>III/3284 Sendražice, ul. Hlavní</t>
  </si>
  <si>
    <t>III/6031 Turkovice</t>
  </si>
  <si>
    <t>III/33338 Chmeliště - Uhlířské Janovice</t>
  </si>
  <si>
    <t>I/38 x II/125 x III/33345 Okružní křižovatka</t>
  </si>
  <si>
    <t>III/33016, III/32917 Křečkov</t>
  </si>
  <si>
    <t>III/27528 Dymokury</t>
  </si>
  <si>
    <t>II/611 Přední Lhota - Poděbrady</t>
  </si>
  <si>
    <t>II/336 Dolní Pohleď</t>
  </si>
  <si>
    <t>III/12540 Lošany</t>
  </si>
  <si>
    <t>III/33418 Kouřim</t>
  </si>
  <si>
    <t>II/150 Louňovice p. Bl. - Načeradec</t>
  </si>
  <si>
    <t>023-06/2024/RK ze dne 8.2.2024</t>
  </si>
  <si>
    <t>II/137 Načeradec – Daměnice – hr. kraje</t>
  </si>
  <si>
    <t>024-06/2024/RK ze dne 8.2.2024</t>
  </si>
  <si>
    <t>II/125 Uhlířské Janovice, průtah</t>
  </si>
  <si>
    <t>023-10/2024/RK ze dne 7.3.2024</t>
  </si>
  <si>
    <t>II/337 Čáslav – hr.obl</t>
  </si>
  <si>
    <t>024-10/2024/RK ze dne 7.3.2024</t>
  </si>
  <si>
    <t>II/259 Bukovno, průtah</t>
  </si>
  <si>
    <t>021-08/2024/RK ze dne 22.2.2024</t>
  </si>
  <si>
    <t>III/2687 Kněžmost (ul. Branžežská), rekonstrukce</t>
  </si>
  <si>
    <t>023-08/2024/RK ze dne 22.2.2024</t>
  </si>
  <si>
    <t>III/2766 Ml. Boleslav, Debř - rekonstrukce</t>
  </si>
  <si>
    <t>024-08/2024/RK ze dne 22.2.2024</t>
  </si>
  <si>
    <t>II/268 Mnichovo Hradiště – bodové závady před a za mostem 268-006</t>
  </si>
  <si>
    <t>022-08/2024/RK ze dne 22.2.2024</t>
  </si>
  <si>
    <t>III/27944 Žerčice, most ev.č.27944-3 přes potok v obci Žerčice</t>
  </si>
  <si>
    <t>018-09/2024/RK ze dne 29.2.2024</t>
  </si>
  <si>
    <t>III/2756 Sýčina, most ev.č. 2756-2 přes potok před obcí Sýčina</t>
  </si>
  <si>
    <t>III/0103 Zápy, most ev.č. 0103-2 přes dálnici D10 před obcí Zápy</t>
  </si>
  <si>
    <t>88 284,8</t>
  </si>
  <si>
    <t>III/2451 Nový Vestec, most ev.č. 2451-2 přes Jizeru před Novým Vestcem</t>
  </si>
  <si>
    <t>33 375</t>
  </si>
  <si>
    <t>II/275 Horky n/J, most ev.č. 275-004 přes Jizeru v obci Horky nad Jizerou</t>
  </si>
  <si>
    <t>II/276 Bakov n/J, most ev.č.276-008 přes ČD za obcí Bakov nad Jizerou</t>
  </si>
  <si>
    <t>III/2591 Čejetičky, most ev.č. 2591-3 přes Jizeru v Mladé Boleslavi-Čejetičkách</t>
  </si>
  <si>
    <t>30 531</t>
  </si>
  <si>
    <t>III/3386 Zbyslav, most ev.č. 3386-4</t>
  </si>
  <si>
    <t xml:space="preserve">III/33345 Ratboř, most ev. č. 33345-1 </t>
  </si>
  <si>
    <t>III/3301-5 Lstiboř, most ev.č. 3301-5</t>
  </si>
  <si>
    <t>13 600,555</t>
  </si>
  <si>
    <t>II/259 Podlázky, most ev.č. 259-004 přes meliorační sběrač v obci Podlázky</t>
  </si>
  <si>
    <t>10 440,66</t>
  </si>
  <si>
    <t xml:space="preserve">II/101 Kralupy nad Vltavou, most ev.č. 101-062  přes odpadní kanál za obcí Kralupy nad Vltavou </t>
  </si>
  <si>
    <t>22 345,85</t>
  </si>
  <si>
    <t>III/00410, most ev.č. 00410-1 přes odpad rybníka před obcí Kletice - PD</t>
  </si>
  <si>
    <t>11 766,82</t>
  </si>
  <si>
    <t>III/2751, most ev.č. 2751-1 přes strouhu před obcí Nemyslovice</t>
  </si>
  <si>
    <t>17 100,5</t>
  </si>
  <si>
    <t>III/24021 Nelahozeves, most ev.č. 24021-1 přes odpad z přehrady v obci Nelahozeves</t>
  </si>
  <si>
    <t>III/25919, most ev.č. 25919-4 přes cestu v obci Skalsko</t>
  </si>
  <si>
    <t>III/26823 Rečkov, most ev.č. 26823-2 přes potok u obce Rečkov</t>
  </si>
  <si>
    <t>21 023,32</t>
  </si>
  <si>
    <t>III/27219 Kropáčova Vrutice, most ev.č. 27219-3 přes potok v obci Kropáčova Vrutice</t>
  </si>
  <si>
    <t>III/27223 Strenice, most ev.č. 27223-2 přes potok v obci Strenice“</t>
  </si>
  <si>
    <t>III/00410 Kletice, most přes odpad rybníka před obcí Kletice ev.č. 00410-1</t>
  </si>
  <si>
    <t>16 611</t>
  </si>
  <si>
    <t>III/10226 Dobříš, most přes strouhu v obci Dobříš ev.č. 10226-5</t>
  </si>
  <si>
    <t>6 232,5</t>
  </si>
  <si>
    <t>III/10521 Sestrouň, most přes potok Mastník před Sestrouní ev.č. 10521-1</t>
  </si>
  <si>
    <t>12 901</t>
  </si>
  <si>
    <t>III/10529 Ředice, most přes potok za obcí Ředice ev.č. 10529-1</t>
  </si>
  <si>
    <t>6 186,3</t>
  </si>
  <si>
    <t>III/11417 Suchodol, most přes potok v obci Suchodol ev.č. 11417-4</t>
  </si>
  <si>
    <t>16 480</t>
  </si>
  <si>
    <t>III/11447, most přes potok v obci Maršovice ev.č. 11447-3</t>
  </si>
  <si>
    <t>24 480,933</t>
  </si>
  <si>
    <t>III/11816 Višňová, most přes Kocábu ve Višňové ev.č. 11816-3</t>
  </si>
  <si>
    <t>11 931,20</t>
  </si>
  <si>
    <t>II/118 Lochovice, most ev. č. 118–019 přes Podlužský potok před obcí Lochovice“</t>
  </si>
  <si>
    <t>8 180,30</t>
  </si>
  <si>
    <t>III/0076 Běloky, most ev.č. 0076-2 pro přívalové vody</t>
  </si>
  <si>
    <t>14 064,54</t>
  </si>
  <si>
    <t>II/236 Lány, most ev.č. 236-005 přes potok Klíčava v Myší díře</t>
  </si>
  <si>
    <t>26 549</t>
  </si>
  <si>
    <t>II/240 Černuc, přestavba mostu  ev.č. 240-027 na propustek</t>
  </si>
  <si>
    <t>12 260,605</t>
  </si>
  <si>
    <t xml:space="preserve">III/00712 Stehelčeves, přestavba  mostu ev.č. 00712-1_PD </t>
  </si>
  <si>
    <t>10 909,70</t>
  </si>
  <si>
    <t>III/00712 Knovíz, přestavba mostu ev.č. 00712-5 na propustek</t>
  </si>
  <si>
    <t>11 757,20</t>
  </si>
  <si>
    <t xml:space="preserve">III/00724 Slaný, přestavba mostu ev.č. 00724-1 přes Červený potok </t>
  </si>
  <si>
    <t>60 001,40</t>
  </si>
  <si>
    <t>III/1161 Žilina. Most ev.č. 1161-1  přes potok</t>
  </si>
  <si>
    <t>15 716,40</t>
  </si>
  <si>
    <t>III/2423 Úholičky, most ev.č. 2423-1 přes Podmoráňský potok“</t>
  </si>
  <si>
    <t>12 384</t>
  </si>
  <si>
    <t xml:space="preserve">III/23920 Nabdín, most ev. č. 23920-5 přes Zlonický potok </t>
  </si>
  <si>
    <t>21 222,90</t>
  </si>
  <si>
    <t>III/24512-1, Břežany most ev.č. 24512-1</t>
  </si>
  <si>
    <t>9 800</t>
  </si>
  <si>
    <t>III/33328-1, Davídkov most ev.č. 33328-1</t>
  </si>
  <si>
    <t>III/33339-3, Bečváry most ev.č. 33339-3</t>
  </si>
  <si>
    <t>II/327 Krakovany, most ev.č. 327-005</t>
  </si>
  <si>
    <t>13 941,555</t>
  </si>
  <si>
    <t>II/327 Hradišťko II, most ev.č. 327-006</t>
  </si>
  <si>
    <t>20 274,286</t>
  </si>
  <si>
    <t>II/328 Dubečno, most ev.č. 328-016</t>
  </si>
  <si>
    <t>III/3307-2, Poříčany most ev.č. 3307-2</t>
  </si>
  <si>
    <t>16 600,555</t>
  </si>
  <si>
    <t>III/3318 Hronětice, most ev.č. 3318-4</t>
  </si>
  <si>
    <t>7 354,639</t>
  </si>
  <si>
    <t>III/32712 Radovesnice II, most ev.č. 32712-1</t>
  </si>
  <si>
    <t>III/32812 Dobšice, most ev.č. 32812-1</t>
  </si>
  <si>
    <t xml:space="preserve">26 175,276 </t>
  </si>
  <si>
    <t>III/32914 Kostelní Lhota, most ev.č. 32914-1 přes D11</t>
  </si>
  <si>
    <t>III/32921 Kouty, most ev. č. 32921-1 a 2</t>
  </si>
  <si>
    <t>19 671</t>
  </si>
  <si>
    <t>III/33420-1, Molitorov most ev.č. 33420-1</t>
  </si>
  <si>
    <t>7 250</t>
  </si>
  <si>
    <t>III/33521 Kralice, most ev.č. 33521-1</t>
  </si>
  <si>
    <t>III/33821 Chotusice, most ev.č. 33821-3</t>
  </si>
  <si>
    <t>III/33824 Čáslav, most ev.č. 33824-4</t>
  </si>
  <si>
    <t>III/00331 most přes potok u obce Vrchotovy Janovice, ev.č. 00331-6</t>
  </si>
  <si>
    <t>III/10517 most přes potok před obcí Strážovice, ev.č. 10517-1</t>
  </si>
  <si>
    <t>38 700</t>
  </si>
  <si>
    <t>II/125 Kolín, most ev.č. 125-035 přes ŽDC a silnici II/322</t>
  </si>
  <si>
    <t>159 500</t>
  </si>
  <si>
    <t>III/1022 Davle most ev.č. 1022-1 přes podchod a vodoteč v obci Davle</t>
  </si>
  <si>
    <t>5 868,605</t>
  </si>
  <si>
    <t>III/1043 Vrané nad Vltavou, most ev.č.1043-1 přes potok v obci Vrané  nad Vltavou</t>
  </si>
  <si>
    <t>5 900</t>
  </si>
  <si>
    <t>III/1173 Stašov, most ev.č.1173-1 přes Červený potok v obci Stašov</t>
  </si>
  <si>
    <t>20 910</t>
  </si>
  <si>
    <t>III/11512 Všenory, most ev.č.11512-1 přes potok v obci Všenory</t>
  </si>
  <si>
    <t>5 756</t>
  </si>
  <si>
    <t>III/11522 Svinaře, most ev.č.11522-2 přes potok za obcí Svinaře</t>
  </si>
  <si>
    <t>3 835,8</t>
  </si>
  <si>
    <t>III/11550 Neumětely, most ev.č.11550-1 přes potok před obcí Neumětely</t>
  </si>
  <si>
    <t>12 838,940</t>
  </si>
  <si>
    <t>III/11713 Komárov, most ev.č.11713-2 přes Rohlovský potok v městysu Komárov</t>
  </si>
  <si>
    <t>6 741</t>
  </si>
  <si>
    <t>III/11713 Komárov, most ev.č.11713-1 přes Červený potok v městysu Komárov</t>
  </si>
  <si>
    <t>19 076,06</t>
  </si>
  <si>
    <t>II/115 Černošice, most ev.č.115-008 přes Švarcavu v Černošicích</t>
  </si>
  <si>
    <t>III/1182 Zaječov, most ev.č.1182-2 přes Jalový potok v obci Zaječov</t>
  </si>
  <si>
    <t>7 002,45</t>
  </si>
  <si>
    <t>II/338 Borek, most ev.  338–002 – PD</t>
  </si>
  <si>
    <t>III/32827 Rožďalovice, most ev. 32827 - 4 – PD</t>
  </si>
  <si>
    <t>Zařazeno do zásobníku investic ve výši 8 000 000,00 Kč</t>
  </si>
  <si>
    <t>Výměna střešních a vikýřových oken na budově školy</t>
  </si>
  <si>
    <t>Oprava střechy hlavní budovy školy</t>
  </si>
  <si>
    <t>Zpracována projektová dokumentace, připraveno k realizaci, vyhodnoceno v rámci EPC III. jako vhodný projekt, v dikci SČK</t>
  </si>
  <si>
    <t>EPC/SČK</t>
  </si>
  <si>
    <t>Snížení energetické náročnosti č.p.577</t>
  </si>
  <si>
    <t>Výstavba parkoviště P+R Rostoklaty</t>
  </si>
  <si>
    <t>7775</t>
  </si>
  <si>
    <t xml:space="preserve"> 031-06/2024/RK ze dne 8.2.2024</t>
  </si>
  <si>
    <t>Novostavba silnice III. třídy „Nová Průběžná"</t>
  </si>
  <si>
    <t>7746</t>
  </si>
  <si>
    <t>006-43/2023/RK ze dne 1.12.2023</t>
  </si>
  <si>
    <t>II/272, II/332 Lysá nad Labem, křižovatka - zvýšení bezpečnosti</t>
  </si>
  <si>
    <t>024-17/2024/RK ze dne 25.4.2024</t>
  </si>
  <si>
    <t>Rekonstrukce propustku: II/116 přes přítok do Voznického potoka, II/126 - ev. číslo 126-001P, III/10230 - ev. číslo 10230-001P, III/00411 - ev. číslo 00411-2P</t>
  </si>
  <si>
    <t>014-13/2024/RK ze dne 28.3.2024</t>
  </si>
  <si>
    <t>III/25923 Sovínky-Bezno, rekonstrukce</t>
  </si>
  <si>
    <t>025-17/2024/RK ze dne 25.4.2024</t>
  </si>
  <si>
    <t>II/324, II/328 Městec Králové</t>
  </si>
  <si>
    <t>035-18/2024/RK ze dne 9.5.2024</t>
  </si>
  <si>
    <t>Obnova vozového parku - dodávka 15 ks sanitních vozidel typu "C"</t>
  </si>
  <si>
    <t>Upravený název akce;
navýšení celkových nákladů o 30 mil. Kč</t>
  </si>
  <si>
    <t>Revitalizace parku - veřejného prostoru v nemocnici Kutná Hora</t>
  </si>
  <si>
    <t>Příprava PD + žádost o dotaci</t>
  </si>
  <si>
    <t>Stavební úpravy humanizace Domova Na Hrádku</t>
  </si>
  <si>
    <t>Domov Na Hrádku</t>
  </si>
  <si>
    <t>Výstavba P+R Poříčany</t>
  </si>
  <si>
    <t>7820</t>
  </si>
  <si>
    <t>026-17/2018/RK ze dne 21.5.2018</t>
  </si>
  <si>
    <t>144-22/2018/RK ze dne 9.7.2018</t>
  </si>
  <si>
    <t xml:space="preserve"> (BOZP+TDS - KÚ)</t>
  </si>
  <si>
    <t>Brandýs n. Lab.-St.Boleslav</t>
  </si>
  <si>
    <t>Oprava el. rozvodů ve sborovnách</t>
  </si>
  <si>
    <t>Navýšení celkových nákladů 
(ze 44 mil. Kč)</t>
  </si>
  <si>
    <t xml:space="preserve">Navýšení celkových nákladů (z 41 mi. Kč) </t>
  </si>
  <si>
    <t>Navýšení celkových nákladů 
(ze 30 mil. Kč)</t>
  </si>
  <si>
    <t>REACT</t>
  </si>
  <si>
    <t>spolufinancování z IROP</t>
  </si>
  <si>
    <t>Zpracování projektové dokumentace Miniinvazivní pracoviště interny</t>
  </si>
  <si>
    <t>Nově zařazená akce</t>
  </si>
  <si>
    <t>Chirurgický operační systém pro roboticky navigované laparoskopické operace</t>
  </si>
  <si>
    <t>II/240, II/241, III/0079, III/2405, III/2406, III/2407, III/2421 - Velké Přílepy, Statenice</t>
  </si>
  <si>
    <t>025-28/2024/RK ze dne 8.8.2024</t>
  </si>
  <si>
    <t>III/2455 Obchvat Záluží, přeložka silnice</t>
  </si>
  <si>
    <t>026-28/2024/RK ze dne 8.8.2024</t>
  </si>
  <si>
    <t>II/105 Sedlčany, komunikace na břehu retenční nádrže</t>
  </si>
  <si>
    <t>027-28/2024/RK ze dne 8.8.2024</t>
  </si>
  <si>
    <t>II/110 x III/1101 Benešov, OK Hráského – Černoleská</t>
  </si>
  <si>
    <t>028-28/2024/RK ze dne 8.8.2024</t>
  </si>
  <si>
    <t>Propojení silnic I/16 a III/27221 Jizerní Vtelno</t>
  </si>
  <si>
    <t>015-33/2024/RK ze dne 26.9.2024</t>
  </si>
  <si>
    <t>Rekonstrukce kotelny domova mládeže</t>
  </si>
  <si>
    <t>Nákup rotační sekačky s kondicionérem Toušeň</t>
  </si>
  <si>
    <t>Snížení celkových nákladů.
Zpracování PD bylo vysoutěženo 
za 1.119.250 Kč.</t>
  </si>
  <si>
    <t>Snižení celkových nákladů.
Zpracování PD bylo vysoutěženo 
za 1.619.585 Kč.</t>
  </si>
  <si>
    <t>Snižení celkových nákladů.
Zpracování PD bylo vysoutěženo 
za 1.627.390 Kč.</t>
  </si>
  <si>
    <t xml:space="preserve">Úprava názvu akce
Navýšení celkových nákladů, Smlouva s dodavatelem. </t>
  </si>
  <si>
    <t>Navýšení celkových nákladů o 6 mil. Kč</t>
  </si>
  <si>
    <t>Navýšení celkových nákladů o 7 mil. Kč</t>
  </si>
  <si>
    <t>Navýšení celkových nákladů o 4 mil. Kč</t>
  </si>
  <si>
    <t>Navýšení celkových nákladů o 42 mil. Kč</t>
  </si>
  <si>
    <t>monitorujeme dotační tituly
Navýšení celkových nákladů o 3 mil. Kč</t>
  </si>
  <si>
    <t>Zpracována architektonická studie. Vzhledem k finančnímu rozsahu je zpracování PD a samotné realizace termínově posunuto do doby zajištění fin. prostředků, na kterých je realizace akce závislá.</t>
  </si>
  <si>
    <t>Snížení celkvých nákladů akce.
Projekt schválen k financování (IROP). Dotace IROP 6 375 tis. Kč, spoluúčast 
1 125 tis. Kč</t>
  </si>
  <si>
    <t>Zdravotnická technologie (kontinuální obnova)</t>
  </si>
  <si>
    <t>Změna názvu akce, navýšení celkových nákladů</t>
  </si>
  <si>
    <t>Snížení celkových nákladů o 15 mil. Kč</t>
  </si>
  <si>
    <t>Rekonstrukce skladu MTZ a SZM</t>
  </si>
  <si>
    <t>Úprava názvu akce
Navýšení celkových nákladů o 3 mil. Kč</t>
  </si>
  <si>
    <t>065-36/2024/ZK ze dne 9.9.2024</t>
  </si>
  <si>
    <t>Rekonstrukce urgentního příjmu - PD</t>
  </si>
  <si>
    <t xml:space="preserve">Energetické úspory pavilonu D ON Příbram, a.s.
</t>
  </si>
  <si>
    <t>Zavedení systému MedText pro komunikaci mezi ONP a dalšími subjekty (ZZS, nemocnice,…)</t>
  </si>
  <si>
    <t>Modernizace optické datové sítě (A1, A2) - projektová dokumentace</t>
  </si>
  <si>
    <t>Stavební úpravy vjezdu do nemocnice II. Etapa</t>
  </si>
  <si>
    <t xml:space="preserve">Rekonstrukce objektu "A" - administrativa, vč. projektové dokumentace </t>
  </si>
  <si>
    <t>Navýšení celkových nákladů o 7,6 mil. Kč. Projekt schválen k financování (NPŽP). Předpokládaná dotace z NPŽP 10 976 tis. Kč, spoluúčast  26 624 tis. Kč, smlouva s dodavatelem, probíhá realizace</t>
  </si>
  <si>
    <t>1 - důležité/naléhavé</t>
  </si>
  <si>
    <t>Studii platí SK, ostatní KSÚS</t>
  </si>
  <si>
    <t>Kolizní místo v Letech</t>
  </si>
  <si>
    <t>7274</t>
  </si>
  <si>
    <t>VZ KSÚS</t>
  </si>
  <si>
    <t>024-32/2024/RK ze dne 19.09.2024</t>
  </si>
  <si>
    <t>018-39/2023/RK ze dne 2.11.2023</t>
  </si>
  <si>
    <t>041-40/2023/RK ze dne 9.11.2023</t>
  </si>
  <si>
    <t>042-40/2023/RK ze dne 9.11.2023</t>
  </si>
  <si>
    <t>021-41/2023/RK ze dne 16.11.2023</t>
  </si>
  <si>
    <t>Ulice K Šibáku, mimoúrovňové křížení obchvatu Lysé nad Labem</t>
  </si>
  <si>
    <t>022-26/2024/RK ze dne 11.7.2024</t>
  </si>
  <si>
    <t xml:space="preserve">Nová obchvatová komunikace podél tramvajové trati Sedlec – Odolena Voda </t>
  </si>
  <si>
    <t>082-30/2024/RK ze dne 5.9.2024</t>
  </si>
  <si>
    <t xml:space="preserve">Realizace suchého poldru v obci Zdiby </t>
  </si>
  <si>
    <t>081-30/2024/RK ze dne 5.9.2024</t>
  </si>
  <si>
    <t>Lávka přes Berounku V Kozle</t>
  </si>
  <si>
    <t>049-30/2024/RK ze dne 5.9.2024</t>
  </si>
  <si>
    <t xml:space="preserve">Cyklospojení Zdice – Bavoryně </t>
  </si>
  <si>
    <t>048-30/2024/RK ze dne 5.9.2024</t>
  </si>
  <si>
    <t>Cyklostezka Greenway Jizera, úsek Bakov nad Jizerou – Kosmonosy – Mladá Boleslav</t>
  </si>
  <si>
    <t>047-30/2024/RK ze dne 5.9.2024</t>
  </si>
  <si>
    <t xml:space="preserve">Labská cyklostezka, úsek obec Velký Osek </t>
  </si>
  <si>
    <t>007-31/2024/RK ze dne 12.9.2024</t>
  </si>
  <si>
    <t>Datum přidání akce do Zásobníku akcí</t>
  </si>
  <si>
    <t>Čerpáno v roce 2024</t>
  </si>
  <si>
    <t>Čerpáno v roce 2025</t>
  </si>
  <si>
    <t>nezpůsobilé výdaje (UZ 7XX)</t>
  </si>
  <si>
    <t>způsobilé výdaje (UZ 8XX)</t>
  </si>
  <si>
    <t>IROP, (BOZP+TDS - KÚ)</t>
  </si>
  <si>
    <t>KSÚS - příprava, stavba, BOZP+TDS</t>
  </si>
  <si>
    <t>vyřazení - viz poznámka - ukončení PD</t>
  </si>
  <si>
    <t>Zakázka ukončena - Usnesení č. 020-44/2022/RK ze dne 1.12.2022</t>
  </si>
  <si>
    <t>II/101 Dolní Břežany – Zbraslav</t>
  </si>
  <si>
    <t>8157</t>
  </si>
  <si>
    <t>stavba, příprava+BOZP+TDS - KSÚS</t>
  </si>
  <si>
    <t>1.7.2019, 018-24/2023/RK ze dne 15.6.2023</t>
  </si>
  <si>
    <t>8137</t>
  </si>
  <si>
    <t>9.12.2021, 026-22/2022/RK ze dne 2.6.2022</t>
  </si>
  <si>
    <t xml:space="preserve">IROP, (BOZP+TDS - KÚ) </t>
  </si>
  <si>
    <t>6.12.2021, 014-40/2022/RK ze dne 27.10.2022</t>
  </si>
  <si>
    <t>realizace 2025, (BOZP+TDS - KÚ)</t>
  </si>
  <si>
    <t>III/0093 Zlonín – rekonstrukce silnice</t>
  </si>
  <si>
    <t>015-01/2023/RK ze dne 5.1.2023</t>
  </si>
  <si>
    <t>financování z kapitoly 12,bude přeřazeno v RK</t>
  </si>
  <si>
    <t>SFDI, kap 23, kap 12</t>
  </si>
  <si>
    <t>bude přeřazeno do Zásobníku investic - kap. 12</t>
  </si>
  <si>
    <t>přesunuto do Zásobníku investic</t>
  </si>
  <si>
    <t>financováno z kapitoly 12</t>
  </si>
  <si>
    <t>KSÚS - stavba, město Beroun - PD + jako spoluinvestor chodníky, VO apod.</t>
  </si>
  <si>
    <t>kapitola 12</t>
  </si>
  <si>
    <t>kapitola 12, bude přeřazeno,  jde do RK</t>
  </si>
  <si>
    <t>II/603 Sulice – Želivec, rekonstrukce silnice a mostů</t>
  </si>
  <si>
    <t>021-02/2025/RK ze dne 16.1.2025</t>
  </si>
  <si>
    <t>II/324 Podmoky</t>
  </si>
  <si>
    <t>034-03/2025/RK ze dne 23.1.2025</t>
  </si>
  <si>
    <t>III/3386, III/3387, III/3388 Bílé Podolí</t>
  </si>
  <si>
    <t>035-03/2025/RK ze dne 23.1.2025</t>
  </si>
  <si>
    <t>III/33014 Kovansko</t>
  </si>
  <si>
    <t>031-04/2025/RK ze dne 30.1.2025</t>
  </si>
  <si>
    <t>II/279 Seletice</t>
  </si>
  <si>
    <t>032-04/2025/RK ze dne 30.1.2025</t>
  </si>
  <si>
    <t>III/00312 Říčany, ul. Rooseveltova</t>
  </si>
  <si>
    <t>033-04/2025/RK ze dne 30.1.2025</t>
  </si>
  <si>
    <t>III/27919 Žďár, Doubrava - rekonstrukce</t>
  </si>
  <si>
    <t>034-04/2025/RK ze dne 30.1.2025</t>
  </si>
  <si>
    <t>III/24426 Košátky, rekonstrukce</t>
  </si>
  <si>
    <t>035-04/2025/RK ze dne 30.1.2025</t>
  </si>
  <si>
    <t>II/150 Libouň - Louňovice p. Blaníkem</t>
  </si>
  <si>
    <t>028-06/2025/RK ze dne 13.2.2025</t>
  </si>
  <si>
    <t>II/327, III/3274 Záboří nad Labem – Kačina, zajištění přepravní trasy NTK pro EDU</t>
  </si>
  <si>
    <t>029-06/2025/RK ze dne 13.2.2025</t>
  </si>
  <si>
    <t>II/33815 Kačina - Žehušice, zajištění přepravní trasy NTK pro EDU</t>
  </si>
  <si>
    <t>030-06/2025/RK ze dne 13.2.2025</t>
  </si>
  <si>
    <t>Nový most 33815-1, zajištění přepravní trasy NTK pro EDU</t>
  </si>
  <si>
    <t>031-06/2025/RK ze dne 13.2.2025</t>
  </si>
  <si>
    <t>IROP, odhad na r. 2025 42 mil., (BOZP+TDS - KÚ)</t>
  </si>
  <si>
    <t xml:space="preserve"> bude z kapitoly 12, odhad na r. 2025 18,730 mil., bude v RK</t>
  </si>
  <si>
    <t>Základní škola, Mnichovo Hradiště, Švermova 380</t>
  </si>
  <si>
    <t>akce zrušena z důvodu duplicity</t>
  </si>
  <si>
    <t>akce zrušena</t>
  </si>
  <si>
    <t>Přesunuto do ZI</t>
  </si>
  <si>
    <t>akce ukončena</t>
  </si>
  <si>
    <t>Snížení CN, přesunuto do ZI</t>
  </si>
  <si>
    <t>IROP/KAP</t>
  </si>
  <si>
    <t>akce realizována ze ZI</t>
  </si>
  <si>
    <t>akce realizována ze ZI, bude vystavěna nová tělocvična</t>
  </si>
  <si>
    <t>akce realizována z UZ 012</t>
  </si>
  <si>
    <t>akce zrealizována ze ZI</t>
  </si>
  <si>
    <t>akce zrealizována z ÚZ 012</t>
  </si>
  <si>
    <t>akce zrušena, v úvahu připadá pouze nafukovací hala</t>
  </si>
  <si>
    <t>bude zařazeno do ZI po realizaci sanace budovy</t>
  </si>
  <si>
    <t>Dokončení záměru k zařazení ÚZ 12</t>
  </si>
  <si>
    <t>příprava projektu, ÚZ 199</t>
  </si>
  <si>
    <t>původně byl záměr rozšířen o opravu a zateplení střechy,  (ÚZ 12) ve výši 1 750 000,00 Kč.</t>
  </si>
  <si>
    <t>Modernizace kotelny na štěpku</t>
  </si>
  <si>
    <t>Generální oprava venkovního hřiště Hlinky</t>
  </si>
  <si>
    <t>akce realizována z EPC II</t>
  </si>
  <si>
    <t>akce zrealizována z FI PO</t>
  </si>
  <si>
    <t>Součástí sanace budovy ZI 2025</t>
  </si>
  <si>
    <t>Oprava výtahu na DM, výměna výtahu na Domově mládeže</t>
  </si>
  <si>
    <t xml:space="preserve">záměr </t>
  </si>
  <si>
    <t>Zařazení do ÚZ 12 2025 - dle kolaudačního souhlasu se jedná o evakuační výtah, patrně bude navýšena cena</t>
  </si>
  <si>
    <t>PD - Příprava projektu</t>
  </si>
  <si>
    <t xml:space="preserve">navýšení CN na 15 mil., návrh na zařazení do ZI </t>
  </si>
  <si>
    <t xml:space="preserve">Předpodklad využití pro projekt "Vybudování nového stanoviště ZZS SK, Benešov (fyzická realizace)"  </t>
  </si>
  <si>
    <t xml:space="preserve">Navýšení celkových nákladů 
(ze 4,5 mil. Kč) </t>
  </si>
  <si>
    <t>PD dokončena, zkontrolována CRR, probíhá dofakturace.</t>
  </si>
  <si>
    <t>PD dokončena, projekt finančně vypořádán</t>
  </si>
  <si>
    <t>Snížení celkových nákladů o 1.568,57 tis. Kč</t>
  </si>
  <si>
    <t>Snížení celkových nákladů o 4.953,22 tis. Kč</t>
  </si>
  <si>
    <t>Bude žádáno 
o novou dotaci na r. 2025</t>
  </si>
  <si>
    <t>SP vydáno, převzali jsme Fázi s DPS a probíhá kontrola a optimalizace.</t>
  </si>
  <si>
    <t>Snížení celkových nákladů o 1.580,66 tis. Kč Smlouva s dodavatelem podepsána. Dokončení do 31.12.2024.</t>
  </si>
  <si>
    <t>Navýšení celkových nákladů. Vzhledem k nepředpokládanému velkému finančnímu rozpočtu PD i samotné stavební rekonstrukce bylo přistoupeno k revizi záměru.</t>
  </si>
  <si>
    <t xml:space="preserve">Navýšení celkových nákladů. Smlouva s dodavatelem podepsána.Dokončení do 31.12.2024. </t>
  </si>
  <si>
    <t>Snížení celkových nákladů o 140,439 tis. Kč</t>
  </si>
  <si>
    <t>Finanční vypořádání proběhlo v roce 2024</t>
  </si>
  <si>
    <t>finanční vypořádání proběhlo v roce 2024. nedočerpaná částka dotace ve výši 739.670,- nebude již čerpána.</t>
  </si>
  <si>
    <t>Snížení celkových nákladů 
o 508,5 tis. Kč</t>
  </si>
  <si>
    <t>Přesun do Zásobníku projektů</t>
  </si>
  <si>
    <t>IROP / SČK</t>
  </si>
  <si>
    <t>Zpracována kompletní projektová dokumentace, realizace je závislá na zajištění finančních prostředků. Podána žádost o poskytnutí částečné dotační podpory z IROP+</t>
  </si>
  <si>
    <t>Snížení celkoových nákladů 
o 24,2 tis. Kč</t>
  </si>
  <si>
    <t>PD připravena. Dodavatel vybrán v soutěži.
Snížení celkových nákladů 
o 3.789 tis. Kč</t>
  </si>
  <si>
    <t>Práce na kontrole PD. Žádost o dotaci v přípravě.
Navýšení celkových nákladů o 140 mil. Kč</t>
  </si>
  <si>
    <t>Předpokládáme realizaci ihned v počátku 2025. VŘ v přípravě</t>
  </si>
  <si>
    <t>Realizace první části, další etapa připravena k realizaci dle potřeb.</t>
  </si>
  <si>
    <t>Realizace první etapy. Další část technicky připravena k realizaci.</t>
  </si>
  <si>
    <t xml:space="preserve"> příprava podkladů 
a dokumentace pro VŘ</t>
  </si>
  <si>
    <t>UOHS potvrdil výsledek VZ, příprava na podpis smlouvy s vítězným dodavatelem</t>
  </si>
  <si>
    <t>Projekt dokončen 12/2024</t>
  </si>
  <si>
    <t>Lůžka, matrace, noční stolky</t>
  </si>
  <si>
    <t>Dodávka proběhla koncem roku 2024. Celkové náklady projektu upraveny dle skutečnosti.</t>
  </si>
  <si>
    <t>zařízení dodáno v celkovém počtu 69 ks lůžek, 106 ks antidekubitních matrací (aktivní, pasivní), 22 ks stolků.
Upraven název akce</t>
  </si>
  <si>
    <t>Zpracována studie proveditelnosti a žádost k předložení do přístrojové komise MZČR, probíhá příprava technické specifikace a průzkum trhu před zahájením zadávacího řízení.</t>
  </si>
  <si>
    <t>příprava technické specifikace</t>
  </si>
  <si>
    <t>Upravena výše financování - odečteny náklady na zpracování PD, jelikož tyto náklady jsou uvedeny samostatně viz výše ADA č. 7529. Realizace odložena do roku 2026 z důvodu prioritnějších projektů.</t>
  </si>
  <si>
    <t xml:space="preserve">Hledá se vhodný dotační titul. </t>
  </si>
  <si>
    <t>V přípravě žádost o změnu účelu dotace.                               Změna záměru projektu (půvdoní záměr nevyhovující podmínkám ONK)</t>
  </si>
  <si>
    <t>Probíhá zpracování projektové dokumentace rekonstrukce silnic v provozní části areálu</t>
  </si>
  <si>
    <t>Probíhá zpracování pokladů k realizaci</t>
  </si>
  <si>
    <t>Zpracována projektová dokumentace</t>
  </si>
  <si>
    <t xml:space="preserve">Přecenění záměru, snížení předpokládaných nákladů akce. </t>
  </si>
  <si>
    <t xml:space="preserve">Snížení celkových nákladů akce 
o 5.000 tis. Kč. Zpracována architektonická studie. Zahájen výběr projektanta. </t>
  </si>
  <si>
    <t>Projekt schválen k financování (IROP). 
Dotace IROP 27.710 tis. Kč, spoluúčast 8.540 tis. Kč.
Navýšení celkových nákladů 
o 3.650 tis. Kč</t>
  </si>
  <si>
    <t>Navýšení celkových nákladů o 1.260 tis. Kč</t>
  </si>
  <si>
    <t>Navýšení celkových nákladů o 8 mil. Kč</t>
  </si>
  <si>
    <t>Probíhá VŘ na zhotovitele.</t>
  </si>
  <si>
    <t>Akce formálně zahájena prací na strojovně.</t>
  </si>
  <si>
    <t>Čeká se na podpis smlouvy se zhotovitelem.</t>
  </si>
  <si>
    <t>Náhradní akce za nedočerpanou dotaci z akce "Výstavba centrálního skladu SZM, MTZ, archiv" Finanční vypořádání proběhlo v roce 2024</t>
  </si>
  <si>
    <t>Navýšení celkových nákladů akce o 1.198,81 tis. Kč. Finanční vypořádání proběhlo v roce 2024. Dotace SČK vyčerpána v plné výši.</t>
  </si>
  <si>
    <t>Zařazeno do Zásobníku investic</t>
  </si>
  <si>
    <t>Navýšení celkových nákladů 
o 11,35 mil. Kč
Další navýšení celkových nákladů 
o 750 tis. Kč</t>
  </si>
  <si>
    <t>Příprava PD pro žádost o dotaci</t>
  </si>
  <si>
    <t>Navýšení celkových nákladů 
o 180 tis. Kč</t>
  </si>
  <si>
    <t>PD - Ambulantní patro na střeše parkovacího domu</t>
  </si>
  <si>
    <t>Nově zařazená akce
Příprava projektu.</t>
  </si>
  <si>
    <t>PD - Pavilon L - Rekonstrukce laboratorní části patologie</t>
  </si>
  <si>
    <t>Nově zařazená akce
Příprava projektu. Doplnění k rekonstrukci Pavilonu L.</t>
  </si>
  <si>
    <t>PD - Rekonstrukce horizontálního rozvodu Pavilonu G</t>
  </si>
  <si>
    <t xml:space="preserve">
Nově zařazená akce
Kontrola projektu</t>
  </si>
  <si>
    <t>Vybudování výtahu v pavilonu následné péče</t>
  </si>
  <si>
    <t>Nově zařazená akce
Vybudování druhého výtahu v pavilonu s lůžkovýmn oddělením. V tuto chvíli na hraně požárních předpisů.</t>
  </si>
  <si>
    <t>Klimatizace na oddělení lůžek následné péče</t>
  </si>
  <si>
    <t>Nově zařazená akce
V případě nezískání dotačního titulu bude požádán o dotaci Středočeský kraj</t>
  </si>
  <si>
    <t>Chirurgický robot</t>
  </si>
  <si>
    <t>Nově zařazená akce
V případě získání dotace žádáme o předpokládanou spoluúčast ve výši 15%. V případě nezískání dotačního titulu bude požádán o dotaci  Středočeský kraj</t>
  </si>
  <si>
    <t>RTG C-rameno</t>
  </si>
  <si>
    <t>Rekonstrukce skiagrafických pracovišť</t>
  </si>
  <si>
    <t>Nově zařazená akce
Pracoviště na hraně živosnosti. Poskytují nezbytné radiologické vyšetření pro většinu pacientů v nemocici.</t>
  </si>
  <si>
    <t>Rekonstrukce bytového domu pro zaměstnance</t>
  </si>
  <si>
    <t>Nově zařazená akce
Předpokládáme dotaci z SFŽP, spoluúčast z finančních prostředků kraje na kofinancování projektů</t>
  </si>
  <si>
    <t>Rozvoj elektronického zdravotnictví v Nemocnici Rudolfa a Stefanie Benešov, a.s.</t>
  </si>
  <si>
    <t>Nově zařazená akce
Zažádáno o dotaci - 79. výzva IROP - eHealth - sc 1.1 (PR). Dotace 70%. Cílem projektu je zlepšení kvality poskytované péče využíváním informačních technologií.</t>
  </si>
  <si>
    <t>Rekonstrukce pavilonu gynekologie včetně vybudování 6. centrálního opračního sálu a přístrojového vybavení</t>
  </si>
  <si>
    <t>Nově zařazená akce
Akce začala v roce 2024 (dotace SČK 40 mil. Kč) Jedná se o rekonstrukci oddělení gynekologicko porodnického a neonatologického. Součástí je i úprava traktu centrálních operačních sálů a vybudování nového plnohodnotného operačního sálu.</t>
  </si>
  <si>
    <t>Stavební úpravy Novorozenecké JIP</t>
  </si>
  <si>
    <t>Rekonstrukce potrubí venkovní přípojné kanalizace A</t>
  </si>
  <si>
    <t>PD - vybudování kogenerační jednotky</t>
  </si>
  <si>
    <t>Rozšíření potrubní pošty v rámci areálu ONK
Automatizace dopravní cesty s chirurgickými nástroji (autonomní el. vozíky AGV/AMR)</t>
  </si>
  <si>
    <t>EPC V - realizace energetických opatření v rámci Středočeského kraje</t>
  </si>
  <si>
    <t>OP ŽP</t>
  </si>
  <si>
    <t>Domov Dolní Cetno - přístavba</t>
  </si>
  <si>
    <t>MPSV, IROP</t>
  </si>
  <si>
    <t>Rekonstrukce 4. pavilonu na domácnost DOZP</t>
  </si>
  <si>
    <t>Centrum 83</t>
  </si>
  <si>
    <t>Resocializace recidivistů na území Středočeského kraje</t>
  </si>
  <si>
    <t>8264</t>
  </si>
  <si>
    <t>Komplexní podpora a reintegrace vězněných uživatelů návykových látek</t>
  </si>
  <si>
    <t>8265</t>
  </si>
  <si>
    <t>Podpora prevence kriminality v kraji</t>
  </si>
  <si>
    <t>8266</t>
  </si>
  <si>
    <t>Podpora obětí domácího a sexuálního násilí ve SK</t>
  </si>
  <si>
    <t>8267</t>
  </si>
  <si>
    <t>8283</t>
  </si>
  <si>
    <t>8098</t>
  </si>
  <si>
    <t>Celkový počet akcí:</t>
  </si>
  <si>
    <t>CELKEM ODBOR DOPRAVY (316)</t>
  </si>
  <si>
    <t>CELKEM ODBOR ŠKOLSTVÍ (346)</t>
  </si>
  <si>
    <t>CELKEM ODBOR KULTURY (13)</t>
  </si>
  <si>
    <t>CELKEM ODBOR ZDRAVOTNICTVÍ (126)</t>
  </si>
  <si>
    <t>CELKEM ODBOR ŘÍZENÍ DOTAČNÍCH PROJEKTŮ (1)</t>
  </si>
  <si>
    <t>CELKEM ODBOR SOCIÁLNÍCH VĚCÍ (12)</t>
  </si>
  <si>
    <t>CELKEM ODBOR BEZPEČNOSTI A KRIZOVÉHO ŘÍZENÍ (4)</t>
  </si>
  <si>
    <t>CELKEM ODBOR VEŘEJNÁ MOBILITA (49)</t>
  </si>
  <si>
    <t>Žadatel o dotaci (SK /název PO/ název a.s.), počet akcí v daném odboru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</si>
</sst>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d/mm/yyyy;@"/>
  </numFmts>
  <fonts count="57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4"/>
      <name val="Arial"/>
      <family val="2"/>
      <charset val="238"/>
    </font>
    <font>
      <sz val="14"/>
      <color rgb="FFFF0000"/>
      <name val="Arial"/>
      <family val="2"/>
      <charset val="238"/>
    </font>
    <font>
      <sz val="14"/>
      <color rgb="FF0000FF"/>
      <name val="Arial"/>
      <family val="2"/>
      <charset val="238"/>
    </font>
    <font>
      <strike/>
      <sz val="14"/>
      <color rgb="FFFF0000"/>
      <name val="Arial"/>
      <family val="2"/>
      <charset val="238"/>
    </font>
    <font>
      <sz val="18"/>
      <name val="Arial"/>
      <family val="2"/>
      <charset val="238"/>
    </font>
    <font>
      <strike/>
      <sz val="18"/>
      <color rgb="FFFF0000"/>
      <name val="Arial"/>
      <family val="2"/>
      <charset val="238"/>
    </font>
    <font>
      <b/>
      <sz val="18"/>
      <name val="Arial"/>
      <family val="2"/>
      <charset val="238"/>
    </font>
    <font>
      <sz val="14"/>
      <name val="Times New Roman"/>
      <family val="1"/>
      <charset val="238"/>
    </font>
    <font>
      <sz val="14"/>
      <name val="Times-Bold"/>
    </font>
    <font>
      <strike/>
      <sz val="14"/>
      <name val="Arial"/>
      <family val="2"/>
      <charset val="238"/>
    </font>
    <font>
      <sz val="14"/>
      <color theme="1"/>
      <name val="Arial"/>
      <family val="2"/>
      <charset val="238"/>
    </font>
    <font>
      <strike/>
      <sz val="18"/>
      <name val="Arial"/>
      <family val="2"/>
      <charset val="238"/>
    </font>
    <font>
      <sz val="18"/>
      <color rgb="FFFF0000"/>
      <name val="Arial"/>
      <family val="2"/>
      <charset val="238"/>
    </font>
    <font>
      <strike/>
      <sz val="18"/>
      <color rgb="FFFF0000"/>
      <name val="Cambria"/>
      <family val="1"/>
      <charset val="238"/>
    </font>
    <font>
      <strike/>
      <sz val="14"/>
      <color rgb="FFFF0000"/>
      <name val="Cambria"/>
      <family val="1"/>
      <charset val="238"/>
    </font>
    <font>
      <i/>
      <sz val="14"/>
      <name val="Arial"/>
      <family val="2"/>
      <charset val="238"/>
    </font>
    <font>
      <strike/>
      <sz val="14"/>
      <color rgb="FF0000FF"/>
      <name val="Arial"/>
      <family val="2"/>
      <charset val="238"/>
    </font>
    <font>
      <sz val="14"/>
      <name val="Cambria"/>
      <family val="1"/>
      <charset val="238"/>
    </font>
    <font>
      <b/>
      <sz val="14"/>
      <name val="Cambria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trike/>
      <sz val="12"/>
      <color rgb="FFFF0000"/>
      <name val="Arial"/>
      <family val="2"/>
      <charset val="238"/>
    </font>
    <font>
      <sz val="10"/>
      <name val="Arial"/>
      <family val="2"/>
      <charset val="238"/>
    </font>
    <font>
      <sz val="1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8"/>
      <color rgb="FF0000FF"/>
      <name val="Arial"/>
      <family val="2"/>
      <charset val="238"/>
    </font>
    <font>
      <strike/>
      <sz val="18"/>
      <color theme="1"/>
      <name val="Arial"/>
      <family val="2"/>
      <charset val="238"/>
    </font>
    <font>
      <sz val="1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trike/>
      <sz val="14"/>
      <color theme="1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C8D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FFCC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00">
    <xf numFmtId="0" fontId="0" fillId="0" borderId="0"/>
    <xf numFmtId="0" fontId="17" fillId="2" borderId="0" applyNumberFormat="0" applyBorder="0" applyAlignment="0" applyProtection="0"/>
    <xf numFmtId="0" fontId="16" fillId="0" borderId="0"/>
    <xf numFmtId="0" fontId="14" fillId="0" borderId="0"/>
    <xf numFmtId="0" fontId="14" fillId="0" borderId="0"/>
    <xf numFmtId="0" fontId="18" fillId="0" borderId="0"/>
    <xf numFmtId="0" fontId="14" fillId="0" borderId="0"/>
    <xf numFmtId="0" fontId="13" fillId="0" borderId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7" fillId="0" borderId="0"/>
    <xf numFmtId="9" fontId="46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48" fillId="0" borderId="0"/>
    <xf numFmtId="0" fontId="49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5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</cellStyleXfs>
  <cellXfs count="757">
    <xf numFmtId="0" fontId="0" fillId="0" borderId="0" xfId="0"/>
    <xf numFmtId="4" fontId="15" fillId="0" borderId="0" xfId="0" applyNumberFormat="1" applyFont="1" applyAlignment="1" applyProtection="1">
      <alignment horizontal="right" vertical="center" wrapText="1" shrinkToFit="1"/>
      <protection locked="0"/>
    </xf>
    <xf numFmtId="4" fontId="15" fillId="6" borderId="0" xfId="0" applyNumberFormat="1" applyFont="1" applyFill="1" applyAlignment="1" applyProtection="1">
      <alignment horizontal="right" vertical="center" wrapText="1" shrinkToFit="1"/>
      <protection locked="0"/>
    </xf>
    <xf numFmtId="4" fontId="20" fillId="0" borderId="0" xfId="0" applyNumberFormat="1" applyFont="1" applyAlignment="1" applyProtection="1">
      <alignment wrapText="1" shrinkToFit="1"/>
      <protection locked="0"/>
    </xf>
    <xf numFmtId="4" fontId="20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9" fontId="20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0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15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49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0" fillId="0" borderId="17" xfId="0" applyNumberFormat="1" applyFont="1" applyBorder="1" applyAlignment="1">
      <alignment horizontal="right" vertical="center" wrapText="1"/>
    </xf>
    <xf numFmtId="4" fontId="20" fillId="13" borderId="17" xfId="0" applyNumberFormat="1" applyFont="1" applyFill="1" applyBorder="1" applyAlignment="1">
      <alignment horizontal="right" vertical="center" wrapText="1"/>
    </xf>
    <xf numFmtId="4" fontId="20" fillId="14" borderId="17" xfId="0" applyNumberFormat="1" applyFont="1" applyFill="1" applyBorder="1" applyAlignment="1">
      <alignment horizontal="right" vertical="center" wrapText="1"/>
    </xf>
    <xf numFmtId="4" fontId="20" fillId="0" borderId="17" xfId="0" applyNumberFormat="1" applyFont="1" applyBorder="1" applyAlignment="1">
      <alignment horizontal="center" vertical="center" wrapText="1"/>
    </xf>
    <xf numFmtId="4" fontId="21" fillId="0" borderId="17" xfId="0" applyNumberFormat="1" applyFont="1" applyBorder="1" applyAlignment="1" applyProtection="1">
      <alignment horizontal="right" vertical="center" wrapText="1" shrinkToFit="1"/>
      <protection locked="0"/>
    </xf>
    <xf numFmtId="49" fontId="2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3" fillId="0" borderId="17" xfId="0" applyNumberFormat="1" applyFont="1" applyBorder="1" applyAlignment="1" applyProtection="1">
      <alignment horizontal="left" vertical="center" wrapText="1" shrinkToFit="1"/>
      <protection locked="0"/>
    </xf>
    <xf numFmtId="49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0" fillId="0" borderId="17" xfId="0" applyNumberFormat="1" applyFont="1" applyBorder="1" applyAlignment="1" applyProtection="1">
      <alignment horizontal="left" vertical="center" wrapText="1" shrinkToFit="1"/>
      <protection locked="0"/>
    </xf>
    <xf numFmtId="49" fontId="20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0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4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4" fillId="0" borderId="17" xfId="0" applyNumberFormat="1" applyFont="1" applyBorder="1" applyAlignment="1">
      <alignment horizontal="left" vertical="center" wrapText="1"/>
    </xf>
    <xf numFmtId="4" fontId="23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3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5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0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0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24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0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4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0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6" borderId="0" xfId="0" applyNumberFormat="1" applyFont="1" applyFill="1" applyAlignment="1" applyProtection="1">
      <alignment wrapText="1" shrinkToFit="1"/>
      <protection locked="0"/>
    </xf>
    <xf numFmtId="4" fontId="15" fillId="0" borderId="0" xfId="0" applyNumberFormat="1" applyFont="1" applyAlignment="1" applyProtection="1">
      <alignment wrapText="1" shrinkToFit="1"/>
      <protection locked="0"/>
    </xf>
    <xf numFmtId="4" fontId="1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0" borderId="17" xfId="0" applyNumberFormat="1" applyFont="1" applyBorder="1" applyAlignment="1" applyProtection="1">
      <alignment vertical="center" wrapText="1" shrinkToFit="1"/>
      <protection locked="0"/>
    </xf>
    <xf numFmtId="4" fontId="15" fillId="3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15" fillId="8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15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4" fillId="0" borderId="17" xfId="3" applyNumberFormat="1" applyFont="1" applyBorder="1" applyAlignment="1" applyProtection="1">
      <alignment vertical="center" wrapText="1" shrinkToFit="1"/>
      <protection locked="0"/>
    </xf>
    <xf numFmtId="4" fontId="24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15" fillId="6" borderId="0" xfId="0" applyNumberFormat="1" applyFont="1" applyFill="1" applyAlignment="1" applyProtection="1">
      <alignment wrapText="1" shrinkToFit="1"/>
      <protection locked="0"/>
    </xf>
    <xf numFmtId="4" fontId="15" fillId="6" borderId="0" xfId="0" applyNumberFormat="1" applyFont="1" applyFill="1" applyAlignment="1" applyProtection="1">
      <alignment horizontal="center" vertical="center" textRotation="90" wrapText="1" shrinkToFit="1"/>
      <protection locked="0"/>
    </xf>
    <xf numFmtId="4" fontId="15" fillId="6" borderId="0" xfId="0" applyNumberFormat="1" applyFont="1" applyFill="1" applyAlignment="1" applyProtection="1">
      <alignment horizontal="left" vertical="center" wrapText="1" shrinkToFit="1"/>
      <protection locked="0"/>
    </xf>
    <xf numFmtId="4" fontId="15" fillId="6" borderId="0" xfId="0" applyNumberFormat="1" applyFont="1" applyFill="1" applyAlignment="1" applyProtection="1">
      <alignment horizontal="center" vertical="center" wrapText="1" shrinkToFit="1"/>
      <protection locked="0"/>
    </xf>
    <xf numFmtId="4" fontId="15" fillId="0" borderId="0" xfId="0" applyNumberFormat="1" applyFont="1" applyAlignment="1" applyProtection="1">
      <alignment horizontal="center" vertical="center" textRotation="90" wrapText="1" shrinkToFit="1"/>
      <protection locked="0"/>
    </xf>
    <xf numFmtId="4" fontId="15" fillId="0" borderId="6" xfId="0" applyNumberFormat="1" applyFont="1" applyBorder="1" applyAlignment="1" applyProtection="1">
      <alignment horizontal="left" vertical="center" wrapText="1" shrinkToFit="1"/>
      <protection locked="0"/>
    </xf>
    <xf numFmtId="4" fontId="15" fillId="0" borderId="0" xfId="0" applyNumberFormat="1" applyFont="1" applyAlignment="1" applyProtection="1">
      <alignment horizontal="center" vertical="center" wrapText="1" shrinkToFit="1"/>
      <protection locked="0"/>
    </xf>
    <xf numFmtId="4" fontId="15" fillId="0" borderId="3" xfId="0" applyNumberFormat="1" applyFont="1" applyBorder="1" applyAlignment="1" applyProtection="1">
      <alignment horizontal="center" vertical="center" textRotation="90" wrapText="1" shrinkToFit="1"/>
      <protection locked="0"/>
    </xf>
    <xf numFmtId="4" fontId="20" fillId="0" borderId="0" xfId="0" applyNumberFormat="1" applyFont="1" applyAlignment="1" applyProtection="1">
      <alignment horizontal="center" wrapText="1" shrinkToFit="1"/>
      <protection locked="0"/>
    </xf>
    <xf numFmtId="4" fontId="15" fillId="0" borderId="0" xfId="0" applyNumberFormat="1" applyFont="1" applyAlignment="1" applyProtection="1">
      <alignment vertical="center" textRotation="90" wrapText="1" shrinkToFit="1"/>
      <protection locked="0"/>
    </xf>
    <xf numFmtId="4" fontId="15" fillId="0" borderId="3" xfId="0" applyNumberFormat="1" applyFont="1" applyBorder="1" applyAlignment="1" applyProtection="1">
      <alignment vertical="center" textRotation="90" wrapText="1" shrinkToFit="1"/>
      <protection locked="0"/>
    </xf>
    <xf numFmtId="4" fontId="20" fillId="0" borderId="0" xfId="0" applyNumberFormat="1" applyFont="1" applyAlignment="1" applyProtection="1">
      <alignment vertical="center" wrapText="1" shrinkToFit="1"/>
      <protection locked="0"/>
    </xf>
    <xf numFmtId="4" fontId="20" fillId="0" borderId="0" xfId="0" applyNumberFormat="1" applyFont="1" applyAlignment="1" applyProtection="1">
      <alignment horizontal="center" vertical="center" wrapText="1" shrinkToFit="1"/>
      <protection locked="0"/>
    </xf>
    <xf numFmtId="4" fontId="15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4" fillId="0" borderId="17" xfId="6" applyNumberFormat="1" applyFont="1" applyBorder="1" applyAlignment="1" applyProtection="1">
      <alignment vertical="center" wrapText="1" shrinkToFit="1"/>
      <protection locked="0"/>
    </xf>
    <xf numFmtId="4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4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15" fillId="0" borderId="0" xfId="0" applyNumberFormat="1" applyFont="1" applyAlignment="1" applyProtection="1">
      <alignment horizontal="right" vertical="center" wrapText="1" shrinkToFit="1"/>
      <protection locked="0"/>
    </xf>
    <xf numFmtId="14" fontId="15" fillId="6" borderId="0" xfId="0" applyNumberFormat="1" applyFont="1" applyFill="1" applyAlignment="1" applyProtection="1">
      <alignment horizontal="center" vertical="center" wrapText="1" shrinkToFit="1"/>
      <protection locked="0"/>
    </xf>
    <xf numFmtId="14" fontId="15" fillId="0" borderId="0" xfId="0" applyNumberFormat="1" applyFont="1" applyAlignment="1" applyProtection="1">
      <alignment horizontal="center" vertical="center" wrapText="1" shrinkToFit="1"/>
      <protection locked="0"/>
    </xf>
    <xf numFmtId="14" fontId="20" fillId="0" borderId="0" xfId="0" applyNumberFormat="1" applyFont="1" applyAlignment="1" applyProtection="1">
      <alignment horizontal="center" wrapText="1" shrinkToFit="1"/>
      <protection locked="0"/>
    </xf>
    <xf numFmtId="14" fontId="20" fillId="0" borderId="0" xfId="0" applyNumberFormat="1" applyFont="1" applyAlignment="1" applyProtection="1">
      <alignment wrapText="1" shrinkToFit="1"/>
      <protection locked="0"/>
    </xf>
    <xf numFmtId="4" fontId="26" fillId="4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8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7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0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0" borderId="17" xfId="0" applyNumberFormat="1" applyFont="1" applyBorder="1" applyAlignment="1">
      <alignment horizontal="center" vertical="center" wrapText="1" shrinkToFit="1"/>
    </xf>
    <xf numFmtId="4" fontId="24" fillId="16" borderId="17" xfId="0" applyNumberFormat="1" applyFont="1" applyFill="1" applyBorder="1" applyAlignment="1" applyProtection="1">
      <alignment horizontal="left" vertical="center" wrapText="1" shrinkToFit="1"/>
      <protection locked="0"/>
    </xf>
    <xf numFmtId="1" fontId="24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16" borderId="17" xfId="6" applyNumberFormat="1" applyFont="1" applyFill="1" applyBorder="1" applyAlignment="1" applyProtection="1">
      <alignment horizontal="right" vertical="center" wrapText="1" shrinkToFit="1"/>
      <protection locked="0"/>
    </xf>
    <xf numFmtId="1" fontId="24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1" fontId="24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3" applyNumberFormat="1" applyFont="1" applyBorder="1" applyAlignment="1" applyProtection="1">
      <alignment horizontal="center" vertical="center" wrapText="1" shrinkToFit="1"/>
      <protection locked="0"/>
    </xf>
    <xf numFmtId="49" fontId="15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0" borderId="17" xfId="0" applyNumberFormat="1" applyFont="1" applyBorder="1" applyAlignment="1">
      <alignment horizontal="center" vertical="center" wrapText="1"/>
    </xf>
    <xf numFmtId="49" fontId="15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6" borderId="0" xfId="0" applyNumberFormat="1" applyFont="1" applyFill="1" applyAlignment="1" applyProtection="1">
      <alignment horizontal="center" vertical="center" wrapText="1" shrinkToFit="1"/>
      <protection locked="0"/>
    </xf>
    <xf numFmtId="49" fontId="15" fillId="0" borderId="0" xfId="0" applyNumberFormat="1" applyFont="1" applyAlignment="1" applyProtection="1">
      <alignment horizontal="center" vertical="center" wrapText="1" shrinkToFit="1"/>
      <protection locked="0"/>
    </xf>
    <xf numFmtId="49" fontId="20" fillId="0" borderId="0" xfId="0" applyNumberFormat="1" applyFont="1" applyAlignment="1" applyProtection="1">
      <alignment horizontal="center" vertical="center" wrapText="1" shrinkToFit="1"/>
      <protection locked="0"/>
    </xf>
    <xf numFmtId="49" fontId="20" fillId="0" borderId="0" xfId="0" applyNumberFormat="1" applyFont="1" applyAlignment="1" applyProtection="1">
      <alignment horizontal="center" wrapText="1" shrinkToFit="1"/>
      <protection locked="0"/>
    </xf>
    <xf numFmtId="14" fontId="15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15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15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1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0" applyNumberFormat="1" applyFont="1" applyFill="1" applyBorder="1" applyAlignment="1" applyProtection="1">
      <alignment vertical="center" wrapText="1" shrinkToFit="1"/>
      <protection locked="0"/>
    </xf>
    <xf numFmtId="0" fontId="24" fillId="0" borderId="17" xfId="0" applyFont="1" applyBorder="1" applyAlignment="1">
      <alignment vertical="center" wrapText="1"/>
    </xf>
    <xf numFmtId="49" fontId="1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0" borderId="17" xfId="0" applyNumberFormat="1" applyFont="1" applyBorder="1" applyAlignment="1" applyProtection="1">
      <alignment wrapText="1" shrinkToFit="1"/>
      <protection locked="0"/>
    </xf>
    <xf numFmtId="4" fontId="20" fillId="6" borderId="17" xfId="0" applyNumberFormat="1" applyFont="1" applyFill="1" applyBorder="1" applyAlignment="1" applyProtection="1">
      <alignment wrapText="1" shrinkToFit="1"/>
      <protection locked="0"/>
    </xf>
    <xf numFmtId="4" fontId="20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4" fillId="6" borderId="17" xfId="3" applyNumberFormat="1" applyFont="1" applyFill="1" applyBorder="1" applyAlignment="1" applyProtection="1">
      <alignment vertical="center" wrapText="1" shrinkToFit="1"/>
      <protection locked="0"/>
    </xf>
    <xf numFmtId="0" fontId="20" fillId="6" borderId="17" xfId="3" applyFont="1" applyFill="1" applyBorder="1" applyAlignment="1" applyProtection="1">
      <alignment horizontal="center" vertical="center" wrapText="1" shrinkToFit="1"/>
      <protection locked="0"/>
    </xf>
    <xf numFmtId="4" fontId="25" fillId="0" borderId="17" xfId="3" applyNumberFormat="1" applyFont="1" applyBorder="1" applyAlignment="1" applyProtection="1">
      <alignment horizontal="left" vertical="center" wrapText="1" shrinkToFit="1"/>
      <protection locked="0"/>
    </xf>
    <xf numFmtId="0" fontId="24" fillId="0" borderId="17" xfId="0" applyFont="1" applyBorder="1" applyAlignment="1">
      <alignment horizontal="left" vertical="center" wrapText="1"/>
    </xf>
    <xf numFmtId="4" fontId="22" fillId="0" borderId="17" xfId="0" applyNumberFormat="1" applyFont="1" applyBorder="1" applyAlignment="1" applyProtection="1">
      <alignment horizontal="right" vertical="center" wrapText="1" shrinkToFit="1"/>
      <protection locked="0"/>
    </xf>
    <xf numFmtId="0" fontId="20" fillId="0" borderId="17" xfId="0" applyFont="1" applyBorder="1" applyAlignment="1">
      <alignment horizontal="center" vertical="center" wrapText="1"/>
    </xf>
    <xf numFmtId="2" fontId="20" fillId="0" borderId="17" xfId="0" applyNumberFormat="1" applyFont="1" applyBorder="1" applyAlignment="1" applyProtection="1">
      <alignment horizontal="right" vertical="center" wrapText="1" shrinkToFit="1"/>
      <protection locked="0"/>
    </xf>
    <xf numFmtId="2" fontId="20" fillId="0" borderId="17" xfId="0" applyNumberFormat="1" applyFont="1" applyBorder="1" applyAlignment="1">
      <alignment horizontal="right" vertical="center" wrapText="1"/>
    </xf>
    <xf numFmtId="0" fontId="20" fillId="0" borderId="17" xfId="0" applyFont="1" applyBorder="1" applyAlignment="1">
      <alignment horizontal="center" wrapText="1"/>
    </xf>
    <xf numFmtId="4" fontId="23" fillId="0" borderId="17" xfId="6" applyNumberFormat="1" applyFont="1" applyBorder="1" applyAlignment="1" applyProtection="1">
      <alignment horizontal="right" vertical="center" wrapText="1" shrinkToFit="1"/>
      <protection locked="0"/>
    </xf>
    <xf numFmtId="1" fontId="2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0" applyNumberFormat="1" applyFont="1" applyFill="1" applyBorder="1" applyAlignment="1">
      <alignment horizontal="right" vertical="center" wrapText="1" shrinkToFit="1"/>
    </xf>
    <xf numFmtId="4" fontId="21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16" borderId="17" xfId="0" applyNumberFormat="1" applyFont="1" applyFill="1" applyBorder="1" applyAlignment="1">
      <alignment horizontal="right" vertical="center" wrapText="1" shrinkToFit="1"/>
    </xf>
    <xf numFmtId="4" fontId="24" fillId="16" borderId="17" xfId="6" applyNumberFormat="1" applyFont="1" applyFill="1" applyBorder="1" applyAlignment="1" applyProtection="1">
      <alignment horizontal="left" vertical="center" wrapText="1" shrinkToFit="1"/>
      <protection locked="0"/>
    </xf>
    <xf numFmtId="1" fontId="25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4" fillId="6" borderId="17" xfId="0" applyFont="1" applyFill="1" applyBorder="1" applyAlignment="1">
      <alignment horizontal="left" vertical="center" wrapText="1"/>
    </xf>
    <xf numFmtId="14" fontId="20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14" fontId="20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14" fontId="20" fillId="0" borderId="17" xfId="0" applyNumberFormat="1" applyFont="1" applyBorder="1" applyAlignment="1">
      <alignment horizontal="right" vertical="center" wrapText="1"/>
    </xf>
    <xf numFmtId="3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3" fontId="2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0" borderId="17" xfId="0" applyNumberFormat="1" applyFont="1" applyBorder="1" applyAlignment="1" applyProtection="1">
      <alignment horizontal="right" vertical="center" wrapText="1" shrinkToFit="1"/>
      <protection locked="0"/>
    </xf>
    <xf numFmtId="1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0" fillId="0" borderId="17" xfId="0" applyFont="1" applyBorder="1" applyAlignment="1">
      <alignment horizontal="left" vertical="center" wrapText="1"/>
    </xf>
    <xf numFmtId="0" fontId="27" fillId="0" borderId="17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8" fillId="0" borderId="17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center" vertical="center" wrapText="1"/>
    </xf>
    <xf numFmtId="49" fontId="23" fillId="0" borderId="17" xfId="0" applyNumberFormat="1" applyFont="1" applyBorder="1" applyAlignment="1">
      <alignment horizontal="center" vertical="center" wrapText="1"/>
    </xf>
    <xf numFmtId="2" fontId="20" fillId="0" borderId="17" xfId="0" applyNumberFormat="1" applyFont="1" applyBorder="1" applyAlignment="1">
      <alignment horizontal="center" vertical="center" wrapText="1"/>
    </xf>
    <xf numFmtId="4" fontId="20" fillId="15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5" fillId="0" borderId="17" xfId="6" applyNumberFormat="1" applyFont="1" applyBorder="1" applyAlignment="1" applyProtection="1">
      <alignment vertical="center" wrapText="1" shrinkToFit="1"/>
      <protection locked="0"/>
    </xf>
    <xf numFmtId="4" fontId="23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3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5" fillId="0" borderId="17" xfId="3" applyNumberFormat="1" applyFont="1" applyBorder="1" applyAlignment="1" applyProtection="1">
      <alignment horizontal="center" vertical="center" wrapText="1" shrinkToFit="1"/>
      <protection locked="0"/>
    </xf>
    <xf numFmtId="49" fontId="23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4" fillId="17" borderId="17" xfId="0" applyNumberFormat="1" applyFont="1" applyFill="1" applyBorder="1" applyAlignment="1" applyProtection="1">
      <alignment horizontal="left" vertical="center" wrapText="1" shrinkToFit="1"/>
      <protection locked="0"/>
    </xf>
    <xf numFmtId="1" fontId="24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17" borderId="17" xfId="6" applyNumberFormat="1" applyFont="1" applyFill="1" applyBorder="1" applyAlignment="1" applyProtection="1">
      <alignment horizontal="right" vertical="center" wrapText="1" shrinkToFit="1"/>
      <protection locked="0"/>
    </xf>
    <xf numFmtId="14" fontId="20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4" fillId="17" borderId="17" xfId="7" applyNumberFormat="1" applyFont="1" applyFill="1" applyBorder="1" applyAlignment="1" applyProtection="1">
      <alignment horizontal="left" vertical="center" wrapText="1" shrinkToFit="1"/>
      <protection locked="0"/>
    </xf>
    <xf numFmtId="1" fontId="24" fillId="17" borderId="17" xfId="7" applyNumberFormat="1" applyFont="1" applyFill="1" applyBorder="1" applyAlignment="1" applyProtection="1">
      <alignment horizontal="center" vertical="center" wrapText="1" shrinkToFit="1"/>
      <protection locked="0"/>
    </xf>
    <xf numFmtId="4" fontId="21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4" fillId="17" borderId="17" xfId="6" applyNumberFormat="1" applyFont="1" applyFill="1" applyBorder="1" applyAlignment="1" applyProtection="1">
      <alignment vertical="center" wrapText="1" shrinkToFit="1"/>
      <protection locked="0"/>
    </xf>
    <xf numFmtId="1" fontId="24" fillId="17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20" fillId="0" borderId="17" xfId="6" applyNumberFormat="1" applyFont="1" applyBorder="1" applyAlignment="1" applyProtection="1">
      <alignment horizontal="center" vertical="center" wrapText="1" shrinkToFit="1"/>
      <protection locked="0"/>
    </xf>
    <xf numFmtId="49" fontId="24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4" fillId="17" borderId="17" xfId="6" applyNumberFormat="1" applyFont="1" applyFill="1" applyBorder="1" applyAlignment="1" applyProtection="1">
      <alignment horizontal="left" vertical="center" wrapText="1" shrinkToFit="1"/>
      <protection locked="0"/>
    </xf>
    <xf numFmtId="4" fontId="25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3" applyNumberFormat="1" applyFont="1" applyBorder="1" applyAlignment="1" applyProtection="1">
      <alignment horizontal="right" vertical="center" wrapText="1" shrinkToFit="1"/>
      <protection locked="0"/>
    </xf>
    <xf numFmtId="14" fontId="20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4" fontId="24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0" borderId="17" xfId="0" applyFont="1" applyBorder="1" applyAlignment="1">
      <alignment wrapText="1"/>
    </xf>
    <xf numFmtId="0" fontId="20" fillId="0" borderId="17" xfId="0" applyFont="1" applyBorder="1"/>
    <xf numFmtId="3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3" fontId="25" fillId="0" borderId="17" xfId="3" applyNumberFormat="1" applyFont="1" applyBorder="1" applyAlignment="1" applyProtection="1">
      <alignment horizontal="left" vertical="center" wrapText="1" shrinkToFit="1"/>
      <protection locked="0"/>
    </xf>
    <xf numFmtId="14" fontId="23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0" fillId="17" borderId="17" xfId="0" applyNumberFormat="1" applyFont="1" applyFill="1" applyBorder="1" applyAlignment="1">
      <alignment horizontal="right" vertical="center" wrapText="1" shrinkToFit="1"/>
    </xf>
    <xf numFmtId="4" fontId="21" fillId="16" borderId="17" xfId="0" applyNumberFormat="1" applyFont="1" applyFill="1" applyBorder="1" applyAlignment="1" applyProtection="1">
      <alignment horizontal="right" vertical="center" wrapText="1" shrinkToFit="1"/>
      <protection locked="0"/>
    </xf>
    <xf numFmtId="1" fontId="31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9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9" fillId="0" borderId="17" xfId="6" applyNumberFormat="1" applyFont="1" applyBorder="1" applyAlignment="1" applyProtection="1">
      <alignment horizontal="right" vertical="center" wrapText="1" shrinkToFit="1"/>
      <protection locked="0"/>
    </xf>
    <xf numFmtId="14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20" fillId="17" borderId="17" xfId="0" applyNumberFormat="1" applyFont="1" applyFill="1" applyBorder="1" applyAlignment="1">
      <alignment horizontal="center" vertical="center" wrapText="1" shrinkToFit="1"/>
    </xf>
    <xf numFmtId="14" fontId="20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6" borderId="17" xfId="0" applyFont="1" applyFill="1" applyBorder="1" applyAlignment="1" applyProtection="1">
      <alignment horizontal="center" vertical="center" wrapText="1" shrinkToFit="1"/>
      <protection locked="0"/>
    </xf>
    <xf numFmtId="1" fontId="24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1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9" fillId="0" borderId="17" xfId="0" applyNumberFormat="1" applyFont="1" applyBorder="1" applyAlignment="1" applyProtection="1">
      <alignment horizontal="left" vertical="center" wrapText="1" shrinkToFit="1"/>
      <protection locked="0"/>
    </xf>
    <xf numFmtId="0" fontId="29" fillId="0" borderId="17" xfId="0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" fontId="29" fillId="0" borderId="17" xfId="0" applyNumberFormat="1" applyFont="1" applyBorder="1" applyAlignment="1">
      <alignment horizontal="left" vertical="center" wrapText="1"/>
    </xf>
    <xf numFmtId="0" fontId="29" fillId="0" borderId="17" xfId="0" applyFont="1" applyBorder="1" applyAlignment="1">
      <alignment horizontal="left" vertical="center" wrapText="1"/>
    </xf>
    <xf numFmtId="1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0" applyNumberFormat="1" applyFont="1" applyBorder="1" applyAlignment="1">
      <alignment horizontal="right" vertical="center" wrapText="1"/>
    </xf>
    <xf numFmtId="4" fontId="31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0" fontId="20" fillId="15" borderId="17" xfId="0" applyFont="1" applyFill="1" applyBorder="1" applyAlignment="1">
      <alignment horizontal="center" vertical="center" wrapText="1"/>
    </xf>
    <xf numFmtId="4" fontId="20" fillId="15" borderId="17" xfId="0" applyNumberFormat="1" applyFont="1" applyFill="1" applyBorder="1" applyAlignment="1">
      <alignment horizontal="right" vertical="center" wrapText="1"/>
    </xf>
    <xf numFmtId="49" fontId="20" fillId="15" borderId="17" xfId="0" applyNumberFormat="1" applyFont="1" applyFill="1" applyBorder="1" applyAlignment="1">
      <alignment horizontal="center" vertical="center" wrapText="1"/>
    </xf>
    <xf numFmtId="4" fontId="20" fillId="15" borderId="17" xfId="0" applyNumberFormat="1" applyFont="1" applyFill="1" applyBorder="1" applyAlignment="1">
      <alignment horizontal="center" vertical="center" wrapText="1"/>
    </xf>
    <xf numFmtId="0" fontId="20" fillId="15" borderId="17" xfId="0" applyFont="1" applyFill="1" applyBorder="1" applyAlignment="1">
      <alignment wrapText="1"/>
    </xf>
    <xf numFmtId="0" fontId="20" fillId="15" borderId="17" xfId="0" applyFont="1" applyFill="1" applyBorder="1"/>
    <xf numFmtId="4" fontId="21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9" fontId="23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0" xfId="0" applyNumberFormat="1" applyFont="1" applyFill="1" applyAlignment="1" applyProtection="1">
      <alignment horizontal="center" vertical="center" wrapText="1" shrinkToFit="1"/>
      <protection locked="0"/>
    </xf>
    <xf numFmtId="2" fontId="24" fillId="0" borderId="17" xfId="0" applyNumberFormat="1" applyFont="1" applyBorder="1" applyAlignment="1" applyProtection="1">
      <alignment horizontal="left" vertical="center" wrapText="1" shrinkToFit="1"/>
      <protection locked="0"/>
    </xf>
    <xf numFmtId="2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20" fillId="0" borderId="0" xfId="0" applyNumberFormat="1" applyFont="1" applyAlignment="1" applyProtection="1">
      <alignment vertical="center" wrapText="1" shrinkToFit="1"/>
      <protection locked="0"/>
    </xf>
    <xf numFmtId="4" fontId="33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34" fillId="0" borderId="17" xfId="0" applyNumberFormat="1" applyFont="1" applyBorder="1" applyAlignment="1">
      <alignment horizontal="center" vertical="center" wrapText="1"/>
    </xf>
    <xf numFmtId="4" fontId="34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34" fillId="0" borderId="17" xfId="0" applyFont="1" applyBorder="1" applyAlignment="1">
      <alignment wrapText="1"/>
    </xf>
    <xf numFmtId="0" fontId="34" fillId="0" borderId="17" xfId="0" applyFont="1" applyBorder="1"/>
    <xf numFmtId="49" fontId="34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4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6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31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9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0" fillId="18" borderId="17" xfId="0" applyNumberFormat="1" applyFont="1" applyFill="1" applyBorder="1" applyAlignment="1" applyProtection="1">
      <alignment horizontal="right" vertical="center" wrapText="1" shrinkToFit="1"/>
      <protection locked="0"/>
    </xf>
    <xf numFmtId="0" fontId="24" fillId="15" borderId="17" xfId="0" applyFont="1" applyFill="1" applyBorder="1" applyAlignment="1">
      <alignment horizontal="left" vertical="center" wrapText="1"/>
    </xf>
    <xf numFmtId="49" fontId="20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1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31" fillId="0" borderId="17" xfId="3" applyNumberFormat="1" applyFont="1" applyBorder="1" applyAlignment="1" applyProtection="1">
      <alignment vertical="center" wrapText="1" shrinkToFit="1"/>
      <protection locked="0"/>
    </xf>
    <xf numFmtId="3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29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25" fillId="6" borderId="17" xfId="3" applyNumberFormat="1" applyFont="1" applyFill="1" applyBorder="1" applyAlignment="1" applyProtection="1">
      <alignment vertical="center" wrapText="1" shrinkToFit="1"/>
      <protection locked="0"/>
    </xf>
    <xf numFmtId="3" fontId="23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3" fontId="24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31" fillId="0" borderId="17" xfId="3" applyNumberFormat="1" applyFont="1" applyBorder="1" applyAlignment="1" applyProtection="1">
      <alignment horizontal="left" vertical="center" wrapText="1" shrinkToFit="1"/>
      <protection locked="0"/>
    </xf>
    <xf numFmtId="3" fontId="31" fillId="0" borderId="17" xfId="3" applyNumberFormat="1" applyFont="1" applyBorder="1" applyAlignment="1" applyProtection="1">
      <alignment horizontal="left" vertical="center" wrapText="1" shrinkToFit="1"/>
      <protection locked="0"/>
    </xf>
    <xf numFmtId="14" fontId="29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9" fillId="0" borderId="17" xfId="0" applyNumberFormat="1" applyFont="1" applyBorder="1" applyAlignment="1" applyProtection="1">
      <alignment vertical="center" wrapText="1" shrinkToFit="1"/>
      <protection locked="0"/>
    </xf>
    <xf numFmtId="4" fontId="30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9" fontId="23" fillId="0" borderId="17" xfId="0" applyNumberFormat="1" applyFont="1" applyBorder="1" applyAlignment="1" applyProtection="1">
      <alignment horizontal="right" vertical="center" wrapText="1" shrinkToFit="1"/>
      <protection locked="0"/>
    </xf>
    <xf numFmtId="0" fontId="29" fillId="0" borderId="17" xfId="0" applyFont="1" applyBorder="1" applyAlignment="1">
      <alignment horizontal="left" vertical="center"/>
    </xf>
    <xf numFmtId="4" fontId="23" fillId="0" borderId="17" xfId="0" applyNumberFormat="1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7" xfId="0" applyFont="1" applyBorder="1" applyAlignment="1">
      <alignment vertical="center" wrapText="1"/>
    </xf>
    <xf numFmtId="1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0" applyNumberFormat="1" applyFont="1" applyBorder="1" applyAlignment="1">
      <alignment horizontal="right" vertical="center" wrapText="1"/>
    </xf>
    <xf numFmtId="2" fontId="29" fillId="0" borderId="17" xfId="0" applyNumberFormat="1" applyFont="1" applyBorder="1" applyAlignment="1" applyProtection="1">
      <alignment horizontal="right" vertical="center" wrapText="1" shrinkToFit="1"/>
      <protection locked="0"/>
    </xf>
    <xf numFmtId="2" fontId="29" fillId="0" borderId="17" xfId="0" applyNumberFormat="1" applyFont="1" applyBorder="1" applyAlignment="1">
      <alignment horizontal="right" vertical="center" wrapText="1"/>
    </xf>
    <xf numFmtId="0" fontId="20" fillId="0" borderId="17" xfId="0" applyFont="1" applyBorder="1" applyAlignment="1" applyProtection="1">
      <alignment horizontal="center" vertical="center" wrapText="1" shrinkToFit="1"/>
      <protection locked="0"/>
    </xf>
    <xf numFmtId="4" fontId="35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35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1" fontId="2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22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1" fillId="16" borderId="17" xfId="32" applyNumberFormat="1" applyFont="1" applyFill="1" applyBorder="1" applyAlignment="1" applyProtection="1">
      <alignment horizontal="right" vertical="center" wrapText="1" shrinkToFit="1"/>
      <protection locked="0"/>
    </xf>
    <xf numFmtId="4" fontId="20" fillId="16" borderId="17" xfId="32" applyNumberFormat="1" applyFont="1" applyFill="1" applyBorder="1" applyAlignment="1" applyProtection="1">
      <alignment horizontal="right" vertical="center" wrapText="1" shrinkToFit="1"/>
      <protection locked="0"/>
    </xf>
    <xf numFmtId="14" fontId="21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16" borderId="17" xfId="6" applyNumberFormat="1" applyFont="1" applyFill="1" applyBorder="1" applyAlignment="1" applyProtection="1">
      <alignment horizontal="right" vertical="center" wrapText="1" shrinkToFit="1"/>
      <protection locked="0"/>
    </xf>
    <xf numFmtId="0" fontId="20" fillId="16" borderId="17" xfId="0" applyFont="1" applyFill="1" applyBorder="1" applyAlignment="1" applyProtection="1">
      <alignment horizontal="center" vertical="center" wrapText="1" shrinkToFit="1"/>
      <protection locked="0"/>
    </xf>
    <xf numFmtId="14" fontId="29" fillId="0" borderId="17" xfId="6" applyNumberFormat="1" applyFont="1" applyBorder="1" applyAlignment="1" applyProtection="1">
      <alignment horizontal="right" vertical="center" wrapText="1" shrinkToFit="1"/>
      <protection locked="0"/>
    </xf>
    <xf numFmtId="0" fontId="25" fillId="0" borderId="17" xfId="6" applyFont="1" applyBorder="1" applyAlignment="1" applyProtection="1">
      <alignment vertical="center" wrapText="1" shrinkToFit="1"/>
      <protection locked="0"/>
    </xf>
    <xf numFmtId="4" fontId="20" fillId="6" borderId="0" xfId="0" applyNumberFormat="1" applyFont="1" applyFill="1" applyAlignment="1" applyProtection="1">
      <alignment vertical="center" wrapText="1" shrinkToFit="1"/>
      <protection locked="0"/>
    </xf>
    <xf numFmtId="3" fontId="20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14" fontId="20" fillId="15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36" fillId="0" borderId="17" xfId="0" applyNumberFormat="1" applyFont="1" applyBorder="1" applyAlignment="1" applyProtection="1">
      <alignment wrapText="1" shrinkToFit="1"/>
      <protection locked="0"/>
    </xf>
    <xf numFmtId="4" fontId="21" fillId="0" borderId="17" xfId="0" applyNumberFormat="1" applyFont="1" applyBorder="1" applyAlignment="1" applyProtection="1">
      <alignment wrapText="1" shrinkToFit="1"/>
      <protection locked="0"/>
    </xf>
    <xf numFmtId="4" fontId="29" fillId="0" borderId="17" xfId="0" applyNumberFormat="1" applyFont="1" applyBorder="1" applyAlignment="1" applyProtection="1">
      <alignment wrapText="1" shrinkToFit="1"/>
      <protection locked="0"/>
    </xf>
    <xf numFmtId="4" fontId="23" fillId="0" borderId="17" xfId="0" applyNumberFormat="1" applyFont="1" applyBorder="1" applyAlignment="1" applyProtection="1">
      <alignment wrapText="1" shrinkToFit="1"/>
      <protection locked="0"/>
    </xf>
    <xf numFmtId="4" fontId="23" fillId="0" borderId="17" xfId="0" applyNumberFormat="1" applyFont="1" applyBorder="1" applyAlignment="1">
      <alignment horizontal="right" vertical="center" wrapText="1" shrinkToFit="1"/>
    </xf>
    <xf numFmtId="1" fontId="25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7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7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7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37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7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8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38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7" fillId="0" borderId="17" xfId="3" applyNumberFormat="1" applyFont="1" applyBorder="1" applyAlignment="1" applyProtection="1">
      <alignment horizontal="center" vertical="center" wrapText="1" shrinkToFit="1"/>
      <protection locked="0"/>
    </xf>
    <xf numFmtId="165" fontId="37" fillId="0" borderId="17" xfId="3" applyNumberFormat="1" applyFont="1" applyBorder="1" applyAlignment="1" applyProtection="1">
      <alignment horizontal="center" vertical="center" wrapText="1" shrinkToFit="1"/>
      <protection locked="0"/>
    </xf>
    <xf numFmtId="14" fontId="37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8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8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0" borderId="17" xfId="0" applyNumberFormat="1" applyFont="1" applyBorder="1" applyAlignment="1" applyProtection="1">
      <alignment horizontal="center" wrapText="1" shrinkToFit="1"/>
      <protection locked="0"/>
    </xf>
    <xf numFmtId="14" fontId="37" fillId="0" borderId="0" xfId="0" applyNumberFormat="1" applyFont="1" applyAlignment="1" applyProtection="1">
      <alignment horizontal="center" wrapText="1" shrinkToFit="1"/>
      <protection locked="0"/>
    </xf>
    <xf numFmtId="49" fontId="37" fillId="0" borderId="17" xfId="0" applyNumberFormat="1" applyFont="1" applyBorder="1" applyAlignment="1">
      <alignment horizontal="center" vertical="center" wrapText="1"/>
    </xf>
    <xf numFmtId="49" fontId="37" fillId="15" borderId="17" xfId="0" applyNumberFormat="1" applyFont="1" applyFill="1" applyBorder="1" applyAlignment="1">
      <alignment horizontal="center" vertical="center" wrapText="1"/>
    </xf>
    <xf numFmtId="4" fontId="3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38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38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37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165" fontId="37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37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37" fillId="0" borderId="17" xfId="0" applyNumberFormat="1" applyFont="1" applyBorder="1" applyAlignment="1">
      <alignment horizontal="center" vertical="center" wrapText="1"/>
    </xf>
    <xf numFmtId="4" fontId="37" fillId="0" borderId="17" xfId="0" applyNumberFormat="1" applyFont="1" applyBorder="1" applyAlignment="1">
      <alignment horizontal="center" vertical="center" wrapText="1" shrinkToFit="1"/>
    </xf>
    <xf numFmtId="165" fontId="37" fillId="0" borderId="17" xfId="0" applyNumberFormat="1" applyFont="1" applyBorder="1" applyAlignment="1">
      <alignment horizontal="center" vertical="center" wrapText="1"/>
    </xf>
    <xf numFmtId="14" fontId="37" fillId="0" borderId="17" xfId="0" applyNumberFormat="1" applyFont="1" applyBorder="1" applyAlignment="1">
      <alignment horizontal="center" vertical="center" wrapText="1"/>
    </xf>
    <xf numFmtId="165" fontId="38" fillId="0" borderId="17" xfId="0" applyNumberFormat="1" applyFont="1" applyBorder="1" applyAlignment="1">
      <alignment horizontal="center" vertical="center" wrapText="1"/>
    </xf>
    <xf numFmtId="4" fontId="38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37" fillId="6" borderId="17" xfId="0" applyFont="1" applyFill="1" applyBorder="1" applyAlignment="1" applyProtection="1">
      <alignment horizontal="center" vertical="center" wrapText="1" shrinkToFit="1"/>
      <protection locked="0"/>
    </xf>
    <xf numFmtId="4" fontId="37" fillId="0" borderId="17" xfId="0" applyNumberFormat="1" applyFont="1" applyBorder="1" applyAlignment="1">
      <alignment horizontal="center" wrapText="1"/>
    </xf>
    <xf numFmtId="4" fontId="38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2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32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39" fillId="0" borderId="0" xfId="0" applyNumberFormat="1" applyFont="1" applyAlignment="1" applyProtection="1">
      <alignment horizontal="right" vertical="center" wrapText="1" shrinkToFit="1"/>
      <protection locked="0"/>
    </xf>
    <xf numFmtId="4" fontId="39" fillId="0" borderId="0" xfId="0" applyNumberFormat="1" applyFont="1" applyAlignment="1" applyProtection="1">
      <alignment horizontal="left" vertical="center" wrapText="1" shrinkToFit="1"/>
      <protection locked="0"/>
    </xf>
    <xf numFmtId="4" fontId="39" fillId="6" borderId="0" xfId="0" applyNumberFormat="1" applyFont="1" applyFill="1" applyAlignment="1" applyProtection="1">
      <alignment horizontal="left" vertical="center" wrapText="1" shrinkToFit="1"/>
      <protection locked="0"/>
    </xf>
    <xf numFmtId="4" fontId="41" fillId="0" borderId="0" xfId="0" applyNumberFormat="1" applyFont="1" applyAlignment="1" applyProtection="1">
      <alignment horizontal="right" vertical="center" wrapText="1" shrinkToFit="1"/>
      <protection locked="0"/>
    </xf>
    <xf numFmtId="4" fontId="39" fillId="0" borderId="0" xfId="0" applyNumberFormat="1" applyFont="1" applyAlignment="1" applyProtection="1">
      <alignment vertical="center" wrapText="1" shrinkToFit="1"/>
      <protection locked="0"/>
    </xf>
    <xf numFmtId="4" fontId="40" fillId="0" borderId="0" xfId="0" applyNumberFormat="1" applyFont="1" applyAlignment="1" applyProtection="1">
      <alignment wrapText="1" shrinkToFit="1"/>
      <protection locked="0"/>
    </xf>
    <xf numFmtId="4" fontId="42" fillId="0" borderId="0" xfId="0" applyNumberFormat="1" applyFont="1" applyAlignment="1" applyProtection="1">
      <alignment wrapText="1" shrinkToFit="1"/>
      <protection locked="0"/>
    </xf>
    <xf numFmtId="4" fontId="40" fillId="6" borderId="0" xfId="0" applyNumberFormat="1" applyFont="1" applyFill="1" applyAlignment="1" applyProtection="1">
      <alignment wrapText="1" shrinkToFit="1"/>
      <protection locked="0"/>
    </xf>
    <xf numFmtId="4" fontId="40" fillId="0" borderId="0" xfId="0" applyNumberFormat="1" applyFont="1" applyAlignment="1" applyProtection="1">
      <alignment vertical="center" wrapText="1" shrinkToFit="1"/>
      <protection locked="0"/>
    </xf>
    <xf numFmtId="4" fontId="26" fillId="3" borderId="17" xfId="3" applyNumberFormat="1" applyFont="1" applyFill="1" applyBorder="1" applyAlignment="1" applyProtection="1">
      <alignment horizontal="left" vertical="center" wrapText="1" shrinkToFit="1"/>
      <protection locked="0"/>
    </xf>
    <xf numFmtId="4" fontId="26" fillId="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0" borderId="0" xfId="0" applyNumberFormat="1" applyFont="1" applyAlignment="1" applyProtection="1">
      <alignment horizontal="right" vertical="center" wrapText="1" shrinkToFit="1"/>
      <protection locked="0"/>
    </xf>
    <xf numFmtId="4" fontId="24" fillId="0" borderId="0" xfId="0" applyNumberFormat="1" applyFont="1" applyAlignment="1" applyProtection="1">
      <alignment wrapText="1" shrinkToFit="1"/>
      <protection locked="0"/>
    </xf>
    <xf numFmtId="49" fontId="2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6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49" fontId="26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3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6" fillId="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4" fillId="19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4" fillId="0" borderId="0" xfId="0" applyNumberFormat="1" applyFont="1" applyAlignment="1" applyProtection="1">
      <alignment horizont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0" borderId="0" xfId="0" applyNumberFormat="1" applyFont="1" applyAlignment="1" applyProtection="1">
      <alignment horizontal="center" vertical="center" wrapText="1" shrinkToFit="1"/>
      <protection locked="0"/>
    </xf>
    <xf numFmtId="4" fontId="24" fillId="0" borderId="0" xfId="0" applyNumberFormat="1" applyFont="1" applyAlignment="1" applyProtection="1">
      <alignment horizontal="center" vertical="center" wrapText="1" shrinkToFit="1"/>
      <protection locked="0"/>
    </xf>
    <xf numFmtId="49" fontId="26" fillId="0" borderId="0" xfId="0" applyNumberFormat="1" applyFont="1" applyAlignment="1" applyProtection="1">
      <alignment horizontal="center" vertical="center" wrapText="1" shrinkToFit="1"/>
      <protection locked="0"/>
    </xf>
    <xf numFmtId="4" fontId="26" fillId="6" borderId="0" xfId="0" applyNumberFormat="1" applyFont="1" applyFill="1" applyAlignment="1" applyProtection="1">
      <alignment horizontal="center" vertical="center" wrapText="1" shrinkToFit="1"/>
      <protection locked="0"/>
    </xf>
    <xf numFmtId="49" fontId="26" fillId="6" borderId="0" xfId="0" applyNumberFormat="1" applyFont="1" applyFill="1" applyAlignment="1" applyProtection="1">
      <alignment horizontal="center" vertical="center" wrapText="1" shrinkToFit="1"/>
      <protection locked="0"/>
    </xf>
    <xf numFmtId="4" fontId="26" fillId="6" borderId="0" xfId="0" applyNumberFormat="1" applyFont="1" applyFill="1" applyAlignment="1" applyProtection="1">
      <alignment horizontal="right" vertical="center" wrapText="1" shrinkToFit="1"/>
      <protection locked="0"/>
    </xf>
    <xf numFmtId="4" fontId="24" fillId="6" borderId="0" xfId="0" applyNumberFormat="1" applyFont="1" applyFill="1" applyAlignment="1" applyProtection="1">
      <alignment horizontal="center" vertical="center" wrapText="1" shrinkToFit="1"/>
      <protection locked="0"/>
    </xf>
    <xf numFmtId="4" fontId="24" fillId="0" borderId="0" xfId="0" applyNumberFormat="1" applyFont="1" applyAlignment="1" applyProtection="1">
      <alignment horizontal="right" wrapText="1" shrinkToFit="1"/>
      <protection locked="0"/>
    </xf>
    <xf numFmtId="49" fontId="24" fillId="0" borderId="0" xfId="0" applyNumberFormat="1" applyFont="1" applyAlignment="1" applyProtection="1">
      <alignment horizontal="center" vertic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center" wrapText="1" shrinkToFit="1"/>
      <protection locked="0"/>
    </xf>
    <xf numFmtId="0" fontId="47" fillId="0" borderId="17" xfId="0" applyFont="1" applyBorder="1" applyAlignment="1">
      <alignment horizontal="left" vertical="center" wrapText="1"/>
    </xf>
    <xf numFmtId="2" fontId="26" fillId="0" borderId="0" xfId="0" applyNumberFormat="1" applyFont="1" applyAlignment="1" applyProtection="1">
      <alignment horizontal="right" vertical="center" wrapText="1" shrinkToFit="1"/>
      <protection locked="0"/>
    </xf>
    <xf numFmtId="4" fontId="26" fillId="0" borderId="0" xfId="0" applyNumberFormat="1" applyFont="1" applyAlignment="1" applyProtection="1">
      <alignment horizontal="left" vertical="center" wrapText="1" shrinkToFit="1"/>
      <protection locked="0"/>
    </xf>
    <xf numFmtId="4" fontId="24" fillId="6" borderId="0" xfId="0" applyNumberFormat="1" applyFont="1" applyFill="1" applyAlignment="1" applyProtection="1">
      <alignment horizontal="left" wrapText="1" shrinkToFit="1"/>
      <protection locked="0"/>
    </xf>
    <xf numFmtId="4" fontId="24" fillId="0" borderId="0" xfId="0" applyNumberFormat="1" applyFont="1" applyAlignment="1" applyProtection="1">
      <alignment horizontal="left" vertical="center" wrapText="1" shrinkToFit="1"/>
      <protection locked="0"/>
    </xf>
    <xf numFmtId="4" fontId="24" fillId="0" borderId="0" xfId="0" applyNumberFormat="1" applyFont="1" applyAlignment="1" applyProtection="1">
      <alignment horizontal="left" wrapText="1" shrinkToFit="1"/>
      <protection locked="0"/>
    </xf>
    <xf numFmtId="0" fontId="47" fillId="0" borderId="17" xfId="0" applyFont="1" applyBorder="1" applyAlignment="1">
      <alignment vertical="center" wrapText="1"/>
    </xf>
    <xf numFmtId="0" fontId="24" fillId="0" borderId="21" xfId="0" applyFont="1" applyBorder="1" applyAlignment="1">
      <alignment horizontal="left" vertical="center" wrapText="1"/>
    </xf>
    <xf numFmtId="4" fontId="47" fillId="0" borderId="20" xfId="3" applyNumberFormat="1" applyFont="1" applyBorder="1" applyAlignment="1" applyProtection="1">
      <alignment vertical="center" wrapText="1" shrinkToFit="1"/>
      <protection locked="0"/>
    </xf>
    <xf numFmtId="4" fontId="47" fillId="0" borderId="17" xfId="3" applyNumberFormat="1" applyFont="1" applyBorder="1" applyAlignment="1" applyProtection="1">
      <alignment vertical="center" wrapText="1" shrinkToFit="1"/>
      <protection locked="0"/>
    </xf>
    <xf numFmtId="0" fontId="47" fillId="0" borderId="20" xfId="0" applyFont="1" applyBorder="1" applyAlignment="1">
      <alignment horizontal="left" vertical="center" wrapText="1"/>
    </xf>
    <xf numFmtId="0" fontId="47" fillId="0" borderId="23" xfId="0" applyFont="1" applyBorder="1" applyAlignment="1">
      <alignment horizontal="left" vertical="center" wrapText="1"/>
    </xf>
    <xf numFmtId="0" fontId="47" fillId="0" borderId="17" xfId="0" applyFont="1" applyBorder="1" applyAlignment="1">
      <alignment horizontal="left" vertical="center"/>
    </xf>
    <xf numFmtId="4" fontId="26" fillId="21" borderId="17" xfId="0" applyNumberFormat="1" applyFont="1" applyFill="1" applyBorder="1" applyAlignment="1" applyProtection="1">
      <alignment horizontal="center" wrapText="1" shrinkToFit="1"/>
      <protection locked="0"/>
    </xf>
    <xf numFmtId="4" fontId="24" fillId="6" borderId="0" xfId="0" applyNumberFormat="1" applyFont="1" applyFill="1" applyAlignment="1" applyProtection="1">
      <alignment horizontal="center" wrapText="1" shrinkToFit="1"/>
      <protection locked="0"/>
    </xf>
    <xf numFmtId="4" fontId="25" fillId="0" borderId="17" xfId="3" applyNumberFormat="1" applyFont="1" applyBorder="1" applyAlignment="1" applyProtection="1">
      <alignment vertical="center" wrapText="1" shrinkToFit="1"/>
      <protection locked="0"/>
    </xf>
    <xf numFmtId="0" fontId="25" fillId="0" borderId="17" xfId="0" applyFont="1" applyBorder="1" applyAlignment="1">
      <alignment vertical="center" wrapText="1"/>
    </xf>
    <xf numFmtId="0" fontId="32" fillId="0" borderId="17" xfId="0" applyFont="1" applyBorder="1" applyAlignment="1">
      <alignment horizontal="left" vertical="center" wrapText="1"/>
    </xf>
    <xf numFmtId="0" fontId="52" fillId="0" borderId="17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4" fontId="26" fillId="5" borderId="17" xfId="3" applyNumberFormat="1" applyFont="1" applyFill="1" applyBorder="1" applyAlignment="1" applyProtection="1">
      <alignment horizontal="center" vertical="center" wrapText="1" shrinkToFit="1"/>
      <protection locked="0"/>
    </xf>
    <xf numFmtId="49" fontId="26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43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44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39" fillId="15" borderId="0" xfId="0" applyNumberFormat="1" applyFont="1" applyFill="1" applyAlignment="1" applyProtection="1">
      <alignment horizontal="center" vertical="center" wrapText="1" shrinkToFit="1"/>
      <protection locked="0"/>
    </xf>
    <xf numFmtId="4" fontId="45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39" fillId="20" borderId="0" xfId="0" applyNumberFormat="1" applyFont="1" applyFill="1" applyAlignment="1" applyProtection="1">
      <alignment horizontal="center" vertical="center" wrapText="1" shrinkToFit="1"/>
      <protection locked="0"/>
    </xf>
    <xf numFmtId="4" fontId="20" fillId="0" borderId="17" xfId="4199" applyNumberFormat="1" applyFont="1" applyBorder="1" applyAlignment="1" applyProtection="1">
      <alignment horizontal="center" vertical="center" wrapText="1" shrinkToFit="1"/>
      <protection locked="0"/>
    </xf>
    <xf numFmtId="49" fontId="20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0" fillId="0" borderId="17" xfId="2263" applyNumberFormat="1" applyFont="1" applyBorder="1" applyAlignment="1" applyProtection="1">
      <alignment horizontal="right" vertical="center" wrapText="1" shrinkToFit="1"/>
      <protection locked="0"/>
    </xf>
    <xf numFmtId="165" fontId="20" fillId="6" borderId="17" xfId="4199" applyNumberFormat="1" applyFont="1" applyFill="1" applyBorder="1" applyAlignment="1" applyProtection="1">
      <alignment horizontal="center" wrapText="1" shrinkToFit="1"/>
      <protection locked="0"/>
    </xf>
    <xf numFmtId="4" fontId="20" fillId="0" borderId="17" xfId="4199" applyNumberFormat="1" applyFont="1" applyBorder="1" applyAlignment="1" applyProtection="1">
      <alignment horizontal="right" vertical="center" wrapText="1" shrinkToFit="1"/>
      <protection locked="0"/>
    </xf>
    <xf numFmtId="4" fontId="20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0" fillId="6" borderId="17" xfId="6" applyNumberFormat="1" applyFont="1" applyFill="1" applyBorder="1" applyAlignment="1" applyProtection="1">
      <alignment horizontal="center" vertical="center" wrapText="1" shrinkToFit="1"/>
      <protection locked="0"/>
    </xf>
    <xf numFmtId="49" fontId="20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165" fontId="20" fillId="0" borderId="17" xfId="4199" applyNumberFormat="1" applyFont="1" applyBorder="1" applyAlignment="1" applyProtection="1">
      <alignment horizontal="center" wrapText="1" shrinkToFit="1"/>
      <protection locked="0"/>
    </xf>
    <xf numFmtId="49" fontId="20" fillId="0" borderId="17" xfId="4199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4199" applyNumberFormat="1" applyFont="1" applyBorder="1" applyAlignment="1" applyProtection="1">
      <alignment horizontal="left" vertical="center" wrapText="1" shrinkToFit="1"/>
      <protection locked="0"/>
    </xf>
    <xf numFmtId="4" fontId="24" fillId="6" borderId="17" xfId="4199" applyNumberFormat="1" applyFont="1" applyFill="1" applyBorder="1" applyAlignment="1" applyProtection="1">
      <alignment horizontal="left" vertical="center" wrapText="1" shrinkToFit="1"/>
      <protection locked="0"/>
    </xf>
    <xf numFmtId="4" fontId="20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4199" applyNumberFormat="1" applyFont="1" applyFill="1" applyBorder="1" applyAlignment="1" applyProtection="1">
      <alignment horizontal="right" vertical="center" wrapText="1" shrinkToFit="1"/>
      <protection locked="0"/>
    </xf>
    <xf numFmtId="49" fontId="54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" fontId="25" fillId="6" borderId="17" xfId="4199" applyNumberFormat="1" applyFont="1" applyFill="1" applyBorder="1" applyAlignment="1" applyProtection="1">
      <alignment horizontal="left" vertical="center" wrapText="1" shrinkToFit="1"/>
      <protection locked="0"/>
    </xf>
    <xf numFmtId="4" fontId="23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9" fontId="23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" fontId="23" fillId="6" borderId="17" xfId="4199" applyNumberFormat="1" applyFont="1" applyFill="1" applyBorder="1" applyAlignment="1" applyProtection="1">
      <alignment horizontal="right" vertical="center" wrapText="1" shrinkToFit="1"/>
      <protection locked="0"/>
    </xf>
    <xf numFmtId="165" fontId="23" fillId="6" borderId="17" xfId="4199" applyNumberFormat="1" applyFont="1" applyFill="1" applyBorder="1" applyAlignment="1" applyProtection="1">
      <alignment horizontal="center" wrapText="1" shrinkToFit="1"/>
      <protection locked="0"/>
    </xf>
    <xf numFmtId="4" fontId="23" fillId="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47" fillId="6" borderId="17" xfId="4199" applyNumberFormat="1" applyFont="1" applyFill="1" applyBorder="1" applyAlignment="1" applyProtection="1">
      <alignment horizontal="left" vertical="center" wrapText="1" shrinkToFit="1"/>
      <protection locked="0"/>
    </xf>
    <xf numFmtId="4" fontId="30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9" fontId="30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" fontId="30" fillId="6" borderId="17" xfId="4199" applyNumberFormat="1" applyFont="1" applyFill="1" applyBorder="1" applyAlignment="1" applyProtection="1">
      <alignment horizontal="right" vertical="center" wrapText="1" shrinkToFit="1"/>
      <protection locked="0"/>
    </xf>
    <xf numFmtId="165" fontId="30" fillId="6" borderId="17" xfId="4199" applyNumberFormat="1" applyFont="1" applyFill="1" applyBorder="1" applyAlignment="1" applyProtection="1">
      <alignment horizontal="center" wrapText="1" shrinkToFit="1"/>
      <protection locked="0"/>
    </xf>
    <xf numFmtId="4" fontId="54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" fontId="30" fillId="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0" fillId="0" borderId="17" xfId="4199" applyNumberFormat="1" applyFont="1" applyBorder="1" applyAlignment="1" applyProtection="1">
      <alignment wrapText="1" shrinkToFit="1"/>
      <protection locked="0"/>
    </xf>
    <xf numFmtId="4" fontId="24" fillId="6" borderId="17" xfId="6" applyNumberFormat="1" applyFont="1" applyFill="1" applyBorder="1" applyAlignment="1" applyProtection="1">
      <alignment vertical="center" wrapText="1" shrinkToFit="1"/>
      <protection locked="0"/>
    </xf>
    <xf numFmtId="49" fontId="20" fillId="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54" fillId="6" borderId="17" xfId="4199" applyNumberFormat="1" applyFont="1" applyFill="1" applyBorder="1" applyAlignment="1" applyProtection="1">
      <alignment horizontal="right" vertical="center" wrapText="1" shrinkToFit="1"/>
      <protection locked="0"/>
    </xf>
    <xf numFmtId="4" fontId="54" fillId="6" borderId="17" xfId="6" applyNumberFormat="1" applyFont="1" applyFill="1" applyBorder="1" applyAlignment="1" applyProtection="1">
      <alignment horizontal="center" vertical="center" wrapText="1" shrinkToFit="1"/>
      <protection locked="0"/>
    </xf>
    <xf numFmtId="0" fontId="54" fillId="6" borderId="0" xfId="0" applyFont="1" applyFill="1" applyAlignment="1">
      <alignment horizontal="center" vertical="center" wrapText="1"/>
    </xf>
    <xf numFmtId="4" fontId="21" fillId="6" borderId="17" xfId="4199" applyNumberFormat="1" applyFont="1" applyFill="1" applyBorder="1" applyAlignment="1" applyProtection="1">
      <alignment horizontal="center" vertical="center" wrapText="1" shrinkToFit="1"/>
      <protection locked="0"/>
    </xf>
    <xf numFmtId="4" fontId="20" fillId="0" borderId="17" xfId="4199" applyNumberFormat="1" applyFont="1" applyBorder="1" applyAlignment="1" applyProtection="1">
      <alignment horizontal="center" wrapText="1" shrinkToFit="1"/>
      <protection locked="0"/>
    </xf>
    <xf numFmtId="4" fontId="20" fillId="0" borderId="17" xfId="4199" applyNumberFormat="1" applyFont="1" applyBorder="1" applyAlignment="1" applyProtection="1">
      <alignment horizontal="right" wrapText="1" shrinkToFit="1"/>
      <protection locked="0"/>
    </xf>
    <xf numFmtId="4" fontId="24" fillId="15" borderId="17" xfId="4199" applyNumberFormat="1" applyFont="1" applyFill="1" applyBorder="1" applyAlignment="1" applyProtection="1">
      <alignment horizontal="left" vertical="center" wrapText="1" shrinkToFit="1"/>
      <protection locked="0"/>
    </xf>
    <xf numFmtId="4" fontId="20" fillId="15" borderId="17" xfId="4199" applyNumberFormat="1" applyFont="1" applyFill="1" applyBorder="1" applyAlignment="1" applyProtection="1">
      <alignment horizontal="center" wrapText="1" shrinkToFit="1"/>
      <protection locked="0"/>
    </xf>
    <xf numFmtId="4" fontId="20" fillId="15" borderId="17" xfId="4199" applyNumberFormat="1" applyFont="1" applyFill="1" applyBorder="1" applyAlignment="1" applyProtection="1">
      <alignment wrapText="1" shrinkToFit="1"/>
      <protection locked="0"/>
    </xf>
    <xf numFmtId="4" fontId="20" fillId="15" borderId="17" xfId="4199" applyNumberFormat="1" applyFont="1" applyFill="1" applyBorder="1" applyAlignment="1" applyProtection="1">
      <alignment horizontal="right" wrapText="1" shrinkToFit="1"/>
      <protection locked="0"/>
    </xf>
    <xf numFmtId="165" fontId="20" fillId="15" borderId="17" xfId="4199" applyNumberFormat="1" applyFont="1" applyFill="1" applyBorder="1" applyAlignment="1" applyProtection="1">
      <alignment horizontal="center" wrapText="1" shrinkToFit="1"/>
      <protection locked="0"/>
    </xf>
    <xf numFmtId="4" fontId="20" fillId="15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17" xfId="4199" applyNumberFormat="1" applyFont="1" applyFill="1" applyBorder="1" applyAlignment="1" applyProtection="1">
      <alignment horizontal="center" vertical="center" wrapText="1" shrinkToFit="1"/>
      <protection locked="0"/>
    </xf>
    <xf numFmtId="0" fontId="47" fillId="6" borderId="17" xfId="1705" applyFont="1" applyFill="1" applyBorder="1" applyAlignment="1">
      <alignment horizontal="left" vertical="center" wrapText="1"/>
    </xf>
    <xf numFmtId="0" fontId="47" fillId="0" borderId="17" xfId="1705" applyFont="1" applyBorder="1" applyAlignment="1">
      <alignment horizontal="left" vertical="center" wrapText="1"/>
    </xf>
    <xf numFmtId="0" fontId="25" fillId="0" borderId="17" xfId="1705" applyFont="1" applyBorder="1" applyAlignment="1">
      <alignment horizontal="left" vertical="center" wrapText="1"/>
    </xf>
    <xf numFmtId="0" fontId="47" fillId="0" borderId="17" xfId="1705" applyFont="1" applyBorder="1" applyAlignment="1">
      <alignment vertical="center"/>
    </xf>
    <xf numFmtId="0" fontId="25" fillId="6" borderId="17" xfId="1705" applyFont="1" applyFill="1" applyBorder="1" applyAlignment="1">
      <alignment horizontal="left" vertical="center" wrapText="1"/>
    </xf>
    <xf numFmtId="0" fontId="52" fillId="0" borderId="17" xfId="1705" applyFont="1" applyBorder="1" applyAlignment="1">
      <alignment horizontal="left" vertical="center" wrapText="1"/>
    </xf>
    <xf numFmtId="0" fontId="25" fillId="0" borderId="17" xfId="3" applyFont="1" applyBorder="1" applyAlignment="1" applyProtection="1">
      <alignment horizontal="left" wrapText="1" shrinkToFit="1"/>
      <protection locked="0"/>
    </xf>
    <xf numFmtId="0" fontId="53" fillId="6" borderId="17" xfId="1705" applyFont="1" applyFill="1" applyBorder="1" applyAlignment="1">
      <alignment horizontal="left" vertical="center" wrapText="1"/>
    </xf>
    <xf numFmtId="0" fontId="32" fillId="0" borderId="17" xfId="1705" applyFont="1" applyBorder="1" applyAlignment="1">
      <alignment horizontal="left" vertical="center" wrapText="1"/>
    </xf>
    <xf numFmtId="0" fontId="32" fillId="6" borderId="17" xfId="1705" applyFont="1" applyFill="1" applyBorder="1" applyAlignment="1">
      <alignment vertical="center"/>
    </xf>
    <xf numFmtId="4" fontId="30" fillId="0" borderId="20" xfId="3" applyNumberFormat="1" applyFont="1" applyBorder="1" applyAlignment="1" applyProtection="1">
      <alignment horizontal="left" vertical="center" wrapText="1" shrinkToFit="1"/>
      <protection locked="0"/>
    </xf>
    <xf numFmtId="49" fontId="30" fillId="0" borderId="20" xfId="3" applyNumberFormat="1" applyFont="1" applyBorder="1" applyAlignment="1" applyProtection="1">
      <alignment horizontal="center" vertical="center" wrapText="1" shrinkToFit="1"/>
      <protection locked="0"/>
    </xf>
    <xf numFmtId="4" fontId="30" fillId="0" borderId="20" xfId="3" applyNumberFormat="1" applyFont="1" applyBorder="1" applyAlignment="1" applyProtection="1">
      <alignment horizontal="right" vertical="center" wrapText="1" shrinkToFit="1"/>
      <protection locked="0"/>
    </xf>
    <xf numFmtId="4" fontId="30" fillId="0" borderId="20" xfId="3" applyNumberFormat="1" applyFont="1" applyBorder="1" applyAlignment="1" applyProtection="1">
      <alignment horizontal="center" vertical="center" wrapText="1" shrinkToFit="1"/>
      <protection locked="0"/>
    </xf>
    <xf numFmtId="4" fontId="30" fillId="0" borderId="20" xfId="3" applyNumberFormat="1" applyFont="1" applyBorder="1" applyAlignment="1" applyProtection="1">
      <alignment wrapText="1" shrinkToFit="1"/>
      <protection locked="0"/>
    </xf>
    <xf numFmtId="4" fontId="30" fillId="0" borderId="17" xfId="3" applyNumberFormat="1" applyFont="1" applyBorder="1" applyAlignment="1" applyProtection="1">
      <alignment horizontal="left" vertical="center" wrapText="1" shrinkToFit="1"/>
      <protection locked="0"/>
    </xf>
    <xf numFmtId="49" fontId="30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0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30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0" fillId="0" borderId="17" xfId="3" applyNumberFormat="1" applyFont="1" applyBorder="1" applyAlignment="1" applyProtection="1">
      <alignment wrapText="1" shrinkToFit="1"/>
      <protection locked="0"/>
    </xf>
    <xf numFmtId="0" fontId="30" fillId="0" borderId="17" xfId="0" applyFont="1" applyBorder="1" applyAlignment="1">
      <alignment horizontal="left" vertical="center" wrapText="1"/>
    </xf>
    <xf numFmtId="0" fontId="30" fillId="0" borderId="20" xfId="0" applyFont="1" applyBorder="1" applyAlignment="1">
      <alignment horizontal="left" vertical="center" wrapText="1"/>
    </xf>
    <xf numFmtId="4" fontId="30" fillId="0" borderId="20" xfId="0" applyNumberFormat="1" applyFont="1" applyBorder="1" applyAlignment="1">
      <alignment vertical="center"/>
    </xf>
    <xf numFmtId="0" fontId="30" fillId="0" borderId="20" xfId="0" applyFont="1" applyBorder="1" applyAlignment="1">
      <alignment horizontal="center" vertical="center" wrapText="1"/>
    </xf>
    <xf numFmtId="4" fontId="30" fillId="0" borderId="17" xfId="0" applyNumberFormat="1" applyFont="1" applyBorder="1" applyAlignment="1">
      <alignment vertical="center"/>
    </xf>
    <xf numFmtId="0" fontId="30" fillId="0" borderId="17" xfId="0" applyFont="1" applyBorder="1" applyAlignment="1">
      <alignment horizontal="center" vertical="center" wrapText="1"/>
    </xf>
    <xf numFmtId="4" fontId="30" fillId="0" borderId="17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30" fillId="0" borderId="23" xfId="0" applyFont="1" applyBorder="1" applyAlignment="1">
      <alignment horizontal="left" vertical="center" wrapText="1"/>
    </xf>
    <xf numFmtId="49" fontId="30" fillId="0" borderId="23" xfId="3" applyNumberFormat="1" applyFont="1" applyBorder="1" applyAlignment="1" applyProtection="1">
      <alignment horizontal="center" vertical="center" wrapText="1" shrinkToFit="1"/>
      <protection locked="0"/>
    </xf>
    <xf numFmtId="4" fontId="30" fillId="0" borderId="23" xfId="0" applyNumberFormat="1" applyFont="1" applyBorder="1" applyAlignment="1">
      <alignment vertical="center"/>
    </xf>
    <xf numFmtId="4" fontId="30" fillId="0" borderId="23" xfId="3" applyNumberFormat="1" applyFont="1" applyBorder="1" applyAlignment="1" applyProtection="1">
      <alignment horizontal="center" vertical="center" wrapText="1" shrinkToFit="1"/>
      <protection locked="0"/>
    </xf>
    <xf numFmtId="4" fontId="30" fillId="0" borderId="23" xfId="3" applyNumberFormat="1" applyFont="1" applyBorder="1" applyAlignment="1" applyProtection="1">
      <alignment horizontal="right" vertical="center" wrapText="1" shrinkToFit="1"/>
      <protection locked="0"/>
    </xf>
    <xf numFmtId="0" fontId="30" fillId="0" borderId="23" xfId="0" applyFont="1" applyBorder="1" applyAlignment="1">
      <alignment horizontal="center" vertical="center" wrapText="1"/>
    </xf>
    <xf numFmtId="4" fontId="30" fillId="0" borderId="23" xfId="3" applyNumberFormat="1" applyFont="1" applyBorder="1" applyAlignment="1" applyProtection="1">
      <alignment wrapText="1" shrinkToFit="1"/>
      <protection locked="0"/>
    </xf>
    <xf numFmtId="0" fontId="30" fillId="0" borderId="17" xfId="1705" applyFont="1" applyBorder="1" applyAlignment="1">
      <alignment wrapText="1"/>
    </xf>
    <xf numFmtId="4" fontId="30" fillId="0" borderId="17" xfId="1705" applyNumberFormat="1" applyFont="1" applyBorder="1" applyAlignment="1">
      <alignment horizontal="right" vertical="center"/>
    </xf>
    <xf numFmtId="0" fontId="30" fillId="0" borderId="17" xfId="1705" applyFont="1" applyBorder="1"/>
    <xf numFmtId="0" fontId="30" fillId="0" borderId="17" xfId="1705" applyFont="1" applyBorder="1" applyAlignment="1">
      <alignment vertical="center"/>
    </xf>
    <xf numFmtId="0" fontId="30" fillId="0" borderId="17" xfId="1705" applyFont="1" applyBorder="1" applyAlignment="1">
      <alignment horizontal="left" vertical="center" wrapText="1"/>
    </xf>
    <xf numFmtId="0" fontId="30" fillId="0" borderId="17" xfId="1705" applyFont="1" applyBorder="1" applyAlignment="1">
      <alignment vertical="center" wrapText="1"/>
    </xf>
    <xf numFmtId="0" fontId="23" fillId="0" borderId="17" xfId="1705" applyFont="1" applyBorder="1" applyAlignment="1">
      <alignment horizontal="left" vertical="center" wrapText="1"/>
    </xf>
    <xf numFmtId="0" fontId="23" fillId="0" borderId="17" xfId="1705" applyFont="1" applyBorder="1" applyAlignment="1">
      <alignment horizontal="center" vertical="center"/>
    </xf>
    <xf numFmtId="4" fontId="23" fillId="0" borderId="17" xfId="1705" applyNumberFormat="1" applyFont="1" applyBorder="1" applyAlignment="1">
      <alignment vertical="center"/>
    </xf>
    <xf numFmtId="0" fontId="23" fillId="0" borderId="17" xfId="1705" applyFont="1" applyBorder="1"/>
    <xf numFmtId="0" fontId="23" fillId="0" borderId="17" xfId="1705" applyFont="1" applyBorder="1" applyAlignment="1">
      <alignment vertical="center"/>
    </xf>
    <xf numFmtId="0" fontId="30" fillId="0" borderId="17" xfId="1705" applyFont="1" applyBorder="1" applyAlignment="1">
      <alignment horizontal="center" vertical="center"/>
    </xf>
    <xf numFmtId="4" fontId="30" fillId="0" borderId="17" xfId="1705" applyNumberFormat="1" applyFont="1" applyBorder="1" applyAlignment="1">
      <alignment vertical="center"/>
    </xf>
    <xf numFmtId="0" fontId="30" fillId="0" borderId="17" xfId="1705" applyFont="1" applyBorder="1" applyAlignment="1">
      <alignment horizontal="center"/>
    </xf>
    <xf numFmtId="49" fontId="30" fillId="0" borderId="17" xfId="1705" applyNumberFormat="1" applyFont="1" applyBorder="1" applyAlignment="1">
      <alignment horizontal="left" vertical="center" wrapText="1"/>
    </xf>
    <xf numFmtId="49" fontId="23" fillId="6" borderId="17" xfId="1705" applyNumberFormat="1" applyFont="1" applyFill="1" applyBorder="1" applyAlignment="1">
      <alignment horizontal="left" vertical="center" wrapText="1"/>
    </xf>
    <xf numFmtId="0" fontId="23" fillId="6" borderId="17" xfId="1705" applyFont="1" applyFill="1" applyBorder="1" applyAlignment="1">
      <alignment horizontal="center" vertical="center"/>
    </xf>
    <xf numFmtId="4" fontId="23" fillId="6" borderId="17" xfId="1705" applyNumberFormat="1" applyFont="1" applyFill="1" applyBorder="1" applyAlignment="1">
      <alignment vertical="center"/>
    </xf>
    <xf numFmtId="4" fontId="23" fillId="6" borderId="17" xfId="3" applyNumberFormat="1" applyFont="1" applyFill="1" applyBorder="1" applyAlignment="1" applyProtection="1">
      <alignment wrapText="1" shrinkToFit="1"/>
      <protection locked="0"/>
    </xf>
    <xf numFmtId="49" fontId="23" fillId="0" borderId="17" xfId="1705" applyNumberFormat="1" applyFont="1" applyBorder="1" applyAlignment="1">
      <alignment horizontal="left" vertical="center" wrapText="1"/>
    </xf>
    <xf numFmtId="4" fontId="23" fillId="0" borderId="17" xfId="3" applyNumberFormat="1" applyFont="1" applyBorder="1" applyAlignment="1" applyProtection="1">
      <alignment wrapText="1" shrinkToFit="1"/>
      <protection locked="0"/>
    </xf>
    <xf numFmtId="49" fontId="22" fillId="0" borderId="17" xfId="1705" applyNumberFormat="1" applyFont="1" applyBorder="1" applyAlignment="1">
      <alignment horizontal="left" vertical="center" wrapText="1"/>
    </xf>
    <xf numFmtId="0" fontId="22" fillId="0" borderId="17" xfId="1705" applyFont="1" applyBorder="1" applyAlignment="1">
      <alignment horizontal="center" vertical="center"/>
    </xf>
    <xf numFmtId="4" fontId="22" fillId="0" borderId="17" xfId="1705" applyNumberFormat="1" applyFont="1" applyBorder="1" applyAlignment="1">
      <alignment vertical="center"/>
    </xf>
    <xf numFmtId="4" fontId="22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2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22" fillId="0" borderId="17" xfId="3" applyNumberFormat="1" applyFont="1" applyBorder="1" applyAlignment="1" applyProtection="1">
      <alignment wrapText="1" shrinkToFit="1"/>
      <protection locked="0"/>
    </xf>
    <xf numFmtId="4" fontId="23" fillId="0" borderId="17" xfId="3" applyNumberFormat="1" applyFont="1" applyBorder="1" applyAlignment="1" applyProtection="1">
      <alignment vertical="center" wrapText="1" shrinkToFit="1"/>
      <protection locked="0"/>
    </xf>
    <xf numFmtId="4" fontId="30" fillId="0" borderId="17" xfId="3" applyNumberFormat="1" applyFont="1" applyBorder="1" applyAlignment="1" applyProtection="1">
      <alignment horizontal="center" wrapText="1" shrinkToFit="1"/>
      <protection locked="0"/>
    </xf>
    <xf numFmtId="49" fontId="30" fillId="6" borderId="17" xfId="1705" applyNumberFormat="1" applyFont="1" applyFill="1" applyBorder="1" applyAlignment="1">
      <alignment horizontal="left" vertical="center" wrapText="1"/>
    </xf>
    <xf numFmtId="0" fontId="30" fillId="6" borderId="17" xfId="1705" applyFont="1" applyFill="1" applyBorder="1" applyAlignment="1">
      <alignment horizontal="center" vertical="center"/>
    </xf>
    <xf numFmtId="4" fontId="30" fillId="6" borderId="17" xfId="964" applyNumberFormat="1" applyFont="1" applyFill="1" applyBorder="1" applyAlignment="1">
      <alignment vertical="center"/>
    </xf>
    <xf numFmtId="4" fontId="30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30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30" fillId="6" borderId="17" xfId="3" applyNumberFormat="1" applyFont="1" applyFill="1" applyBorder="1" applyAlignment="1" applyProtection="1">
      <alignment horizontal="center" wrapText="1" shrinkToFit="1"/>
      <protection locked="0"/>
    </xf>
    <xf numFmtId="4" fontId="30" fillId="6" borderId="17" xfId="3" applyNumberFormat="1" applyFont="1" applyFill="1" applyBorder="1" applyAlignment="1" applyProtection="1">
      <alignment wrapText="1" shrinkToFit="1"/>
      <protection locked="0"/>
    </xf>
    <xf numFmtId="4" fontId="23" fillId="0" borderId="17" xfId="3" applyNumberFormat="1" applyFont="1" applyBorder="1" applyAlignment="1" applyProtection="1">
      <alignment horizontal="center" wrapText="1" shrinkToFit="1"/>
      <protection locked="0"/>
    </xf>
    <xf numFmtId="4" fontId="30" fillId="0" borderId="17" xfId="4" applyNumberFormat="1" applyFont="1" applyBorder="1" applyAlignment="1">
      <alignment wrapText="1"/>
    </xf>
    <xf numFmtId="49" fontId="56" fillId="0" borderId="17" xfId="1705" applyNumberFormat="1" applyFont="1" applyBorder="1" applyAlignment="1">
      <alignment horizontal="left" vertical="center" wrapText="1"/>
    </xf>
    <xf numFmtId="0" fontId="56" fillId="0" borderId="17" xfId="1705" applyFont="1" applyBorder="1" applyAlignment="1">
      <alignment horizontal="center" vertical="center"/>
    </xf>
    <xf numFmtId="4" fontId="56" fillId="0" borderId="17" xfId="1705" applyNumberFormat="1" applyFont="1" applyBorder="1" applyAlignment="1">
      <alignment vertical="center"/>
    </xf>
    <xf numFmtId="4" fontId="56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56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56" fillId="0" borderId="17" xfId="3" applyNumberFormat="1" applyFont="1" applyBorder="1" applyAlignment="1" applyProtection="1">
      <alignment wrapText="1" shrinkToFit="1"/>
      <protection locked="0"/>
    </xf>
    <xf numFmtId="49" fontId="21" fillId="0" borderId="17" xfId="1705" applyNumberFormat="1" applyFont="1" applyBorder="1" applyAlignment="1">
      <alignment horizontal="left" vertical="center" wrapText="1"/>
    </xf>
    <xf numFmtId="0" fontId="21" fillId="0" borderId="17" xfId="1705" applyFont="1" applyBorder="1" applyAlignment="1">
      <alignment horizontal="center" vertical="center"/>
    </xf>
    <xf numFmtId="4" fontId="21" fillId="0" borderId="17" xfId="1705" applyNumberFormat="1" applyFont="1" applyBorder="1" applyAlignment="1">
      <alignment vertical="center"/>
    </xf>
    <xf numFmtId="4" fontId="21" fillId="0" borderId="17" xfId="3" applyNumberFormat="1" applyFont="1" applyBorder="1" applyAlignment="1" applyProtection="1">
      <alignment horizontal="center" vertical="center" wrapText="1" shrinkToFit="1"/>
      <protection locked="0"/>
    </xf>
    <xf numFmtId="0" fontId="21" fillId="0" borderId="17" xfId="1705" applyFont="1" applyBorder="1"/>
    <xf numFmtId="4" fontId="21" fillId="0" borderId="17" xfId="3" applyNumberFormat="1" applyFont="1" applyBorder="1" applyAlignment="1" applyProtection="1">
      <alignment wrapText="1" shrinkToFit="1"/>
      <protection locked="0"/>
    </xf>
    <xf numFmtId="4" fontId="23" fillId="0" borderId="17" xfId="4" applyNumberFormat="1" applyFont="1" applyBorder="1" applyAlignment="1">
      <alignment horizontal="right" wrapText="1"/>
    </xf>
    <xf numFmtId="0" fontId="30" fillId="0" borderId="20" xfId="1705" applyFont="1" applyBorder="1" applyAlignment="1">
      <alignment horizontal="center" vertical="center"/>
    </xf>
    <xf numFmtId="4" fontId="30" fillId="0" borderId="20" xfId="4" applyNumberFormat="1" applyFont="1" applyBorder="1" applyAlignment="1">
      <alignment horizontal="right"/>
    </xf>
    <xf numFmtId="4" fontId="30" fillId="0" borderId="20" xfId="4" applyNumberFormat="1" applyFont="1" applyBorder="1" applyAlignment="1">
      <alignment wrapText="1"/>
    </xf>
    <xf numFmtId="0" fontId="21" fillId="6" borderId="17" xfId="1705" applyFont="1" applyFill="1" applyBorder="1" applyAlignment="1">
      <alignment vertical="center"/>
    </xf>
    <xf numFmtId="0" fontId="21" fillId="0" borderId="17" xfId="1705" applyFont="1" applyBorder="1" applyAlignment="1">
      <alignment horizontal="center"/>
    </xf>
    <xf numFmtId="0" fontId="21" fillId="0" borderId="17" xfId="1705" applyFont="1" applyBorder="1" applyAlignment="1">
      <alignment vertical="center" wrapText="1"/>
    </xf>
    <xf numFmtId="0" fontId="30" fillId="0" borderId="17" xfId="1705" applyFont="1" applyBorder="1" applyAlignment="1">
      <alignment horizontal="left" wrapText="1"/>
    </xf>
    <xf numFmtId="0" fontId="30" fillId="0" borderId="20" xfId="1705" applyFont="1" applyBorder="1" applyAlignment="1">
      <alignment horizontal="center" vertical="center" wrapText="1"/>
    </xf>
    <xf numFmtId="4" fontId="30" fillId="0" borderId="20" xfId="3" applyNumberFormat="1" applyFont="1" applyBorder="1" applyAlignment="1" applyProtection="1">
      <alignment horizontal="center" wrapText="1" shrinkToFit="1"/>
      <protection locked="0"/>
    </xf>
    <xf numFmtId="4" fontId="30" fillId="0" borderId="23" xfId="3" applyNumberFormat="1" applyFont="1" applyBorder="1" applyAlignment="1" applyProtection="1">
      <alignment horizontal="center" wrapText="1" shrinkToFit="1"/>
      <protection locked="0"/>
    </xf>
    <xf numFmtId="0" fontId="23" fillId="0" borderId="17" xfId="1705" applyFont="1" applyBorder="1" applyAlignment="1">
      <alignment horizontal="center"/>
    </xf>
    <xf numFmtId="4" fontId="23" fillId="6" borderId="17" xfId="3" applyNumberFormat="1" applyFont="1" applyFill="1" applyBorder="1" applyAlignment="1" applyProtection="1">
      <alignment horizontal="center" wrapText="1" shrinkToFit="1"/>
      <protection locked="0"/>
    </xf>
    <xf numFmtId="4" fontId="22" fillId="0" borderId="17" xfId="3" applyNumberFormat="1" applyFont="1" applyBorder="1" applyAlignment="1" applyProtection="1">
      <alignment horizontal="center" wrapText="1" shrinkToFit="1"/>
      <protection locked="0"/>
    </xf>
    <xf numFmtId="4" fontId="56" fillId="0" borderId="17" xfId="3" applyNumberFormat="1" applyFont="1" applyBorder="1" applyAlignment="1" applyProtection="1">
      <alignment horizontal="center" wrapText="1" shrinkToFit="1"/>
      <protection locked="0"/>
    </xf>
    <xf numFmtId="4" fontId="21" fillId="0" borderId="17" xfId="3" applyNumberFormat="1" applyFont="1" applyBorder="1" applyAlignment="1" applyProtection="1">
      <alignment horizontal="center" wrapText="1" shrinkToFit="1"/>
      <protection locked="0"/>
    </xf>
    <xf numFmtId="14" fontId="30" fillId="0" borderId="17" xfId="0" applyNumberFormat="1" applyFont="1" applyBorder="1" applyAlignment="1">
      <alignment horizontal="center"/>
    </xf>
    <xf numFmtId="49" fontId="30" fillId="0" borderId="17" xfId="0" applyNumberFormat="1" applyFont="1" applyBorder="1" applyAlignment="1">
      <alignment horizontal="center" vertical="center"/>
    </xf>
    <xf numFmtId="14" fontId="30" fillId="0" borderId="17" xfId="0" applyNumberFormat="1" applyFont="1" applyBorder="1" applyAlignment="1">
      <alignment horizontal="center" vertical="center"/>
    </xf>
    <xf numFmtId="4" fontId="30" fillId="0" borderId="17" xfId="0" applyNumberFormat="1" applyFont="1" applyBorder="1" applyAlignment="1">
      <alignment horizontal="center" vertical="center"/>
    </xf>
    <xf numFmtId="0" fontId="30" fillId="0" borderId="17" xfId="0" applyFont="1" applyBorder="1" applyAlignment="1">
      <alignment vertical="center"/>
    </xf>
    <xf numFmtId="0" fontId="30" fillId="0" borderId="17" xfId="0" applyFont="1" applyBorder="1" applyAlignment="1">
      <alignment vertical="center" wrapText="1"/>
    </xf>
    <xf numFmtId="0" fontId="25" fillId="22" borderId="17" xfId="0" applyFont="1" applyFill="1" applyBorder="1" applyAlignment="1">
      <alignment horizontal="left" vertical="center" wrapText="1"/>
    </xf>
    <xf numFmtId="0" fontId="24" fillId="22" borderId="17" xfId="0" applyFont="1" applyFill="1" applyBorder="1" applyAlignment="1">
      <alignment horizontal="left" vertical="center" wrapText="1"/>
    </xf>
    <xf numFmtId="0" fontId="24" fillId="15" borderId="17" xfId="0" applyFont="1" applyFill="1" applyBorder="1" applyAlignment="1">
      <alignment vertical="center" wrapText="1"/>
    </xf>
    <xf numFmtId="4" fontId="23" fillId="0" borderId="17" xfId="0" applyNumberFormat="1" applyFont="1" applyBorder="1" applyAlignment="1">
      <alignment horizontal="right" vertical="center"/>
    </xf>
    <xf numFmtId="0" fontId="23" fillId="0" borderId="17" xfId="0" applyFont="1" applyBorder="1" applyAlignment="1">
      <alignment horizontal="center" wrapText="1"/>
    </xf>
    <xf numFmtId="0" fontId="29" fillId="0" borderId="17" xfId="0" applyFont="1" applyBorder="1" applyAlignment="1">
      <alignment horizontal="center" wrapText="1"/>
    </xf>
    <xf numFmtId="2" fontId="23" fillId="0" borderId="17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right" vertical="center" wrapText="1"/>
    </xf>
    <xf numFmtId="0" fontId="23" fillId="22" borderId="17" xfId="0" applyFont="1" applyFill="1" applyBorder="1" applyAlignment="1">
      <alignment horizontal="center" vertical="center" wrapText="1"/>
    </xf>
    <xf numFmtId="4" fontId="23" fillId="22" borderId="17" xfId="0" applyNumberFormat="1" applyFont="1" applyFill="1" applyBorder="1" applyAlignment="1">
      <alignment horizontal="right" vertical="center" wrapText="1"/>
    </xf>
    <xf numFmtId="0" fontId="20" fillId="22" borderId="17" xfId="0" applyFont="1" applyFill="1" applyBorder="1" applyAlignment="1">
      <alignment horizontal="center" vertical="center" wrapText="1"/>
    </xf>
    <xf numFmtId="4" fontId="20" fillId="22" borderId="17" xfId="0" applyNumberFormat="1" applyFont="1" applyFill="1" applyBorder="1" applyAlignment="1">
      <alignment horizontal="right" vertical="center" wrapText="1"/>
    </xf>
    <xf numFmtId="0" fontId="22" fillId="0" borderId="17" xfId="0" applyFont="1" applyBorder="1" applyAlignment="1">
      <alignment horizontal="center" vertical="center" wrapText="1"/>
    </xf>
    <xf numFmtId="4" fontId="22" fillId="0" borderId="17" xfId="0" applyNumberFormat="1" applyFont="1" applyBorder="1" applyAlignment="1">
      <alignment horizontal="right" vertical="center" wrapText="1"/>
    </xf>
    <xf numFmtId="0" fontId="21" fillId="0" borderId="17" xfId="0" applyFont="1" applyBorder="1" applyAlignment="1">
      <alignment horizontal="center" vertical="center" wrapText="1"/>
    </xf>
    <xf numFmtId="4" fontId="21" fillId="0" borderId="17" xfId="0" applyNumberFormat="1" applyFont="1" applyBorder="1" applyAlignment="1">
      <alignment horizontal="right" vertical="center" wrapText="1"/>
    </xf>
    <xf numFmtId="14" fontId="20" fillId="15" borderId="17" xfId="0" applyNumberFormat="1" applyFont="1" applyFill="1" applyBorder="1" applyAlignment="1">
      <alignment horizontal="right" vertical="center" wrapText="1"/>
    </xf>
    <xf numFmtId="0" fontId="20" fillId="15" borderId="17" xfId="0" applyFont="1" applyFill="1" applyBorder="1" applyAlignment="1">
      <alignment horizontal="center" wrapText="1"/>
    </xf>
    <xf numFmtId="0" fontId="20" fillId="15" borderId="17" xfId="0" applyFont="1" applyFill="1" applyBorder="1" applyAlignment="1">
      <alignment horizontal="center" vertical="center"/>
    </xf>
    <xf numFmtId="14" fontId="30" fillId="15" borderId="17" xfId="0" applyNumberFormat="1" applyFont="1" applyFill="1" applyBorder="1" applyAlignment="1">
      <alignment horizontal="center" vertical="center"/>
    </xf>
    <xf numFmtId="4" fontId="20" fillId="15" borderId="17" xfId="0" applyNumberFormat="1" applyFont="1" applyFill="1" applyBorder="1" applyAlignment="1">
      <alignment vertical="center"/>
    </xf>
    <xf numFmtId="4" fontId="30" fillId="15" borderId="17" xfId="0" applyNumberFormat="1" applyFont="1" applyFill="1" applyBorder="1" applyAlignment="1">
      <alignment vertical="center"/>
    </xf>
    <xf numFmtId="4" fontId="30" fillId="15" borderId="17" xfId="0" applyNumberFormat="1" applyFont="1" applyFill="1" applyBorder="1" applyAlignment="1">
      <alignment horizontal="right" vertical="center"/>
    </xf>
    <xf numFmtId="4" fontId="20" fillId="15" borderId="17" xfId="0" applyNumberFormat="1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/>
    </xf>
    <xf numFmtId="4" fontId="20" fillId="0" borderId="17" xfId="0" applyNumberFormat="1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4" fillId="15" borderId="21" xfId="0" applyFont="1" applyFill="1" applyBorder="1" applyAlignment="1">
      <alignment horizontal="left" vertical="center" wrapText="1"/>
    </xf>
    <xf numFmtId="0" fontId="29" fillId="15" borderId="17" xfId="0" applyFont="1" applyFill="1" applyBorder="1" applyAlignment="1">
      <alignment horizontal="center"/>
    </xf>
    <xf numFmtId="14" fontId="30" fillId="15" borderId="17" xfId="0" applyNumberFormat="1" applyFont="1" applyFill="1" applyBorder="1" applyAlignment="1">
      <alignment horizontal="center"/>
    </xf>
    <xf numFmtId="4" fontId="20" fillId="15" borderId="17" xfId="0" applyNumberFormat="1" applyFont="1" applyFill="1" applyBorder="1" applyAlignment="1">
      <alignment horizontal="center"/>
    </xf>
    <xf numFmtId="0" fontId="20" fillId="15" borderId="17" xfId="0" applyFont="1" applyFill="1" applyBorder="1" applyAlignment="1">
      <alignment horizontal="center"/>
    </xf>
    <xf numFmtId="4" fontId="20" fillId="0" borderId="17" xfId="0" applyNumberFormat="1" applyFont="1" applyBorder="1" applyAlignment="1">
      <alignment horizontal="right"/>
    </xf>
    <xf numFmtId="4" fontId="30" fillId="0" borderId="17" xfId="0" applyNumberFormat="1" applyFont="1" applyBorder="1" applyAlignment="1">
      <alignment horizontal="right"/>
    </xf>
    <xf numFmtId="4" fontId="20" fillId="0" borderId="17" xfId="0" applyNumberFormat="1" applyFont="1" applyBorder="1" applyAlignment="1">
      <alignment horizontal="right" vertical="center"/>
    </xf>
    <xf numFmtId="4" fontId="20" fillId="15" borderId="17" xfId="0" applyNumberFormat="1" applyFont="1" applyFill="1" applyBorder="1" applyAlignment="1">
      <alignment horizontal="right"/>
    </xf>
    <xf numFmtId="4" fontId="30" fillId="15" borderId="17" xfId="0" applyNumberFormat="1" applyFont="1" applyFill="1" applyBorder="1" applyAlignment="1">
      <alignment horizontal="right"/>
    </xf>
    <xf numFmtId="4" fontId="30" fillId="0" borderId="17" xfId="1705" applyNumberFormat="1" applyFont="1" applyBorder="1" applyAlignment="1">
      <alignment horizontal="right"/>
    </xf>
    <xf numFmtId="4" fontId="23" fillId="0" borderId="17" xfId="1705" applyNumberFormat="1" applyFont="1" applyBorder="1" applyAlignment="1">
      <alignment horizontal="right"/>
    </xf>
    <xf numFmtId="4" fontId="21" fillId="0" borderId="17" xfId="1705" applyNumberFormat="1" applyFont="1" applyBorder="1" applyAlignment="1">
      <alignment horizontal="right"/>
    </xf>
    <xf numFmtId="4" fontId="30" fillId="0" borderId="17" xfId="0" applyNumberFormat="1" applyFont="1" applyBorder="1" applyAlignment="1">
      <alignment horizontal="right" vertical="center"/>
    </xf>
    <xf numFmtId="4" fontId="23" fillId="0" borderId="17" xfId="0" applyNumberFormat="1" applyFont="1" applyBorder="1" applyAlignment="1">
      <alignment horizontal="right"/>
    </xf>
    <xf numFmtId="4" fontId="23" fillId="22" borderId="17" xfId="0" applyNumberFormat="1" applyFont="1" applyFill="1" applyBorder="1" applyAlignment="1">
      <alignment horizontal="right"/>
    </xf>
    <xf numFmtId="4" fontId="20" fillId="22" borderId="17" xfId="0" applyNumberFormat="1" applyFont="1" applyFill="1" applyBorder="1" applyAlignment="1">
      <alignment horizontal="right"/>
    </xf>
    <xf numFmtId="4" fontId="22" fillId="0" borderId="17" xfId="0" applyNumberFormat="1" applyFont="1" applyBorder="1" applyAlignment="1">
      <alignment horizontal="right"/>
    </xf>
    <xf numFmtId="4" fontId="21" fillId="0" borderId="17" xfId="0" applyNumberFormat="1" applyFont="1" applyBorder="1" applyAlignment="1">
      <alignment horizontal="right"/>
    </xf>
    <xf numFmtId="0" fontId="20" fillId="0" borderId="17" xfId="0" applyFont="1" applyBorder="1" applyAlignment="1">
      <alignment horizontal="center" vertical="center"/>
    </xf>
    <xf numFmtId="4" fontId="20" fillId="15" borderId="17" xfId="0" applyNumberFormat="1" applyFont="1" applyFill="1" applyBorder="1" applyAlignment="1">
      <alignment horizontal="right" vertical="center"/>
    </xf>
    <xf numFmtId="14" fontId="20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0" borderId="17" xfId="3" applyNumberFormat="1" applyFont="1" applyBorder="1" applyAlignment="1" applyProtection="1">
      <alignment horizontal="right" vertical="center" wrapText="1" shrinkToFit="1"/>
      <protection locked="0"/>
    </xf>
    <xf numFmtId="0" fontId="20" fillId="0" borderId="17" xfId="3" applyFont="1" applyBorder="1" applyAlignment="1">
      <alignment horizontal="center"/>
    </xf>
    <xf numFmtId="4" fontId="29" fillId="0" borderId="17" xfId="6" applyNumberFormat="1" applyFont="1" applyBorder="1" applyAlignment="1" applyProtection="1">
      <alignment horizontal="center" vertical="center" wrapText="1" shrinkToFit="1"/>
      <protection locked="0"/>
    </xf>
    <xf numFmtId="0" fontId="20" fillId="0" borderId="17" xfId="3" applyFont="1" applyBorder="1" applyAlignment="1" applyProtection="1">
      <alignment horizontal="center" vertical="center" wrapText="1" shrinkToFit="1"/>
      <protection locked="0"/>
    </xf>
    <xf numFmtId="4" fontId="24" fillId="6" borderId="17" xfId="3" applyNumberFormat="1" applyFont="1" applyFill="1" applyBorder="1" applyAlignment="1" applyProtection="1">
      <alignment horizontal="left" vertical="center" wrapText="1" shrinkToFit="1"/>
      <protection locked="0"/>
    </xf>
    <xf numFmtId="4" fontId="15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0" fillId="0" borderId="17" xfId="3" applyNumberFormat="1" applyFont="1" applyBorder="1" applyAlignment="1" applyProtection="1">
      <alignment horizontal="center" wrapText="1" shrinkToFit="1"/>
      <protection locked="0"/>
    </xf>
    <xf numFmtId="4" fontId="29" fillId="0" borderId="17" xfId="3" applyNumberFormat="1" applyFont="1" applyBorder="1" applyAlignment="1" applyProtection="1">
      <alignment horizontal="center" wrapText="1" shrinkToFit="1"/>
      <protection locked="0"/>
    </xf>
    <xf numFmtId="4" fontId="20" fillId="6" borderId="17" xfId="3" applyNumberFormat="1" applyFont="1" applyFill="1" applyBorder="1" applyAlignment="1" applyProtection="1">
      <alignment horizontal="center" wrapText="1" shrinkToFit="1"/>
      <protection locked="0"/>
    </xf>
    <xf numFmtId="49" fontId="20" fillId="0" borderId="17" xfId="3" applyNumberFormat="1" applyFont="1" applyBorder="1" applyAlignment="1" applyProtection="1">
      <alignment horizontal="center" wrapText="1" shrinkToFit="1"/>
      <protection locked="0"/>
    </xf>
    <xf numFmtId="4" fontId="26" fillId="19" borderId="17" xfId="0" applyNumberFormat="1" applyFont="1" applyFill="1" applyBorder="1" applyAlignment="1" applyProtection="1">
      <alignment horizontal="center" wrapText="1" shrinkToFit="1"/>
      <protection locked="0"/>
    </xf>
    <xf numFmtId="4" fontId="26" fillId="19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0" borderId="0" xfId="0" applyNumberFormat="1" applyFont="1" applyAlignment="1" applyProtection="1">
      <alignment horizontal="center" wrapText="1" shrinkToFit="1"/>
      <protection locked="0"/>
    </xf>
    <xf numFmtId="4" fontId="26" fillId="0" borderId="17" xfId="3" applyNumberFormat="1" applyFont="1" applyBorder="1" applyAlignment="1" applyProtection="1">
      <alignment horizontal="center" vertical="center" wrapText="1" shrinkToFit="1"/>
      <protection locked="0"/>
    </xf>
    <xf numFmtId="49" fontId="26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6" fillId="0" borderId="20" xfId="0" applyNumberFormat="1" applyFont="1" applyBorder="1" applyAlignment="1" applyProtection="1">
      <alignment horizontal="center" vertical="center" wrapText="1" shrinkToFit="1"/>
      <protection locked="0"/>
    </xf>
    <xf numFmtId="4" fontId="26" fillId="0" borderId="20" xfId="3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6" applyNumberFormat="1" applyFont="1" applyBorder="1" applyAlignment="1" applyProtection="1">
      <alignment horizontal="left" vertical="center" wrapText="1" shrinkToFit="1"/>
      <protection locked="0"/>
    </xf>
    <xf numFmtId="0" fontId="20" fillId="0" borderId="17" xfId="4199" applyFont="1" applyBorder="1" applyAlignment="1" applyProtection="1">
      <alignment horizontal="center" vertical="center" wrapText="1" shrinkToFit="1"/>
      <protection locked="0"/>
    </xf>
    <xf numFmtId="4" fontId="55" fillId="0" borderId="17" xfId="4199" applyNumberFormat="1" applyFont="1" applyBorder="1" applyAlignment="1" applyProtection="1">
      <alignment horizontal="left" vertical="center" wrapText="1" shrinkToFit="1"/>
      <protection locked="0"/>
    </xf>
    <xf numFmtId="4" fontId="54" fillId="0" borderId="17" xfId="4199" applyNumberFormat="1" applyFont="1" applyBorder="1" applyAlignment="1" applyProtection="1">
      <alignment horizontal="center" vertical="center" wrapText="1" shrinkToFit="1"/>
      <protection locked="0"/>
    </xf>
    <xf numFmtId="0" fontId="54" fillId="0" borderId="17" xfId="4199" applyFont="1" applyBorder="1" applyAlignment="1" applyProtection="1">
      <alignment horizontal="center" vertical="center" wrapText="1" shrinkToFit="1"/>
      <protection locked="0"/>
    </xf>
    <xf numFmtId="165" fontId="54" fillId="0" borderId="17" xfId="4199" applyNumberFormat="1" applyFont="1" applyBorder="1" applyAlignment="1" applyProtection="1">
      <alignment horizontal="center" wrapText="1" shrinkToFit="1"/>
      <protection locked="0"/>
    </xf>
    <xf numFmtId="1" fontId="20" fillId="0" borderId="17" xfId="4199" applyNumberFormat="1" applyFont="1" applyBorder="1" applyAlignment="1" applyProtection="1">
      <alignment horizontal="center" vertical="center" wrapText="1" shrinkToFit="1"/>
      <protection locked="0"/>
    </xf>
    <xf numFmtId="1" fontId="21" fillId="0" borderId="17" xfId="4199" applyNumberFormat="1" applyFont="1" applyBorder="1" applyAlignment="1" applyProtection="1">
      <alignment horizontal="center" vertical="center" wrapText="1" shrinkToFit="1"/>
      <protection locked="0"/>
    </xf>
    <xf numFmtId="4" fontId="47" fillId="0" borderId="17" xfId="4199" applyNumberFormat="1" applyFont="1" applyBorder="1" applyAlignment="1" applyProtection="1">
      <alignment horizontal="left" vertical="center" wrapText="1" shrinkToFit="1"/>
      <protection locked="0"/>
    </xf>
    <xf numFmtId="4" fontId="30" fillId="0" borderId="17" xfId="4199" applyNumberFormat="1" applyFont="1" applyBorder="1" applyAlignment="1" applyProtection="1">
      <alignment horizontal="center" vertical="center" wrapText="1" shrinkToFit="1"/>
      <protection locked="0"/>
    </xf>
    <xf numFmtId="1" fontId="30" fillId="0" borderId="17" xfId="4199" applyNumberFormat="1" applyFont="1" applyBorder="1" applyAlignment="1" applyProtection="1">
      <alignment horizontal="center" vertical="center" wrapText="1" shrinkToFit="1"/>
      <protection locked="0"/>
    </xf>
    <xf numFmtId="1" fontId="54" fillId="0" borderId="17" xfId="4199" applyNumberFormat="1" applyFont="1" applyBorder="1" applyAlignment="1" applyProtection="1">
      <alignment horizontal="center" vertical="center" wrapText="1" shrinkToFit="1"/>
      <protection locked="0"/>
    </xf>
    <xf numFmtId="4" fontId="25" fillId="0" borderId="17" xfId="4199" applyNumberFormat="1" applyFont="1" applyBorder="1" applyAlignment="1" applyProtection="1">
      <alignment horizontal="left" vertical="center" wrapText="1" shrinkToFit="1"/>
      <protection locked="0"/>
    </xf>
    <xf numFmtId="4" fontId="23" fillId="0" borderId="17" xfId="4199" applyNumberFormat="1" applyFont="1" applyBorder="1" applyAlignment="1" applyProtection="1">
      <alignment horizontal="center" vertical="center" wrapText="1" shrinkToFit="1"/>
      <protection locked="0"/>
    </xf>
    <xf numFmtId="1" fontId="23" fillId="0" borderId="17" xfId="4199" applyNumberFormat="1" applyFont="1" applyBorder="1" applyAlignment="1" applyProtection="1">
      <alignment horizontal="center" vertical="center" wrapText="1" shrinkToFit="1"/>
      <protection locked="0"/>
    </xf>
    <xf numFmtId="165" fontId="23" fillId="0" borderId="17" xfId="4199" applyNumberFormat="1" applyFont="1" applyBorder="1" applyAlignment="1" applyProtection="1">
      <alignment horizontal="center" wrapText="1" shrinkToFit="1"/>
      <protection locked="0"/>
    </xf>
    <xf numFmtId="49" fontId="20" fillId="0" borderId="17" xfId="4199" applyNumberFormat="1" applyFont="1" applyBorder="1" applyAlignment="1" applyProtection="1">
      <alignment wrapText="1" shrinkToFit="1"/>
      <protection locked="0"/>
    </xf>
    <xf numFmtId="49" fontId="20" fillId="0" borderId="17" xfId="4199" applyNumberFormat="1" applyFont="1" applyBorder="1" applyAlignment="1" applyProtection="1">
      <alignment horizontal="center" wrapText="1" shrinkToFit="1"/>
      <protection locked="0"/>
    </xf>
    <xf numFmtId="0" fontId="20" fillId="0" borderId="17" xfId="4199" applyFont="1" applyBorder="1" applyAlignment="1" applyProtection="1">
      <alignment horizontal="center" wrapText="1" shrinkToFit="1"/>
      <protection locked="0"/>
    </xf>
    <xf numFmtId="3" fontId="21" fillId="0" borderId="17" xfId="4199" applyNumberFormat="1" applyFont="1" applyBorder="1" applyAlignment="1" applyProtection="1">
      <alignment wrapText="1" shrinkToFit="1"/>
      <protection locked="0"/>
    </xf>
    <xf numFmtId="49" fontId="21" fillId="0" borderId="17" xfId="4199" applyNumberFormat="1" applyFont="1" applyBorder="1" applyAlignment="1" applyProtection="1">
      <alignment wrapText="1" shrinkToFit="1"/>
      <protection locked="0"/>
    </xf>
    <xf numFmtId="0" fontId="30" fillId="6" borderId="17" xfId="964" applyFont="1" applyFill="1" applyBorder="1" applyAlignment="1">
      <alignment horizontal="center" vertical="center"/>
    </xf>
    <xf numFmtId="0" fontId="24" fillId="15" borderId="15" xfId="0" applyFont="1" applyFill="1" applyBorder="1" applyAlignment="1">
      <alignment wrapText="1"/>
    </xf>
    <xf numFmtId="1" fontId="2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" fontId="26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3" borderId="0" xfId="0" applyNumberFormat="1" applyFont="1" applyFill="1" applyAlignment="1" applyProtection="1">
      <alignment horizontal="left" vertical="center" wrapText="1" shrinkToFit="1"/>
      <protection locked="0"/>
    </xf>
    <xf numFmtId="1" fontId="26" fillId="3" borderId="0" xfId="0" applyNumberFormat="1" applyFont="1" applyFill="1" applyAlignment="1" applyProtection="1">
      <alignment horizontal="center" vertical="center" wrapText="1" shrinkToFit="1"/>
      <protection locked="0"/>
    </xf>
    <xf numFmtId="4" fontId="15" fillId="15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1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1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1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1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5" borderId="17" xfId="11" applyNumberFormat="1" applyFont="1" applyFill="1" applyBorder="1" applyAlignment="1" applyProtection="1">
      <alignment horizontal="center" vertical="center" wrapText="1" shrinkToFit="1"/>
      <protection locked="0"/>
    </xf>
    <xf numFmtId="4" fontId="15" fillId="0" borderId="14" xfId="0" applyNumberFormat="1" applyFont="1" applyBorder="1" applyAlignment="1" applyProtection="1">
      <alignment horizontal="right" vertical="center" wrapText="1" shrinkToFit="1"/>
      <protection locked="0"/>
    </xf>
    <xf numFmtId="4" fontId="15" fillId="0" borderId="18" xfId="0" applyNumberFormat="1" applyFont="1" applyBorder="1" applyAlignment="1" applyProtection="1">
      <alignment horizontal="right" vertical="center" wrapText="1" shrinkToFit="1"/>
      <protection locked="0"/>
    </xf>
    <xf numFmtId="4" fontId="15" fillId="0" borderId="18" xfId="0" applyNumberFormat="1" applyFont="1" applyBorder="1" applyAlignment="1" applyProtection="1">
      <alignment horizontal="center" vertical="center" wrapText="1" shrinkToFit="1"/>
      <protection locked="0"/>
    </xf>
    <xf numFmtId="4" fontId="15" fillId="0" borderId="16" xfId="0" applyNumberFormat="1" applyFont="1" applyBorder="1" applyAlignment="1" applyProtection="1">
      <alignment horizontal="right" vertical="center" wrapText="1" shrinkToFit="1"/>
      <protection locked="0"/>
    </xf>
    <xf numFmtId="4" fontId="15" fillId="0" borderId="19" xfId="0" applyNumberFormat="1" applyFont="1" applyBorder="1" applyAlignment="1" applyProtection="1">
      <alignment horizontal="right" vertical="center" wrapText="1" shrinkToFit="1"/>
      <protection locked="0"/>
    </xf>
    <xf numFmtId="4" fontId="15" fillId="0" borderId="0" xfId="0" applyNumberFormat="1" applyFont="1" applyAlignment="1" applyProtection="1">
      <alignment horizontal="right" vertical="center" wrapText="1" shrinkToFit="1"/>
      <protection locked="0"/>
    </xf>
    <xf numFmtId="4" fontId="15" fillId="0" borderId="0" xfId="0" applyNumberFormat="1" applyFont="1" applyAlignment="1" applyProtection="1">
      <alignment horizontal="center" vertical="center" wrapText="1" shrinkToFit="1"/>
      <protection locked="0"/>
    </xf>
    <xf numFmtId="4" fontId="15" fillId="0" borderId="12" xfId="0" applyNumberFormat="1" applyFont="1" applyBorder="1" applyAlignment="1" applyProtection="1">
      <alignment horizontal="right" vertical="center" wrapText="1" shrinkToFit="1"/>
      <protection locked="0"/>
    </xf>
    <xf numFmtId="4" fontId="15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2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2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2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2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4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1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10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0" borderId="17" xfId="0" applyNumberFormat="1" applyFont="1" applyBorder="1" applyAlignment="1" applyProtection="1">
      <alignment horizontal="center" vertical="center" textRotation="90" wrapText="1" shrinkToFit="1"/>
      <protection locked="0"/>
    </xf>
    <xf numFmtId="4" fontId="15" fillId="6" borderId="17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5" fillId="6" borderId="23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5" fillId="6" borderId="13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5" fillId="6" borderId="20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5" fillId="9" borderId="9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15" fillId="9" borderId="0" xfId="0" applyNumberFormat="1" applyFont="1" applyFill="1" applyAlignment="1" applyProtection="1">
      <alignment horizontal="left" vertical="center" wrapText="1" shrinkToFit="1"/>
      <protection locked="0"/>
    </xf>
    <xf numFmtId="4" fontId="15" fillId="9" borderId="3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8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6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6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1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7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2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5" xfId="0" applyNumberFormat="1" applyFont="1" applyFill="1" applyBorder="1" applyAlignment="1" applyProtection="1">
      <alignment horizontal="left" vertical="center" wrapText="1" shrinkToFit="1"/>
      <protection locked="0"/>
    </xf>
    <xf numFmtId="14" fontId="15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5" fillId="9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45" fillId="9" borderId="0" xfId="0" applyNumberFormat="1" applyFont="1" applyFill="1" applyAlignment="1" applyProtection="1">
      <alignment horizontal="left" vertical="center" wrapText="1" shrinkToFit="1"/>
      <protection locked="0"/>
    </xf>
    <xf numFmtId="4" fontId="45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45" fillId="9" borderId="28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20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20" borderId="0" xfId="0" applyNumberFormat="1" applyFont="1" applyFill="1" applyAlignment="1" applyProtection="1">
      <alignment horizontal="left" vertical="center" wrapText="1" shrinkToFit="1"/>
      <protection locked="0"/>
    </xf>
    <xf numFmtId="4" fontId="39" fillId="20" borderId="0" xfId="0" applyNumberFormat="1" applyFont="1" applyFill="1" applyAlignment="1" applyProtection="1">
      <alignment horizontal="center" vertical="center" wrapText="1" shrinkToFit="1"/>
      <protection locked="0"/>
    </xf>
    <xf numFmtId="4" fontId="39" fillId="20" borderId="28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23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3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20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4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6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32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33" xfId="3" applyNumberFormat="1" applyFont="1" applyFill="1" applyBorder="1" applyAlignment="1" applyProtection="1">
      <alignment horizontal="center" vertical="center" wrapText="1" shrinkToFit="1"/>
      <protection locked="0"/>
    </xf>
    <xf numFmtId="49" fontId="26" fillId="5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3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9" borderId="29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30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30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9" borderId="31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9" borderId="25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24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26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0" xfId="0" applyNumberFormat="1" applyFont="1" applyFill="1" applyAlignment="1" applyProtection="1">
      <alignment horizontal="left" vertical="center" wrapText="1" shrinkToFit="1"/>
      <protection locked="0"/>
    </xf>
    <xf numFmtId="4" fontId="39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39" fillId="9" borderId="28" xfId="0" applyNumberFormat="1" applyFont="1" applyFill="1" applyBorder="1" applyAlignment="1" applyProtection="1">
      <alignment horizontal="center" vertical="center" wrapText="1" shrinkToFit="1"/>
      <protection locked="0"/>
    </xf>
    <xf numFmtId="4" fontId="43" fillId="9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43" fillId="9" borderId="0" xfId="0" applyNumberFormat="1" applyFont="1" applyFill="1" applyAlignment="1" applyProtection="1">
      <alignment horizontal="left" vertical="center" wrapText="1" shrinkToFit="1"/>
      <protection locked="0"/>
    </xf>
    <xf numFmtId="4" fontId="43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43" fillId="9" borderId="28" xfId="0" applyNumberFormat="1" applyFont="1" applyFill="1" applyBorder="1" applyAlignment="1" applyProtection="1">
      <alignment horizontal="center" vertical="center" wrapText="1" shrinkToFit="1"/>
      <protection locked="0"/>
    </xf>
    <xf numFmtId="4" fontId="44" fillId="9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44" fillId="9" borderId="0" xfId="0" applyNumberFormat="1" applyFont="1" applyFill="1" applyAlignment="1" applyProtection="1">
      <alignment horizontal="left" vertical="center" wrapText="1" shrinkToFit="1"/>
      <protection locked="0"/>
    </xf>
    <xf numFmtId="4" fontId="44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44" fillId="9" borderId="28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15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15" borderId="0" xfId="0" applyNumberFormat="1" applyFont="1" applyFill="1" applyAlignment="1" applyProtection="1">
      <alignment horizontal="left" vertical="center" wrapText="1" shrinkToFit="1"/>
      <protection locked="0"/>
    </xf>
    <xf numFmtId="4" fontId="39" fillId="15" borderId="0" xfId="0" applyNumberFormat="1" applyFont="1" applyFill="1" applyAlignment="1" applyProtection="1">
      <alignment horizontal="center" vertical="center" wrapText="1" shrinkToFit="1"/>
      <protection locked="0"/>
    </xf>
    <xf numFmtId="4" fontId="39" fillId="15" borderId="28" xfId="0" applyNumberFormat="1" applyFont="1" applyFill="1" applyBorder="1" applyAlignment="1" applyProtection="1">
      <alignment horizontal="center" vertical="center" wrapText="1" shrinkToFit="1"/>
      <protection locked="0"/>
    </xf>
    <xf numFmtId="4" fontId="30" fillId="0" borderId="17" xfId="0" applyNumberFormat="1" applyFont="1" applyBorder="1" applyAlignment="1">
      <alignment horizontal="right" vertical="center" wrapText="1"/>
    </xf>
  </cellXfs>
  <cellStyles count="4200">
    <cellStyle name="Čárka 2" xfId="8" xr:uid="{00000000-0005-0000-0000-000000000000}"/>
    <cellStyle name="Čárka 2 10" xfId="132" xr:uid="{29C0D9A6-9343-44E5-96A4-E5BF1BD5F2FC}"/>
    <cellStyle name="Čárka 2 10 2" xfId="318" xr:uid="{62599D70-C689-4A02-BA47-FF944A4E6901}"/>
    <cellStyle name="Čárka 2 10 2 2" xfId="687" xr:uid="{B769B3DF-A377-4620-82A1-4F506BF66AF9}"/>
    <cellStyle name="Čárka 2 10 2 2 2" xfId="1799" xr:uid="{44D9D103-7C65-453A-AB5C-8F6C194D4651}"/>
    <cellStyle name="Čárka 2 10 2 2 2 2" xfId="3795" xr:uid="{42BC4FC8-88AA-4E2C-AE1C-B7F49208770E}"/>
    <cellStyle name="Čárka 2 10 2 2 3" xfId="2827" xr:uid="{7439064B-221B-4451-8B3B-03302309C114}"/>
    <cellStyle name="Čárka 2 10 2 3" xfId="1058" xr:uid="{DE4FE3F5-BC56-4914-8329-D6780A275FE7}"/>
    <cellStyle name="Čárka 2 10 2 3 2" xfId="2170" xr:uid="{46C5AA53-DB1B-40D7-B77D-8BC353B99FD6}"/>
    <cellStyle name="Čárka 2 10 2 3 2 2" xfId="4118" xr:uid="{0D7F4559-6DDA-47BB-81AD-907635DDEFFA}"/>
    <cellStyle name="Čárka 2 10 2 3 3" xfId="3150" xr:uid="{7AAE9D63-85DD-4A80-8265-BA1C85AE614A}"/>
    <cellStyle name="Čárka 2 10 2 4" xfId="1429" xr:uid="{C5112202-7662-468A-B4F3-9C7C08837184}"/>
    <cellStyle name="Čárka 2 10 2 4 2" xfId="3473" xr:uid="{652371F0-7724-4660-B481-C142367A1EF3}"/>
    <cellStyle name="Čárka 2 10 2 5" xfId="2505" xr:uid="{09CC665F-1148-46DC-8775-09CE38F922C4}"/>
    <cellStyle name="Čárka 2 10 3" xfId="502" xr:uid="{060222F2-0787-48AB-863B-76586BFCCE90}"/>
    <cellStyle name="Čárka 2 10 3 2" xfId="1614" xr:uid="{D61F64FD-0CB8-48A6-81DB-64BDA2A8DDD9}"/>
    <cellStyle name="Čárka 2 10 3 2 2" xfId="3634" xr:uid="{8C2DD0AF-B419-4332-B2AD-6A3C2437A610}"/>
    <cellStyle name="Čárka 2 10 3 3" xfId="2666" xr:uid="{7EBA50C4-D0EF-4E0E-8E49-AB0BCA378F30}"/>
    <cellStyle name="Čárka 2 10 4" xfId="873" xr:uid="{EEBFBDF0-5BE2-477D-A87C-2DA3A2EB883B}"/>
    <cellStyle name="Čárka 2 10 4 2" xfId="1985" xr:uid="{D79D34D0-6DFD-40E4-A242-DE354F87CEEB}"/>
    <cellStyle name="Čárka 2 10 4 2 2" xfId="3957" xr:uid="{BCE75E7C-CC0A-43FA-A3C5-E7E0AC5FD6EB}"/>
    <cellStyle name="Čárka 2 10 4 3" xfId="2989" xr:uid="{AA60C753-14E2-49D6-8815-D5AB07A2D7BA}"/>
    <cellStyle name="Čárka 2 10 5" xfId="1244" xr:uid="{C27DC7AF-691D-452E-A00D-DEECD9DBA227}"/>
    <cellStyle name="Čárka 2 10 5 2" xfId="3312" xr:uid="{3F7F35CA-B6F4-460B-A928-87B43AD5E7A0}"/>
    <cellStyle name="Čárka 2 10 6" xfId="2344" xr:uid="{C9C239F3-B01F-4302-BEB2-BF71BBB43BEC}"/>
    <cellStyle name="Čárka 2 11" xfId="178" xr:uid="{706E5056-448B-4715-A649-F5E1BBDE63AA}"/>
    <cellStyle name="Čárka 2 11 2" xfId="364" xr:uid="{5903FB17-364E-4D6A-8AD8-6FDCB8BEFC2C}"/>
    <cellStyle name="Čárka 2 11 2 2" xfId="733" xr:uid="{73E68816-A38D-4527-BA62-C2C7B53888AC}"/>
    <cellStyle name="Čárka 2 11 2 2 2" xfId="1845" xr:uid="{34859863-8272-4175-80F4-552607FFE485}"/>
    <cellStyle name="Čárka 2 11 2 2 2 2" xfId="3835" xr:uid="{CBD96D76-290F-49A3-8FEF-AC7D578F99CD}"/>
    <cellStyle name="Čárka 2 11 2 2 3" xfId="2867" xr:uid="{4536E1C7-A863-4F4D-967A-C992AFFCD6AA}"/>
    <cellStyle name="Čárka 2 11 2 3" xfId="1104" xr:uid="{C2D329E6-7490-4198-9282-B40392B9485B}"/>
    <cellStyle name="Čárka 2 11 2 3 2" xfId="2216" xr:uid="{36A1D1EE-4574-4BBE-9383-B19B593992E1}"/>
    <cellStyle name="Čárka 2 11 2 3 2 2" xfId="4158" xr:uid="{96008A50-E838-46EE-B502-10DDEA4E3509}"/>
    <cellStyle name="Čárka 2 11 2 3 3" xfId="3190" xr:uid="{F9598E02-AE74-4A92-9A7F-FAC3C0BD7A5F}"/>
    <cellStyle name="Čárka 2 11 2 4" xfId="1475" xr:uid="{BB2589F3-F621-4D8E-ACC8-BF0FA1CECB0B}"/>
    <cellStyle name="Čárka 2 11 2 4 2" xfId="3513" xr:uid="{3EBA2810-1371-4BE1-B2BA-B20653D9626F}"/>
    <cellStyle name="Čárka 2 11 2 5" xfId="2545" xr:uid="{65860C2F-E856-47E6-B77A-E2E38DEDFA1F}"/>
    <cellStyle name="Čárka 2 11 3" xfId="548" xr:uid="{883240F4-D1A7-438D-839F-ED08A484FE28}"/>
    <cellStyle name="Čárka 2 11 3 2" xfId="1660" xr:uid="{953AF079-AFB9-4EDD-A094-8E81348AF6B4}"/>
    <cellStyle name="Čárka 2 11 3 2 2" xfId="3674" xr:uid="{6C7792C9-9B23-4192-BB61-0B3BE9C7B8CE}"/>
    <cellStyle name="Čárka 2 11 3 3" xfId="2706" xr:uid="{8CADE611-E4B1-4EA9-8E9F-150625CB8786}"/>
    <cellStyle name="Čárka 2 11 4" xfId="919" xr:uid="{A119CB97-9230-4249-AA75-A5562C42E44C}"/>
    <cellStyle name="Čárka 2 11 4 2" xfId="2031" xr:uid="{DBC3088E-D7EF-40CA-B313-715104D75509}"/>
    <cellStyle name="Čárka 2 11 4 2 2" xfId="3997" xr:uid="{D8FAAB4B-FA2E-47A9-96E6-C039790FA7AD}"/>
    <cellStyle name="Čárka 2 11 4 3" xfId="3029" xr:uid="{5DD4744F-041C-44DA-9994-63FFB71E62F1}"/>
    <cellStyle name="Čárka 2 11 5" xfId="1290" xr:uid="{5EC25657-D9E4-416F-83F9-EBC7EF2E5AA7}"/>
    <cellStyle name="Čárka 2 11 5 2" xfId="3352" xr:uid="{B73EB1D0-1446-4B0C-AE0F-C5C82044770A}"/>
    <cellStyle name="Čárka 2 11 6" xfId="2384" xr:uid="{FC4ED65E-9F59-4226-8B6D-BAC43AD81526}"/>
    <cellStyle name="Čárka 2 12" xfId="226" xr:uid="{F9E7A34D-4969-4A7B-8B4E-6EDCDCE6B185}"/>
    <cellStyle name="Čárka 2 12 2" xfId="595" xr:uid="{D84B14F7-8B2D-46DE-957E-B5F6E6E02DA2}"/>
    <cellStyle name="Čárka 2 12 2 2" xfId="1707" xr:uid="{8C9763E5-EB77-4B87-AFBE-48F54B7B6E2D}"/>
    <cellStyle name="Čárka 2 12 2 2 2" xfId="3715" xr:uid="{7DF02654-B388-4C0B-8C50-514ADDB5ADF1}"/>
    <cellStyle name="Čárka 2 12 2 3" xfId="2747" xr:uid="{0F48623B-E859-4AB3-817D-AE3E3216B17D}"/>
    <cellStyle name="Čárka 2 12 3" xfId="966" xr:uid="{7117F032-5464-43E9-A150-ED711062BE99}"/>
    <cellStyle name="Čárka 2 12 3 2" xfId="2078" xr:uid="{39965393-0F9A-4C64-8096-6B85767194A2}"/>
    <cellStyle name="Čárka 2 12 3 2 2" xfId="4038" xr:uid="{CCE877EA-9B0F-42D3-AB4A-E909A84BEECF}"/>
    <cellStyle name="Čárka 2 12 3 3" xfId="3070" xr:uid="{CB96FB98-C62F-4B11-A799-25E3ED7E3A69}"/>
    <cellStyle name="Čárka 2 12 4" xfId="1337" xr:uid="{D1D75897-BC33-44EA-A354-7495388F0A1C}"/>
    <cellStyle name="Čárka 2 12 4 2" xfId="3393" xr:uid="{34B9AED3-76F1-44C6-ACCD-87AACCCB3F73}"/>
    <cellStyle name="Čárka 2 12 5" xfId="2425" xr:uid="{6155BC11-7C99-4EF4-8D42-58644B2E6F79}"/>
    <cellStyle name="Čárka 2 13" xfId="411" xr:uid="{251840A2-3CE9-475F-B3C9-96452ABB100C}"/>
    <cellStyle name="Čárka 2 13 2" xfId="1522" xr:uid="{0AD33F86-D155-43A4-B448-E2DEE843DA42}"/>
    <cellStyle name="Čárka 2 13 2 2" xfId="3554" xr:uid="{E2C23065-A191-4E73-9BC0-B2CF25A8BAB0}"/>
    <cellStyle name="Čárka 2 13 3" xfId="2586" xr:uid="{74CBBA88-C874-4C1A-93B6-101B1A2FC66A}"/>
    <cellStyle name="Čárka 2 14" xfId="781" xr:uid="{A987A66F-6426-4C76-B1C5-52C436E5AAF9}"/>
    <cellStyle name="Čárka 2 14 2" xfId="1893" xr:uid="{B8BBBBA8-DA54-46C5-A710-75CD0C6DC721}"/>
    <cellStyle name="Čárka 2 14 2 2" xfId="3877" xr:uid="{9D83908A-F6AA-4443-8DF6-77AB3AB3EDBB}"/>
    <cellStyle name="Čárka 2 14 3" xfId="2909" xr:uid="{FD6A1213-B5E1-4897-8501-152AE677165C}"/>
    <cellStyle name="Čárka 2 15" xfId="1152" xr:uid="{F024B6FE-C548-44F0-97C2-C50CBAA04A00}"/>
    <cellStyle name="Čárka 2 15 2" xfId="3232" xr:uid="{25B7E6C2-970B-494A-A8CF-799363164F99}"/>
    <cellStyle name="Čárka 2 16" xfId="2264" xr:uid="{BC55B71F-1050-4708-B77B-C05B6407CB3E}"/>
    <cellStyle name="Čárka 2 17" xfId="43" xr:uid="{8089EEF7-9551-465C-9DA3-0E6F9CF6F94B}"/>
    <cellStyle name="Čárka 2 2" xfId="13" xr:uid="{00000000-0005-0000-0000-000001000000}"/>
    <cellStyle name="Čárka 2 2 10" xfId="784" xr:uid="{706336AA-5934-451E-B8CD-92B1CF402E01}"/>
    <cellStyle name="Čárka 2 2 10 2" xfId="1896" xr:uid="{D371C7A8-649E-4C31-9E2D-C49DE86915CB}"/>
    <cellStyle name="Čárka 2 2 10 2 2" xfId="3879" xr:uid="{E248D3D5-D77E-468F-9CD3-986FEE5D8198}"/>
    <cellStyle name="Čárka 2 2 10 3" xfId="2911" xr:uid="{F5A7F95E-A53E-45C5-8683-4F0259046977}"/>
    <cellStyle name="Čárka 2 2 11" xfId="1155" xr:uid="{0EB696A0-4E17-4AB0-AF35-4BFEA30002F9}"/>
    <cellStyle name="Čárka 2 2 11 2" xfId="3234" xr:uid="{D3806755-650F-4820-B81F-C21FEB0C4C1E}"/>
    <cellStyle name="Čárka 2 2 12" xfId="2266" xr:uid="{E3C2547D-29A6-4A8C-89C3-7FD7E8FF7E2B}"/>
    <cellStyle name="Čárka 2 2 13" xfId="45" xr:uid="{F70275A4-5FB4-488A-8297-D177A2CA7DA9}"/>
    <cellStyle name="Čárka 2 2 2" xfId="20" xr:uid="{00000000-0005-0000-0000-000002000000}"/>
    <cellStyle name="Čárka 2 2 2 10" xfId="2272" xr:uid="{63EC813B-9A7F-4060-8C3D-5E5B28EEEF52}"/>
    <cellStyle name="Čárka 2 2 2 11" xfId="51" xr:uid="{9CE77078-C9F7-49E0-9995-D54EEF81A19F}"/>
    <cellStyle name="Čárka 2 2 2 2" xfId="73" xr:uid="{1AD926F2-CAC1-4F6D-8B94-C96DF9D40EC5}"/>
    <cellStyle name="Čárka 2 2 2 2 2" xfId="119" xr:uid="{A920D6C6-1088-4880-A24C-C97A0C3FC3CE}"/>
    <cellStyle name="Čárka 2 2 2 2 2 2" xfId="305" xr:uid="{4D38F103-4289-4BB2-8432-58CC361C1CF7}"/>
    <cellStyle name="Čárka 2 2 2 2 2 2 2" xfId="674" xr:uid="{001C876E-A823-4CD8-94FD-76FF9ADD729A}"/>
    <cellStyle name="Čárka 2 2 2 2 2 2 2 2" xfId="1786" xr:uid="{02DA0D9C-46C6-412C-B01F-2C7C876A3973}"/>
    <cellStyle name="Čárka 2 2 2 2 2 2 2 2 2" xfId="3783" xr:uid="{27F2E0A6-AF0F-48B9-A540-4C1AF0D2C015}"/>
    <cellStyle name="Čárka 2 2 2 2 2 2 2 3" xfId="2815" xr:uid="{C2DAE253-A2CF-425F-9EBA-EE807EFC1D5F}"/>
    <cellStyle name="Čárka 2 2 2 2 2 2 3" xfId="1045" xr:uid="{ECEADD4D-331C-4553-9578-11439032E507}"/>
    <cellStyle name="Čárka 2 2 2 2 2 2 3 2" xfId="2157" xr:uid="{74C2D687-621D-4117-831F-83627231EE08}"/>
    <cellStyle name="Čárka 2 2 2 2 2 2 3 2 2" xfId="4106" xr:uid="{52AA4E98-D0A6-48A0-8B93-AF04A165AED7}"/>
    <cellStyle name="Čárka 2 2 2 2 2 2 3 3" xfId="3138" xr:uid="{79584025-61F1-4C4C-BD62-F8AF5DFA2A4C}"/>
    <cellStyle name="Čárka 2 2 2 2 2 2 4" xfId="1416" xr:uid="{D0BD4DAB-D3DD-49D2-A39A-CDF0951E6490}"/>
    <cellStyle name="Čárka 2 2 2 2 2 2 4 2" xfId="3461" xr:uid="{24313622-DF22-4640-BF23-37C4EDF639BD}"/>
    <cellStyle name="Čárka 2 2 2 2 2 2 5" xfId="2493" xr:uid="{13BA868C-E6B0-4229-BD2D-8646B13CA0BA}"/>
    <cellStyle name="Čárka 2 2 2 2 2 3" xfId="489" xr:uid="{4A1A0B63-BEA6-4332-8777-8FA0DAD12E24}"/>
    <cellStyle name="Čárka 2 2 2 2 2 3 2" xfId="1601" xr:uid="{C912716E-8220-486D-98C4-F1D81A13BDD4}"/>
    <cellStyle name="Čárka 2 2 2 2 2 3 2 2" xfId="3622" xr:uid="{8769BDDC-9046-42A8-BE93-59253EE10672}"/>
    <cellStyle name="Čárka 2 2 2 2 2 3 3" xfId="2654" xr:uid="{40439C0F-B0E9-48DA-BED8-410A8FF25474}"/>
    <cellStyle name="Čárka 2 2 2 2 2 4" xfId="860" xr:uid="{A19970B3-9C71-4025-9DFA-889E3F6D9B86}"/>
    <cellStyle name="Čárka 2 2 2 2 2 4 2" xfId="1972" xr:uid="{1C627E46-1187-400A-B6E4-C58ABF0FE216}"/>
    <cellStyle name="Čárka 2 2 2 2 2 4 2 2" xfId="3945" xr:uid="{1188C11D-3471-4A3F-851B-749CBB2EA27A}"/>
    <cellStyle name="Čárka 2 2 2 2 2 4 3" xfId="2977" xr:uid="{16AB376B-58DC-4DBE-98E7-FD597BBAD078}"/>
    <cellStyle name="Čárka 2 2 2 2 2 5" xfId="1231" xr:uid="{73C813B0-6361-43FE-8B62-4401320829E2}"/>
    <cellStyle name="Čárka 2 2 2 2 2 5 2" xfId="3300" xr:uid="{0FF19394-518B-4592-8BFE-6252ECE10C7F}"/>
    <cellStyle name="Čárka 2 2 2 2 2 6" xfId="2332" xr:uid="{44A6D0E7-B183-443D-AB55-8168B058DE82}"/>
    <cellStyle name="Čárka 2 2 2 2 3" xfId="165" xr:uid="{3DF087CF-3B3E-456B-9ED2-E63A71A8BEE3}"/>
    <cellStyle name="Čárka 2 2 2 2 3 2" xfId="351" xr:uid="{62E3875E-B2F7-402B-8F9A-AD6B8DF4411E}"/>
    <cellStyle name="Čárka 2 2 2 2 3 2 2" xfId="720" xr:uid="{278AD0AB-39AF-44F9-9B40-4FEAF94BCD23}"/>
    <cellStyle name="Čárka 2 2 2 2 3 2 2 2" xfId="1832" xr:uid="{0498BD39-9734-46EE-A43A-7BA0B37902E5}"/>
    <cellStyle name="Čárka 2 2 2 2 3 2 2 2 2" xfId="3823" xr:uid="{261B6029-84C0-46AA-9FAA-B9D23AD7B984}"/>
    <cellStyle name="Čárka 2 2 2 2 3 2 2 3" xfId="2855" xr:uid="{6AB7600C-BBDF-4738-9741-0CAD7F855906}"/>
    <cellStyle name="Čárka 2 2 2 2 3 2 3" xfId="1091" xr:uid="{643538E6-D552-4946-9263-39F236C89CE4}"/>
    <cellStyle name="Čárka 2 2 2 2 3 2 3 2" xfId="2203" xr:uid="{866F7C28-7C33-4119-9EC9-A67BE36F8EDB}"/>
    <cellStyle name="Čárka 2 2 2 2 3 2 3 2 2" xfId="4146" xr:uid="{96130BD7-EA20-4214-8F1A-332805261358}"/>
    <cellStyle name="Čárka 2 2 2 2 3 2 3 3" xfId="3178" xr:uid="{49C52532-AC1F-46D6-92C9-4B97B15E0930}"/>
    <cellStyle name="Čárka 2 2 2 2 3 2 4" xfId="1462" xr:uid="{31FE196F-CC32-4E9F-A473-111093A340DC}"/>
    <cellStyle name="Čárka 2 2 2 2 3 2 4 2" xfId="3501" xr:uid="{69DF6FFD-FDEB-491F-8E5C-F92F7C023EB9}"/>
    <cellStyle name="Čárka 2 2 2 2 3 2 5" xfId="2533" xr:uid="{0C5C7C20-D888-4D8E-9E54-4AD7AC0BF20E}"/>
    <cellStyle name="Čárka 2 2 2 2 3 3" xfId="535" xr:uid="{63CF3079-58BF-45C1-A630-405B919D4236}"/>
    <cellStyle name="Čárka 2 2 2 2 3 3 2" xfId="1647" xr:uid="{F6F99606-5E18-4D04-84EC-247F12519F04}"/>
    <cellStyle name="Čárka 2 2 2 2 3 3 2 2" xfId="3662" xr:uid="{3D1DEF1D-AFF1-4E98-9DB3-D3BACA8FDB7A}"/>
    <cellStyle name="Čárka 2 2 2 2 3 3 3" xfId="2694" xr:uid="{7DFCDD3C-AD74-41ED-BBFC-40A2FA639290}"/>
    <cellStyle name="Čárka 2 2 2 2 3 4" xfId="906" xr:uid="{203C4489-943A-48E2-BB01-6FB9421B667B}"/>
    <cellStyle name="Čárka 2 2 2 2 3 4 2" xfId="2018" xr:uid="{1D95D98A-C385-44DC-8A6B-1B8B7E859276}"/>
    <cellStyle name="Čárka 2 2 2 2 3 4 2 2" xfId="3985" xr:uid="{3D910B0F-85FA-4CF7-9003-A53E1BD56374}"/>
    <cellStyle name="Čárka 2 2 2 2 3 4 3" xfId="3017" xr:uid="{A1E2D692-0466-425C-9E9B-46456793F0F1}"/>
    <cellStyle name="Čárka 2 2 2 2 3 5" xfId="1277" xr:uid="{5FBB7D0B-D8C5-478B-92DA-2EEE9EB2230C}"/>
    <cellStyle name="Čárka 2 2 2 2 3 5 2" xfId="3340" xr:uid="{5DA1982F-7436-4B2D-8FB7-FE7B245C8989}"/>
    <cellStyle name="Čárka 2 2 2 2 3 6" xfId="2372" xr:uid="{0942BA8F-10A2-4E64-BB89-9C13208C40C2}"/>
    <cellStyle name="Čárka 2 2 2 2 4" xfId="211" xr:uid="{31F269C3-186A-4770-94A0-4F7C8F9E7FAF}"/>
    <cellStyle name="Čárka 2 2 2 2 4 2" xfId="397" xr:uid="{BCC780B6-C038-4478-9CA4-1993F0E60D9B}"/>
    <cellStyle name="Čárka 2 2 2 2 4 2 2" xfId="766" xr:uid="{07D8BEC9-3E68-47DB-9E6F-8F63D17A2F31}"/>
    <cellStyle name="Čárka 2 2 2 2 4 2 2 2" xfId="1878" xr:uid="{4EB05474-FE77-4789-9A43-2D54728EE2B6}"/>
    <cellStyle name="Čárka 2 2 2 2 4 2 2 2 2" xfId="3863" xr:uid="{0D445BD9-2BEA-4BC1-A582-0C15E2AC11AF}"/>
    <cellStyle name="Čárka 2 2 2 2 4 2 2 3" xfId="2895" xr:uid="{6C238901-E68F-417A-AB10-7297B940C343}"/>
    <cellStyle name="Čárka 2 2 2 2 4 2 3" xfId="1137" xr:uid="{CCFFB134-37C6-45B9-BA16-3FF706FA4298}"/>
    <cellStyle name="Čárka 2 2 2 2 4 2 3 2" xfId="2249" xr:uid="{EB3E3FD3-D0B6-4B07-BEBA-6C67A328865B}"/>
    <cellStyle name="Čárka 2 2 2 2 4 2 3 2 2" xfId="4186" xr:uid="{EFAF590E-65B9-47F5-834C-3EC2C7137726}"/>
    <cellStyle name="Čárka 2 2 2 2 4 2 3 3" xfId="3218" xr:uid="{99EF5674-713B-4551-8DBC-CA8363C25B69}"/>
    <cellStyle name="Čárka 2 2 2 2 4 2 4" xfId="1508" xr:uid="{B45726D4-86D3-44C7-8964-EC4E2F92CE19}"/>
    <cellStyle name="Čárka 2 2 2 2 4 2 4 2" xfId="3541" xr:uid="{D5015A65-EB77-40FE-84E5-C5400A7F858D}"/>
    <cellStyle name="Čárka 2 2 2 2 4 2 5" xfId="2573" xr:uid="{85E78E86-FF68-4BA2-9257-25882940C449}"/>
    <cellStyle name="Čárka 2 2 2 2 4 3" xfId="581" xr:uid="{7375AE88-3DE2-4B1C-9880-3AC40A352A54}"/>
    <cellStyle name="Čárka 2 2 2 2 4 3 2" xfId="1693" xr:uid="{D8460531-7CFF-4E3D-9E0D-B5BF3D87843E}"/>
    <cellStyle name="Čárka 2 2 2 2 4 3 2 2" xfId="3702" xr:uid="{B88CCB78-7934-4820-A110-D4417BE1A89A}"/>
    <cellStyle name="Čárka 2 2 2 2 4 3 3" xfId="2734" xr:uid="{E22207CB-3B94-45D1-8868-2C9506DA328D}"/>
    <cellStyle name="Čárka 2 2 2 2 4 4" xfId="952" xr:uid="{2A2E3AB3-D757-4A32-B66A-CA4FF341B3FE}"/>
    <cellStyle name="Čárka 2 2 2 2 4 4 2" xfId="2064" xr:uid="{C957F6CB-19C1-4968-BDCC-875B031F3B11}"/>
    <cellStyle name="Čárka 2 2 2 2 4 4 2 2" xfId="4025" xr:uid="{883B1DA2-4803-4B06-82F5-4FEB0E8EA9A1}"/>
    <cellStyle name="Čárka 2 2 2 2 4 4 3" xfId="3057" xr:uid="{72F44227-D571-48BE-B6B0-F255502D45F4}"/>
    <cellStyle name="Čárka 2 2 2 2 4 5" xfId="1323" xr:uid="{03710F3C-5AA9-4524-B335-32904733FAD7}"/>
    <cellStyle name="Čárka 2 2 2 2 4 5 2" xfId="3380" xr:uid="{52F360A0-9208-46C8-A900-5CAC27AD04F4}"/>
    <cellStyle name="Čárka 2 2 2 2 4 6" xfId="2412" xr:uid="{14F60C6D-B107-411A-843B-E6C280DC4D9F}"/>
    <cellStyle name="Čárka 2 2 2 2 5" xfId="259" xr:uid="{92186E65-FCCB-4047-B610-5166951971D3}"/>
    <cellStyle name="Čárka 2 2 2 2 5 2" xfId="628" xr:uid="{35908B58-4171-47F7-A659-0C2CC30D8D74}"/>
    <cellStyle name="Čárka 2 2 2 2 5 2 2" xfId="1740" xr:uid="{C9B934A5-36EE-42C1-80AE-7C98ADA7AE41}"/>
    <cellStyle name="Čárka 2 2 2 2 5 2 2 2" xfId="3743" xr:uid="{579CB27B-5774-4E1E-8EB0-86088B4A7283}"/>
    <cellStyle name="Čárka 2 2 2 2 5 2 3" xfId="2775" xr:uid="{1A6EEBF7-C764-4BFC-8C8E-522A1915F9CD}"/>
    <cellStyle name="Čárka 2 2 2 2 5 3" xfId="999" xr:uid="{5E7C54CC-A4C2-4087-AE11-FD18AD3C8C66}"/>
    <cellStyle name="Čárka 2 2 2 2 5 3 2" xfId="2111" xr:uid="{0730E74D-BE97-4E5B-BE60-6341C8659E3D}"/>
    <cellStyle name="Čárka 2 2 2 2 5 3 2 2" xfId="4066" xr:uid="{6EEB26D8-7068-48E2-AB3F-168646527C9B}"/>
    <cellStyle name="Čárka 2 2 2 2 5 3 3" xfId="3098" xr:uid="{DEEDACA3-E97E-4695-A092-6661365A8D47}"/>
    <cellStyle name="Čárka 2 2 2 2 5 4" xfId="1370" xr:uid="{CD5FEE77-2A40-4633-A360-25FB697AC5BB}"/>
    <cellStyle name="Čárka 2 2 2 2 5 4 2" xfId="3421" xr:uid="{23EAFDB7-38CE-46F6-99F2-0342935E785E}"/>
    <cellStyle name="Čárka 2 2 2 2 5 5" xfId="2453" xr:uid="{C0453DFF-DD57-4887-8596-9F33789279BB}"/>
    <cellStyle name="Čárka 2 2 2 2 6" xfId="443" xr:uid="{DBF1E8D7-0734-4F7C-8EF8-8C8E62033A01}"/>
    <cellStyle name="Čárka 2 2 2 2 6 2" xfId="1555" xr:uid="{EB0A3D5D-989E-4462-BF32-7F4A60D2EF25}"/>
    <cellStyle name="Čárka 2 2 2 2 6 2 2" xfId="3582" xr:uid="{624C17D7-054B-4C02-B763-700865E1FE5D}"/>
    <cellStyle name="Čárka 2 2 2 2 6 3" xfId="2614" xr:uid="{87FBD43A-21E0-463F-90E5-C9516871D8D9}"/>
    <cellStyle name="Čárka 2 2 2 2 7" xfId="814" xr:uid="{11F11867-C460-4434-A1FB-305FF8C7778D}"/>
    <cellStyle name="Čárka 2 2 2 2 7 2" xfId="1926" xr:uid="{998003BF-BC96-42CE-9E75-D3567C859F9B}"/>
    <cellStyle name="Čárka 2 2 2 2 7 2 2" xfId="3905" xr:uid="{9CB8AF8C-7E6A-47BC-B2EA-D7EC7663A825}"/>
    <cellStyle name="Čárka 2 2 2 2 7 3" xfId="2937" xr:uid="{9C8C6468-07A6-4764-8CD6-A3DC1523D376}"/>
    <cellStyle name="Čárka 2 2 2 2 8" xfId="1185" xr:uid="{2F0C2DDC-6E25-4D3A-9541-8631E5BCE6F6}"/>
    <cellStyle name="Čárka 2 2 2 2 8 2" xfId="3260" xr:uid="{C105FE3F-32D2-41DA-B291-79391F3AE838}"/>
    <cellStyle name="Čárka 2 2 2 2 9" xfId="2292" xr:uid="{F0DADE35-E81B-42E6-98BC-6409983C07B1}"/>
    <cellStyle name="Čárka 2 2 2 3" xfId="96" xr:uid="{92CFC026-4163-4801-B5E1-1557878224BF}"/>
    <cellStyle name="Čárka 2 2 2 3 2" xfId="282" xr:uid="{AAABB42D-5EF7-49F8-B073-3A45E97B7976}"/>
    <cellStyle name="Čárka 2 2 2 3 2 2" xfId="651" xr:uid="{9DE2705B-39B1-4C71-A4F8-6B4A02979B37}"/>
    <cellStyle name="Čárka 2 2 2 3 2 2 2" xfId="1763" xr:uid="{355126A6-C86D-4D33-9C92-0760C5A1DE5C}"/>
    <cellStyle name="Čárka 2 2 2 3 2 2 2 2" xfId="3763" xr:uid="{A86DE197-8629-433A-BEF9-BEE488B31FFD}"/>
    <cellStyle name="Čárka 2 2 2 3 2 2 3" xfId="2795" xr:uid="{E72FE34B-FBDB-4070-8043-BA963D528E27}"/>
    <cellStyle name="Čárka 2 2 2 3 2 3" xfId="1022" xr:uid="{8F7BFDFA-65BB-4AED-9AF2-98E29444BDCF}"/>
    <cellStyle name="Čárka 2 2 2 3 2 3 2" xfId="2134" xr:uid="{AD287B0C-55FF-4334-8E0D-BD839A07B02F}"/>
    <cellStyle name="Čárka 2 2 2 3 2 3 2 2" xfId="4086" xr:uid="{32E4F213-9C2E-4A27-B633-4EF753C763D1}"/>
    <cellStyle name="Čárka 2 2 2 3 2 3 3" xfId="3118" xr:uid="{9E5428AF-CB9B-497A-BB80-BC821530C880}"/>
    <cellStyle name="Čárka 2 2 2 3 2 4" xfId="1393" xr:uid="{054B8076-04F5-44EB-8981-C77DBFD84E60}"/>
    <cellStyle name="Čárka 2 2 2 3 2 4 2" xfId="3441" xr:uid="{80DF3B4A-554A-4B48-8F9A-4B141D89455F}"/>
    <cellStyle name="Čárka 2 2 2 3 2 5" xfId="2473" xr:uid="{48C33A5A-1823-4E4D-925F-207F4AE3521D}"/>
    <cellStyle name="Čárka 2 2 2 3 3" xfId="466" xr:uid="{F0EDC68E-9D12-4AF7-BCDF-B911A1B5A609}"/>
    <cellStyle name="Čárka 2 2 2 3 3 2" xfId="1578" xr:uid="{67C24A5F-B35A-48D3-9BBC-F19E5382FF45}"/>
    <cellStyle name="Čárka 2 2 2 3 3 2 2" xfId="3602" xr:uid="{88DE520E-058C-4CB4-8248-06E05EE216F1}"/>
    <cellStyle name="Čárka 2 2 2 3 3 3" xfId="2634" xr:uid="{1D56F845-19DB-45F4-80FF-F8E6385435DA}"/>
    <cellStyle name="Čárka 2 2 2 3 4" xfId="837" xr:uid="{EF52D859-46CE-4C1D-95FF-07CD2303C812}"/>
    <cellStyle name="Čárka 2 2 2 3 4 2" xfId="1949" xr:uid="{7FF5B6FC-B239-4C90-882A-437D8668E408}"/>
    <cellStyle name="Čárka 2 2 2 3 4 2 2" xfId="3925" xr:uid="{7F8C70C7-C6E4-4640-9941-0086ACEFCBCC}"/>
    <cellStyle name="Čárka 2 2 2 3 4 3" xfId="2957" xr:uid="{AFDB865D-26C5-421E-9BDA-6993C1F6ECD2}"/>
    <cellStyle name="Čárka 2 2 2 3 5" xfId="1208" xr:uid="{C57BEAB3-9B23-4771-BC1B-7F3EC7DD6AD7}"/>
    <cellStyle name="Čárka 2 2 2 3 5 2" xfId="3280" xr:uid="{02CFCF26-C360-4948-B599-A9D9EF4BCE1C}"/>
    <cellStyle name="Čárka 2 2 2 3 6" xfId="2312" xr:uid="{F0B6D596-407F-4790-86BD-EA372E81FD1F}"/>
    <cellStyle name="Čárka 2 2 2 4" xfId="142" xr:uid="{EC44CBC6-2096-40B3-B938-BD0F04027788}"/>
    <cellStyle name="Čárka 2 2 2 4 2" xfId="328" xr:uid="{29112CE6-C026-4F43-9C1A-DF76CA95A7B7}"/>
    <cellStyle name="Čárka 2 2 2 4 2 2" xfId="697" xr:uid="{BA1BBB8E-FC46-4F2D-9680-E67DA6FFE9EF}"/>
    <cellStyle name="Čárka 2 2 2 4 2 2 2" xfId="1809" xr:uid="{B970A9D0-7D80-4DF3-B7B3-58213ED885BE}"/>
    <cellStyle name="Čárka 2 2 2 4 2 2 2 2" xfId="3803" xr:uid="{E8C7C41E-5545-41DD-9A5C-954D77A77580}"/>
    <cellStyle name="Čárka 2 2 2 4 2 2 3" xfId="2835" xr:uid="{C2AFDB1A-A0F9-457E-8D65-EF687F4AA467}"/>
    <cellStyle name="Čárka 2 2 2 4 2 3" xfId="1068" xr:uid="{3BCA08B4-981A-47B6-BA56-78E11290A568}"/>
    <cellStyle name="Čárka 2 2 2 4 2 3 2" xfId="2180" xr:uid="{C4BB89E5-4446-4FDA-8F3F-659061FC3671}"/>
    <cellStyle name="Čárka 2 2 2 4 2 3 2 2" xfId="4126" xr:uid="{F8FA0AAE-0CEB-4ED3-AFD4-124719930FED}"/>
    <cellStyle name="Čárka 2 2 2 4 2 3 3" xfId="3158" xr:uid="{C44546BB-3220-452C-A02C-C3B83D4165B0}"/>
    <cellStyle name="Čárka 2 2 2 4 2 4" xfId="1439" xr:uid="{07ED92DC-22F6-489F-A4FC-78D89A580BB8}"/>
    <cellStyle name="Čárka 2 2 2 4 2 4 2" xfId="3481" xr:uid="{163B2E07-B7A6-4B3B-B26A-B4405E3FF86A}"/>
    <cellStyle name="Čárka 2 2 2 4 2 5" xfId="2513" xr:uid="{409C7B49-BFCA-4827-BE83-F989054E457B}"/>
    <cellStyle name="Čárka 2 2 2 4 3" xfId="512" xr:uid="{7A4C34B0-BE8E-4577-86EF-75F011DC32DD}"/>
    <cellStyle name="Čárka 2 2 2 4 3 2" xfId="1624" xr:uid="{73F46D75-32B4-4260-8A3E-1F42427A70ED}"/>
    <cellStyle name="Čárka 2 2 2 4 3 2 2" xfId="3642" xr:uid="{CC58EDA6-6B69-476D-8878-0D4C2B6B9945}"/>
    <cellStyle name="Čárka 2 2 2 4 3 3" xfId="2674" xr:uid="{0D3C877E-BC8C-4125-BBCE-046986E18E50}"/>
    <cellStyle name="Čárka 2 2 2 4 4" xfId="883" xr:uid="{32B0DB33-7C75-4208-8DBB-F41EC2925E8E}"/>
    <cellStyle name="Čárka 2 2 2 4 4 2" xfId="1995" xr:uid="{94B6F96D-A40A-41C2-959B-FA5B4DD07607}"/>
    <cellStyle name="Čárka 2 2 2 4 4 2 2" xfId="3965" xr:uid="{ED92963D-7C05-43F1-A8F6-08765B3B0FD2}"/>
    <cellStyle name="Čárka 2 2 2 4 4 3" xfId="2997" xr:uid="{CE06AC3F-DDAC-44DE-80F8-FA0BBDBE06A5}"/>
    <cellStyle name="Čárka 2 2 2 4 5" xfId="1254" xr:uid="{BC9C0A3C-0C7D-4704-B766-144F3F771C76}"/>
    <cellStyle name="Čárka 2 2 2 4 5 2" xfId="3320" xr:uid="{DDE39B16-BE10-45B9-AA7D-55A16AED86A8}"/>
    <cellStyle name="Čárka 2 2 2 4 6" xfId="2352" xr:uid="{32244980-4258-4F3C-A820-743AA9BED0A7}"/>
    <cellStyle name="Čárka 2 2 2 5" xfId="188" xr:uid="{8B7AC285-A31F-42C5-867E-48A4270F47C3}"/>
    <cellStyle name="Čárka 2 2 2 5 2" xfId="374" xr:uid="{CF82824E-319E-4231-8F5A-585DB61012AB}"/>
    <cellStyle name="Čárka 2 2 2 5 2 2" xfId="743" xr:uid="{89C285F6-8BDB-4204-82D7-AB417811F636}"/>
    <cellStyle name="Čárka 2 2 2 5 2 2 2" xfId="1855" xr:uid="{39888FBC-1D65-42D3-889B-797588F321CF}"/>
    <cellStyle name="Čárka 2 2 2 5 2 2 2 2" xfId="3843" xr:uid="{2E368D27-177B-4F06-A5F6-E9B15EBFF8B4}"/>
    <cellStyle name="Čárka 2 2 2 5 2 2 3" xfId="2875" xr:uid="{A58AE841-AE10-4B2A-854A-2B6BC78F4B56}"/>
    <cellStyle name="Čárka 2 2 2 5 2 3" xfId="1114" xr:uid="{0327B851-8CA8-45D0-BA13-C40ECFE11B2F}"/>
    <cellStyle name="Čárka 2 2 2 5 2 3 2" xfId="2226" xr:uid="{318D4208-4ACC-44AF-98D0-DB1AAB465C0B}"/>
    <cellStyle name="Čárka 2 2 2 5 2 3 2 2" xfId="4166" xr:uid="{0D9A138A-9C9D-4B33-BCFA-A38780ABDF10}"/>
    <cellStyle name="Čárka 2 2 2 5 2 3 3" xfId="3198" xr:uid="{626F3700-2C8B-4F76-9015-ECA0802C2AD3}"/>
    <cellStyle name="Čárka 2 2 2 5 2 4" xfId="1485" xr:uid="{E96ED80B-6D4E-4A69-A9D8-01C799770017}"/>
    <cellStyle name="Čárka 2 2 2 5 2 4 2" xfId="3521" xr:uid="{14E55578-EE3B-4A7A-AA13-6DC327AC0BCB}"/>
    <cellStyle name="Čárka 2 2 2 5 2 5" xfId="2553" xr:uid="{C0877613-95AF-4979-9F15-79825B58598B}"/>
    <cellStyle name="Čárka 2 2 2 5 3" xfId="558" xr:uid="{D8C3D7FC-4E8F-412C-93F3-A6F765218B39}"/>
    <cellStyle name="Čárka 2 2 2 5 3 2" xfId="1670" xr:uid="{2717A1F1-6403-4391-B600-AFDC1237A7E6}"/>
    <cellStyle name="Čárka 2 2 2 5 3 2 2" xfId="3682" xr:uid="{EA0E332B-6C5A-43DA-B8D2-2FCEEAC726CE}"/>
    <cellStyle name="Čárka 2 2 2 5 3 3" xfId="2714" xr:uid="{EAD604DF-DBBB-4BCA-9846-E6F157555D1C}"/>
    <cellStyle name="Čárka 2 2 2 5 4" xfId="929" xr:uid="{709D72D7-F18B-4CAC-A89C-58C4C4F18BF7}"/>
    <cellStyle name="Čárka 2 2 2 5 4 2" xfId="2041" xr:uid="{ABF19ABB-451D-45F1-A158-777D44CA78C6}"/>
    <cellStyle name="Čárka 2 2 2 5 4 2 2" xfId="4005" xr:uid="{4D03371A-9958-42CC-B6CC-5F531710A3BA}"/>
    <cellStyle name="Čárka 2 2 2 5 4 3" xfId="3037" xr:uid="{FAB57C08-BFB6-4E1E-9B4D-C39DCE2F1C28}"/>
    <cellStyle name="Čárka 2 2 2 5 5" xfId="1300" xr:uid="{13963BED-B40F-4BD9-B477-42E8074CD031}"/>
    <cellStyle name="Čárka 2 2 2 5 5 2" xfId="3360" xr:uid="{2E0A544C-7BD0-41C6-AA5C-FF12E3F64C59}"/>
    <cellStyle name="Čárka 2 2 2 5 6" xfId="2392" xr:uid="{70C3497D-AB0E-41F5-AD8E-915F3A2982A3}"/>
    <cellStyle name="Čárka 2 2 2 6" xfId="236" xr:uid="{4ABF6118-8C27-473F-8EAB-7C466E499D6A}"/>
    <cellStyle name="Čárka 2 2 2 6 2" xfId="605" xr:uid="{6841B7CC-DC86-4D0A-9736-6C3808F060C7}"/>
    <cellStyle name="Čárka 2 2 2 6 2 2" xfId="1717" xr:uid="{54FB81F9-9FC8-4575-87B0-A3482C330A8E}"/>
    <cellStyle name="Čárka 2 2 2 6 2 2 2" xfId="3723" xr:uid="{0226B667-6054-4E6B-A655-3AD45824B327}"/>
    <cellStyle name="Čárka 2 2 2 6 2 3" xfId="2755" xr:uid="{41D717B3-92CA-4794-B2A3-966999394BB1}"/>
    <cellStyle name="Čárka 2 2 2 6 3" xfId="976" xr:uid="{4ABC6CDE-435E-40D7-95FB-3BA10B4CBE39}"/>
    <cellStyle name="Čárka 2 2 2 6 3 2" xfId="2088" xr:uid="{B2A1E87F-B7C9-48F1-876D-FAFC828F2369}"/>
    <cellStyle name="Čárka 2 2 2 6 3 2 2" xfId="4046" xr:uid="{357BCB48-C35D-4DC9-B550-E79EA354CBE3}"/>
    <cellStyle name="Čárka 2 2 2 6 3 3" xfId="3078" xr:uid="{6473117C-0F7B-4A25-892F-49A6A099B466}"/>
    <cellStyle name="Čárka 2 2 2 6 4" xfId="1347" xr:uid="{1BBE1E34-9E11-48D3-905D-B32F2A565A97}"/>
    <cellStyle name="Čárka 2 2 2 6 4 2" xfId="3401" xr:uid="{BB2ED184-6EA2-46DE-8BDD-87EA67B39C85}"/>
    <cellStyle name="Čárka 2 2 2 6 5" xfId="2433" xr:uid="{27B01D9B-5731-4B24-A5DC-3E7DC7061011}"/>
    <cellStyle name="Čárka 2 2 2 7" xfId="420" xr:uid="{A8F62D86-DEAC-4855-837A-56BAB03BBAA8}"/>
    <cellStyle name="Čárka 2 2 2 7 2" xfId="1532" xr:uid="{38330A7A-F40A-41E8-A75D-08CA188E556E}"/>
    <cellStyle name="Čárka 2 2 2 7 2 2" xfId="3562" xr:uid="{0FD97DF3-E40D-4D09-A938-41BBA2E8F0F8}"/>
    <cellStyle name="Čárka 2 2 2 7 3" xfId="2594" xr:uid="{73235A2F-A587-49AB-AA8E-0BB3FC59A2AD}"/>
    <cellStyle name="Čárka 2 2 2 8" xfId="791" xr:uid="{0740346F-55B3-415C-BEF3-90F9EFFE3D5E}"/>
    <cellStyle name="Čárka 2 2 2 8 2" xfId="1903" xr:uid="{A1D13E23-2AEB-44BF-AD9B-F2C41918ECF8}"/>
    <cellStyle name="Čárka 2 2 2 8 2 2" xfId="3885" xr:uid="{55497612-6742-44BD-8811-1FA4F6DE5567}"/>
    <cellStyle name="Čárka 2 2 2 8 3" xfId="2917" xr:uid="{10475635-6331-40F0-B1A3-0D090C225398}"/>
    <cellStyle name="Čárka 2 2 2 9" xfId="1162" xr:uid="{87F024C1-95E9-4595-8D5D-A6085D39C686}"/>
    <cellStyle name="Čárka 2 2 2 9 2" xfId="3240" xr:uid="{908E5919-FFE0-492C-AF4B-4330149982E2}"/>
    <cellStyle name="Čárka 2 2 3" xfId="27" xr:uid="{00000000-0005-0000-0000-000003000000}"/>
    <cellStyle name="Čárka 2 2 3 10" xfId="2278" xr:uid="{2BA86C67-F5F6-4320-ACB5-A99A1E5CC4D1}"/>
    <cellStyle name="Čárka 2 2 3 11" xfId="57" xr:uid="{51FF8EEA-195E-494F-BBFC-B89D454DD803}"/>
    <cellStyle name="Čárka 2 2 3 2" xfId="80" xr:uid="{35E661FC-87FE-4668-880D-41D0B080231B}"/>
    <cellStyle name="Čárka 2 2 3 2 2" xfId="126" xr:uid="{69285B32-37B9-471B-B1E6-1CAF613DF78C}"/>
    <cellStyle name="Čárka 2 2 3 2 2 2" xfId="312" xr:uid="{0AC96EAC-8C0E-4CED-93EB-B0065A328058}"/>
    <cellStyle name="Čárka 2 2 3 2 2 2 2" xfId="681" xr:uid="{3C34306B-BB03-4722-BB04-B9FBF3440DBC}"/>
    <cellStyle name="Čárka 2 2 3 2 2 2 2 2" xfId="1793" xr:uid="{3C8A71E4-3D3E-4F06-BA72-7657B19349FB}"/>
    <cellStyle name="Čárka 2 2 3 2 2 2 2 2 2" xfId="3789" xr:uid="{0B79BF7F-5599-416C-BA29-30CDA12B4E45}"/>
    <cellStyle name="Čárka 2 2 3 2 2 2 2 3" xfId="2821" xr:uid="{BC5B6997-12DA-42CD-A6A8-75CA27251986}"/>
    <cellStyle name="Čárka 2 2 3 2 2 2 3" xfId="1052" xr:uid="{2141FA2B-213A-41FD-9D86-0954B865B2B8}"/>
    <cellStyle name="Čárka 2 2 3 2 2 2 3 2" xfId="2164" xr:uid="{F2C4FD81-AF4A-4552-9FDC-A97A0D46CB76}"/>
    <cellStyle name="Čárka 2 2 3 2 2 2 3 2 2" xfId="4112" xr:uid="{5E3C7DDF-9082-4634-BBC6-9079880BB94B}"/>
    <cellStyle name="Čárka 2 2 3 2 2 2 3 3" xfId="3144" xr:uid="{757004BF-6D46-4E20-9345-5408D8023473}"/>
    <cellStyle name="Čárka 2 2 3 2 2 2 4" xfId="1423" xr:uid="{1AD3D349-6114-43CD-8866-CFA975892DAB}"/>
    <cellStyle name="Čárka 2 2 3 2 2 2 4 2" xfId="3467" xr:uid="{40D5CB0F-EAD3-44B1-8476-9E92BBA205FD}"/>
    <cellStyle name="Čárka 2 2 3 2 2 2 5" xfId="2499" xr:uid="{D8CA87FB-F131-4F8C-B796-B3C22631EC4D}"/>
    <cellStyle name="Čárka 2 2 3 2 2 3" xfId="496" xr:uid="{77BC6ACD-56DB-4B35-948B-F8FFC2F6F377}"/>
    <cellStyle name="Čárka 2 2 3 2 2 3 2" xfId="1608" xr:uid="{21F49D06-A2AC-497D-B403-174BFCC99EED}"/>
    <cellStyle name="Čárka 2 2 3 2 2 3 2 2" xfId="3628" xr:uid="{62C6A15C-8DCD-45B4-91C9-202FEE24D8EF}"/>
    <cellStyle name="Čárka 2 2 3 2 2 3 3" xfId="2660" xr:uid="{96EEAD49-5777-45E5-B822-551106CF0ACE}"/>
    <cellStyle name="Čárka 2 2 3 2 2 4" xfId="867" xr:uid="{7C85DAD2-9C90-4720-9B4A-C85FE0C1DBD0}"/>
    <cellStyle name="Čárka 2 2 3 2 2 4 2" xfId="1979" xr:uid="{EE91F414-26E1-4EF9-AE78-DA5D56E2C175}"/>
    <cellStyle name="Čárka 2 2 3 2 2 4 2 2" xfId="3951" xr:uid="{818DD569-E71D-4A3C-891C-DA60CBA16195}"/>
    <cellStyle name="Čárka 2 2 3 2 2 4 3" xfId="2983" xr:uid="{C6BEA16A-B439-4A5C-B582-3FCB480738BC}"/>
    <cellStyle name="Čárka 2 2 3 2 2 5" xfId="1238" xr:uid="{346BDC8C-6F4F-4233-BF8B-75A1C7E74919}"/>
    <cellStyle name="Čárka 2 2 3 2 2 5 2" xfId="3306" xr:uid="{915E65C8-6081-4D64-82B3-E0A19CFC1610}"/>
    <cellStyle name="Čárka 2 2 3 2 2 6" xfId="2338" xr:uid="{0E5D50CC-8435-48D9-A2D0-321715E88D52}"/>
    <cellStyle name="Čárka 2 2 3 2 3" xfId="172" xr:uid="{CF680281-30DD-4BE0-9277-C3AD90FAAEAE}"/>
    <cellStyle name="Čárka 2 2 3 2 3 2" xfId="358" xr:uid="{CD93BE48-222D-48D2-B3A5-26C6FD912F94}"/>
    <cellStyle name="Čárka 2 2 3 2 3 2 2" xfId="727" xr:uid="{EEDDACD9-ECD9-4188-9BEA-4D93FED00680}"/>
    <cellStyle name="Čárka 2 2 3 2 3 2 2 2" xfId="1839" xr:uid="{469C4966-8E34-4805-A725-D4537E08643A}"/>
    <cellStyle name="Čárka 2 2 3 2 3 2 2 2 2" xfId="3829" xr:uid="{9E21A90C-7B4B-4B04-9D0D-0B7FAEAA61A5}"/>
    <cellStyle name="Čárka 2 2 3 2 3 2 2 3" xfId="2861" xr:uid="{6F6620DB-6F82-445E-92C2-C9B855A2A85F}"/>
    <cellStyle name="Čárka 2 2 3 2 3 2 3" xfId="1098" xr:uid="{D3F1EF54-BAF1-4957-8C78-9B169EF3E116}"/>
    <cellStyle name="Čárka 2 2 3 2 3 2 3 2" xfId="2210" xr:uid="{BB83F4FA-2DF6-4FC6-BCC6-B4D894039954}"/>
    <cellStyle name="Čárka 2 2 3 2 3 2 3 2 2" xfId="4152" xr:uid="{DF2CF1CA-5B2F-435F-81A5-87BA74497128}"/>
    <cellStyle name="Čárka 2 2 3 2 3 2 3 3" xfId="3184" xr:uid="{DB996246-95C0-4AD4-8ECB-D20B2B0C485E}"/>
    <cellStyle name="Čárka 2 2 3 2 3 2 4" xfId="1469" xr:uid="{E1C4FC89-7DEA-42CB-9B57-65222970E075}"/>
    <cellStyle name="Čárka 2 2 3 2 3 2 4 2" xfId="3507" xr:uid="{F9E44C99-BBA2-4ACF-92AA-7904650865F1}"/>
    <cellStyle name="Čárka 2 2 3 2 3 2 5" xfId="2539" xr:uid="{B240BF40-269B-4E25-9534-15F648E408C7}"/>
    <cellStyle name="Čárka 2 2 3 2 3 3" xfId="542" xr:uid="{F23AC0E1-7CB7-4CCC-B359-2BD48D61FA46}"/>
    <cellStyle name="Čárka 2 2 3 2 3 3 2" xfId="1654" xr:uid="{051B2D90-FD78-47D9-9361-518E1EA058DB}"/>
    <cellStyle name="Čárka 2 2 3 2 3 3 2 2" xfId="3668" xr:uid="{A2A9A81D-69B1-47C0-826D-FBB4B44DB88E}"/>
    <cellStyle name="Čárka 2 2 3 2 3 3 3" xfId="2700" xr:uid="{2938327F-03B0-455C-9669-E6AD5029CD94}"/>
    <cellStyle name="Čárka 2 2 3 2 3 4" xfId="913" xr:uid="{FA810B99-30F9-4749-8621-2B0421BC7B46}"/>
    <cellStyle name="Čárka 2 2 3 2 3 4 2" xfId="2025" xr:uid="{11366A50-8211-4572-B886-DC463B0ABB75}"/>
    <cellStyle name="Čárka 2 2 3 2 3 4 2 2" xfId="3991" xr:uid="{2734CEAA-1B90-4586-8817-F4AEFACE5C6A}"/>
    <cellStyle name="Čárka 2 2 3 2 3 4 3" xfId="3023" xr:uid="{A0669060-BE8B-4577-BAB7-C0E97140CFC7}"/>
    <cellStyle name="Čárka 2 2 3 2 3 5" xfId="1284" xr:uid="{F1C4746B-BFF3-463A-97ED-5DD86252E5F8}"/>
    <cellStyle name="Čárka 2 2 3 2 3 5 2" xfId="3346" xr:uid="{229A3BE0-97E6-4225-AD3A-E19D137E0968}"/>
    <cellStyle name="Čárka 2 2 3 2 3 6" xfId="2378" xr:uid="{F09A9F08-99A0-4D8B-9B89-81E9876AD8BA}"/>
    <cellStyle name="Čárka 2 2 3 2 4" xfId="218" xr:uid="{32272B49-DF2F-4CFE-848C-6F779FCA70AA}"/>
    <cellStyle name="Čárka 2 2 3 2 4 2" xfId="404" xr:uid="{6CFA1376-BA1F-4FD8-AFFB-F2F2B047B050}"/>
    <cellStyle name="Čárka 2 2 3 2 4 2 2" xfId="773" xr:uid="{8C34E544-7EB9-4FD5-82CF-BC13FF7760DC}"/>
    <cellStyle name="Čárka 2 2 3 2 4 2 2 2" xfId="1885" xr:uid="{B8862D44-D2E1-4F9E-A230-41E0E6AB9B4E}"/>
    <cellStyle name="Čárka 2 2 3 2 4 2 2 2 2" xfId="3869" xr:uid="{FBC28769-F25F-425B-8217-973E9E9AF21E}"/>
    <cellStyle name="Čárka 2 2 3 2 4 2 2 3" xfId="2901" xr:uid="{7645161E-832D-487D-A6CA-10654A5C7DCA}"/>
    <cellStyle name="Čárka 2 2 3 2 4 2 3" xfId="1144" xr:uid="{387E153C-7707-4C34-B516-755BC46B08B0}"/>
    <cellStyle name="Čárka 2 2 3 2 4 2 3 2" xfId="2256" xr:uid="{7F57F169-C3ED-4439-B47A-384CAF983E18}"/>
    <cellStyle name="Čárka 2 2 3 2 4 2 3 2 2" xfId="4192" xr:uid="{05CA63E3-0EAA-46C2-B6D9-0AC604735788}"/>
    <cellStyle name="Čárka 2 2 3 2 4 2 3 3" xfId="3224" xr:uid="{51EA6632-4AF4-481F-AAF5-15CDA78A7A44}"/>
    <cellStyle name="Čárka 2 2 3 2 4 2 4" xfId="1515" xr:uid="{2BD13EA5-C911-4509-8FD5-76B11B7C1B5C}"/>
    <cellStyle name="Čárka 2 2 3 2 4 2 4 2" xfId="3547" xr:uid="{C712BDEC-5641-48CE-9FDA-E6586BF5D71A}"/>
    <cellStyle name="Čárka 2 2 3 2 4 2 5" xfId="2579" xr:uid="{89BBD3CD-28BB-4ECB-82F7-B171E7184033}"/>
    <cellStyle name="Čárka 2 2 3 2 4 3" xfId="588" xr:uid="{E2AAF82B-1CB3-4891-B2E8-196739FF13C5}"/>
    <cellStyle name="Čárka 2 2 3 2 4 3 2" xfId="1700" xr:uid="{0F60372D-9BC3-4F14-838C-1C329C1C0112}"/>
    <cellStyle name="Čárka 2 2 3 2 4 3 2 2" xfId="3708" xr:uid="{7111577A-8188-448D-BD60-10A959B4DBDC}"/>
    <cellStyle name="Čárka 2 2 3 2 4 3 3" xfId="2740" xr:uid="{CF1C3944-A996-4AE9-803B-5920345014DD}"/>
    <cellStyle name="Čárka 2 2 3 2 4 4" xfId="959" xr:uid="{97B90B92-7AD3-4420-A1AA-9DF53C7B5309}"/>
    <cellStyle name="Čárka 2 2 3 2 4 4 2" xfId="2071" xr:uid="{42C97F39-89B5-4D48-8B5D-947D97C62D62}"/>
    <cellStyle name="Čárka 2 2 3 2 4 4 2 2" xfId="4031" xr:uid="{3D5CCD4C-4A22-40A5-AF99-B84EF91EA839}"/>
    <cellStyle name="Čárka 2 2 3 2 4 4 3" xfId="3063" xr:uid="{BC25E43C-BA3B-4944-8BD6-9DCE8C545DC8}"/>
    <cellStyle name="Čárka 2 2 3 2 4 5" xfId="1330" xr:uid="{BE32114B-714B-4CBF-BD0E-C703EB9589A7}"/>
    <cellStyle name="Čárka 2 2 3 2 4 5 2" xfId="3386" xr:uid="{4F5740E2-EBA5-4AF0-B1DE-E00670942525}"/>
    <cellStyle name="Čárka 2 2 3 2 4 6" xfId="2418" xr:uid="{12DEFDEA-96B8-409F-95B2-726469E07074}"/>
    <cellStyle name="Čárka 2 2 3 2 5" xfId="266" xr:uid="{80C2606E-0DA4-4917-9C47-04FF0ED47471}"/>
    <cellStyle name="Čárka 2 2 3 2 5 2" xfId="635" xr:uid="{F8DB5FAC-88D4-4B3C-BF4C-D62ACBC57BF7}"/>
    <cellStyle name="Čárka 2 2 3 2 5 2 2" xfId="1747" xr:uid="{50C3424F-91C4-45EB-9304-AAB3D4742CCE}"/>
    <cellStyle name="Čárka 2 2 3 2 5 2 2 2" xfId="3749" xr:uid="{7ED31E13-9AC4-4291-9571-46434E365ED6}"/>
    <cellStyle name="Čárka 2 2 3 2 5 2 3" xfId="2781" xr:uid="{693E3B8F-1EC7-4BE0-8394-8307AAE6E08A}"/>
    <cellStyle name="Čárka 2 2 3 2 5 3" xfId="1006" xr:uid="{37F69533-BD51-4780-9AE1-890842A9B87F}"/>
    <cellStyle name="Čárka 2 2 3 2 5 3 2" xfId="2118" xr:uid="{4D9F21D0-F0EC-4E52-B8B0-C672376E6741}"/>
    <cellStyle name="Čárka 2 2 3 2 5 3 2 2" xfId="4072" xr:uid="{B55322FA-DA67-417A-87A5-4D6662BCAA56}"/>
    <cellStyle name="Čárka 2 2 3 2 5 3 3" xfId="3104" xr:uid="{2BC46A42-EDC5-4807-814F-C3CD20BFED77}"/>
    <cellStyle name="Čárka 2 2 3 2 5 4" xfId="1377" xr:uid="{0499AC9A-FC12-46D8-AF48-EFE7262E5C42}"/>
    <cellStyle name="Čárka 2 2 3 2 5 4 2" xfId="3427" xr:uid="{B33FD42D-8739-4147-97CD-31B48AD3EEAF}"/>
    <cellStyle name="Čárka 2 2 3 2 5 5" xfId="2459" xr:uid="{4D266803-1648-491D-9F28-EA18C0E32C6F}"/>
    <cellStyle name="Čárka 2 2 3 2 6" xfId="450" xr:uid="{B5DB49AE-54DF-47A2-A42C-EC7B4D2A367A}"/>
    <cellStyle name="Čárka 2 2 3 2 6 2" xfId="1562" xr:uid="{75C767FA-D829-43AF-BA0A-F0C2D23957F7}"/>
    <cellStyle name="Čárka 2 2 3 2 6 2 2" xfId="3588" xr:uid="{B9E63B21-7AFA-45E1-AA6D-A6057AC5EF87}"/>
    <cellStyle name="Čárka 2 2 3 2 6 3" xfId="2620" xr:uid="{9C5A4CA8-DA33-4577-8F2B-7CB2CFACD9C2}"/>
    <cellStyle name="Čárka 2 2 3 2 7" xfId="821" xr:uid="{DDCA8A45-C20D-4C44-8637-CF264DBEFAE2}"/>
    <cellStyle name="Čárka 2 2 3 2 7 2" xfId="1933" xr:uid="{BC4CFDE2-A119-411B-AF19-445A025BDB5D}"/>
    <cellStyle name="Čárka 2 2 3 2 7 2 2" xfId="3911" xr:uid="{8678A9AB-768A-435C-A982-33F0CFF0489B}"/>
    <cellStyle name="Čárka 2 2 3 2 7 3" xfId="2943" xr:uid="{1BD8BF4C-68C0-4F86-B2AE-A25D3494D51A}"/>
    <cellStyle name="Čárka 2 2 3 2 8" xfId="1192" xr:uid="{F2B21AED-88D2-454F-8687-F7EAD3F11E66}"/>
    <cellStyle name="Čárka 2 2 3 2 8 2" xfId="3266" xr:uid="{A30F5503-419F-4AB6-B75A-2D3C7F32C1DC}"/>
    <cellStyle name="Čárka 2 2 3 2 9" xfId="2298" xr:uid="{063C4905-080E-4B71-90D9-8D166DFF60A4}"/>
    <cellStyle name="Čárka 2 2 3 3" xfId="103" xr:uid="{584F9C90-E035-44A8-B251-66A257FE63CB}"/>
    <cellStyle name="Čárka 2 2 3 3 2" xfId="289" xr:uid="{B57203F6-279D-4EBF-A75A-75D947B416C6}"/>
    <cellStyle name="Čárka 2 2 3 3 2 2" xfId="658" xr:uid="{2F44E561-E80F-49F5-90E6-AE5AE4735420}"/>
    <cellStyle name="Čárka 2 2 3 3 2 2 2" xfId="1770" xr:uid="{30D42ADB-4BE8-43D1-A3EB-59326DF84920}"/>
    <cellStyle name="Čárka 2 2 3 3 2 2 2 2" xfId="3769" xr:uid="{B3B68180-DCD6-4BA2-8EE7-CB9C4B206FFB}"/>
    <cellStyle name="Čárka 2 2 3 3 2 2 3" xfId="2801" xr:uid="{C94E5E27-6ABD-407E-A8F6-8A268BBBADB3}"/>
    <cellStyle name="Čárka 2 2 3 3 2 3" xfId="1029" xr:uid="{050C6688-FA91-46F7-A711-D2FC1DE34212}"/>
    <cellStyle name="Čárka 2 2 3 3 2 3 2" xfId="2141" xr:uid="{48A24B06-C9CF-46EC-9AAE-610859995AC8}"/>
    <cellStyle name="Čárka 2 2 3 3 2 3 2 2" xfId="4092" xr:uid="{D312EACE-C521-4A2B-B9C6-29237A4A855C}"/>
    <cellStyle name="Čárka 2 2 3 3 2 3 3" xfId="3124" xr:uid="{005DB6A1-A795-44BE-9030-3A330535C4EA}"/>
    <cellStyle name="Čárka 2 2 3 3 2 4" xfId="1400" xr:uid="{665EB299-2E7D-4195-99F2-A955EBE8BCE1}"/>
    <cellStyle name="Čárka 2 2 3 3 2 4 2" xfId="3447" xr:uid="{775D3341-F904-414E-AF96-3E468B90811B}"/>
    <cellStyle name="Čárka 2 2 3 3 2 5" xfId="2479" xr:uid="{9ACB8E8C-B450-4ED5-9364-ACE5FB98DF6B}"/>
    <cellStyle name="Čárka 2 2 3 3 3" xfId="473" xr:uid="{4E4D33BD-67CA-4C08-94FF-17C22B760065}"/>
    <cellStyle name="Čárka 2 2 3 3 3 2" xfId="1585" xr:uid="{BEC242CC-4A8B-48EA-AA1B-07A14493E10C}"/>
    <cellStyle name="Čárka 2 2 3 3 3 2 2" xfId="3608" xr:uid="{3201A0A9-82AF-408E-A472-7DC03D83879D}"/>
    <cellStyle name="Čárka 2 2 3 3 3 3" xfId="2640" xr:uid="{5D1A305B-3BED-4B43-BA22-3DE94DF41FF7}"/>
    <cellStyle name="Čárka 2 2 3 3 4" xfId="844" xr:uid="{34531DF0-6A5B-440A-8890-37EB2918517B}"/>
    <cellStyle name="Čárka 2 2 3 3 4 2" xfId="1956" xr:uid="{7E61D3A4-4176-4CE8-ACAD-FE4BF3D6AF17}"/>
    <cellStyle name="Čárka 2 2 3 3 4 2 2" xfId="3931" xr:uid="{1300C316-E3E7-4B1C-BF96-DD7F7EF18E4E}"/>
    <cellStyle name="Čárka 2 2 3 3 4 3" xfId="2963" xr:uid="{DCB8BEB8-ECE6-4385-BDDC-838A9C6C9146}"/>
    <cellStyle name="Čárka 2 2 3 3 5" xfId="1215" xr:uid="{CB28E687-7791-4A2D-93C3-408DCDC6A776}"/>
    <cellStyle name="Čárka 2 2 3 3 5 2" xfId="3286" xr:uid="{3FE85014-360B-4118-AB44-FC65ECE55DE0}"/>
    <cellStyle name="Čárka 2 2 3 3 6" xfId="2318" xr:uid="{B8BEAF89-6112-4877-952B-2492D0752BF0}"/>
    <cellStyle name="Čárka 2 2 3 4" xfId="149" xr:uid="{85849845-270B-4681-8ADA-C030108133B9}"/>
    <cellStyle name="Čárka 2 2 3 4 2" xfId="335" xr:uid="{5773EE83-DC02-4D1D-BC68-B52CBCF326E9}"/>
    <cellStyle name="Čárka 2 2 3 4 2 2" xfId="704" xr:uid="{79D63415-8FB6-4DB5-9F7D-F0E1B06A241F}"/>
    <cellStyle name="Čárka 2 2 3 4 2 2 2" xfId="1816" xr:uid="{C7D40123-4299-43E7-AD7D-6ADC4B0F98BE}"/>
    <cellStyle name="Čárka 2 2 3 4 2 2 2 2" xfId="3809" xr:uid="{0CA888F4-C959-4650-BDE9-B6384EE2F4CA}"/>
    <cellStyle name="Čárka 2 2 3 4 2 2 3" xfId="2841" xr:uid="{6CF63C65-35EA-43F1-8242-BB9CF371BA5C}"/>
    <cellStyle name="Čárka 2 2 3 4 2 3" xfId="1075" xr:uid="{DDE7E362-66F5-4312-9E36-D91CF3A26DE8}"/>
    <cellStyle name="Čárka 2 2 3 4 2 3 2" xfId="2187" xr:uid="{22C79D5D-4A58-41F2-AD79-5F511AF6F38A}"/>
    <cellStyle name="Čárka 2 2 3 4 2 3 2 2" xfId="4132" xr:uid="{213A199C-042B-414D-BAAE-44311280A636}"/>
    <cellStyle name="Čárka 2 2 3 4 2 3 3" xfId="3164" xr:uid="{8E7ADF4E-78FD-4EBE-AFD1-594FF7C22A8C}"/>
    <cellStyle name="Čárka 2 2 3 4 2 4" xfId="1446" xr:uid="{25A063E5-E6FC-4AA9-8847-257DCAD139BE}"/>
    <cellStyle name="Čárka 2 2 3 4 2 4 2" xfId="3487" xr:uid="{16EC42F4-04FB-421B-81E1-37FA8AF05BEF}"/>
    <cellStyle name="Čárka 2 2 3 4 2 5" xfId="2519" xr:uid="{61CE6351-F533-4B27-A6FE-4A5A5763EAAF}"/>
    <cellStyle name="Čárka 2 2 3 4 3" xfId="519" xr:uid="{51166504-09DD-4C58-B7D9-5111382C1CFB}"/>
    <cellStyle name="Čárka 2 2 3 4 3 2" xfId="1631" xr:uid="{5547802D-D091-48AE-9831-7801BD4134FB}"/>
    <cellStyle name="Čárka 2 2 3 4 3 2 2" xfId="3648" xr:uid="{0F7E51CF-C3AF-43D5-8788-90A985B85B82}"/>
    <cellStyle name="Čárka 2 2 3 4 3 3" xfId="2680" xr:uid="{E1DAED9D-3371-41B2-9B60-77AB9D9ECF00}"/>
    <cellStyle name="Čárka 2 2 3 4 4" xfId="890" xr:uid="{AC507CCB-B720-4BD7-AF3E-1EFFBD9F7195}"/>
    <cellStyle name="Čárka 2 2 3 4 4 2" xfId="2002" xr:uid="{8FBF274B-CBA7-44F7-A8CF-97082129C3E1}"/>
    <cellStyle name="Čárka 2 2 3 4 4 2 2" xfId="3971" xr:uid="{98FC5F5C-62E4-462B-A672-9ABD61EA7A8A}"/>
    <cellStyle name="Čárka 2 2 3 4 4 3" xfId="3003" xr:uid="{E0AFEF9C-8A8F-45C2-A94D-DBFE13664540}"/>
    <cellStyle name="Čárka 2 2 3 4 5" xfId="1261" xr:uid="{7F4969D7-7C75-4697-909E-2A2805B7D2E9}"/>
    <cellStyle name="Čárka 2 2 3 4 5 2" xfId="3326" xr:uid="{44D80547-9F38-4B4C-831F-24B409D67651}"/>
    <cellStyle name="Čárka 2 2 3 4 6" xfId="2358" xr:uid="{7AA652A2-2E63-45CA-955D-A5FF22156180}"/>
    <cellStyle name="Čárka 2 2 3 5" xfId="195" xr:uid="{F9C1A4BA-819F-40F0-810D-7F81D1739D3F}"/>
    <cellStyle name="Čárka 2 2 3 5 2" xfId="381" xr:uid="{11E8DE03-55DF-46FE-92C1-9F30E8A9899C}"/>
    <cellStyle name="Čárka 2 2 3 5 2 2" xfId="750" xr:uid="{68572DA9-982A-4807-A001-FC8DC7186851}"/>
    <cellStyle name="Čárka 2 2 3 5 2 2 2" xfId="1862" xr:uid="{503CFFA3-32B5-44A1-ABFB-BDBD173458BF}"/>
    <cellStyle name="Čárka 2 2 3 5 2 2 2 2" xfId="3849" xr:uid="{A8FE973D-E636-4129-A939-036E105B8DF5}"/>
    <cellStyle name="Čárka 2 2 3 5 2 2 3" xfId="2881" xr:uid="{D7ED5791-8D7A-4A93-BB8E-F2801FC1A4D6}"/>
    <cellStyle name="Čárka 2 2 3 5 2 3" xfId="1121" xr:uid="{60BE690A-FCA2-438A-B220-E2EECED36DC5}"/>
    <cellStyle name="Čárka 2 2 3 5 2 3 2" xfId="2233" xr:uid="{66022869-4758-46DB-9A6B-425AFDC60C18}"/>
    <cellStyle name="Čárka 2 2 3 5 2 3 2 2" xfId="4172" xr:uid="{1AA275E7-9DA6-4D65-90AD-0D915E4DE8DB}"/>
    <cellStyle name="Čárka 2 2 3 5 2 3 3" xfId="3204" xr:uid="{3805ABDE-4B83-4CDF-A6CB-6E5F65FD681E}"/>
    <cellStyle name="Čárka 2 2 3 5 2 4" xfId="1492" xr:uid="{0333E372-3F2F-43B8-B6F8-A8E5251128A1}"/>
    <cellStyle name="Čárka 2 2 3 5 2 4 2" xfId="3527" xr:uid="{916D14C1-6457-4E77-88BB-E056C3C51346}"/>
    <cellStyle name="Čárka 2 2 3 5 2 5" xfId="2559" xr:uid="{8E6BC8DB-28B5-4950-B956-F390E6CA8BC5}"/>
    <cellStyle name="Čárka 2 2 3 5 3" xfId="565" xr:uid="{BBC97AFF-95DA-43E9-AF9E-2E68EC26D8AB}"/>
    <cellStyle name="Čárka 2 2 3 5 3 2" xfId="1677" xr:uid="{B687FD66-446A-48B5-8D40-46A88BB80252}"/>
    <cellStyle name="Čárka 2 2 3 5 3 2 2" xfId="3688" xr:uid="{C3D901FB-35A7-47DB-BB85-A219AAAB5EBD}"/>
    <cellStyle name="Čárka 2 2 3 5 3 3" xfId="2720" xr:uid="{4F2F4BB5-4E00-4CC1-8295-04F46DA9BBF4}"/>
    <cellStyle name="Čárka 2 2 3 5 4" xfId="936" xr:uid="{C78DBF25-33BE-48D5-AD09-F3D815E68C08}"/>
    <cellStyle name="Čárka 2 2 3 5 4 2" xfId="2048" xr:uid="{5817D0D5-14BF-42E3-BEAF-573C559186E1}"/>
    <cellStyle name="Čárka 2 2 3 5 4 2 2" xfId="4011" xr:uid="{7D58F5A7-8080-4743-8EB0-136F066C74CE}"/>
    <cellStyle name="Čárka 2 2 3 5 4 3" xfId="3043" xr:uid="{B9883137-52B9-4EDA-BC74-CA3387F55BBA}"/>
    <cellStyle name="Čárka 2 2 3 5 5" xfId="1307" xr:uid="{E4C7DD06-2193-4F12-A955-AFC668CBA07D}"/>
    <cellStyle name="Čárka 2 2 3 5 5 2" xfId="3366" xr:uid="{A36AAE86-7214-4962-9694-350FD9A5331E}"/>
    <cellStyle name="Čárka 2 2 3 5 6" xfId="2398" xr:uid="{97438AF0-3F6B-4FF0-A270-736600F5D243}"/>
    <cellStyle name="Čárka 2 2 3 6" xfId="243" xr:uid="{1E61931F-7004-4F60-BC74-32487A444A6D}"/>
    <cellStyle name="Čárka 2 2 3 6 2" xfId="612" xr:uid="{CCA85E6D-3405-464A-8511-86E14E62046D}"/>
    <cellStyle name="Čárka 2 2 3 6 2 2" xfId="1724" xr:uid="{E4670B59-2B7D-45D0-971E-54F5D449FC5E}"/>
    <cellStyle name="Čárka 2 2 3 6 2 2 2" xfId="3729" xr:uid="{D62963AA-8AAB-432C-B85B-08D85EB28AC2}"/>
    <cellStyle name="Čárka 2 2 3 6 2 3" xfId="2761" xr:uid="{C57A2100-15F6-42DA-B740-FCF3708EEF07}"/>
    <cellStyle name="Čárka 2 2 3 6 3" xfId="983" xr:uid="{68692954-4AB7-400B-9E66-FF588F88C048}"/>
    <cellStyle name="Čárka 2 2 3 6 3 2" xfId="2095" xr:uid="{AE36E4D0-F54D-4C30-B476-783FE64095AE}"/>
    <cellStyle name="Čárka 2 2 3 6 3 2 2" xfId="4052" xr:uid="{25149A7C-E697-4974-90D7-476EE8450D8B}"/>
    <cellStyle name="Čárka 2 2 3 6 3 3" xfId="3084" xr:uid="{EFE9F1B5-0542-4C16-A872-02EDD8411AA6}"/>
    <cellStyle name="Čárka 2 2 3 6 4" xfId="1354" xr:uid="{077DEFAC-0EC0-47BD-8E73-ADAD93CE2B65}"/>
    <cellStyle name="Čárka 2 2 3 6 4 2" xfId="3407" xr:uid="{41DDF546-D3BA-4369-A241-399F7317839A}"/>
    <cellStyle name="Čárka 2 2 3 6 5" xfId="2439" xr:uid="{A6025470-4DE4-49B7-AD98-005F2EBABE34}"/>
    <cellStyle name="Čárka 2 2 3 7" xfId="427" xr:uid="{F57FAD1E-19CA-4953-A48D-FE8F41B72357}"/>
    <cellStyle name="Čárka 2 2 3 7 2" xfId="1539" xr:uid="{D4C3EE7D-276F-4719-B262-85ED78DB4A02}"/>
    <cellStyle name="Čárka 2 2 3 7 2 2" xfId="3568" xr:uid="{5A1A6343-9C74-40EC-8050-381C6ED830DB}"/>
    <cellStyle name="Čárka 2 2 3 7 3" xfId="2600" xr:uid="{98BA9CFC-0F66-41BD-B7E8-8CA9C01B2DF4}"/>
    <cellStyle name="Čárka 2 2 3 8" xfId="798" xr:uid="{2BA1323C-9074-417A-A0E0-E4080869D59B}"/>
    <cellStyle name="Čárka 2 2 3 8 2" xfId="1910" xr:uid="{2F3AAB12-ABEC-444E-9852-78122DA29BF0}"/>
    <cellStyle name="Čárka 2 2 3 8 2 2" xfId="3891" xr:uid="{22CAE038-A808-4892-80F1-49A768B0E446}"/>
    <cellStyle name="Čárka 2 2 3 8 3" xfId="2923" xr:uid="{4EF7E686-A8ED-4E52-8A87-27A403DDA4DF}"/>
    <cellStyle name="Čárka 2 2 3 9" xfId="1169" xr:uid="{C83FFD8B-9A6E-41FF-8800-BE8F60F63733}"/>
    <cellStyle name="Čárka 2 2 3 9 2" xfId="3246" xr:uid="{52CCAD0D-9C77-4422-BA83-2B0595478750}"/>
    <cellStyle name="Čárka 2 2 4" xfId="66" xr:uid="{FF8F379A-4ED9-4B91-8780-DCF4E3556F1F}"/>
    <cellStyle name="Čárka 2 2 4 2" xfId="112" xr:uid="{196474DD-5880-480D-B4EA-E7B11513808F}"/>
    <cellStyle name="Čárka 2 2 4 2 2" xfId="298" xr:uid="{3119ED08-E7DD-4223-A00A-D41CD6C0B1EE}"/>
    <cellStyle name="Čárka 2 2 4 2 2 2" xfId="667" xr:uid="{3DA38ADD-171D-4302-ABBD-D21F97E756C8}"/>
    <cellStyle name="Čárka 2 2 4 2 2 2 2" xfId="1779" xr:uid="{D211773D-C632-4ED9-BBE0-3750FCE568BE}"/>
    <cellStyle name="Čárka 2 2 4 2 2 2 2 2" xfId="3777" xr:uid="{8CC8811B-416A-43EC-8C0A-FECD7192361D}"/>
    <cellStyle name="Čárka 2 2 4 2 2 2 3" xfId="2809" xr:uid="{0E2F15E4-EDA9-49A4-ABD3-FB3744917F1B}"/>
    <cellStyle name="Čárka 2 2 4 2 2 3" xfId="1038" xr:uid="{5A5A3EDA-542C-47D7-B2CF-7A81462123C5}"/>
    <cellStyle name="Čárka 2 2 4 2 2 3 2" xfId="2150" xr:uid="{1DD7BDD1-D329-4A42-963C-97BF2885C31A}"/>
    <cellStyle name="Čárka 2 2 4 2 2 3 2 2" xfId="4100" xr:uid="{39A40DB5-6EF3-4F0D-919C-E124DFCC672D}"/>
    <cellStyle name="Čárka 2 2 4 2 2 3 3" xfId="3132" xr:uid="{C78C1A4F-6606-4167-A7BC-17806ED35687}"/>
    <cellStyle name="Čárka 2 2 4 2 2 4" xfId="1409" xr:uid="{5C2180E9-A3A3-49AF-9F9E-7859FDDDD803}"/>
    <cellStyle name="Čárka 2 2 4 2 2 4 2" xfId="3455" xr:uid="{11A5EE65-0474-4CE4-88BD-45BEEFEF40EF}"/>
    <cellStyle name="Čárka 2 2 4 2 2 5" xfId="2487" xr:uid="{23D6E251-47FA-4B4C-A172-BC944FD55138}"/>
    <cellStyle name="Čárka 2 2 4 2 3" xfId="482" xr:uid="{FCF22B6C-D80C-4411-B0A6-89EF4737A738}"/>
    <cellStyle name="Čárka 2 2 4 2 3 2" xfId="1594" xr:uid="{72AE15C1-FEB6-4A12-A590-CD400186A6F9}"/>
    <cellStyle name="Čárka 2 2 4 2 3 2 2" xfId="3616" xr:uid="{26F04C16-D357-4FA8-8175-E8670DD93260}"/>
    <cellStyle name="Čárka 2 2 4 2 3 3" xfId="2648" xr:uid="{C7564EFC-4151-4ECD-BE23-0E497FE9A4E0}"/>
    <cellStyle name="Čárka 2 2 4 2 4" xfId="853" xr:uid="{17F30F8E-C55E-4D5E-A7EA-CAE08A4F25FC}"/>
    <cellStyle name="Čárka 2 2 4 2 4 2" xfId="1965" xr:uid="{9483127F-7A29-4F3D-924B-24E501B8E3C2}"/>
    <cellStyle name="Čárka 2 2 4 2 4 2 2" xfId="3939" xr:uid="{BCC8CF84-698E-44A6-AB3C-376601C80EF9}"/>
    <cellStyle name="Čárka 2 2 4 2 4 3" xfId="2971" xr:uid="{D3A3A192-5954-4145-91F8-61387B390748}"/>
    <cellStyle name="Čárka 2 2 4 2 5" xfId="1224" xr:uid="{CDB8AD1B-1899-4232-B9E2-8057AF08E052}"/>
    <cellStyle name="Čárka 2 2 4 2 5 2" xfId="3294" xr:uid="{920102B7-2D18-40F3-A4DC-9D73C814E5D5}"/>
    <cellStyle name="Čárka 2 2 4 2 6" xfId="2326" xr:uid="{C39062F2-45A4-4025-8807-EAD04A20AE06}"/>
    <cellStyle name="Čárka 2 2 4 3" xfId="158" xr:uid="{C0C4E1D1-8D8C-45F9-B967-8F336FDF5797}"/>
    <cellStyle name="Čárka 2 2 4 3 2" xfId="344" xr:uid="{D4465D36-BF47-47F9-A8A3-DB0FC27F6BCD}"/>
    <cellStyle name="Čárka 2 2 4 3 2 2" xfId="713" xr:uid="{51C799AA-A113-4C41-949E-AB85F08AB111}"/>
    <cellStyle name="Čárka 2 2 4 3 2 2 2" xfId="1825" xr:uid="{4D9DDF24-B8E5-4C96-BECC-D0260CCDF5C3}"/>
    <cellStyle name="Čárka 2 2 4 3 2 2 2 2" xfId="3817" xr:uid="{DA62542C-C664-48E6-A467-F05D37784972}"/>
    <cellStyle name="Čárka 2 2 4 3 2 2 3" xfId="2849" xr:uid="{265A1059-6E75-410D-9223-64FC24B5AF7C}"/>
    <cellStyle name="Čárka 2 2 4 3 2 3" xfId="1084" xr:uid="{A00F83A3-9504-401F-996F-7136101A4480}"/>
    <cellStyle name="Čárka 2 2 4 3 2 3 2" xfId="2196" xr:uid="{6F79464A-363C-4535-B8A6-9E19511FA996}"/>
    <cellStyle name="Čárka 2 2 4 3 2 3 2 2" xfId="4140" xr:uid="{88717734-F756-4739-BBDD-393A4BCAE635}"/>
    <cellStyle name="Čárka 2 2 4 3 2 3 3" xfId="3172" xr:uid="{82A08044-DED6-4C18-AAD6-40E72652FEE8}"/>
    <cellStyle name="Čárka 2 2 4 3 2 4" xfId="1455" xr:uid="{E5F4D8E4-71C9-461E-8FE2-AE561E35551E}"/>
    <cellStyle name="Čárka 2 2 4 3 2 4 2" xfId="3495" xr:uid="{82454DA9-B1A6-43B1-8DD1-59F59C73E9F6}"/>
    <cellStyle name="Čárka 2 2 4 3 2 5" xfId="2527" xr:uid="{A951C8B7-0A4C-49C8-A3DE-EA06CFD93FCC}"/>
    <cellStyle name="Čárka 2 2 4 3 3" xfId="528" xr:uid="{A1E368EE-B3A5-435B-BDB2-D69DF7A7E41B}"/>
    <cellStyle name="Čárka 2 2 4 3 3 2" xfId="1640" xr:uid="{41D65F09-2EF5-41D7-AF33-E1CAF3362B72}"/>
    <cellStyle name="Čárka 2 2 4 3 3 2 2" xfId="3656" xr:uid="{EB18664B-2EAE-477E-88D9-169046D63F7B}"/>
    <cellStyle name="Čárka 2 2 4 3 3 3" xfId="2688" xr:uid="{833C8DEB-AE1D-44BF-A27E-89B0EA0437D4}"/>
    <cellStyle name="Čárka 2 2 4 3 4" xfId="899" xr:uid="{12728135-8C7F-4CCF-87DC-E8E3E6DE8389}"/>
    <cellStyle name="Čárka 2 2 4 3 4 2" xfId="2011" xr:uid="{85C1AC7D-AEE9-4D5A-AE5F-46704C02FD03}"/>
    <cellStyle name="Čárka 2 2 4 3 4 2 2" xfId="3979" xr:uid="{158C7E9C-98B1-44F9-B62C-DC64CDCB8320}"/>
    <cellStyle name="Čárka 2 2 4 3 4 3" xfId="3011" xr:uid="{4A5DD0CA-9996-40FB-9528-3822238D4F27}"/>
    <cellStyle name="Čárka 2 2 4 3 5" xfId="1270" xr:uid="{975FFBBE-1ED5-4EAD-BE98-F099128443A4}"/>
    <cellStyle name="Čárka 2 2 4 3 5 2" xfId="3334" xr:uid="{4B6F1DF9-02EA-4DE0-A70F-CAB13A0B9139}"/>
    <cellStyle name="Čárka 2 2 4 3 6" xfId="2366" xr:uid="{988FF17E-6063-4479-A348-60D42C21BFFA}"/>
    <cellStyle name="Čárka 2 2 4 4" xfId="204" xr:uid="{23068CE2-57AB-4EA8-B1EB-D6522154A4F0}"/>
    <cellStyle name="Čárka 2 2 4 4 2" xfId="390" xr:uid="{2D716A1B-3DBD-4B30-A033-799845775C32}"/>
    <cellStyle name="Čárka 2 2 4 4 2 2" xfId="759" xr:uid="{996B30A3-1BF1-46E9-BDCD-F67A8AC43964}"/>
    <cellStyle name="Čárka 2 2 4 4 2 2 2" xfId="1871" xr:uid="{C0D63371-74D9-4BCD-A31E-1E0B59682D30}"/>
    <cellStyle name="Čárka 2 2 4 4 2 2 2 2" xfId="3857" xr:uid="{B0EEFB91-466C-4224-BC08-B99F8EB7A65C}"/>
    <cellStyle name="Čárka 2 2 4 4 2 2 3" xfId="2889" xr:uid="{19D51B82-28D7-44A1-9FBD-7418CEF126E2}"/>
    <cellStyle name="Čárka 2 2 4 4 2 3" xfId="1130" xr:uid="{97AD389B-B44C-4363-AE7F-189D93585AFE}"/>
    <cellStyle name="Čárka 2 2 4 4 2 3 2" xfId="2242" xr:uid="{2E27D4AD-77E9-4A19-9E4B-A86F2A25EA03}"/>
    <cellStyle name="Čárka 2 2 4 4 2 3 2 2" xfId="4180" xr:uid="{2EFD7623-6033-45DD-B99A-0E17DA686970}"/>
    <cellStyle name="Čárka 2 2 4 4 2 3 3" xfId="3212" xr:uid="{2C104930-4B6D-44BA-9E78-1F3E55D0BFCD}"/>
    <cellStyle name="Čárka 2 2 4 4 2 4" xfId="1501" xr:uid="{1F2947C3-1F92-4D2D-BA2A-A53AF05EC915}"/>
    <cellStyle name="Čárka 2 2 4 4 2 4 2" xfId="3535" xr:uid="{A48C3F49-3416-47B1-BD33-AF37022381FB}"/>
    <cellStyle name="Čárka 2 2 4 4 2 5" xfId="2567" xr:uid="{A60D06DE-9B30-41C5-A3F6-2C76D980DA82}"/>
    <cellStyle name="Čárka 2 2 4 4 3" xfId="574" xr:uid="{9BD26BCF-6A48-418A-AFAE-0CC1CD8CCA54}"/>
    <cellStyle name="Čárka 2 2 4 4 3 2" xfId="1686" xr:uid="{438E069E-9576-47D5-923B-FF6598AE10AD}"/>
    <cellStyle name="Čárka 2 2 4 4 3 2 2" xfId="3696" xr:uid="{F27D5F14-1587-451A-9DE5-5BBAFD07822C}"/>
    <cellStyle name="Čárka 2 2 4 4 3 3" xfId="2728" xr:uid="{651D9A2D-E28D-4C69-B528-F105EDF31726}"/>
    <cellStyle name="Čárka 2 2 4 4 4" xfId="945" xr:uid="{4A0AA47D-2087-4636-B4F8-7A6C4F08376E}"/>
    <cellStyle name="Čárka 2 2 4 4 4 2" xfId="2057" xr:uid="{E7F1DC46-B4A2-4C48-ABE6-D0C8B4490DC7}"/>
    <cellStyle name="Čárka 2 2 4 4 4 2 2" xfId="4019" xr:uid="{ECA4C589-A6B7-4268-BF67-1B9A09C0302C}"/>
    <cellStyle name="Čárka 2 2 4 4 4 3" xfId="3051" xr:uid="{4C58510A-2C65-4EE4-A4E4-B3447FDFCCBC}"/>
    <cellStyle name="Čárka 2 2 4 4 5" xfId="1316" xr:uid="{9F4E5AB2-7CA9-4CBB-8CA4-9D3976AC7926}"/>
    <cellStyle name="Čárka 2 2 4 4 5 2" xfId="3374" xr:uid="{1EAE238E-E507-4555-B18B-0F9BB32029F6}"/>
    <cellStyle name="Čárka 2 2 4 4 6" xfId="2406" xr:uid="{04E0D165-FF81-4D3E-852F-4A48F5700596}"/>
    <cellStyle name="Čárka 2 2 4 5" xfId="252" xr:uid="{4D3EC0BB-0AB2-4522-B628-5E7B725D3798}"/>
    <cellStyle name="Čárka 2 2 4 5 2" xfId="621" xr:uid="{8EB11BB6-4A28-4A39-8810-B4702FBDBA00}"/>
    <cellStyle name="Čárka 2 2 4 5 2 2" xfId="1733" xr:uid="{6D61683A-654D-4500-9D56-2201EAE24849}"/>
    <cellStyle name="Čárka 2 2 4 5 2 2 2" xfId="3737" xr:uid="{87CB7B7F-A8FC-427F-A306-12E2478F2DFB}"/>
    <cellStyle name="Čárka 2 2 4 5 2 3" xfId="2769" xr:uid="{F0055B35-496A-4B40-9508-043A6DBC1D34}"/>
    <cellStyle name="Čárka 2 2 4 5 3" xfId="992" xr:uid="{A795CDC3-91AE-4438-8BBA-CE0D4C59F6F9}"/>
    <cellStyle name="Čárka 2 2 4 5 3 2" xfId="2104" xr:uid="{1A61C0EB-FAA8-48B3-BA71-0CFD814284A2}"/>
    <cellStyle name="Čárka 2 2 4 5 3 2 2" xfId="4060" xr:uid="{0B0A0D6A-14E9-4F96-B5D2-95AD20CAB52B}"/>
    <cellStyle name="Čárka 2 2 4 5 3 3" xfId="3092" xr:uid="{68DD4E31-8BCB-4109-9E87-CB77708DDB7C}"/>
    <cellStyle name="Čárka 2 2 4 5 4" xfId="1363" xr:uid="{68DB5338-80E1-4EF9-BB44-0792EBA1FC15}"/>
    <cellStyle name="Čárka 2 2 4 5 4 2" xfId="3415" xr:uid="{A0FB693B-8C2F-45F9-A818-1B0A368BDEF3}"/>
    <cellStyle name="Čárka 2 2 4 5 5" xfId="2447" xr:uid="{C80D670C-ED47-4AC1-854A-7C086B7C22BF}"/>
    <cellStyle name="Čárka 2 2 4 6" xfId="436" xr:uid="{F0BB1DC1-F1EC-41AB-B0EB-3B40C6CDF84D}"/>
    <cellStyle name="Čárka 2 2 4 6 2" xfId="1548" xr:uid="{CD7DC404-1EDE-41DC-B763-11EC49F1DD7D}"/>
    <cellStyle name="Čárka 2 2 4 6 2 2" xfId="3576" xr:uid="{77866AC3-91C8-4D90-92E8-E9358161C950}"/>
    <cellStyle name="Čárka 2 2 4 6 3" xfId="2608" xr:uid="{69E61A9F-949E-46A5-8A9F-E64A14D69B8C}"/>
    <cellStyle name="Čárka 2 2 4 7" xfId="807" xr:uid="{F4F3CA6D-2B9A-4513-9F6B-05CE901962E0}"/>
    <cellStyle name="Čárka 2 2 4 7 2" xfId="1919" xr:uid="{90314D48-2B6D-4C9F-B16E-A005975E2822}"/>
    <cellStyle name="Čárka 2 2 4 7 2 2" xfId="3899" xr:uid="{5181D2BA-9F53-4743-8C37-91ABBACE54C7}"/>
    <cellStyle name="Čárka 2 2 4 7 3" xfId="2931" xr:uid="{BFEA6989-2D42-47D7-AD9D-23D92CD23209}"/>
    <cellStyle name="Čárka 2 2 4 8" xfId="1178" xr:uid="{9C0F74B8-E5B6-49F4-B1F2-4D10566E0972}"/>
    <cellStyle name="Čárka 2 2 4 8 2" xfId="3254" xr:uid="{D32EA3D6-DC23-4D6A-B6D3-7B3F7998A41A}"/>
    <cellStyle name="Čárka 2 2 4 9" xfId="2286" xr:uid="{D2EF2D58-A7D7-4FC8-88BE-1C82DC036EA7}"/>
    <cellStyle name="Čárka 2 2 5" xfId="89" xr:uid="{10B30ECA-0D30-4B85-A36A-1EF822E8A02C}"/>
    <cellStyle name="Čárka 2 2 5 2" xfId="275" xr:uid="{88CC0CF4-5FAE-42A3-9CDE-61FDC47B92FD}"/>
    <cellStyle name="Čárka 2 2 5 2 2" xfId="644" xr:uid="{231EE713-937E-458A-A57D-22F960839A25}"/>
    <cellStyle name="Čárka 2 2 5 2 2 2" xfId="1756" xr:uid="{D6C11009-DAD9-4E76-95F2-D47156B937E5}"/>
    <cellStyle name="Čárka 2 2 5 2 2 2 2" xfId="3757" xr:uid="{7EBB910C-E5D9-4092-BAD4-DCE25226C58E}"/>
    <cellStyle name="Čárka 2 2 5 2 2 3" xfId="2789" xr:uid="{727D27D6-CF25-4B8F-A846-A950702CF3A2}"/>
    <cellStyle name="Čárka 2 2 5 2 3" xfId="1015" xr:uid="{D2A09BE2-CF5D-455B-911A-FFEDA1B8FE6F}"/>
    <cellStyle name="Čárka 2 2 5 2 3 2" xfId="2127" xr:uid="{C43D0E03-19AA-4106-904A-577EAC5BD59E}"/>
    <cellStyle name="Čárka 2 2 5 2 3 2 2" xfId="4080" xr:uid="{12B498FE-1AB7-4A3F-B483-3EE49677DC7C}"/>
    <cellStyle name="Čárka 2 2 5 2 3 3" xfId="3112" xr:uid="{2C07FDF0-4295-452E-8A4D-FA54763D5B67}"/>
    <cellStyle name="Čárka 2 2 5 2 4" xfId="1386" xr:uid="{7B5EE0F2-A8F2-4614-8DD3-6E3D5651F458}"/>
    <cellStyle name="Čárka 2 2 5 2 4 2" xfId="3435" xr:uid="{8014D235-B78B-4159-8ED6-D3E25B8E4479}"/>
    <cellStyle name="Čárka 2 2 5 2 5" xfId="2467" xr:uid="{DE284677-C00E-41DE-A39F-233E5464E9D1}"/>
    <cellStyle name="Čárka 2 2 5 3" xfId="459" xr:uid="{35BF224C-C6AA-4897-8A59-D1C807B9466E}"/>
    <cellStyle name="Čárka 2 2 5 3 2" xfId="1571" xr:uid="{BECE6C1B-CEA0-4C4E-9528-EB45BEC4CE83}"/>
    <cellStyle name="Čárka 2 2 5 3 2 2" xfId="3596" xr:uid="{AF9465DE-A35C-4842-A64D-99E4E6AE4038}"/>
    <cellStyle name="Čárka 2 2 5 3 3" xfId="2628" xr:uid="{6DF4BB0E-144D-41B4-86FC-D9313202D0FF}"/>
    <cellStyle name="Čárka 2 2 5 4" xfId="830" xr:uid="{00D4E16F-E46E-4A03-9B36-EBBC6D9450C6}"/>
    <cellStyle name="Čárka 2 2 5 4 2" xfId="1942" xr:uid="{388B62AE-144D-4627-B72D-F2DE57D835A4}"/>
    <cellStyle name="Čárka 2 2 5 4 2 2" xfId="3919" xr:uid="{071C0330-C4F9-4B62-A8AD-A1FA6405F211}"/>
    <cellStyle name="Čárka 2 2 5 4 3" xfId="2951" xr:uid="{BCAC85CE-1753-41A9-A42E-066FA99E8C27}"/>
    <cellStyle name="Čárka 2 2 5 5" xfId="1201" xr:uid="{AEF2B657-107A-4D02-B65D-AF7E4D0F3976}"/>
    <cellStyle name="Čárka 2 2 5 5 2" xfId="3274" xr:uid="{FAA0F803-B739-40FC-BAB3-EC7A5C62E00A}"/>
    <cellStyle name="Čárka 2 2 5 6" xfId="2306" xr:uid="{07A09AF6-4E13-47F0-89FF-07B1099FE2B5}"/>
    <cellStyle name="Čárka 2 2 6" xfId="135" xr:uid="{97CE4BD6-0CCB-481A-BB31-2E1A79A71511}"/>
    <cellStyle name="Čárka 2 2 6 2" xfId="321" xr:uid="{8877B2F3-2F82-44A4-804A-D3D5DA24120F}"/>
    <cellStyle name="Čárka 2 2 6 2 2" xfId="690" xr:uid="{77486EF5-865E-402C-9E87-52790797DD18}"/>
    <cellStyle name="Čárka 2 2 6 2 2 2" xfId="1802" xr:uid="{81CF54E1-BEE1-446F-802A-0D57D6751436}"/>
    <cellStyle name="Čárka 2 2 6 2 2 2 2" xfId="3797" xr:uid="{DA9D7A2E-5257-469E-9412-01B246AF4F4F}"/>
    <cellStyle name="Čárka 2 2 6 2 2 3" xfId="2829" xr:uid="{8EE38F53-ACF9-4CD5-B5EA-0FFB79F8E344}"/>
    <cellStyle name="Čárka 2 2 6 2 3" xfId="1061" xr:uid="{708911A0-5DA3-4597-BF62-F976EE4372E3}"/>
    <cellStyle name="Čárka 2 2 6 2 3 2" xfId="2173" xr:uid="{2A286119-773C-4DB9-9532-5C48789E71A0}"/>
    <cellStyle name="Čárka 2 2 6 2 3 2 2" xfId="4120" xr:uid="{8196B2D4-8FA4-4000-AE42-E161745A1C3E}"/>
    <cellStyle name="Čárka 2 2 6 2 3 3" xfId="3152" xr:uid="{DDCC9CD9-0334-40A1-9435-945825599C82}"/>
    <cellStyle name="Čárka 2 2 6 2 4" xfId="1432" xr:uid="{05386D08-73D4-4739-99C2-F8CEE60AA48D}"/>
    <cellStyle name="Čárka 2 2 6 2 4 2" xfId="3475" xr:uid="{660C1999-4991-49AE-80D9-E4E47955B513}"/>
    <cellStyle name="Čárka 2 2 6 2 5" xfId="2507" xr:uid="{FBD890DD-302F-464A-9C47-7A5E1E5E9392}"/>
    <cellStyle name="Čárka 2 2 6 3" xfId="505" xr:uid="{D1BCCEFB-7505-425D-855F-4855417C9A25}"/>
    <cellStyle name="Čárka 2 2 6 3 2" xfId="1617" xr:uid="{0E16E271-0C72-4BBD-8D51-E2B8ED54445D}"/>
    <cellStyle name="Čárka 2 2 6 3 2 2" xfId="3636" xr:uid="{19EC1DE4-C857-4BA1-BA72-B6F1F31ED3E8}"/>
    <cellStyle name="Čárka 2 2 6 3 3" xfId="2668" xr:uid="{6966D112-E502-4BF5-BC2D-30969EA4E2AB}"/>
    <cellStyle name="Čárka 2 2 6 4" xfId="876" xr:uid="{8D9E6244-0CE3-4B4B-84E5-FE2F8D447887}"/>
    <cellStyle name="Čárka 2 2 6 4 2" xfId="1988" xr:uid="{F1E3667E-5779-47BD-96DC-ECA8531CA03B}"/>
    <cellStyle name="Čárka 2 2 6 4 2 2" xfId="3959" xr:uid="{9367EAD0-2C01-49B9-B6C4-A5CC26BF85CF}"/>
    <cellStyle name="Čárka 2 2 6 4 3" xfId="2991" xr:uid="{202F0D6F-DA33-45F6-992D-C9542811CB8C}"/>
    <cellStyle name="Čárka 2 2 6 5" xfId="1247" xr:uid="{174A766B-AC41-4A90-BE97-8BBF6CECC520}"/>
    <cellStyle name="Čárka 2 2 6 5 2" xfId="3314" xr:uid="{87D7B927-4415-438D-8BBC-DEFA90E6170E}"/>
    <cellStyle name="Čárka 2 2 6 6" xfId="2346" xr:uid="{64410622-A017-4F66-8BB3-F368DCD3DA70}"/>
    <cellStyle name="Čárka 2 2 7" xfId="181" xr:uid="{8AD7D132-A6F8-47C7-B87A-01B1D89ED2E1}"/>
    <cellStyle name="Čárka 2 2 7 2" xfId="367" xr:uid="{4D80AFDC-9320-48AA-95DD-8F20FF09523F}"/>
    <cellStyle name="Čárka 2 2 7 2 2" xfId="736" xr:uid="{55FCA3EA-E7C6-4BF3-932D-42A02AE68E69}"/>
    <cellStyle name="Čárka 2 2 7 2 2 2" xfId="1848" xr:uid="{411A15B6-565A-4F75-8C76-68A153AA6684}"/>
    <cellStyle name="Čárka 2 2 7 2 2 2 2" xfId="3837" xr:uid="{6E650040-B2A1-4A06-8301-EF812321BDEE}"/>
    <cellStyle name="Čárka 2 2 7 2 2 3" xfId="2869" xr:uid="{3A9A768B-A938-41F8-B0A9-CB7C6DC70041}"/>
    <cellStyle name="Čárka 2 2 7 2 3" xfId="1107" xr:uid="{1AB9A865-E093-43AC-9CFE-F63A34D34199}"/>
    <cellStyle name="Čárka 2 2 7 2 3 2" xfId="2219" xr:uid="{25AD2857-F390-412B-8E37-815F17E08352}"/>
    <cellStyle name="Čárka 2 2 7 2 3 2 2" xfId="4160" xr:uid="{F3024F04-6156-45F0-A92B-C5153688F2FC}"/>
    <cellStyle name="Čárka 2 2 7 2 3 3" xfId="3192" xr:uid="{8056B0A9-2BDC-4140-810A-82322C8E2CB6}"/>
    <cellStyle name="Čárka 2 2 7 2 4" xfId="1478" xr:uid="{32423B4D-09D9-4772-9E04-DF7447B3F03F}"/>
    <cellStyle name="Čárka 2 2 7 2 4 2" xfId="3515" xr:uid="{74DA8105-A173-4DBE-9C1D-C2E643ADB641}"/>
    <cellStyle name="Čárka 2 2 7 2 5" xfId="2547" xr:uid="{2CAE2AF6-A8B2-4AEB-9808-A55B18497EFB}"/>
    <cellStyle name="Čárka 2 2 7 3" xfId="551" xr:uid="{4A63F6D5-A99F-4D4A-8279-484DD9D68AC8}"/>
    <cellStyle name="Čárka 2 2 7 3 2" xfId="1663" xr:uid="{5E11DE00-381F-4B3E-B053-9BDA660DDE0A}"/>
    <cellStyle name="Čárka 2 2 7 3 2 2" xfId="3676" xr:uid="{657C3C0F-67B2-4574-8806-224240855968}"/>
    <cellStyle name="Čárka 2 2 7 3 3" xfId="2708" xr:uid="{5F4DC087-8BDD-4FAE-BB41-64EFE8D78B19}"/>
    <cellStyle name="Čárka 2 2 7 4" xfId="922" xr:uid="{92DFE7BD-A4EA-4301-9797-F08CE46F0573}"/>
    <cellStyle name="Čárka 2 2 7 4 2" xfId="2034" xr:uid="{881DFB1F-B16F-4700-8B97-3078E0040461}"/>
    <cellStyle name="Čárka 2 2 7 4 2 2" xfId="3999" xr:uid="{95615967-23C4-496F-B2B2-7F1530033383}"/>
    <cellStyle name="Čárka 2 2 7 4 3" xfId="3031" xr:uid="{FA27FBA6-B7B9-4C45-B84A-DD2F6A754B19}"/>
    <cellStyle name="Čárka 2 2 7 5" xfId="1293" xr:uid="{1F02D5FD-D807-4354-82AA-F6397C7AC53A}"/>
    <cellStyle name="Čárka 2 2 7 5 2" xfId="3354" xr:uid="{E538DF7D-43BD-47DC-8EAD-E46FD98C8E08}"/>
    <cellStyle name="Čárka 2 2 7 6" xfId="2386" xr:uid="{6BB25377-27AC-470B-B842-8CB5802D3BFA}"/>
    <cellStyle name="Čárka 2 2 8" xfId="229" xr:uid="{AA7E889A-58EE-40F5-B76B-F7DAF2E4FE17}"/>
    <cellStyle name="Čárka 2 2 8 2" xfId="598" xr:uid="{EAD34FCC-117F-4F2D-9B7B-58289C025238}"/>
    <cellStyle name="Čárka 2 2 8 2 2" xfId="1710" xr:uid="{8615BB14-65C2-4701-B18A-04B31D9B7457}"/>
    <cellStyle name="Čárka 2 2 8 2 2 2" xfId="3717" xr:uid="{3685A6A2-9484-4B35-AC0E-52A121C20E51}"/>
    <cellStyle name="Čárka 2 2 8 2 3" xfId="2749" xr:uid="{39865B82-EE2B-4925-873B-5B85B96FF6D6}"/>
    <cellStyle name="Čárka 2 2 8 3" xfId="969" xr:uid="{9A808CCA-E14B-4265-859D-AFD31BD3A3B1}"/>
    <cellStyle name="Čárka 2 2 8 3 2" xfId="2081" xr:uid="{0D3A7487-16A3-4FF1-954D-15BD11289498}"/>
    <cellStyle name="Čárka 2 2 8 3 2 2" xfId="4040" xr:uid="{67AEFC76-D16C-4DFB-98EF-03E977CC83CB}"/>
    <cellStyle name="Čárka 2 2 8 3 3" xfId="3072" xr:uid="{20470C57-930C-49BA-B050-541695E46014}"/>
    <cellStyle name="Čárka 2 2 8 4" xfId="1340" xr:uid="{85F7CE4F-84A7-4968-ACD8-7FAF2152680B}"/>
    <cellStyle name="Čárka 2 2 8 4 2" xfId="3395" xr:uid="{03BB4C27-0BB8-4920-8954-01428FB54F4C}"/>
    <cellStyle name="Čárka 2 2 8 5" xfId="2427" xr:uid="{0142337A-6643-4FFC-9EBA-47B941B05DCE}"/>
    <cellStyle name="Čárka 2 2 9" xfId="413" xr:uid="{CB8D30B5-C9A6-40C8-844C-BB67FC47D00C}"/>
    <cellStyle name="Čárka 2 2 9 2" xfId="1525" xr:uid="{7BF1FB83-47F5-4E12-BBB1-A7138ACEC145}"/>
    <cellStyle name="Čárka 2 2 9 2 2" xfId="3556" xr:uid="{39E4E0F4-7F97-43E8-A9F5-BF1D7095A10D}"/>
    <cellStyle name="Čárka 2 2 9 3" xfId="2588" xr:uid="{828AB8CD-AC85-46DC-8019-F153696D98ED}"/>
    <cellStyle name="Čárka 2 3" xfId="9" xr:uid="{00000000-0005-0000-0000-000004000000}"/>
    <cellStyle name="Čárka 2 3 10" xfId="782" xr:uid="{7F5DAEED-35A6-4C47-A9B5-B98BB19CC445}"/>
    <cellStyle name="Čárka 2 3 10 2" xfId="1894" xr:uid="{369DC1B9-46D6-4FDB-BDA5-CC0600CEAFF7}"/>
    <cellStyle name="Čárka 2 3 11" xfId="1153" xr:uid="{FED29723-1509-4221-99DC-77E9B325EF8E}"/>
    <cellStyle name="Čárka 2 3 2" xfId="18" xr:uid="{00000000-0005-0000-0000-000005000000}"/>
    <cellStyle name="Čárka 2 3 2 2" xfId="71" xr:uid="{52CE8120-3636-497D-B41F-618C950E9088}"/>
    <cellStyle name="Čárka 2 3 2 2 2" xfId="117" xr:uid="{CA67EE46-E3D2-406F-AE77-88FBF80C1868}"/>
    <cellStyle name="Čárka 2 3 2 2 2 2" xfId="303" xr:uid="{6CBD1867-F3E6-47B3-B9E7-3DA353549C43}"/>
    <cellStyle name="Čárka 2 3 2 2 2 2 2" xfId="672" xr:uid="{7ED04F37-9C7E-4EA1-A8EF-87529F8DD751}"/>
    <cellStyle name="Čárka 2 3 2 2 2 2 2 2" xfId="1784" xr:uid="{EC0B15E9-1584-41F2-83E5-73C1A8B979E4}"/>
    <cellStyle name="Čárka 2 3 2 2 2 2 3" xfId="1043" xr:uid="{5FBC5AB0-FB0F-4169-B168-EF295E9B46DE}"/>
    <cellStyle name="Čárka 2 3 2 2 2 2 3 2" xfId="2155" xr:uid="{74EDDFA2-760B-4394-8E18-E97C4DC98A58}"/>
    <cellStyle name="Čárka 2 3 2 2 2 2 4" xfId="1414" xr:uid="{56CE5251-F2DB-4C42-9D83-60726F2473E1}"/>
    <cellStyle name="Čárka 2 3 2 2 2 3" xfId="487" xr:uid="{14A38BAE-42CF-467D-AE88-23748CA8CC6F}"/>
    <cellStyle name="Čárka 2 3 2 2 2 3 2" xfId="1599" xr:uid="{D5646E32-BFFD-499F-84BC-BDE4FBC1D10D}"/>
    <cellStyle name="Čárka 2 3 2 2 2 4" xfId="858" xr:uid="{461AE070-75A7-4320-BEC0-C5E8BCD1D5E6}"/>
    <cellStyle name="Čárka 2 3 2 2 2 4 2" xfId="1970" xr:uid="{746BAA62-F585-4283-A7D2-F641CD7BE5C2}"/>
    <cellStyle name="Čárka 2 3 2 2 2 5" xfId="1229" xr:uid="{372EC19D-50D3-459F-ADA6-1E9781B1D8CA}"/>
    <cellStyle name="Čárka 2 3 2 2 3" xfId="163" xr:uid="{E1279DC4-C05E-49B7-A0D7-610D4A724E46}"/>
    <cellStyle name="Čárka 2 3 2 2 3 2" xfId="349" xr:uid="{1F7C20B1-CC50-4FDC-88E6-21E3C6790FD0}"/>
    <cellStyle name="Čárka 2 3 2 2 3 2 2" xfId="718" xr:uid="{234EB358-E0DE-488A-9B5B-755ABEAEB5EF}"/>
    <cellStyle name="Čárka 2 3 2 2 3 2 2 2" xfId="1830" xr:uid="{05B6F218-9BE0-477B-A90C-E8930419F69E}"/>
    <cellStyle name="Čárka 2 3 2 2 3 2 3" xfId="1089" xr:uid="{B2F64B38-AF89-4682-9CCB-D97F73891906}"/>
    <cellStyle name="Čárka 2 3 2 2 3 2 3 2" xfId="2201" xr:uid="{B33317EF-9546-4268-9B63-E867E1651792}"/>
    <cellStyle name="Čárka 2 3 2 2 3 2 4" xfId="1460" xr:uid="{344D2AAE-A7D1-4091-A86D-821A7474A7BD}"/>
    <cellStyle name="Čárka 2 3 2 2 3 3" xfId="533" xr:uid="{D722C545-64EE-4603-9997-8762C9D09912}"/>
    <cellStyle name="Čárka 2 3 2 2 3 3 2" xfId="1645" xr:uid="{C995CCC9-EF73-4084-9C6A-DFE054D82C6E}"/>
    <cellStyle name="Čárka 2 3 2 2 3 4" xfId="904" xr:uid="{48B4294E-021E-4B94-8E48-2D0004E8F02D}"/>
    <cellStyle name="Čárka 2 3 2 2 3 4 2" xfId="2016" xr:uid="{6FE0ED5A-0AC1-46E6-8E7F-75135FB8B4CD}"/>
    <cellStyle name="Čárka 2 3 2 2 3 5" xfId="1275" xr:uid="{90DE2AE4-FE84-4D1D-BFF0-D4B50A92F38A}"/>
    <cellStyle name="Čárka 2 3 2 2 4" xfId="209" xr:uid="{1F3A9BF5-FA7E-4A17-BF44-61C00CBC1B6F}"/>
    <cellStyle name="Čárka 2 3 2 2 4 2" xfId="395" xr:uid="{D8F07276-F4D2-4601-BF32-47DFA9440C7D}"/>
    <cellStyle name="Čárka 2 3 2 2 4 2 2" xfId="764" xr:uid="{E27DC782-FAA7-40D9-9AA5-D007139C8A0C}"/>
    <cellStyle name="Čárka 2 3 2 2 4 2 2 2" xfId="1876" xr:uid="{B9309C66-A11B-4E98-B52D-5415EC3CB3F2}"/>
    <cellStyle name="Čárka 2 3 2 2 4 2 3" xfId="1135" xr:uid="{D1EEFE56-7307-4F67-81DE-D180C3C991C8}"/>
    <cellStyle name="Čárka 2 3 2 2 4 2 3 2" xfId="2247" xr:uid="{5E93CFB3-A863-4857-950A-546077498751}"/>
    <cellStyle name="Čárka 2 3 2 2 4 2 4" xfId="1506" xr:uid="{0D7833BA-8F46-4B80-8AC5-94F10F0A4D1D}"/>
    <cellStyle name="Čárka 2 3 2 2 4 3" xfId="579" xr:uid="{46C350D7-A39E-439C-BBF6-FDAD14AA22AC}"/>
    <cellStyle name="Čárka 2 3 2 2 4 3 2" xfId="1691" xr:uid="{3198D8FF-7F00-49FA-BB06-BC86004E5681}"/>
    <cellStyle name="Čárka 2 3 2 2 4 4" xfId="950" xr:uid="{DE7E0FEB-4906-4DD6-9AD6-17D22D4AB39A}"/>
    <cellStyle name="Čárka 2 3 2 2 4 4 2" xfId="2062" xr:uid="{DFC94073-15DC-4C4D-8BC7-C16A6ED09E6D}"/>
    <cellStyle name="Čárka 2 3 2 2 4 5" xfId="1321" xr:uid="{489502A8-AA78-4F17-924F-2F1860EE5080}"/>
    <cellStyle name="Čárka 2 3 2 2 5" xfId="257" xr:uid="{18776A19-0FAF-40D1-80A5-FCEA3F58AC92}"/>
    <cellStyle name="Čárka 2 3 2 2 5 2" xfId="626" xr:uid="{DB7AD2B5-5044-4593-9257-C0CAFD7E365E}"/>
    <cellStyle name="Čárka 2 3 2 2 5 2 2" xfId="1738" xr:uid="{A4D1C59D-4201-44C0-AC19-71D2E42679BB}"/>
    <cellStyle name="Čárka 2 3 2 2 5 3" xfId="997" xr:uid="{63F25875-F4D2-494D-AA35-072D131EBC1E}"/>
    <cellStyle name="Čárka 2 3 2 2 5 3 2" xfId="2109" xr:uid="{3A24F391-D68C-4833-86D8-EA0EAA9466CA}"/>
    <cellStyle name="Čárka 2 3 2 2 5 4" xfId="1368" xr:uid="{8D7421BB-69B4-49C3-99EF-3782A946056A}"/>
    <cellStyle name="Čárka 2 3 2 2 6" xfId="441" xr:uid="{AC709F08-E103-413C-9718-5C9558769233}"/>
    <cellStyle name="Čárka 2 3 2 2 6 2" xfId="1553" xr:uid="{C8357B5A-9351-4199-A20A-69353A12038E}"/>
    <cellStyle name="Čárka 2 3 2 2 7" xfId="812" xr:uid="{1578D8D6-341C-4554-9670-020F543B8896}"/>
    <cellStyle name="Čárka 2 3 2 2 7 2" xfId="1924" xr:uid="{6BF807C1-32EE-4F1D-9F38-7464AF42DE0C}"/>
    <cellStyle name="Čárka 2 3 2 2 8" xfId="1183" xr:uid="{EBD5A9B8-6725-4B5D-8305-97533D01212E}"/>
    <cellStyle name="Čárka 2 3 2 3" xfId="94" xr:uid="{B7FA02E1-C4B0-4CFD-B247-E0440E232810}"/>
    <cellStyle name="Čárka 2 3 2 3 2" xfId="280" xr:uid="{3749F68F-0BEB-4524-9D32-9FEE59F97712}"/>
    <cellStyle name="Čárka 2 3 2 3 2 2" xfId="649" xr:uid="{6C863BC2-B61F-4927-AAFF-5FC90A3C83B8}"/>
    <cellStyle name="Čárka 2 3 2 3 2 2 2" xfId="1761" xr:uid="{F391D941-B8F1-4DB8-83F9-4D84B9829E0D}"/>
    <cellStyle name="Čárka 2 3 2 3 2 3" xfId="1020" xr:uid="{C8B6329B-5D04-49F7-837A-78C2B6951839}"/>
    <cellStyle name="Čárka 2 3 2 3 2 3 2" xfId="2132" xr:uid="{FA647FD0-3E1E-4996-B99E-5E97CEBDE3BD}"/>
    <cellStyle name="Čárka 2 3 2 3 2 4" xfId="1391" xr:uid="{E8627632-1763-4F54-A956-6DEAEAA89B85}"/>
    <cellStyle name="Čárka 2 3 2 3 3" xfId="464" xr:uid="{CB6DC0D1-5772-46ED-B2A1-0843B4A94DD2}"/>
    <cellStyle name="Čárka 2 3 2 3 3 2" xfId="1576" xr:uid="{CA817CED-ACB7-4DC9-BB09-11E21DB83EE9}"/>
    <cellStyle name="Čárka 2 3 2 3 4" xfId="835" xr:uid="{F034D6E9-F633-4CB2-8A80-4E42489721DC}"/>
    <cellStyle name="Čárka 2 3 2 3 4 2" xfId="1947" xr:uid="{A3888B20-7305-4B2F-8A8F-944B32109377}"/>
    <cellStyle name="Čárka 2 3 2 3 5" xfId="1206" xr:uid="{19DA4E76-D1B5-482D-B864-04F63DAD900F}"/>
    <cellStyle name="Čárka 2 3 2 4" xfId="140" xr:uid="{969A54EB-C8A8-4C6A-B796-6FDF346B58D7}"/>
    <cellStyle name="Čárka 2 3 2 4 2" xfId="326" xr:uid="{F8B3F9BB-128E-45BD-AA60-96B29B3E83F3}"/>
    <cellStyle name="Čárka 2 3 2 4 2 2" xfId="695" xr:uid="{CE245FA1-8D3B-4E3D-A329-16E73C334DFC}"/>
    <cellStyle name="Čárka 2 3 2 4 2 2 2" xfId="1807" xr:uid="{57982F8E-999B-4248-95AC-A16FB6108E0B}"/>
    <cellStyle name="Čárka 2 3 2 4 2 3" xfId="1066" xr:uid="{CA456247-49F1-4C0B-BD07-3514B36541FC}"/>
    <cellStyle name="Čárka 2 3 2 4 2 3 2" xfId="2178" xr:uid="{DF73CE63-5A58-4482-ACD4-51914FA7B812}"/>
    <cellStyle name="Čárka 2 3 2 4 2 4" xfId="1437" xr:uid="{4BE61EAB-A9DC-4698-BB38-76F904BA00BC}"/>
    <cellStyle name="Čárka 2 3 2 4 3" xfId="510" xr:uid="{9F91108A-68D9-47E9-BB07-0D28D70FC3A7}"/>
    <cellStyle name="Čárka 2 3 2 4 3 2" xfId="1622" xr:uid="{0125B669-FAB2-4193-B361-7ECB46425219}"/>
    <cellStyle name="Čárka 2 3 2 4 4" xfId="881" xr:uid="{599D6DCE-1C1F-4409-B61E-F50614D45A3B}"/>
    <cellStyle name="Čárka 2 3 2 4 4 2" xfId="1993" xr:uid="{665E74D0-107A-44B7-8864-C8907B9FE9B6}"/>
    <cellStyle name="Čárka 2 3 2 4 5" xfId="1252" xr:uid="{9D277B3F-1384-46BC-9D56-A61FE2F8D3F2}"/>
    <cellStyle name="Čárka 2 3 2 5" xfId="186" xr:uid="{C8D447BE-F06C-4ECF-8B84-680B0A72CB90}"/>
    <cellStyle name="Čárka 2 3 2 5 2" xfId="372" xr:uid="{8B783A31-2F9C-4D64-9F87-54A8D4F8D366}"/>
    <cellStyle name="Čárka 2 3 2 5 2 2" xfId="741" xr:uid="{74B038E0-A7A0-4DC3-949F-9ADB7E93A4F4}"/>
    <cellStyle name="Čárka 2 3 2 5 2 2 2" xfId="1853" xr:uid="{5E3D0CF7-3896-4908-A125-BB95BDE17E88}"/>
    <cellStyle name="Čárka 2 3 2 5 2 3" xfId="1112" xr:uid="{5B8AC3CD-5600-4BC2-B22B-BA04A9998CA6}"/>
    <cellStyle name="Čárka 2 3 2 5 2 3 2" xfId="2224" xr:uid="{FDFED34B-13EA-42C4-AD81-7863F4725084}"/>
    <cellStyle name="Čárka 2 3 2 5 2 4" xfId="1483" xr:uid="{22A76B05-068D-4053-AD18-F2FD3C4CA02D}"/>
    <cellStyle name="Čárka 2 3 2 5 3" xfId="556" xr:uid="{C4F58DB4-BA0D-4CBB-8411-6DEEFE114ECD}"/>
    <cellStyle name="Čárka 2 3 2 5 3 2" xfId="1668" xr:uid="{A0F751AD-149C-431E-8AA7-3BCD1FAD7DCF}"/>
    <cellStyle name="Čárka 2 3 2 5 4" xfId="927" xr:uid="{BF6A1E96-BC59-42C4-ACE3-C9E58BF80F61}"/>
    <cellStyle name="Čárka 2 3 2 5 4 2" xfId="2039" xr:uid="{E335F355-20F0-468C-9143-EDD8518DADB7}"/>
    <cellStyle name="Čárka 2 3 2 5 5" xfId="1298" xr:uid="{959B18FF-9CFA-47F4-91A5-3752422F31B7}"/>
    <cellStyle name="Čárka 2 3 2 6" xfId="234" xr:uid="{8E3F7672-F132-4FDD-8ED1-12B111FB5D0E}"/>
    <cellStyle name="Čárka 2 3 2 6 2" xfId="603" xr:uid="{A3844F51-13DD-49BB-9863-3D28CC08FFFF}"/>
    <cellStyle name="Čárka 2 3 2 6 2 2" xfId="1715" xr:uid="{458CD3B4-8B0D-4D59-A061-02CF5DDCB041}"/>
    <cellStyle name="Čárka 2 3 2 6 3" xfId="974" xr:uid="{4A1BFA43-899B-43ED-87A4-13B57869FE75}"/>
    <cellStyle name="Čárka 2 3 2 6 3 2" xfId="2086" xr:uid="{F08D997D-0D6F-4856-9A31-5BEDB715FE57}"/>
    <cellStyle name="Čárka 2 3 2 6 4" xfId="1345" xr:uid="{161F86C7-DDA0-40AE-B16D-445923377A9B}"/>
    <cellStyle name="Čárka 2 3 2 7" xfId="418" xr:uid="{579139AE-F6FB-465F-A5EC-7DF5B105F6D8}"/>
    <cellStyle name="Čárka 2 3 2 7 2" xfId="1530" xr:uid="{10104BFA-A58D-4105-8F18-6E53FDAA0C83}"/>
    <cellStyle name="Čárka 2 3 2 8" xfId="789" xr:uid="{B18466C8-E2AD-4DD3-A2BA-FF961D2B8B5E}"/>
    <cellStyle name="Čárka 2 3 2 8 2" xfId="1901" xr:uid="{7E40E5C1-381C-4AC4-BE2C-197F78727EC6}"/>
    <cellStyle name="Čárka 2 3 2 9" xfId="1160" xr:uid="{444A6CB6-3AB6-4DA4-AFC3-7F2ED3E1CEB9}"/>
    <cellStyle name="Čárka 2 3 3" xfId="25" xr:uid="{00000000-0005-0000-0000-000006000000}"/>
    <cellStyle name="Čárka 2 3 3 2" xfId="78" xr:uid="{3AFB6F78-900E-4724-9520-997C4CF1453B}"/>
    <cellStyle name="Čárka 2 3 3 2 2" xfId="124" xr:uid="{C30B1708-5977-4D7E-99A1-B9FED0269185}"/>
    <cellStyle name="Čárka 2 3 3 2 2 2" xfId="310" xr:uid="{FE174AE3-8D67-4042-BD37-7D07688D1B0E}"/>
    <cellStyle name="Čárka 2 3 3 2 2 2 2" xfId="679" xr:uid="{09FE38CC-44A7-4D5C-A1FF-ABAF87304DB6}"/>
    <cellStyle name="Čárka 2 3 3 2 2 2 2 2" xfId="1791" xr:uid="{EDC23263-90CB-47AB-A86E-DD921C1FBF53}"/>
    <cellStyle name="Čárka 2 3 3 2 2 2 3" xfId="1050" xr:uid="{E8A5BC5C-AFEE-421B-ACA2-4848C6657C28}"/>
    <cellStyle name="Čárka 2 3 3 2 2 2 3 2" xfId="2162" xr:uid="{49168EED-4F5B-402A-BD7C-4503820E893C}"/>
    <cellStyle name="Čárka 2 3 3 2 2 2 4" xfId="1421" xr:uid="{1895EE37-21E0-487F-AE8C-A5A3EDD4D150}"/>
    <cellStyle name="Čárka 2 3 3 2 2 3" xfId="494" xr:uid="{A5D2A05C-E429-44FF-A0C6-41B2B3004A1F}"/>
    <cellStyle name="Čárka 2 3 3 2 2 3 2" xfId="1606" xr:uid="{CD8E514F-6D05-4742-A57E-F8B9F8E16AB3}"/>
    <cellStyle name="Čárka 2 3 3 2 2 4" xfId="865" xr:uid="{700F14E7-5900-46E6-AAFC-19D556E51660}"/>
    <cellStyle name="Čárka 2 3 3 2 2 4 2" xfId="1977" xr:uid="{DBF54C54-A55E-4AE0-BC7F-587C44CA508E}"/>
    <cellStyle name="Čárka 2 3 3 2 2 5" xfId="1236" xr:uid="{4E39B20B-77B1-4CF5-AE22-A4321C4E80A3}"/>
    <cellStyle name="Čárka 2 3 3 2 3" xfId="170" xr:uid="{29863711-7B27-4DB9-8A23-5E78CCA15569}"/>
    <cellStyle name="Čárka 2 3 3 2 3 2" xfId="356" xr:uid="{2C2ADAF2-9F16-4DA3-9BC5-39CE50DD8034}"/>
    <cellStyle name="Čárka 2 3 3 2 3 2 2" xfId="725" xr:uid="{ABF5311B-D14E-4029-BBB0-E806885A7921}"/>
    <cellStyle name="Čárka 2 3 3 2 3 2 2 2" xfId="1837" xr:uid="{3F360BD6-B591-4FA3-AB88-DAB57DFD3FE8}"/>
    <cellStyle name="Čárka 2 3 3 2 3 2 3" xfId="1096" xr:uid="{95C331BE-2004-4867-844C-70A7FC53D5BA}"/>
    <cellStyle name="Čárka 2 3 3 2 3 2 3 2" xfId="2208" xr:uid="{B1AEE7BF-6E2C-4623-9C24-6338B2445429}"/>
    <cellStyle name="Čárka 2 3 3 2 3 2 4" xfId="1467" xr:uid="{38DC6997-274A-49AE-B8DA-4C6B4F9C5DBB}"/>
    <cellStyle name="Čárka 2 3 3 2 3 3" xfId="540" xr:uid="{0564FF8F-BC4E-428E-B4B2-A479C7589205}"/>
    <cellStyle name="Čárka 2 3 3 2 3 3 2" xfId="1652" xr:uid="{D3A65251-970C-44A0-A89F-C0F4BE41560B}"/>
    <cellStyle name="Čárka 2 3 3 2 3 4" xfId="911" xr:uid="{C2A97050-8B6F-49CC-A5C3-7769BDD1B3C0}"/>
    <cellStyle name="Čárka 2 3 3 2 3 4 2" xfId="2023" xr:uid="{F47B7918-A59B-49DF-BE4F-B33029319907}"/>
    <cellStyle name="Čárka 2 3 3 2 3 5" xfId="1282" xr:uid="{486963F4-CB07-4833-8E67-12DF952ADDD9}"/>
    <cellStyle name="Čárka 2 3 3 2 4" xfId="216" xr:uid="{246B759C-BC7B-4E9D-B02C-FCBBB873442A}"/>
    <cellStyle name="Čárka 2 3 3 2 4 2" xfId="402" xr:uid="{D8398140-D9DB-4285-8B59-44D84413F361}"/>
    <cellStyle name="Čárka 2 3 3 2 4 2 2" xfId="771" xr:uid="{8F2E77FB-AEA4-4DE1-B66E-57EA1A14B740}"/>
    <cellStyle name="Čárka 2 3 3 2 4 2 2 2" xfId="1883" xr:uid="{F20094A6-68FA-4B66-8D63-802F84A72F98}"/>
    <cellStyle name="Čárka 2 3 3 2 4 2 3" xfId="1142" xr:uid="{89CF791C-0960-4BD5-8ABA-10E85010B30A}"/>
    <cellStyle name="Čárka 2 3 3 2 4 2 3 2" xfId="2254" xr:uid="{855F746E-EBA2-4151-B4F2-5903E5FFF56A}"/>
    <cellStyle name="Čárka 2 3 3 2 4 2 4" xfId="1513" xr:uid="{2F6BDE99-2E0F-4946-83E5-6D4520B63C29}"/>
    <cellStyle name="Čárka 2 3 3 2 4 3" xfId="586" xr:uid="{30825211-417A-472F-87AD-BD3651E853DD}"/>
    <cellStyle name="Čárka 2 3 3 2 4 3 2" xfId="1698" xr:uid="{4881CD60-C906-4EA2-A5DA-498655B5E068}"/>
    <cellStyle name="Čárka 2 3 3 2 4 4" xfId="957" xr:uid="{D81C2CE6-9323-48FC-BBD0-7264284A0426}"/>
    <cellStyle name="Čárka 2 3 3 2 4 4 2" xfId="2069" xr:uid="{5EDAF924-6562-472B-9FD4-5FF513357C00}"/>
    <cellStyle name="Čárka 2 3 3 2 4 5" xfId="1328" xr:uid="{3375B52A-7230-4925-9A3A-01D6FA6BE702}"/>
    <cellStyle name="Čárka 2 3 3 2 5" xfId="264" xr:uid="{1ACCBE64-6209-49B6-9573-2210D697B737}"/>
    <cellStyle name="Čárka 2 3 3 2 5 2" xfId="633" xr:uid="{C73A491F-508A-4A4A-B7B9-7E63FEF56415}"/>
    <cellStyle name="Čárka 2 3 3 2 5 2 2" xfId="1745" xr:uid="{E49E476C-6CA9-48A7-B0DE-E04079BA31E8}"/>
    <cellStyle name="Čárka 2 3 3 2 5 3" xfId="1004" xr:uid="{C97DE007-040E-46B7-9420-A863A16095BB}"/>
    <cellStyle name="Čárka 2 3 3 2 5 3 2" xfId="2116" xr:uid="{5595AF37-960E-4A02-BC82-636A5E6AAC36}"/>
    <cellStyle name="Čárka 2 3 3 2 5 4" xfId="1375" xr:uid="{38A08D94-4A1E-4E3D-BDF7-29AC9776971A}"/>
    <cellStyle name="Čárka 2 3 3 2 6" xfId="448" xr:uid="{C69EA22E-B1C5-4C60-87FE-4BD6441F9789}"/>
    <cellStyle name="Čárka 2 3 3 2 6 2" xfId="1560" xr:uid="{3A92EA6A-C28F-456F-A9E3-0BDFB76BFBDB}"/>
    <cellStyle name="Čárka 2 3 3 2 7" xfId="819" xr:uid="{D1F23285-ABA4-4B59-9B5B-6941D1961F29}"/>
    <cellStyle name="Čárka 2 3 3 2 7 2" xfId="1931" xr:uid="{E8CF6A3C-09A3-46EE-B4C0-F7F49C4A4A70}"/>
    <cellStyle name="Čárka 2 3 3 2 8" xfId="1190" xr:uid="{1EDCCB10-AD49-4C44-ADBD-0C8C934D6488}"/>
    <cellStyle name="Čárka 2 3 3 3" xfId="101" xr:uid="{A8F54E6A-C55C-4F66-9527-F2104ECDC3F9}"/>
    <cellStyle name="Čárka 2 3 3 3 2" xfId="287" xr:uid="{BF1A8CFB-17DC-468E-B50F-9C57DC1055F7}"/>
    <cellStyle name="Čárka 2 3 3 3 2 2" xfId="656" xr:uid="{68C1B3CB-5E55-4736-A069-D6368D82EB03}"/>
    <cellStyle name="Čárka 2 3 3 3 2 2 2" xfId="1768" xr:uid="{54B53751-281D-420B-A082-20A12822D043}"/>
    <cellStyle name="Čárka 2 3 3 3 2 3" xfId="1027" xr:uid="{EA2C2F00-8481-48DF-A6C9-503563E8D993}"/>
    <cellStyle name="Čárka 2 3 3 3 2 3 2" xfId="2139" xr:uid="{4329A365-EA84-4C75-BD2C-68E3FD2D3756}"/>
    <cellStyle name="Čárka 2 3 3 3 2 4" xfId="1398" xr:uid="{E2CF0825-0A88-4449-8E7D-BAF4CCD28D78}"/>
    <cellStyle name="Čárka 2 3 3 3 3" xfId="471" xr:uid="{CAEB4899-6A11-4791-A591-32457F3D60E0}"/>
    <cellStyle name="Čárka 2 3 3 3 3 2" xfId="1583" xr:uid="{B9318FD8-6562-4ACC-9E62-4D0B10E322B3}"/>
    <cellStyle name="Čárka 2 3 3 3 4" xfId="842" xr:uid="{E03C55E4-CCE5-41BB-AB2A-376CF22069D5}"/>
    <cellStyle name="Čárka 2 3 3 3 4 2" xfId="1954" xr:uid="{F8CC35ED-F5B5-4A9B-B270-235F126CED00}"/>
    <cellStyle name="Čárka 2 3 3 3 5" xfId="1213" xr:uid="{7AA425DA-1536-4EE3-8FD4-A5C0E5D4CF98}"/>
    <cellStyle name="Čárka 2 3 3 4" xfId="147" xr:uid="{AFAD964A-740C-47A9-B5A7-B15AF00A996B}"/>
    <cellStyle name="Čárka 2 3 3 4 2" xfId="333" xr:uid="{7E23B1BE-D756-4976-A2CA-9DBC860E772D}"/>
    <cellStyle name="Čárka 2 3 3 4 2 2" xfId="702" xr:uid="{15ECF389-C921-431A-B469-7A63D45C2F6C}"/>
    <cellStyle name="Čárka 2 3 3 4 2 2 2" xfId="1814" xr:uid="{CBBC5D71-4770-4FB9-BC96-392581D5A30C}"/>
    <cellStyle name="Čárka 2 3 3 4 2 3" xfId="1073" xr:uid="{41A7EC57-6815-4EB5-B44E-F05D118FDFF6}"/>
    <cellStyle name="Čárka 2 3 3 4 2 3 2" xfId="2185" xr:uid="{D1CA05C2-C531-43A2-954A-FB687FDE04CA}"/>
    <cellStyle name="Čárka 2 3 3 4 2 4" xfId="1444" xr:uid="{C9E21B97-C392-4E93-8132-59954200C0FC}"/>
    <cellStyle name="Čárka 2 3 3 4 3" xfId="517" xr:uid="{EC65A8C7-D58D-4F14-B49E-54BC10E1D322}"/>
    <cellStyle name="Čárka 2 3 3 4 3 2" xfId="1629" xr:uid="{A63027C0-377F-4498-A3C1-27F993587B57}"/>
    <cellStyle name="Čárka 2 3 3 4 4" xfId="888" xr:uid="{8C1AA55E-0C47-4CF9-A934-C4BFAA49FCA8}"/>
    <cellStyle name="Čárka 2 3 3 4 4 2" xfId="2000" xr:uid="{8ADA678E-50EB-4131-8712-2DA010971782}"/>
    <cellStyle name="Čárka 2 3 3 4 5" xfId="1259" xr:uid="{EA0CF308-593C-46AF-8792-96805928B207}"/>
    <cellStyle name="Čárka 2 3 3 5" xfId="193" xr:uid="{D5201F67-5F24-4BBD-9BBC-185CB9BA09C1}"/>
    <cellStyle name="Čárka 2 3 3 5 2" xfId="379" xr:uid="{099AAFF8-FE0F-49F2-A072-2F7047F5F9D3}"/>
    <cellStyle name="Čárka 2 3 3 5 2 2" xfId="748" xr:uid="{3A396010-C3CC-4F74-B894-375506F897EC}"/>
    <cellStyle name="Čárka 2 3 3 5 2 2 2" xfId="1860" xr:uid="{52717054-B913-4741-A2C5-62FECCF00BBB}"/>
    <cellStyle name="Čárka 2 3 3 5 2 3" xfId="1119" xr:uid="{C3B750B9-F3C0-4F25-9D2A-B53CD711CA9E}"/>
    <cellStyle name="Čárka 2 3 3 5 2 3 2" xfId="2231" xr:uid="{C00D94A7-0AD8-4907-B576-7942572F9DE3}"/>
    <cellStyle name="Čárka 2 3 3 5 2 4" xfId="1490" xr:uid="{BF8DB9A9-E725-4E33-BDA8-9030EA8BC21F}"/>
    <cellStyle name="Čárka 2 3 3 5 3" xfId="563" xr:uid="{B6F0F95C-B6D1-4FC5-9C04-F6AC82B4426D}"/>
    <cellStyle name="Čárka 2 3 3 5 3 2" xfId="1675" xr:uid="{2C25F6B1-E756-46FD-881C-CE4EB4D49319}"/>
    <cellStyle name="Čárka 2 3 3 5 4" xfId="934" xr:uid="{72F81F83-FB65-4A7A-B1DE-35EAFE7E9A74}"/>
    <cellStyle name="Čárka 2 3 3 5 4 2" xfId="2046" xr:uid="{01DBC498-7617-4C67-8C1A-47E5833307EF}"/>
    <cellStyle name="Čárka 2 3 3 5 5" xfId="1305" xr:uid="{A4375F3E-6175-4BFC-B75E-8FE5B7282289}"/>
    <cellStyle name="Čárka 2 3 3 6" xfId="241" xr:uid="{AD81DE1A-D775-47D3-9F7C-50025E02ADC9}"/>
    <cellStyle name="Čárka 2 3 3 6 2" xfId="610" xr:uid="{8F4786B9-1FCA-4E75-AD96-D21E240B037B}"/>
    <cellStyle name="Čárka 2 3 3 6 2 2" xfId="1722" xr:uid="{82518510-5E45-4B77-BC9E-5B117208C19B}"/>
    <cellStyle name="Čárka 2 3 3 6 3" xfId="981" xr:uid="{7F210B9E-716D-4ED7-AF3A-859ABF8CD25C}"/>
    <cellStyle name="Čárka 2 3 3 6 3 2" xfId="2093" xr:uid="{DFCD2BB7-D197-4161-B580-32BF9852460D}"/>
    <cellStyle name="Čárka 2 3 3 6 4" xfId="1352" xr:uid="{E61EDB25-3A4C-4AA0-827C-02AD3599C37D}"/>
    <cellStyle name="Čárka 2 3 3 7" xfId="425" xr:uid="{9287F542-9C05-416A-9BE0-5B12A794F1BF}"/>
    <cellStyle name="Čárka 2 3 3 7 2" xfId="1537" xr:uid="{59ACCB56-C658-4367-BC03-0CB2C7E38041}"/>
    <cellStyle name="Čárka 2 3 3 8" xfId="796" xr:uid="{EF0AEFE9-6702-4B5B-8BC6-EE913F1A8261}"/>
    <cellStyle name="Čárka 2 3 3 8 2" xfId="1908" xr:uid="{E5F8E567-F72C-466F-9A65-B14542BF15A6}"/>
    <cellStyle name="Čárka 2 3 3 9" xfId="1167" xr:uid="{964D1D4D-0F68-4D56-9984-8E0BAB1C9144}"/>
    <cellStyle name="Čárka 2 3 4" xfId="64" xr:uid="{A0360149-FE79-45C0-B4A6-F0CF13DA411E}"/>
    <cellStyle name="Čárka 2 3 4 2" xfId="110" xr:uid="{347D4414-C859-44A7-8512-56887E33FCD6}"/>
    <cellStyle name="Čárka 2 3 4 2 2" xfId="296" xr:uid="{EB47F675-119E-4755-85E6-FE9D4E161A2E}"/>
    <cellStyle name="Čárka 2 3 4 2 2 2" xfId="665" xr:uid="{ED3E3CAE-2457-4C6B-86E9-788945A50FF5}"/>
    <cellStyle name="Čárka 2 3 4 2 2 2 2" xfId="1777" xr:uid="{9C0B83F4-3579-4120-B6EF-D5977D2AF173}"/>
    <cellStyle name="Čárka 2 3 4 2 2 3" xfId="1036" xr:uid="{BFB8C5D8-4AAB-4EC5-B687-600A9A10C34E}"/>
    <cellStyle name="Čárka 2 3 4 2 2 3 2" xfId="2148" xr:uid="{1BBB5E83-3D42-4E97-A329-2F8B19CC1CE9}"/>
    <cellStyle name="Čárka 2 3 4 2 2 4" xfId="1407" xr:uid="{F84E05F8-74BF-4528-A153-A5E051432627}"/>
    <cellStyle name="Čárka 2 3 4 2 3" xfId="480" xr:uid="{1D2D882D-84B2-4E8D-8D44-775FC1611D2F}"/>
    <cellStyle name="Čárka 2 3 4 2 3 2" xfId="1592" xr:uid="{75040947-0344-444D-BAC0-DE36C14A0FD4}"/>
    <cellStyle name="Čárka 2 3 4 2 4" xfId="851" xr:uid="{EF40F759-D1FA-4838-85EF-4B777491C48C}"/>
    <cellStyle name="Čárka 2 3 4 2 4 2" xfId="1963" xr:uid="{161B6F03-D7E5-45FF-9320-0BF0A38EBC57}"/>
    <cellStyle name="Čárka 2 3 4 2 5" xfId="1222" xr:uid="{7F093618-30D2-4C2E-AA72-84AA194EB2EF}"/>
    <cellStyle name="Čárka 2 3 4 3" xfId="156" xr:uid="{7A88D043-3162-4677-8FA9-6F127D086884}"/>
    <cellStyle name="Čárka 2 3 4 3 2" xfId="342" xr:uid="{315E19BB-6641-4A40-A8FC-29C1C29B3202}"/>
    <cellStyle name="Čárka 2 3 4 3 2 2" xfId="711" xr:uid="{C06A8C0D-D86B-43F0-AE6E-30FFFB4D1BA5}"/>
    <cellStyle name="Čárka 2 3 4 3 2 2 2" xfId="1823" xr:uid="{EE41D296-A89A-480E-8880-5F749E2CACCD}"/>
    <cellStyle name="Čárka 2 3 4 3 2 3" xfId="1082" xr:uid="{DD3FA055-08B4-4F91-8C4A-A2A89BB60548}"/>
    <cellStyle name="Čárka 2 3 4 3 2 3 2" xfId="2194" xr:uid="{2A5FFAEA-7124-46F6-A940-B1F81BDBCE66}"/>
    <cellStyle name="Čárka 2 3 4 3 2 4" xfId="1453" xr:uid="{3F686284-0C9B-4B56-9B1E-8832832CA9C9}"/>
    <cellStyle name="Čárka 2 3 4 3 3" xfId="526" xr:uid="{891CB995-0913-42A4-B510-542E8EF4ED40}"/>
    <cellStyle name="Čárka 2 3 4 3 3 2" xfId="1638" xr:uid="{6E82B8CA-1713-4D5E-AA4B-EE4BEFF5C230}"/>
    <cellStyle name="Čárka 2 3 4 3 4" xfId="897" xr:uid="{1746C057-3171-439D-8120-998CA4333964}"/>
    <cellStyle name="Čárka 2 3 4 3 4 2" xfId="2009" xr:uid="{6A417AFF-D7D1-41B7-8975-F8BE0321255C}"/>
    <cellStyle name="Čárka 2 3 4 3 5" xfId="1268" xr:uid="{6F40C747-9DF2-440A-8F82-04200B95706C}"/>
    <cellStyle name="Čárka 2 3 4 4" xfId="202" xr:uid="{757FD4A1-8E7C-4022-B95B-ACEE9E584F15}"/>
    <cellStyle name="Čárka 2 3 4 4 2" xfId="388" xr:uid="{42DED61E-1AF1-4AF8-B959-4BD4E5F30E74}"/>
    <cellStyle name="Čárka 2 3 4 4 2 2" xfId="757" xr:uid="{4870C4F8-1943-40E1-8691-2AF90F0815FA}"/>
    <cellStyle name="Čárka 2 3 4 4 2 2 2" xfId="1869" xr:uid="{C54567A2-CE84-411A-86DC-295AC892F5B5}"/>
    <cellStyle name="Čárka 2 3 4 4 2 3" xfId="1128" xr:uid="{69891917-9AC1-497B-9D86-22873CACC0B3}"/>
    <cellStyle name="Čárka 2 3 4 4 2 3 2" xfId="2240" xr:uid="{0E307F7C-904C-4298-8886-07BFB2938CA6}"/>
    <cellStyle name="Čárka 2 3 4 4 2 4" xfId="1499" xr:uid="{753CB73F-0ADC-46D1-B165-A02174D3F64C}"/>
    <cellStyle name="Čárka 2 3 4 4 3" xfId="572" xr:uid="{6AA95975-4DC9-4D24-A049-BBDBF69F21BC}"/>
    <cellStyle name="Čárka 2 3 4 4 3 2" xfId="1684" xr:uid="{8F5ECF23-0955-4562-962C-C1C2B7FE33AB}"/>
    <cellStyle name="Čárka 2 3 4 4 4" xfId="943" xr:uid="{02068BC0-C686-4724-88C7-49B5EC23A32C}"/>
    <cellStyle name="Čárka 2 3 4 4 4 2" xfId="2055" xr:uid="{23FA2092-E7C3-4615-95EC-958C4DA5494E}"/>
    <cellStyle name="Čárka 2 3 4 4 5" xfId="1314" xr:uid="{F6D972F8-6413-4C5A-9BB9-42897F96A669}"/>
    <cellStyle name="Čárka 2 3 4 5" xfId="250" xr:uid="{2730379D-2796-49A8-A33D-ED43ECB96454}"/>
    <cellStyle name="Čárka 2 3 4 5 2" xfId="619" xr:uid="{2125665B-0804-444E-9F84-703FDB75B365}"/>
    <cellStyle name="Čárka 2 3 4 5 2 2" xfId="1731" xr:uid="{DD06C934-875C-4964-941F-67E93AE91276}"/>
    <cellStyle name="Čárka 2 3 4 5 3" xfId="990" xr:uid="{9BF62455-BECF-4039-8DAB-C53AFBCD68CA}"/>
    <cellStyle name="Čárka 2 3 4 5 3 2" xfId="2102" xr:uid="{C478BC50-0986-43F6-A614-36844FB0E0B1}"/>
    <cellStyle name="Čárka 2 3 4 5 4" xfId="1361" xr:uid="{F869B260-5589-40AF-9C28-2F303800938F}"/>
    <cellStyle name="Čárka 2 3 4 6" xfId="434" xr:uid="{657553F4-38FD-4EF8-AF03-0AE7DDCB0904}"/>
    <cellStyle name="Čárka 2 3 4 6 2" xfId="1546" xr:uid="{772A60D7-909B-4A14-AC02-3A02735655C8}"/>
    <cellStyle name="Čárka 2 3 4 7" xfId="805" xr:uid="{6D3DE8C8-6250-4321-A8E3-1856D8C721E2}"/>
    <cellStyle name="Čárka 2 3 4 7 2" xfId="1917" xr:uid="{4FE4D477-A4B7-4228-A510-620AAC89ADFD}"/>
    <cellStyle name="Čárka 2 3 4 8" xfId="1176" xr:uid="{3E61AB53-4952-41B7-892E-A09F6EA88DC7}"/>
    <cellStyle name="Čárka 2 3 5" xfId="87" xr:uid="{7A6E4949-2CA0-4479-A895-ECAA30AE07B5}"/>
    <cellStyle name="Čárka 2 3 5 2" xfId="273" xr:uid="{EA575646-2FBB-46C0-BF48-860C23FC8CCA}"/>
    <cellStyle name="Čárka 2 3 5 2 2" xfId="642" xr:uid="{A895A6C1-BF08-4DC8-A0BA-1CE72825FAEF}"/>
    <cellStyle name="Čárka 2 3 5 2 2 2" xfId="1754" xr:uid="{30E0A4CE-E811-46E6-9D75-B5C40DB8A637}"/>
    <cellStyle name="Čárka 2 3 5 2 3" xfId="1013" xr:uid="{4B88FB32-53DF-41C2-A7D5-679D70A5464E}"/>
    <cellStyle name="Čárka 2 3 5 2 3 2" xfId="2125" xr:uid="{DB4B4988-8246-42C1-B889-6849045AEA3E}"/>
    <cellStyle name="Čárka 2 3 5 2 4" xfId="1384" xr:uid="{6E402E29-F736-4784-85C2-686C067BBFA4}"/>
    <cellStyle name="Čárka 2 3 5 3" xfId="457" xr:uid="{AF48AA8E-C328-42FB-8B5C-6008D115B526}"/>
    <cellStyle name="Čárka 2 3 5 3 2" xfId="1569" xr:uid="{8D79D876-05BB-4743-9FAA-7E284ED28781}"/>
    <cellStyle name="Čárka 2 3 5 4" xfId="828" xr:uid="{935384A1-814C-4B5A-995C-DD1F892D8218}"/>
    <cellStyle name="Čárka 2 3 5 4 2" xfId="1940" xr:uid="{1FF7F4D0-6B27-41CB-90F2-56DB4675BFAA}"/>
    <cellStyle name="Čárka 2 3 5 5" xfId="1199" xr:uid="{174E6EF1-A44D-44A8-A3E0-6D8FBA7FF94E}"/>
    <cellStyle name="Čárka 2 3 6" xfId="133" xr:uid="{AE7C01B5-7E41-4072-B934-DE2BD975D684}"/>
    <cellStyle name="Čárka 2 3 6 2" xfId="319" xr:uid="{F840B0FA-DA81-4D1C-9A52-8E25D86FF51A}"/>
    <cellStyle name="Čárka 2 3 6 2 2" xfId="688" xr:uid="{84F0E548-5BCA-454F-BC99-04B53BA6AF24}"/>
    <cellStyle name="Čárka 2 3 6 2 2 2" xfId="1800" xr:uid="{0D3D5AD7-223B-49EB-A51C-244E724C80DB}"/>
    <cellStyle name="Čárka 2 3 6 2 3" xfId="1059" xr:uid="{163F1C70-E031-4D4F-B48D-65B898B19B27}"/>
    <cellStyle name="Čárka 2 3 6 2 3 2" xfId="2171" xr:uid="{DF7D294F-90E8-4411-8B66-742FFCAE94C8}"/>
    <cellStyle name="Čárka 2 3 6 2 4" xfId="1430" xr:uid="{6DD0EF77-4A5B-4FAE-8C92-EFC1C58B2BBC}"/>
    <cellStyle name="Čárka 2 3 6 3" xfId="503" xr:uid="{C46A5AA5-7D6A-4381-BDAF-9C62885552EA}"/>
    <cellStyle name="Čárka 2 3 6 3 2" xfId="1615" xr:uid="{AE1BA0B2-25AE-4EB7-ABF7-16D8B70DD8E5}"/>
    <cellStyle name="Čárka 2 3 6 4" xfId="874" xr:uid="{5A3E2C8C-F5CE-485B-A04F-29A058794651}"/>
    <cellStyle name="Čárka 2 3 6 4 2" xfId="1986" xr:uid="{DA14D23E-83EA-4C28-8AF8-10D54F5766DA}"/>
    <cellStyle name="Čárka 2 3 6 5" xfId="1245" xr:uid="{D344A717-0FBF-4E20-9935-8D806756EBE6}"/>
    <cellStyle name="Čárka 2 3 7" xfId="179" xr:uid="{DA24755E-F837-457D-88EC-C67E5592C870}"/>
    <cellStyle name="Čárka 2 3 7 2" xfId="365" xr:uid="{E64F61AC-938E-4637-85D6-AC1803DC659D}"/>
    <cellStyle name="Čárka 2 3 7 2 2" xfId="734" xr:uid="{58AE4DCA-841B-47CC-827F-A661330480D0}"/>
    <cellStyle name="Čárka 2 3 7 2 2 2" xfId="1846" xr:uid="{6B9125BB-9CC5-4DD8-8038-FD88793A5B1E}"/>
    <cellStyle name="Čárka 2 3 7 2 3" xfId="1105" xr:uid="{65319E29-18FB-4364-BA86-569033EAF277}"/>
    <cellStyle name="Čárka 2 3 7 2 3 2" xfId="2217" xr:uid="{115E1344-70A3-42E5-AE64-9D98BFD30E5D}"/>
    <cellStyle name="Čárka 2 3 7 2 4" xfId="1476" xr:uid="{24F6A9D5-8D1A-4031-8FAF-9C73299F0F44}"/>
    <cellStyle name="Čárka 2 3 7 3" xfId="549" xr:uid="{9DE7A077-F8F9-465A-A47A-5B336F1285CD}"/>
    <cellStyle name="Čárka 2 3 7 3 2" xfId="1661" xr:uid="{63ADFA0C-00DD-4DF6-A001-0790BED36CE2}"/>
    <cellStyle name="Čárka 2 3 7 4" xfId="920" xr:uid="{8E435534-29CD-4989-8CDE-877A5F67CA66}"/>
    <cellStyle name="Čárka 2 3 7 4 2" xfId="2032" xr:uid="{88877420-C31A-4CD1-9786-BA756A45FBA0}"/>
    <cellStyle name="Čárka 2 3 7 5" xfId="1291" xr:uid="{C1334FFE-4231-4163-A111-F6D399D73B97}"/>
    <cellStyle name="Čárka 2 3 8" xfId="227" xr:uid="{0439D921-23FA-4FBB-BDCB-39F4B1AB64B2}"/>
    <cellStyle name="Čárka 2 3 8 2" xfId="596" xr:uid="{C143526C-F5FB-4482-A70E-914424F7FE4E}"/>
    <cellStyle name="Čárka 2 3 8 2 2" xfId="1708" xr:uid="{DC487E19-26B2-4724-9059-E3941407FD5A}"/>
    <cellStyle name="Čárka 2 3 8 3" xfId="967" xr:uid="{A03B12D4-6342-42CC-8189-0BCF1DACBB14}"/>
    <cellStyle name="Čárka 2 3 8 3 2" xfId="2079" xr:uid="{9CCA757D-DD43-4C34-B509-6B09BAB753C8}"/>
    <cellStyle name="Čárka 2 3 8 4" xfId="1338" xr:uid="{FE1DDECB-85EB-4292-A557-A8A0D568A90B}"/>
    <cellStyle name="Čárka 2 3 9" xfId="32" xr:uid="{00000000-0005-0000-0000-000007000000}"/>
    <cellStyle name="Čárka 2 3 9 2" xfId="1523" xr:uid="{1073F983-99EF-44F0-B77E-41829C6F3A32}"/>
    <cellStyle name="Čárka 2 4" xfId="15" xr:uid="{00000000-0005-0000-0000-000008000000}"/>
    <cellStyle name="Čárka 2 4 10" xfId="786" xr:uid="{A389B313-342B-40CF-927B-CDC5871A8934}"/>
    <cellStyle name="Čárka 2 4 10 2" xfId="1898" xr:uid="{3A8E5016-DC73-4F9E-9BA9-9E71A43BBE29}"/>
    <cellStyle name="Čárka 2 4 10 2 2" xfId="3881" xr:uid="{9DCB4A1E-0211-4165-A6FB-4541E29132F8}"/>
    <cellStyle name="Čárka 2 4 10 3" xfId="2913" xr:uid="{AEF1493D-BE6F-4CDD-8606-C44B4EF2CD94}"/>
    <cellStyle name="Čárka 2 4 11" xfId="1157" xr:uid="{02090AFD-4CCB-4B2F-B680-EB2F10E29A4E}"/>
    <cellStyle name="Čárka 2 4 11 2" xfId="3236" xr:uid="{3536208B-152A-4E45-A895-25330500259C}"/>
    <cellStyle name="Čárka 2 4 12" xfId="2268" xr:uid="{9508D7F6-59F1-4AB2-BAB3-94077A555C8D}"/>
    <cellStyle name="Čárka 2 4 13" xfId="47" xr:uid="{7E5B35FA-E47D-478F-9E49-31B3863DC90F}"/>
    <cellStyle name="Čárka 2 4 2" xfId="22" xr:uid="{00000000-0005-0000-0000-000009000000}"/>
    <cellStyle name="Čárka 2 4 2 10" xfId="2274" xr:uid="{EFED627F-65C4-4D94-A22A-03F4EE245AE4}"/>
    <cellStyle name="Čárka 2 4 2 11" xfId="53" xr:uid="{640288F0-A052-4926-8FD7-EB2DF7B36395}"/>
    <cellStyle name="Čárka 2 4 2 2" xfId="75" xr:uid="{461AACDF-66AB-4997-8A3E-B7F3F41CA7ED}"/>
    <cellStyle name="Čárka 2 4 2 2 2" xfId="121" xr:uid="{F652372C-FE13-40FA-8A96-FE4AE0B92B08}"/>
    <cellStyle name="Čárka 2 4 2 2 2 2" xfId="307" xr:uid="{9CAC483E-2AF1-4450-8EEA-975877D7B680}"/>
    <cellStyle name="Čárka 2 4 2 2 2 2 2" xfId="676" xr:uid="{AE404876-64CF-4297-A29D-8C8DD34803E8}"/>
    <cellStyle name="Čárka 2 4 2 2 2 2 2 2" xfId="1788" xr:uid="{CDF44F80-1606-4759-97E1-8B11CE832AF7}"/>
    <cellStyle name="Čárka 2 4 2 2 2 2 2 2 2" xfId="3785" xr:uid="{14384CA7-74E6-4A94-A3D8-247D1C2836FB}"/>
    <cellStyle name="Čárka 2 4 2 2 2 2 2 3" xfId="2817" xr:uid="{DB933D0B-4D5C-43F6-A531-80D4E6F63701}"/>
    <cellStyle name="Čárka 2 4 2 2 2 2 3" xfId="1047" xr:uid="{97463A30-09E3-4D0A-AA16-4A3E9B5C530A}"/>
    <cellStyle name="Čárka 2 4 2 2 2 2 3 2" xfId="2159" xr:uid="{CFC7F6D1-3E21-46D6-9845-C12D83DE32EF}"/>
    <cellStyle name="Čárka 2 4 2 2 2 2 3 2 2" xfId="4108" xr:uid="{A0272F0E-006E-4937-BBEF-298BBB5A6F15}"/>
    <cellStyle name="Čárka 2 4 2 2 2 2 3 3" xfId="3140" xr:uid="{A9C7C0E5-4E10-4945-87BE-F09AE22CAE0D}"/>
    <cellStyle name="Čárka 2 4 2 2 2 2 4" xfId="1418" xr:uid="{977B52E2-406A-4423-A5AA-B412D4BEB221}"/>
    <cellStyle name="Čárka 2 4 2 2 2 2 4 2" xfId="3463" xr:uid="{2FCA7553-2989-45D1-B9ED-AE3B33C5A907}"/>
    <cellStyle name="Čárka 2 4 2 2 2 2 5" xfId="2495" xr:uid="{0BAC8E8D-5DD5-4981-9735-AA17C3845FAA}"/>
    <cellStyle name="Čárka 2 4 2 2 2 3" xfId="491" xr:uid="{A1CA40EE-103F-401C-A323-E810EF92FEDF}"/>
    <cellStyle name="Čárka 2 4 2 2 2 3 2" xfId="1603" xr:uid="{D4940089-53B9-40CD-8896-8010635F2718}"/>
    <cellStyle name="Čárka 2 4 2 2 2 3 2 2" xfId="3624" xr:uid="{1CDAFBC9-28E0-43BC-A5EC-A7D8B82245EF}"/>
    <cellStyle name="Čárka 2 4 2 2 2 3 3" xfId="2656" xr:uid="{E9BDAFEC-ADAA-4A66-B9D2-0310B7FD11B6}"/>
    <cellStyle name="Čárka 2 4 2 2 2 4" xfId="862" xr:uid="{E69C76AE-6181-4688-A60F-008937E0EAAA}"/>
    <cellStyle name="Čárka 2 4 2 2 2 4 2" xfId="1974" xr:uid="{F7EE47B9-4FB9-4029-8EA8-0D30CAD38E2B}"/>
    <cellStyle name="Čárka 2 4 2 2 2 4 2 2" xfId="3947" xr:uid="{8A432F2C-57AB-4DBE-ACFF-FACDFB0A00DD}"/>
    <cellStyle name="Čárka 2 4 2 2 2 4 3" xfId="2979" xr:uid="{2961A7EB-CC49-43F1-A66D-BA4857EFA587}"/>
    <cellStyle name="Čárka 2 4 2 2 2 5" xfId="1233" xr:uid="{05D0041F-5184-4BAE-A56D-E5C3EDFCDB3B}"/>
    <cellStyle name="Čárka 2 4 2 2 2 5 2" xfId="3302" xr:uid="{A5D8017C-4D01-4B34-BC6E-6F57D5237DE0}"/>
    <cellStyle name="Čárka 2 4 2 2 2 6" xfId="2334" xr:uid="{9EBB129E-E73E-4241-9C28-A9F6E336F49C}"/>
    <cellStyle name="Čárka 2 4 2 2 3" xfId="167" xr:uid="{8C9272CC-FEA9-425A-B7D9-F5818A53FC48}"/>
    <cellStyle name="Čárka 2 4 2 2 3 2" xfId="353" xr:uid="{A14238D8-E4CA-4AFA-9E1E-E9DE1C573A56}"/>
    <cellStyle name="Čárka 2 4 2 2 3 2 2" xfId="722" xr:uid="{76CACED2-C6AD-4F23-9824-B9DB3E07D106}"/>
    <cellStyle name="Čárka 2 4 2 2 3 2 2 2" xfId="1834" xr:uid="{112FB44B-7564-4E76-9903-63801344C229}"/>
    <cellStyle name="Čárka 2 4 2 2 3 2 2 2 2" xfId="3825" xr:uid="{1B458869-0597-42FF-9354-C8A2FE64C338}"/>
    <cellStyle name="Čárka 2 4 2 2 3 2 2 3" xfId="2857" xr:uid="{F6A1DEDA-F8DF-4DCD-B83E-E38F63D10538}"/>
    <cellStyle name="Čárka 2 4 2 2 3 2 3" xfId="1093" xr:uid="{63D7A43B-89A6-4313-AC82-A5B6783F3313}"/>
    <cellStyle name="Čárka 2 4 2 2 3 2 3 2" xfId="2205" xr:uid="{FAB0FD48-21D7-411F-99D2-13FB29E89A1C}"/>
    <cellStyle name="Čárka 2 4 2 2 3 2 3 2 2" xfId="4148" xr:uid="{9AD016BE-B9AC-4902-8433-E77368E9A118}"/>
    <cellStyle name="Čárka 2 4 2 2 3 2 3 3" xfId="3180" xr:uid="{0D945243-DBFF-4C6A-AD6E-B8C1AA697848}"/>
    <cellStyle name="Čárka 2 4 2 2 3 2 4" xfId="1464" xr:uid="{B362D838-30B6-40C2-8BF3-F903F3F02269}"/>
    <cellStyle name="Čárka 2 4 2 2 3 2 4 2" xfId="3503" xr:uid="{08862586-817B-4DB2-A53E-22B8A96FC2E4}"/>
    <cellStyle name="Čárka 2 4 2 2 3 2 5" xfId="2535" xr:uid="{96709907-D3A3-4F65-B15A-5757764412CC}"/>
    <cellStyle name="Čárka 2 4 2 2 3 3" xfId="537" xr:uid="{3D4F32FD-265F-4BF6-BBEC-2C725D07E1FC}"/>
    <cellStyle name="Čárka 2 4 2 2 3 3 2" xfId="1649" xr:uid="{0338BAD1-066F-4C5B-B010-876A992B7625}"/>
    <cellStyle name="Čárka 2 4 2 2 3 3 2 2" xfId="3664" xr:uid="{8FD825AC-4FC3-4609-881E-9436A137C5A9}"/>
    <cellStyle name="Čárka 2 4 2 2 3 3 3" xfId="2696" xr:uid="{81FA61FC-0C02-4479-A27C-5B69BB115A52}"/>
    <cellStyle name="Čárka 2 4 2 2 3 4" xfId="908" xr:uid="{88CFDB3A-61FD-4F11-845A-DD5C6CAEEDF7}"/>
    <cellStyle name="Čárka 2 4 2 2 3 4 2" xfId="2020" xr:uid="{A6B75C1C-C797-4356-BE3B-CAC8006C3998}"/>
    <cellStyle name="Čárka 2 4 2 2 3 4 2 2" xfId="3987" xr:uid="{8436B0FC-C5B3-4E1C-92B4-F81B951C560A}"/>
    <cellStyle name="Čárka 2 4 2 2 3 4 3" xfId="3019" xr:uid="{0CFB7446-3AE9-4A80-A89C-4DCF64A080BF}"/>
    <cellStyle name="Čárka 2 4 2 2 3 5" xfId="1279" xr:uid="{D3F7F2A7-46ED-45A7-8218-319CB9136722}"/>
    <cellStyle name="Čárka 2 4 2 2 3 5 2" xfId="3342" xr:uid="{FB9D8D56-CD61-4858-B2B2-503C92DBB73D}"/>
    <cellStyle name="Čárka 2 4 2 2 3 6" xfId="2374" xr:uid="{356DBBB7-DF0B-45BE-B7F1-14E73FF00E3E}"/>
    <cellStyle name="Čárka 2 4 2 2 4" xfId="213" xr:uid="{27233BE9-38CC-405D-A37B-C2255636F617}"/>
    <cellStyle name="Čárka 2 4 2 2 4 2" xfId="399" xr:uid="{A3DA781F-34DA-49C3-A95D-801802A1A0D4}"/>
    <cellStyle name="Čárka 2 4 2 2 4 2 2" xfId="768" xr:uid="{842A0C32-2D43-4086-A75D-86358449D1DF}"/>
    <cellStyle name="Čárka 2 4 2 2 4 2 2 2" xfId="1880" xr:uid="{D518A068-A65B-49C2-8F52-DCD79A34EBBB}"/>
    <cellStyle name="Čárka 2 4 2 2 4 2 2 2 2" xfId="3865" xr:uid="{C4356D25-72D5-4F4C-95DE-B61CE07A7B2A}"/>
    <cellStyle name="Čárka 2 4 2 2 4 2 2 3" xfId="2897" xr:uid="{41A37C98-B1AD-4F00-9829-8C0B6E602295}"/>
    <cellStyle name="Čárka 2 4 2 2 4 2 3" xfId="1139" xr:uid="{869A74DC-1EA0-414F-A1C4-E1C1E04EADBF}"/>
    <cellStyle name="Čárka 2 4 2 2 4 2 3 2" xfId="2251" xr:uid="{351FA310-2C98-435B-A2EC-8B21D11EC868}"/>
    <cellStyle name="Čárka 2 4 2 2 4 2 3 2 2" xfId="4188" xr:uid="{91C6D0DF-7A90-4384-A64D-B7E36CEE3955}"/>
    <cellStyle name="Čárka 2 4 2 2 4 2 3 3" xfId="3220" xr:uid="{19E6D421-89FA-44BB-B898-4E089370FA1D}"/>
    <cellStyle name="Čárka 2 4 2 2 4 2 4" xfId="1510" xr:uid="{B88A47D3-7A99-4687-90FA-8A0A18D60351}"/>
    <cellStyle name="Čárka 2 4 2 2 4 2 4 2" xfId="3543" xr:uid="{C96BFEC5-EED7-47D5-B674-2DA7AF6630EC}"/>
    <cellStyle name="Čárka 2 4 2 2 4 2 5" xfId="2575" xr:uid="{A4AF107C-2F4B-467E-A271-EBF24E7C253E}"/>
    <cellStyle name="Čárka 2 4 2 2 4 3" xfId="583" xr:uid="{009D81FE-3670-4E7E-81D0-FF9A9CBF3708}"/>
    <cellStyle name="Čárka 2 4 2 2 4 3 2" xfId="1695" xr:uid="{96DA54CE-E451-436D-8584-AE5C012B1CE4}"/>
    <cellStyle name="Čárka 2 4 2 2 4 3 2 2" xfId="3704" xr:uid="{12A9EECD-A463-4AD0-B5D1-E5761FFDAB12}"/>
    <cellStyle name="Čárka 2 4 2 2 4 3 3" xfId="2736" xr:uid="{1DC2197C-3E7A-4D7D-A1DA-324CC630448A}"/>
    <cellStyle name="Čárka 2 4 2 2 4 4" xfId="954" xr:uid="{3C69CC64-AC2B-46E6-99B4-6396895C20D0}"/>
    <cellStyle name="Čárka 2 4 2 2 4 4 2" xfId="2066" xr:uid="{D9FAA91D-A966-49DB-8B5D-A58243188DD6}"/>
    <cellStyle name="Čárka 2 4 2 2 4 4 2 2" xfId="4027" xr:uid="{8D914C49-3891-4458-AE8F-C20AB468EE57}"/>
    <cellStyle name="Čárka 2 4 2 2 4 4 3" xfId="3059" xr:uid="{D294D016-0BE2-4563-8E0B-BB3A6DF5B272}"/>
    <cellStyle name="Čárka 2 4 2 2 4 5" xfId="1325" xr:uid="{53D43231-5ED8-4F6A-8380-6CF5B2C853A9}"/>
    <cellStyle name="Čárka 2 4 2 2 4 5 2" xfId="3382" xr:uid="{ED426B00-4290-4DE4-8DAC-00A2650898BD}"/>
    <cellStyle name="Čárka 2 4 2 2 4 6" xfId="2414" xr:uid="{9AA6B78D-EE5C-43AD-9C76-AB5FDC6A83B9}"/>
    <cellStyle name="Čárka 2 4 2 2 5" xfId="261" xr:uid="{C0A363B0-149B-43D3-B562-B7DA91DCEED6}"/>
    <cellStyle name="Čárka 2 4 2 2 5 2" xfId="630" xr:uid="{50F8D134-D172-4143-B564-022ABCE3A8B9}"/>
    <cellStyle name="Čárka 2 4 2 2 5 2 2" xfId="1742" xr:uid="{B614D2D3-BF94-443F-8B7D-DEEB048EB4FD}"/>
    <cellStyle name="Čárka 2 4 2 2 5 2 2 2" xfId="3745" xr:uid="{16A8B5E9-4FF1-467F-BCD0-F29EDB6726DA}"/>
    <cellStyle name="Čárka 2 4 2 2 5 2 3" xfId="2777" xr:uid="{AE6D1BF4-1245-4EDC-BD2F-14481FF56E0B}"/>
    <cellStyle name="Čárka 2 4 2 2 5 3" xfId="1001" xr:uid="{64B65EAC-BB25-4805-8A7C-951925CE2715}"/>
    <cellStyle name="Čárka 2 4 2 2 5 3 2" xfId="2113" xr:uid="{2DB8A587-FD6F-460A-93E4-1A3F895FF12E}"/>
    <cellStyle name="Čárka 2 4 2 2 5 3 2 2" xfId="4068" xr:uid="{82FBA8C3-779B-4E17-8A82-6816D758B0B8}"/>
    <cellStyle name="Čárka 2 4 2 2 5 3 3" xfId="3100" xr:uid="{36EEF707-02BB-412B-9B4A-9F5962507143}"/>
    <cellStyle name="Čárka 2 4 2 2 5 4" xfId="1372" xr:uid="{975CCD8D-F3CE-4461-9E69-B877394FB574}"/>
    <cellStyle name="Čárka 2 4 2 2 5 4 2" xfId="3423" xr:uid="{6F1940AE-2748-4448-9946-563E6721B0E2}"/>
    <cellStyle name="Čárka 2 4 2 2 5 5" xfId="2455" xr:uid="{CA7F1290-4D72-4F1F-B94A-07FFB48CCD5C}"/>
    <cellStyle name="Čárka 2 4 2 2 6" xfId="445" xr:uid="{65D31397-538F-4A02-8FCA-A7D7E74C7BA4}"/>
    <cellStyle name="Čárka 2 4 2 2 6 2" xfId="1557" xr:uid="{661B787F-417A-410A-A1FE-2F56D77ADA9D}"/>
    <cellStyle name="Čárka 2 4 2 2 6 2 2" xfId="3584" xr:uid="{3042B12F-F0CB-43DE-929C-384D0D957E2C}"/>
    <cellStyle name="Čárka 2 4 2 2 6 3" xfId="2616" xr:uid="{BE4DA1AE-AE5B-45D4-A6FF-2BBB2414A0F5}"/>
    <cellStyle name="Čárka 2 4 2 2 7" xfId="816" xr:uid="{6C99168F-ED96-43A3-9B86-60F448944B23}"/>
    <cellStyle name="Čárka 2 4 2 2 7 2" xfId="1928" xr:uid="{F6A9984A-D879-4BCC-B0FD-12493F7ECACC}"/>
    <cellStyle name="Čárka 2 4 2 2 7 2 2" xfId="3907" xr:uid="{6BF780FF-7C87-4577-9323-8AF0BFAC084E}"/>
    <cellStyle name="Čárka 2 4 2 2 7 3" xfId="2939" xr:uid="{CC9AA47C-83A7-446E-9721-8D40C9DFB229}"/>
    <cellStyle name="Čárka 2 4 2 2 8" xfId="1187" xr:uid="{16EB4AED-D840-4B3B-8423-CEFC97A50C35}"/>
    <cellStyle name="Čárka 2 4 2 2 8 2" xfId="3262" xr:uid="{3AC0561E-5363-481B-BC6A-522B9641D3ED}"/>
    <cellStyle name="Čárka 2 4 2 2 9" xfId="2294" xr:uid="{E344C887-49ED-4CB9-BCFF-2691C2574E48}"/>
    <cellStyle name="Čárka 2 4 2 3" xfId="98" xr:uid="{BFF3E2F9-89F6-4DA0-8D72-24A6BC81B5EF}"/>
    <cellStyle name="Čárka 2 4 2 3 2" xfId="284" xr:uid="{8F9BB891-CAAB-48AD-9E00-0E2B8CA3B7CA}"/>
    <cellStyle name="Čárka 2 4 2 3 2 2" xfId="653" xr:uid="{031CE212-B7D1-40AF-B91D-6385D9A566CB}"/>
    <cellStyle name="Čárka 2 4 2 3 2 2 2" xfId="1765" xr:uid="{2B5D7F71-B60B-4C7B-B6D9-B0EF15E35E23}"/>
    <cellStyle name="Čárka 2 4 2 3 2 2 2 2" xfId="3765" xr:uid="{23575743-8DCA-4A59-99D9-02667DF99A5F}"/>
    <cellStyle name="Čárka 2 4 2 3 2 2 3" xfId="2797" xr:uid="{2C338717-B4DA-4C1B-A627-513071A628A2}"/>
    <cellStyle name="Čárka 2 4 2 3 2 3" xfId="1024" xr:uid="{96D094FF-C34C-4203-965D-B1EB2C02CD93}"/>
    <cellStyle name="Čárka 2 4 2 3 2 3 2" xfId="2136" xr:uid="{93DBE6DB-A275-46AF-91FA-45C8A2D0DCEB}"/>
    <cellStyle name="Čárka 2 4 2 3 2 3 2 2" xfId="4088" xr:uid="{33240814-5C6A-4128-A04C-3998514D341E}"/>
    <cellStyle name="Čárka 2 4 2 3 2 3 3" xfId="3120" xr:uid="{3F2CC5D5-AD25-4F24-8819-D705B06476C7}"/>
    <cellStyle name="Čárka 2 4 2 3 2 4" xfId="1395" xr:uid="{B9DCE8A0-B9B3-4130-BA78-40B485FA7BE5}"/>
    <cellStyle name="Čárka 2 4 2 3 2 4 2" xfId="3443" xr:uid="{7931D150-3A87-40E6-A594-B4C5EC422B23}"/>
    <cellStyle name="Čárka 2 4 2 3 2 5" xfId="2475" xr:uid="{F6E26261-6E4B-4904-99BB-BE080B379AE9}"/>
    <cellStyle name="Čárka 2 4 2 3 3" xfId="468" xr:uid="{6F2930E0-A225-4659-A8A4-C6BA163EC85C}"/>
    <cellStyle name="Čárka 2 4 2 3 3 2" xfId="1580" xr:uid="{DC26A50D-D09F-4925-94DA-40261F9B1EB6}"/>
    <cellStyle name="Čárka 2 4 2 3 3 2 2" xfId="3604" xr:uid="{FA2A82F3-09EC-432D-A922-FC7E8188DC1B}"/>
    <cellStyle name="Čárka 2 4 2 3 3 3" xfId="2636" xr:uid="{97899486-5FAB-48EE-B20D-04F582057B5B}"/>
    <cellStyle name="Čárka 2 4 2 3 4" xfId="839" xr:uid="{966A11BD-23B8-4B5A-9A57-C9CC487F8AB3}"/>
    <cellStyle name="Čárka 2 4 2 3 4 2" xfId="1951" xr:uid="{BC4198C1-9F31-4752-A12A-04388D568D7A}"/>
    <cellStyle name="Čárka 2 4 2 3 4 2 2" xfId="3927" xr:uid="{038E8D7E-AF2E-477A-BB98-3A0AD3C2DF5C}"/>
    <cellStyle name="Čárka 2 4 2 3 4 3" xfId="2959" xr:uid="{9A0DC683-C1CE-46A4-9DDA-919565AB1A0D}"/>
    <cellStyle name="Čárka 2 4 2 3 5" xfId="1210" xr:uid="{D19BC83E-1204-4961-A013-4E6831F78F4E}"/>
    <cellStyle name="Čárka 2 4 2 3 5 2" xfId="3282" xr:uid="{DCD9CE68-14D1-41B5-BACA-01D29F261DBB}"/>
    <cellStyle name="Čárka 2 4 2 3 6" xfId="2314" xr:uid="{83A43EDC-77B7-445D-8537-E33D057AABA0}"/>
    <cellStyle name="Čárka 2 4 2 4" xfId="144" xr:uid="{1464B5B1-C7EC-4FEC-A7AA-107A581CCAA2}"/>
    <cellStyle name="Čárka 2 4 2 4 2" xfId="330" xr:uid="{EA4BEFD1-B656-4872-A6B8-60C84D5C210A}"/>
    <cellStyle name="Čárka 2 4 2 4 2 2" xfId="699" xr:uid="{06E389C4-702E-4ADC-84F6-C2C33D06F377}"/>
    <cellStyle name="Čárka 2 4 2 4 2 2 2" xfId="1811" xr:uid="{AE2F5367-41A5-4991-B3FE-1FBCAF687252}"/>
    <cellStyle name="Čárka 2 4 2 4 2 2 2 2" xfId="3805" xr:uid="{84CF7CCC-F7FD-47D3-973C-13C5309758C9}"/>
    <cellStyle name="Čárka 2 4 2 4 2 2 3" xfId="2837" xr:uid="{A542B876-1B3F-4BCF-B480-4C03775E8272}"/>
    <cellStyle name="Čárka 2 4 2 4 2 3" xfId="1070" xr:uid="{67F2F667-A67A-454F-B93D-50167FD6DD54}"/>
    <cellStyle name="Čárka 2 4 2 4 2 3 2" xfId="2182" xr:uid="{CCB0F6BD-0E4C-4CF0-9E4D-221DAB0C3D14}"/>
    <cellStyle name="Čárka 2 4 2 4 2 3 2 2" xfId="4128" xr:uid="{DE1BB2F2-A5D2-4F24-B2AD-F72BADB807A9}"/>
    <cellStyle name="Čárka 2 4 2 4 2 3 3" xfId="3160" xr:uid="{47829A72-87CB-423C-A5ED-2D5C0575DC79}"/>
    <cellStyle name="Čárka 2 4 2 4 2 4" xfId="1441" xr:uid="{FAD7BF8A-D4AF-4C9F-8746-E4EF3A0713EF}"/>
    <cellStyle name="Čárka 2 4 2 4 2 4 2" xfId="3483" xr:uid="{04055B3C-0E5C-47D8-91F1-B97FF93AE774}"/>
    <cellStyle name="Čárka 2 4 2 4 2 5" xfId="2515" xr:uid="{A7C0418B-2DE7-4101-ADAC-3A7F30CEBBED}"/>
    <cellStyle name="Čárka 2 4 2 4 3" xfId="514" xr:uid="{6E6BCD42-F050-4FD7-96DC-2334CD0AD487}"/>
    <cellStyle name="Čárka 2 4 2 4 3 2" xfId="1626" xr:uid="{3FB4AC29-3957-44D6-8C53-51F6B17E6A32}"/>
    <cellStyle name="Čárka 2 4 2 4 3 2 2" xfId="3644" xr:uid="{F7069594-83FD-4ABA-A4EB-B6734AA06567}"/>
    <cellStyle name="Čárka 2 4 2 4 3 3" xfId="2676" xr:uid="{F7ED2DCE-6F0C-4FFA-851B-F686ED971419}"/>
    <cellStyle name="Čárka 2 4 2 4 4" xfId="885" xr:uid="{369603B6-E8D2-4DEA-94D1-0BE7A6FA5934}"/>
    <cellStyle name="Čárka 2 4 2 4 4 2" xfId="1997" xr:uid="{A07C65DE-FF48-4152-95B8-B34728E45890}"/>
    <cellStyle name="Čárka 2 4 2 4 4 2 2" xfId="3967" xr:uid="{DD79F28F-0780-48F6-A1D4-F8D766017E22}"/>
    <cellStyle name="Čárka 2 4 2 4 4 3" xfId="2999" xr:uid="{A120B5C4-AA00-4901-AD27-70815653B5B2}"/>
    <cellStyle name="Čárka 2 4 2 4 5" xfId="1256" xr:uid="{EEFB78D5-C173-4602-9186-938B35621F57}"/>
    <cellStyle name="Čárka 2 4 2 4 5 2" xfId="3322" xr:uid="{D1E505F7-7CA8-479D-922E-255F06FC072D}"/>
    <cellStyle name="Čárka 2 4 2 4 6" xfId="2354" xr:uid="{747D138F-2D7B-49A8-83D1-9A6971DD4E58}"/>
    <cellStyle name="Čárka 2 4 2 5" xfId="190" xr:uid="{B3C02A51-C177-4408-BB18-30C78FC7F9E9}"/>
    <cellStyle name="Čárka 2 4 2 5 2" xfId="376" xr:uid="{AF3C384D-E2A0-4CA0-80E2-31328AD08327}"/>
    <cellStyle name="Čárka 2 4 2 5 2 2" xfId="745" xr:uid="{B41648FB-C34F-43A2-8883-AC78ECA2B129}"/>
    <cellStyle name="Čárka 2 4 2 5 2 2 2" xfId="1857" xr:uid="{27DBFCAF-9EF6-423B-A9A7-C1D6EA16638C}"/>
    <cellStyle name="Čárka 2 4 2 5 2 2 2 2" xfId="3845" xr:uid="{09E6ECA5-D085-4C56-9EA6-2383E8F5AE18}"/>
    <cellStyle name="Čárka 2 4 2 5 2 2 3" xfId="2877" xr:uid="{69B04400-FF28-40E5-8C87-594FB9310B8C}"/>
    <cellStyle name="Čárka 2 4 2 5 2 3" xfId="1116" xr:uid="{8C9A9B21-AFAB-4D74-94DD-C4B457FB989E}"/>
    <cellStyle name="Čárka 2 4 2 5 2 3 2" xfId="2228" xr:uid="{D9B47D53-9924-4020-B32B-50075E5274F8}"/>
    <cellStyle name="Čárka 2 4 2 5 2 3 2 2" xfId="4168" xr:uid="{2A60F646-E79D-4F03-AFC2-955839D76970}"/>
    <cellStyle name="Čárka 2 4 2 5 2 3 3" xfId="3200" xr:uid="{C057CCB9-1A9F-4BD2-97FB-36A2FACF6B1C}"/>
    <cellStyle name="Čárka 2 4 2 5 2 4" xfId="1487" xr:uid="{22C41AB5-2318-4447-B8B0-20C1418CEE0D}"/>
    <cellStyle name="Čárka 2 4 2 5 2 4 2" xfId="3523" xr:uid="{F32F022E-0877-432F-808C-3197DE752325}"/>
    <cellStyle name="Čárka 2 4 2 5 2 5" xfId="2555" xr:uid="{A9376315-4388-4232-A866-7C2B073F5AC6}"/>
    <cellStyle name="Čárka 2 4 2 5 3" xfId="560" xr:uid="{60A31008-15D1-4EA0-8A54-5F87443783A1}"/>
    <cellStyle name="Čárka 2 4 2 5 3 2" xfId="1672" xr:uid="{0CFD7B90-E815-4393-8518-48513B95C733}"/>
    <cellStyle name="Čárka 2 4 2 5 3 2 2" xfId="3684" xr:uid="{6E0A5762-C3B1-4FD0-AED6-E1DBF6016564}"/>
    <cellStyle name="Čárka 2 4 2 5 3 3" xfId="2716" xr:uid="{0A462C9B-E19F-4507-89C2-5D76AB53BEF8}"/>
    <cellStyle name="Čárka 2 4 2 5 4" xfId="931" xr:uid="{E1E39660-EFA2-4EF1-BBC9-2298BD4BEF83}"/>
    <cellStyle name="Čárka 2 4 2 5 4 2" xfId="2043" xr:uid="{B97B4A91-BFC6-436C-B984-1009D1FDB517}"/>
    <cellStyle name="Čárka 2 4 2 5 4 2 2" xfId="4007" xr:uid="{3DDE73CD-68DB-43C8-B035-D1FDD35CE4A3}"/>
    <cellStyle name="Čárka 2 4 2 5 4 3" xfId="3039" xr:uid="{39713798-1206-4F22-B357-ABD33D5869E4}"/>
    <cellStyle name="Čárka 2 4 2 5 5" xfId="1302" xr:uid="{4AC20EA9-8DAB-44AE-BAC5-333B2C05DA80}"/>
    <cellStyle name="Čárka 2 4 2 5 5 2" xfId="3362" xr:uid="{7846E691-7419-45E2-9531-C9820EFD66FA}"/>
    <cellStyle name="Čárka 2 4 2 5 6" xfId="2394" xr:uid="{D9AE8E29-ED52-4C02-8C2F-E9D3AB61F056}"/>
    <cellStyle name="Čárka 2 4 2 6" xfId="238" xr:uid="{9FFF0603-DC43-4991-86FC-2452531C0BEF}"/>
    <cellStyle name="Čárka 2 4 2 6 2" xfId="607" xr:uid="{5C76315F-EE64-45D9-8AE0-4605F79ACEA9}"/>
    <cellStyle name="Čárka 2 4 2 6 2 2" xfId="1719" xr:uid="{935DA1F1-5058-41E0-845C-8DF2FAA475EC}"/>
    <cellStyle name="Čárka 2 4 2 6 2 2 2" xfId="3725" xr:uid="{9D1362BD-24A1-409B-A81F-7D7EE10A7C64}"/>
    <cellStyle name="Čárka 2 4 2 6 2 3" xfId="2757" xr:uid="{00A28952-78A8-4B44-8079-558E7AC9DD5F}"/>
    <cellStyle name="Čárka 2 4 2 6 3" xfId="978" xr:uid="{C7F6D4BC-9D0A-4DF4-B1F2-C198582BBC7F}"/>
    <cellStyle name="Čárka 2 4 2 6 3 2" xfId="2090" xr:uid="{7E7ADE7B-3824-4DA8-9FA8-F41E358F8A37}"/>
    <cellStyle name="Čárka 2 4 2 6 3 2 2" xfId="4048" xr:uid="{4AC31AE1-5965-47E8-AF9F-873E4E7F5977}"/>
    <cellStyle name="Čárka 2 4 2 6 3 3" xfId="3080" xr:uid="{384F4165-6C9D-4EB3-8963-ACFCC022477C}"/>
    <cellStyle name="Čárka 2 4 2 6 4" xfId="1349" xr:uid="{DE0EBC38-F688-4090-AABD-B7D2A835F01B}"/>
    <cellStyle name="Čárka 2 4 2 6 4 2" xfId="3403" xr:uid="{DC3E44A6-8B90-41E9-8067-9BB64F659469}"/>
    <cellStyle name="Čárka 2 4 2 6 5" xfId="2435" xr:uid="{206080B0-28E2-4133-B7FD-DC8B48457D48}"/>
    <cellStyle name="Čárka 2 4 2 7" xfId="422" xr:uid="{3F5F4F69-9304-4F17-AB64-0EA62C975FEF}"/>
    <cellStyle name="Čárka 2 4 2 7 2" xfId="1534" xr:uid="{A6C85733-DFE4-4B75-AB98-441C41A29B17}"/>
    <cellStyle name="Čárka 2 4 2 7 2 2" xfId="3564" xr:uid="{1B34CD1F-E0C3-4544-80A1-5A7B9A97895D}"/>
    <cellStyle name="Čárka 2 4 2 7 3" xfId="2596" xr:uid="{E825EB21-66A3-43EA-845F-5FA040C9188E}"/>
    <cellStyle name="Čárka 2 4 2 8" xfId="793" xr:uid="{DB86BE1B-87C4-48BC-BBEB-44201A82B715}"/>
    <cellStyle name="Čárka 2 4 2 8 2" xfId="1905" xr:uid="{B0B9415B-3324-4C69-AD82-E6BDACE5FB12}"/>
    <cellStyle name="Čárka 2 4 2 8 2 2" xfId="3887" xr:uid="{0CA999FD-2983-4EE1-9D45-C2963D2F4AF5}"/>
    <cellStyle name="Čárka 2 4 2 8 3" xfId="2919" xr:uid="{D8856E7B-1530-4C2F-A96A-E1EF434E2394}"/>
    <cellStyle name="Čárka 2 4 2 9" xfId="1164" xr:uid="{0C410027-5A7C-4B4D-A647-9FBFC6A3386E}"/>
    <cellStyle name="Čárka 2 4 2 9 2" xfId="3242" xr:uid="{CD40F50A-A090-459A-A65E-D7A8F4C79234}"/>
    <cellStyle name="Čárka 2 4 3" xfId="29" xr:uid="{00000000-0005-0000-0000-00000A000000}"/>
    <cellStyle name="Čárka 2 4 3 10" xfId="2280" xr:uid="{C05DF3F9-46A6-4C45-A474-C64751D7E49E}"/>
    <cellStyle name="Čárka 2 4 3 11" xfId="59" xr:uid="{179A4D61-0479-4F40-AF96-41050B4D82F4}"/>
    <cellStyle name="Čárka 2 4 3 2" xfId="82" xr:uid="{35BECF66-37A1-4747-B819-352FF6D7FFBC}"/>
    <cellStyle name="Čárka 2 4 3 2 2" xfId="128" xr:uid="{AE10AA20-7B7E-43C5-A398-EE8AD33AA1B4}"/>
    <cellStyle name="Čárka 2 4 3 2 2 2" xfId="314" xr:uid="{DE8C5F17-C2A3-41A8-887F-5591F3B5024A}"/>
    <cellStyle name="Čárka 2 4 3 2 2 2 2" xfId="683" xr:uid="{4AD6FB56-6D54-4C5A-A109-C181E043F26B}"/>
    <cellStyle name="Čárka 2 4 3 2 2 2 2 2" xfId="1795" xr:uid="{CAFA5EC3-CDBF-435B-8214-2704F42342AD}"/>
    <cellStyle name="Čárka 2 4 3 2 2 2 2 2 2" xfId="3791" xr:uid="{1D52AF4D-F35B-46B6-A9DA-51DFCA60241A}"/>
    <cellStyle name="Čárka 2 4 3 2 2 2 2 3" xfId="2823" xr:uid="{5007A882-F59B-4C36-8579-F68DFBFE2F84}"/>
    <cellStyle name="Čárka 2 4 3 2 2 2 3" xfId="1054" xr:uid="{732B6983-CDB9-41E0-B301-7077596BFA38}"/>
    <cellStyle name="Čárka 2 4 3 2 2 2 3 2" xfId="2166" xr:uid="{2FC55687-2791-4F82-A444-438DDEC71FF6}"/>
    <cellStyle name="Čárka 2 4 3 2 2 2 3 2 2" xfId="4114" xr:uid="{425E2A89-59C9-417A-982B-7C51A2166FE5}"/>
    <cellStyle name="Čárka 2 4 3 2 2 2 3 3" xfId="3146" xr:uid="{38A8EB98-D4C9-4F7B-B9E8-4DA583F75E52}"/>
    <cellStyle name="Čárka 2 4 3 2 2 2 4" xfId="1425" xr:uid="{4661CF12-9381-4BAE-A7F6-F7552F4E38CE}"/>
    <cellStyle name="Čárka 2 4 3 2 2 2 4 2" xfId="3469" xr:uid="{C220B6E3-4787-4307-9DCB-4F6A05942446}"/>
    <cellStyle name="Čárka 2 4 3 2 2 2 5" xfId="2501" xr:uid="{FA716E26-6B02-4E9C-B8B0-596377CEC993}"/>
    <cellStyle name="Čárka 2 4 3 2 2 3" xfId="498" xr:uid="{63A34622-972D-4E3A-825B-F1CB95B1196C}"/>
    <cellStyle name="Čárka 2 4 3 2 2 3 2" xfId="1610" xr:uid="{9314022A-5BF7-4DB1-8330-B2021C6BCE2D}"/>
    <cellStyle name="Čárka 2 4 3 2 2 3 2 2" xfId="3630" xr:uid="{C3CD8582-941C-4EED-9BAA-8F70E11A600D}"/>
    <cellStyle name="Čárka 2 4 3 2 2 3 3" xfId="2662" xr:uid="{9EC8CB97-C5AB-4ECE-BCF0-A74131C698BF}"/>
    <cellStyle name="Čárka 2 4 3 2 2 4" xfId="869" xr:uid="{8F3EF221-9EB8-44A1-AD9C-E3C2586CF876}"/>
    <cellStyle name="Čárka 2 4 3 2 2 4 2" xfId="1981" xr:uid="{A2B04176-CC79-483E-BCD6-8E9E0EDDFC67}"/>
    <cellStyle name="Čárka 2 4 3 2 2 4 2 2" xfId="3953" xr:uid="{BF361C37-FAC8-4326-BCB0-3174A1661FC6}"/>
    <cellStyle name="Čárka 2 4 3 2 2 4 3" xfId="2985" xr:uid="{08B2A3F4-EBCF-46CF-B772-1EFA4D95A848}"/>
    <cellStyle name="Čárka 2 4 3 2 2 5" xfId="1240" xr:uid="{F784BEEB-2206-4E92-99A2-DE9BA01419A2}"/>
    <cellStyle name="Čárka 2 4 3 2 2 5 2" xfId="3308" xr:uid="{82D4B696-6D08-46FD-AD1B-077256219E5C}"/>
    <cellStyle name="Čárka 2 4 3 2 2 6" xfId="2340" xr:uid="{46C361E7-DDC1-4EEB-96F7-6BD376C16B82}"/>
    <cellStyle name="Čárka 2 4 3 2 3" xfId="174" xr:uid="{36FF5B8E-D51A-4CA4-99CD-F094198DC796}"/>
    <cellStyle name="Čárka 2 4 3 2 3 2" xfId="360" xr:uid="{992F5E4A-FBFD-49C1-B5B7-3A600C3F4775}"/>
    <cellStyle name="Čárka 2 4 3 2 3 2 2" xfId="729" xr:uid="{7EA31B64-B9DD-499B-9840-074F9EF3B817}"/>
    <cellStyle name="Čárka 2 4 3 2 3 2 2 2" xfId="1841" xr:uid="{2ECF5ABF-6F78-4952-AACC-81C4D982A34A}"/>
    <cellStyle name="Čárka 2 4 3 2 3 2 2 2 2" xfId="3831" xr:uid="{B4A12C66-4D6B-4E76-817F-EA066916E07B}"/>
    <cellStyle name="Čárka 2 4 3 2 3 2 2 3" xfId="2863" xr:uid="{0B1E417E-0448-4FCD-82C3-2E8C0926A52E}"/>
    <cellStyle name="Čárka 2 4 3 2 3 2 3" xfId="1100" xr:uid="{8D923AE5-72D5-47D1-BAC7-99BFE2D1C45C}"/>
    <cellStyle name="Čárka 2 4 3 2 3 2 3 2" xfId="2212" xr:uid="{99DF8230-2857-487B-9D88-38EDE2742487}"/>
    <cellStyle name="Čárka 2 4 3 2 3 2 3 2 2" xfId="4154" xr:uid="{E3329882-ED4E-4DB4-88F2-415D89252EB1}"/>
    <cellStyle name="Čárka 2 4 3 2 3 2 3 3" xfId="3186" xr:uid="{E74D9F7D-D818-4D3D-BDC0-50E789AFE725}"/>
    <cellStyle name="Čárka 2 4 3 2 3 2 4" xfId="1471" xr:uid="{560A4F03-D12B-40E1-A2FE-92ADE2E3583F}"/>
    <cellStyle name="Čárka 2 4 3 2 3 2 4 2" xfId="3509" xr:uid="{540EFC07-3CCE-4C59-9E9E-228B121521FD}"/>
    <cellStyle name="Čárka 2 4 3 2 3 2 5" xfId="2541" xr:uid="{1BE441CF-6399-414A-B5E1-C9650C37E63E}"/>
    <cellStyle name="Čárka 2 4 3 2 3 3" xfId="544" xr:uid="{20009C0E-A1E8-4B76-BEB5-7B40748B4088}"/>
    <cellStyle name="Čárka 2 4 3 2 3 3 2" xfId="1656" xr:uid="{EA7DB592-E328-4B75-A97E-6B94407FD968}"/>
    <cellStyle name="Čárka 2 4 3 2 3 3 2 2" xfId="3670" xr:uid="{7942D1F2-6E55-4CFE-9968-F76978CE10B0}"/>
    <cellStyle name="Čárka 2 4 3 2 3 3 3" xfId="2702" xr:uid="{1CC784B3-1215-486E-A84C-DC7C04E275C9}"/>
    <cellStyle name="Čárka 2 4 3 2 3 4" xfId="915" xr:uid="{A82B87BA-C89A-471D-A7DC-B62E4895B39C}"/>
    <cellStyle name="Čárka 2 4 3 2 3 4 2" xfId="2027" xr:uid="{63471FDF-7DE8-4576-92EE-DFDFF2E40A4E}"/>
    <cellStyle name="Čárka 2 4 3 2 3 4 2 2" xfId="3993" xr:uid="{F999C759-6F0D-4A07-9E6E-BDE701D76AEB}"/>
    <cellStyle name="Čárka 2 4 3 2 3 4 3" xfId="3025" xr:uid="{8972FEAD-BB3C-4BFA-AA37-00F8288D8A05}"/>
    <cellStyle name="Čárka 2 4 3 2 3 5" xfId="1286" xr:uid="{18CA676A-0C9B-4294-B6C8-460BE4D73B1F}"/>
    <cellStyle name="Čárka 2 4 3 2 3 5 2" xfId="3348" xr:uid="{44B61868-1587-40F0-8D98-39102E11D0B6}"/>
    <cellStyle name="Čárka 2 4 3 2 3 6" xfId="2380" xr:uid="{82982754-5B10-4995-9809-449935DB37D7}"/>
    <cellStyle name="Čárka 2 4 3 2 4" xfId="220" xr:uid="{489045B7-360B-43BC-B42B-49819983ECED}"/>
    <cellStyle name="Čárka 2 4 3 2 4 2" xfId="406" xr:uid="{6A58D687-5969-468D-8836-E460AEC44D62}"/>
    <cellStyle name="Čárka 2 4 3 2 4 2 2" xfId="775" xr:uid="{92F7BD93-60AA-40D7-84BD-FDF35A6346A8}"/>
    <cellStyle name="Čárka 2 4 3 2 4 2 2 2" xfId="1887" xr:uid="{7D30B4AC-61E7-4BFA-9630-5F01BB167627}"/>
    <cellStyle name="Čárka 2 4 3 2 4 2 2 2 2" xfId="3871" xr:uid="{A31B0939-66E7-4903-B10E-1B052D35D2E2}"/>
    <cellStyle name="Čárka 2 4 3 2 4 2 2 3" xfId="2903" xr:uid="{E888623F-BD3F-4296-8DF1-D33B5796BA95}"/>
    <cellStyle name="Čárka 2 4 3 2 4 2 3" xfId="1146" xr:uid="{507860CA-EC63-4655-B2EA-5999B7AC7CC6}"/>
    <cellStyle name="Čárka 2 4 3 2 4 2 3 2" xfId="2258" xr:uid="{1AE17A86-4993-46E5-A384-633EDB2BCFF2}"/>
    <cellStyle name="Čárka 2 4 3 2 4 2 3 2 2" xfId="4194" xr:uid="{D431997C-946E-416C-AD3B-00E265F2DB40}"/>
    <cellStyle name="Čárka 2 4 3 2 4 2 3 3" xfId="3226" xr:uid="{5EC2E77C-82F5-495F-A350-2A5DC4F84DC6}"/>
    <cellStyle name="Čárka 2 4 3 2 4 2 4" xfId="1517" xr:uid="{97E344D9-103C-4311-8195-7A1648254664}"/>
    <cellStyle name="Čárka 2 4 3 2 4 2 4 2" xfId="3549" xr:uid="{F0DD2AF6-4780-4B9F-8929-C045BDA72449}"/>
    <cellStyle name="Čárka 2 4 3 2 4 2 5" xfId="2581" xr:uid="{73CD4E12-16E2-4B25-A91E-387E38718361}"/>
    <cellStyle name="Čárka 2 4 3 2 4 3" xfId="590" xr:uid="{B7C14F0D-301A-42C5-A071-8F9729295991}"/>
    <cellStyle name="Čárka 2 4 3 2 4 3 2" xfId="1702" xr:uid="{872780B6-CF0F-4353-BA45-991E370E00BC}"/>
    <cellStyle name="Čárka 2 4 3 2 4 3 2 2" xfId="3710" xr:uid="{B5AEEC8D-F735-4DAC-B64F-CFD690DF4670}"/>
    <cellStyle name="Čárka 2 4 3 2 4 3 3" xfId="2742" xr:uid="{971D987C-12B2-4CB2-977D-BA810C5DB5C2}"/>
    <cellStyle name="Čárka 2 4 3 2 4 4" xfId="961" xr:uid="{86146CD1-F8B0-43C4-90F3-4D4D0DF66E82}"/>
    <cellStyle name="Čárka 2 4 3 2 4 4 2" xfId="2073" xr:uid="{E4841235-2103-43F4-9D68-E0653625C053}"/>
    <cellStyle name="Čárka 2 4 3 2 4 4 2 2" xfId="4033" xr:uid="{4FD84CB4-CC4D-44E7-995C-6A0F0D6EBED5}"/>
    <cellStyle name="Čárka 2 4 3 2 4 4 3" xfId="3065" xr:uid="{07BE6FA2-E754-45E1-ADB0-22D83B41677B}"/>
    <cellStyle name="Čárka 2 4 3 2 4 5" xfId="1332" xr:uid="{4230153A-896F-4FA0-AB60-DBE39FF17FDC}"/>
    <cellStyle name="Čárka 2 4 3 2 4 5 2" xfId="3388" xr:uid="{8C516786-3D8E-4D93-986B-024F04906202}"/>
    <cellStyle name="Čárka 2 4 3 2 4 6" xfId="2420" xr:uid="{C699FBF1-7227-40AD-B609-90EDDBC92A14}"/>
    <cellStyle name="Čárka 2 4 3 2 5" xfId="268" xr:uid="{DB9A6D3C-8D26-448C-BA4D-4459178FD6D9}"/>
    <cellStyle name="Čárka 2 4 3 2 5 2" xfId="637" xr:uid="{CDC2BD28-6D9F-46A2-9CDF-EA16A3B764CF}"/>
    <cellStyle name="Čárka 2 4 3 2 5 2 2" xfId="1749" xr:uid="{B9D0A8E8-1BBC-4CE9-9956-1C115E280483}"/>
    <cellStyle name="Čárka 2 4 3 2 5 2 2 2" xfId="3751" xr:uid="{B5013384-1D4A-464B-B6DF-86C61610C839}"/>
    <cellStyle name="Čárka 2 4 3 2 5 2 3" xfId="2783" xr:uid="{0BC087FE-E656-43CE-BE52-F8DF0B80677E}"/>
    <cellStyle name="Čárka 2 4 3 2 5 3" xfId="1008" xr:uid="{9006F775-100F-487D-A529-52C2031A6BEB}"/>
    <cellStyle name="Čárka 2 4 3 2 5 3 2" xfId="2120" xr:uid="{7DA5794A-E75D-457A-A340-7B2845941824}"/>
    <cellStyle name="Čárka 2 4 3 2 5 3 2 2" xfId="4074" xr:uid="{01CC2333-D65B-4303-BCFE-63FD0AABDBD0}"/>
    <cellStyle name="Čárka 2 4 3 2 5 3 3" xfId="3106" xr:uid="{F2AF21CF-C0B9-4240-9AD4-EC4C4C5BAD3F}"/>
    <cellStyle name="Čárka 2 4 3 2 5 4" xfId="1379" xr:uid="{73170A88-CE80-4B96-9F17-7A5FBAFEB164}"/>
    <cellStyle name="Čárka 2 4 3 2 5 4 2" xfId="3429" xr:uid="{768F7C41-0DCA-4524-904F-A10846783E3A}"/>
    <cellStyle name="Čárka 2 4 3 2 5 5" xfId="2461" xr:uid="{2B3F2B2B-4981-4F44-AFEA-A15819ADC07F}"/>
    <cellStyle name="Čárka 2 4 3 2 6" xfId="452" xr:uid="{C010BE22-2643-4E6A-ADBF-264D6E747965}"/>
    <cellStyle name="Čárka 2 4 3 2 6 2" xfId="1564" xr:uid="{808057A8-B9C3-44FD-B4A8-C30E17EEBDF6}"/>
    <cellStyle name="Čárka 2 4 3 2 6 2 2" xfId="3590" xr:uid="{2FA08849-50AD-479F-B42B-C816E10258D9}"/>
    <cellStyle name="Čárka 2 4 3 2 6 3" xfId="2622" xr:uid="{2B2B5B3E-F296-4606-B374-CE121CDAA6F0}"/>
    <cellStyle name="Čárka 2 4 3 2 7" xfId="823" xr:uid="{BF5924D2-F823-42BA-BA68-A409E49F1DA1}"/>
    <cellStyle name="Čárka 2 4 3 2 7 2" xfId="1935" xr:uid="{BD75FBC2-A840-4572-9E2E-530C20C8B08E}"/>
    <cellStyle name="Čárka 2 4 3 2 7 2 2" xfId="3913" xr:uid="{5B85DF61-EA1A-46D7-AEE5-8699EB7E4564}"/>
    <cellStyle name="Čárka 2 4 3 2 7 3" xfId="2945" xr:uid="{137F8321-BB14-4AB8-BBD2-4EF8F0F13642}"/>
    <cellStyle name="Čárka 2 4 3 2 8" xfId="1194" xr:uid="{A67EFD9A-29A9-48F6-AF7F-E38AD18697DB}"/>
    <cellStyle name="Čárka 2 4 3 2 8 2" xfId="3268" xr:uid="{CE3A65D7-765B-4A68-A430-AFDD04DD9634}"/>
    <cellStyle name="Čárka 2 4 3 2 9" xfId="2300" xr:uid="{F99DED9B-E48D-4388-9A3A-C86CC6DF2DE2}"/>
    <cellStyle name="Čárka 2 4 3 3" xfId="105" xr:uid="{6714F06A-25D3-49AD-9ABF-409E390ED587}"/>
    <cellStyle name="Čárka 2 4 3 3 2" xfId="291" xr:uid="{541F6765-8358-4445-8B08-356DFF91006C}"/>
    <cellStyle name="Čárka 2 4 3 3 2 2" xfId="660" xr:uid="{1A3F748E-E65C-4948-8EA3-A6C0194D4C85}"/>
    <cellStyle name="Čárka 2 4 3 3 2 2 2" xfId="1772" xr:uid="{E97BC4F0-62F6-4501-89E9-F9FEB3CC834A}"/>
    <cellStyle name="Čárka 2 4 3 3 2 2 2 2" xfId="3771" xr:uid="{25809826-D10B-40F9-BCD2-803ACFBFD315}"/>
    <cellStyle name="Čárka 2 4 3 3 2 2 3" xfId="2803" xr:uid="{EBDA3EA4-C24E-4EEF-9CDC-D4BF0DF0171B}"/>
    <cellStyle name="Čárka 2 4 3 3 2 3" xfId="1031" xr:uid="{B35A80EF-7BED-4B40-B346-8045CFF24265}"/>
    <cellStyle name="Čárka 2 4 3 3 2 3 2" xfId="2143" xr:uid="{65045CBC-82C5-4CA4-9979-049467353480}"/>
    <cellStyle name="Čárka 2 4 3 3 2 3 2 2" xfId="4094" xr:uid="{19FDBFE2-23DF-40A7-9A5A-BD98B7AC7C5F}"/>
    <cellStyle name="Čárka 2 4 3 3 2 3 3" xfId="3126" xr:uid="{8D1540F2-130A-4F96-B864-808E892FC1BD}"/>
    <cellStyle name="Čárka 2 4 3 3 2 4" xfId="1402" xr:uid="{BEB2299F-ECE7-4007-86AF-B2C8965B4373}"/>
    <cellStyle name="Čárka 2 4 3 3 2 4 2" xfId="3449" xr:uid="{9211DD7B-96B8-4C68-BB89-CDCE0395A37F}"/>
    <cellStyle name="Čárka 2 4 3 3 2 5" xfId="2481" xr:uid="{108AEF20-07F4-4FBD-9FD0-027A12523FFD}"/>
    <cellStyle name="Čárka 2 4 3 3 3" xfId="475" xr:uid="{31A706DE-6E72-43F8-BF48-16BC1049777D}"/>
    <cellStyle name="Čárka 2 4 3 3 3 2" xfId="1587" xr:uid="{6D19C574-128A-4288-8E4F-5D260F52DBDB}"/>
    <cellStyle name="Čárka 2 4 3 3 3 2 2" xfId="3610" xr:uid="{AE8F0362-C2B8-4CB8-BC20-8717C89DD6B0}"/>
    <cellStyle name="Čárka 2 4 3 3 3 3" xfId="2642" xr:uid="{DFDB8C16-702A-44A2-BE8E-994DCF2F9ED6}"/>
    <cellStyle name="Čárka 2 4 3 3 4" xfId="846" xr:uid="{10E378EF-2E1F-4B50-BC40-713D86DEE22C}"/>
    <cellStyle name="Čárka 2 4 3 3 4 2" xfId="1958" xr:uid="{2CBBB236-81B5-49A4-8060-18059CE999A2}"/>
    <cellStyle name="Čárka 2 4 3 3 4 2 2" xfId="3933" xr:uid="{6A4FA513-F175-4875-8281-57FEAA1AF6A8}"/>
    <cellStyle name="Čárka 2 4 3 3 4 3" xfId="2965" xr:uid="{5B6F70BA-B7FA-4103-A052-049FF4843ECF}"/>
    <cellStyle name="Čárka 2 4 3 3 5" xfId="1217" xr:uid="{844530C1-3265-4091-B5B3-EC8A7584A0EA}"/>
    <cellStyle name="Čárka 2 4 3 3 5 2" xfId="3288" xr:uid="{7239E904-5129-4F21-8F6B-F7D90D22869A}"/>
    <cellStyle name="Čárka 2 4 3 3 6" xfId="2320" xr:uid="{534911A0-A2BE-471D-9809-1D4F1E4ADB10}"/>
    <cellStyle name="Čárka 2 4 3 4" xfId="151" xr:uid="{DB7948EB-7775-414C-9793-06EBB1C209E3}"/>
    <cellStyle name="Čárka 2 4 3 4 2" xfId="337" xr:uid="{C6995A0A-E3E0-4099-AB0B-B2C90F731E0E}"/>
    <cellStyle name="Čárka 2 4 3 4 2 2" xfId="706" xr:uid="{B5EC3885-C00F-4040-B8FC-4F05CBBA7A97}"/>
    <cellStyle name="Čárka 2 4 3 4 2 2 2" xfId="1818" xr:uid="{4FEA7737-64FC-47BA-BA46-715FFA05A99F}"/>
    <cellStyle name="Čárka 2 4 3 4 2 2 2 2" xfId="3811" xr:uid="{C3A6790C-3937-487C-B744-A7408CFD2AC3}"/>
    <cellStyle name="Čárka 2 4 3 4 2 2 3" xfId="2843" xr:uid="{76A6DFBD-0C4F-4F3E-AB38-2D50003571C0}"/>
    <cellStyle name="Čárka 2 4 3 4 2 3" xfId="1077" xr:uid="{9F02743C-9722-427D-B251-54CB5C84A78F}"/>
    <cellStyle name="Čárka 2 4 3 4 2 3 2" xfId="2189" xr:uid="{2E9F26D2-A74E-4BF3-84DD-997582B49193}"/>
    <cellStyle name="Čárka 2 4 3 4 2 3 2 2" xfId="4134" xr:uid="{5A686FEC-45B6-49C0-8D1A-9F95BD2A909F}"/>
    <cellStyle name="Čárka 2 4 3 4 2 3 3" xfId="3166" xr:uid="{708E9E90-E138-40FA-A9C9-86B434B21385}"/>
    <cellStyle name="Čárka 2 4 3 4 2 4" xfId="1448" xr:uid="{576AF397-CC22-47F1-BC4B-CA68ACEDFD26}"/>
    <cellStyle name="Čárka 2 4 3 4 2 4 2" xfId="3489" xr:uid="{3F402A92-0F77-45F6-84E9-30B9310DA344}"/>
    <cellStyle name="Čárka 2 4 3 4 2 5" xfId="2521" xr:uid="{890972E8-3C8E-4730-9FD3-807DA26EE0B7}"/>
    <cellStyle name="Čárka 2 4 3 4 3" xfId="521" xr:uid="{71CF2A71-0E3E-488C-BCB5-EF934D89193D}"/>
    <cellStyle name="Čárka 2 4 3 4 3 2" xfId="1633" xr:uid="{2E70F147-1356-4DE8-B716-5228E60106BE}"/>
    <cellStyle name="Čárka 2 4 3 4 3 2 2" xfId="3650" xr:uid="{3F51B0CB-3BCA-4071-91DB-80D3516A3110}"/>
    <cellStyle name="Čárka 2 4 3 4 3 3" xfId="2682" xr:uid="{0F2175A3-8D4A-4F80-86AA-2FF8B55DD183}"/>
    <cellStyle name="Čárka 2 4 3 4 4" xfId="892" xr:uid="{79DF7D40-E85A-4D55-B16A-D83C14336A84}"/>
    <cellStyle name="Čárka 2 4 3 4 4 2" xfId="2004" xr:uid="{FE45F7F2-2BA4-4A46-8C83-CB78ECB208DC}"/>
    <cellStyle name="Čárka 2 4 3 4 4 2 2" xfId="3973" xr:uid="{8CDFD65C-3E98-411A-A29D-550974D89C51}"/>
    <cellStyle name="Čárka 2 4 3 4 4 3" xfId="3005" xr:uid="{44CF0E87-3B13-499F-986C-8AA8F6B931C8}"/>
    <cellStyle name="Čárka 2 4 3 4 5" xfId="1263" xr:uid="{36E952CB-491F-4F69-BC1D-05EE8C50319B}"/>
    <cellStyle name="Čárka 2 4 3 4 5 2" xfId="3328" xr:uid="{2ECBC482-9D09-4EB1-9D0D-7D721D9BD10D}"/>
    <cellStyle name="Čárka 2 4 3 4 6" xfId="2360" xr:uid="{684878FE-98AA-40F7-BCFC-BBB9A7B1CB21}"/>
    <cellStyle name="Čárka 2 4 3 5" xfId="197" xr:uid="{03A54F22-4BDB-46C3-9DBD-ABE6C8A018FA}"/>
    <cellStyle name="Čárka 2 4 3 5 2" xfId="383" xr:uid="{EBBAC222-D604-4454-BC72-23B905A18B7F}"/>
    <cellStyle name="Čárka 2 4 3 5 2 2" xfId="752" xr:uid="{F75DE43F-28C6-4397-9D01-3FDF12C05B45}"/>
    <cellStyle name="Čárka 2 4 3 5 2 2 2" xfId="1864" xr:uid="{8396CC40-A7E8-4801-9431-175C2D212933}"/>
    <cellStyle name="Čárka 2 4 3 5 2 2 2 2" xfId="3851" xr:uid="{6F32E745-4523-49FA-9A42-1FB9C028F450}"/>
    <cellStyle name="Čárka 2 4 3 5 2 2 3" xfId="2883" xr:uid="{58E7F0BE-4FA4-4C70-8B8A-6733FC35CB9A}"/>
    <cellStyle name="Čárka 2 4 3 5 2 3" xfId="1123" xr:uid="{B8A7E220-5B50-4372-905E-0F233B436B2A}"/>
    <cellStyle name="Čárka 2 4 3 5 2 3 2" xfId="2235" xr:uid="{0BC98D27-6E2B-4589-A4E6-55FC72DCCEE5}"/>
    <cellStyle name="Čárka 2 4 3 5 2 3 2 2" xfId="4174" xr:uid="{E8A52DBB-1C44-4CB3-B756-51F920BCA9C5}"/>
    <cellStyle name="Čárka 2 4 3 5 2 3 3" xfId="3206" xr:uid="{4F2191A7-8BB7-4A81-9280-3F1FEFA250C0}"/>
    <cellStyle name="Čárka 2 4 3 5 2 4" xfId="1494" xr:uid="{3CCAAC54-D14E-4061-B0A7-8BF99580A701}"/>
    <cellStyle name="Čárka 2 4 3 5 2 4 2" xfId="3529" xr:uid="{26CEDF0B-3B72-4C33-B388-5E07572E2101}"/>
    <cellStyle name="Čárka 2 4 3 5 2 5" xfId="2561" xr:uid="{15433A89-67C0-4F84-905C-DE2F1BF0E824}"/>
    <cellStyle name="Čárka 2 4 3 5 3" xfId="567" xr:uid="{5666507E-4DB7-4C26-9191-6378548E825C}"/>
    <cellStyle name="Čárka 2 4 3 5 3 2" xfId="1679" xr:uid="{39DD3B3C-B998-4765-9C65-2FE3CC764847}"/>
    <cellStyle name="Čárka 2 4 3 5 3 2 2" xfId="3690" xr:uid="{F12D4FB6-EC1A-496E-B9EE-568B5EE99742}"/>
    <cellStyle name="Čárka 2 4 3 5 3 3" xfId="2722" xr:uid="{7B00FAA2-96E5-4D5B-A75A-4FA880137897}"/>
    <cellStyle name="Čárka 2 4 3 5 4" xfId="938" xr:uid="{2964A20F-BFAC-4869-96EE-D6432EE89428}"/>
    <cellStyle name="Čárka 2 4 3 5 4 2" xfId="2050" xr:uid="{D75C926A-868C-4CFB-A9FF-9EBA0B7FA392}"/>
    <cellStyle name="Čárka 2 4 3 5 4 2 2" xfId="4013" xr:uid="{9C391F9D-557D-4EFE-9118-A0BDB4BEB9A7}"/>
    <cellStyle name="Čárka 2 4 3 5 4 3" xfId="3045" xr:uid="{0A154A92-BC73-4F0F-B21F-22170E7028B9}"/>
    <cellStyle name="Čárka 2 4 3 5 5" xfId="1309" xr:uid="{BE600E2F-7546-443C-97FB-EB85AB36164A}"/>
    <cellStyle name="Čárka 2 4 3 5 5 2" xfId="3368" xr:uid="{CA256ABE-5E58-43A7-8DD3-003A268F6E59}"/>
    <cellStyle name="Čárka 2 4 3 5 6" xfId="2400" xr:uid="{33FDFCDC-674A-4152-A290-A17DD3055443}"/>
    <cellStyle name="Čárka 2 4 3 6" xfId="245" xr:uid="{5417FB13-8179-49F0-9E98-978C6BD3C7FD}"/>
    <cellStyle name="Čárka 2 4 3 6 2" xfId="614" xr:uid="{8E5293D6-75BD-4031-AE6C-E898289D448B}"/>
    <cellStyle name="Čárka 2 4 3 6 2 2" xfId="1726" xr:uid="{ED4F88A9-3C04-4ADF-9646-1DADD21707BC}"/>
    <cellStyle name="Čárka 2 4 3 6 2 2 2" xfId="3731" xr:uid="{75D1236D-EB42-4355-A541-7AB033929184}"/>
    <cellStyle name="Čárka 2 4 3 6 2 3" xfId="2763" xr:uid="{0BB90238-D386-44E0-9928-A2A16076495D}"/>
    <cellStyle name="Čárka 2 4 3 6 3" xfId="985" xr:uid="{75E48233-F692-4BB1-8180-2E7B58012BBE}"/>
    <cellStyle name="Čárka 2 4 3 6 3 2" xfId="2097" xr:uid="{80184A5E-952F-4C7E-8158-AF3129F2C0E8}"/>
    <cellStyle name="Čárka 2 4 3 6 3 2 2" xfId="4054" xr:uid="{7F7E6010-21E2-4216-A0F5-F5CDF7810C0F}"/>
    <cellStyle name="Čárka 2 4 3 6 3 3" xfId="3086" xr:uid="{7FBF917E-A457-4991-91A8-442720F8D29D}"/>
    <cellStyle name="Čárka 2 4 3 6 4" xfId="1356" xr:uid="{6745755B-203C-4E57-A80F-72127EC316E0}"/>
    <cellStyle name="Čárka 2 4 3 6 4 2" xfId="3409" xr:uid="{5B0F3C97-36CA-40E1-86F8-11FA2BC33825}"/>
    <cellStyle name="Čárka 2 4 3 6 5" xfId="2441" xr:uid="{EF47AA57-C684-4193-BFED-6C1756C986C1}"/>
    <cellStyle name="Čárka 2 4 3 7" xfId="429" xr:uid="{E296DEF3-7DEC-4E45-B2D5-7589A2B4B046}"/>
    <cellStyle name="Čárka 2 4 3 7 2" xfId="1541" xr:uid="{35FD5FA0-EF2C-4E95-B5B2-3506F2794C45}"/>
    <cellStyle name="Čárka 2 4 3 7 2 2" xfId="3570" xr:uid="{7EC95C40-5D6F-495F-AAAB-704CB42852A5}"/>
    <cellStyle name="Čárka 2 4 3 7 3" xfId="2602" xr:uid="{C97B0ADB-D0A7-4529-8287-7FCA47689FA1}"/>
    <cellStyle name="Čárka 2 4 3 8" xfId="800" xr:uid="{84E3E7EC-1724-4728-9AC3-A64D6E2CD554}"/>
    <cellStyle name="Čárka 2 4 3 8 2" xfId="1912" xr:uid="{38D8A7E6-854D-4FBF-B97C-5E4A600B3122}"/>
    <cellStyle name="Čárka 2 4 3 8 2 2" xfId="3893" xr:uid="{3446A53E-AD1F-4230-A181-E464E061E90D}"/>
    <cellStyle name="Čárka 2 4 3 8 3" xfId="2925" xr:uid="{4E69D66E-C430-4DE1-A507-6A18AB9B625F}"/>
    <cellStyle name="Čárka 2 4 3 9" xfId="1171" xr:uid="{9FFE3CB2-D488-4D04-BAE3-44A9A64C4E64}"/>
    <cellStyle name="Čárka 2 4 3 9 2" xfId="3248" xr:uid="{8349B9B3-32BA-4F4C-BEF7-14778523A341}"/>
    <cellStyle name="Čárka 2 4 4" xfId="68" xr:uid="{55E973C7-0089-4479-8E1F-F0EB59D367D0}"/>
    <cellStyle name="Čárka 2 4 4 2" xfId="114" xr:uid="{AFB5BD42-3363-4520-BEE9-0A39FEA789A4}"/>
    <cellStyle name="Čárka 2 4 4 2 2" xfId="300" xr:uid="{189996DD-FA5D-4874-BF11-DEF598547235}"/>
    <cellStyle name="Čárka 2 4 4 2 2 2" xfId="669" xr:uid="{62802C0C-33C1-433C-823D-BE515EA18A5A}"/>
    <cellStyle name="Čárka 2 4 4 2 2 2 2" xfId="1781" xr:uid="{5F1AA612-3CA3-4FAD-9809-233FA60F23D8}"/>
    <cellStyle name="Čárka 2 4 4 2 2 2 2 2" xfId="3779" xr:uid="{7538E10D-4783-4E0F-B48B-3C9E4F13708C}"/>
    <cellStyle name="Čárka 2 4 4 2 2 2 3" xfId="2811" xr:uid="{1357BB14-1BEB-4791-8290-17B7DCCC5164}"/>
    <cellStyle name="Čárka 2 4 4 2 2 3" xfId="1040" xr:uid="{571BFF3C-B53D-4DBE-8FD5-6F15A40D1873}"/>
    <cellStyle name="Čárka 2 4 4 2 2 3 2" xfId="2152" xr:uid="{D0818579-804E-44CB-9469-1E31FA6BDCC6}"/>
    <cellStyle name="Čárka 2 4 4 2 2 3 2 2" xfId="4102" xr:uid="{76FBBBD5-5ADA-468C-A449-8BCEB373048E}"/>
    <cellStyle name="Čárka 2 4 4 2 2 3 3" xfId="3134" xr:uid="{9F302B13-602A-47FC-A897-69D48E6E82F7}"/>
    <cellStyle name="Čárka 2 4 4 2 2 4" xfId="1411" xr:uid="{1A1A40C3-75C5-4F41-B3FC-1F96F7F2CE83}"/>
    <cellStyle name="Čárka 2 4 4 2 2 4 2" xfId="3457" xr:uid="{A3E711C6-5A05-4CC0-9F97-E8B5DC0D49C3}"/>
    <cellStyle name="Čárka 2 4 4 2 2 5" xfId="2489" xr:uid="{C8B9542F-934B-47C0-A4B7-6DCB38D35489}"/>
    <cellStyle name="Čárka 2 4 4 2 3" xfId="484" xr:uid="{10C62FEC-5F8A-4837-A4A1-B7C1AB9DA1FE}"/>
    <cellStyle name="Čárka 2 4 4 2 3 2" xfId="1596" xr:uid="{86264BA3-A911-4F7D-9136-5B6F541E26E1}"/>
    <cellStyle name="Čárka 2 4 4 2 3 2 2" xfId="3618" xr:uid="{1857A647-BF30-413A-A897-509E91707AD7}"/>
    <cellStyle name="Čárka 2 4 4 2 3 3" xfId="2650" xr:uid="{218C62EC-B11F-45C5-AC4D-DF150CC30697}"/>
    <cellStyle name="Čárka 2 4 4 2 4" xfId="855" xr:uid="{8A61387B-9F0A-4FB4-81FB-C93F6ABDA560}"/>
    <cellStyle name="Čárka 2 4 4 2 4 2" xfId="1967" xr:uid="{31F1E99E-F2A9-4F2A-9FC1-280C45DDF602}"/>
    <cellStyle name="Čárka 2 4 4 2 4 2 2" xfId="3941" xr:uid="{81DB4C05-092E-47F8-8B95-CB4EE89C980C}"/>
    <cellStyle name="Čárka 2 4 4 2 4 3" xfId="2973" xr:uid="{FC7E48DE-F892-47B2-A53A-E71CAEE8620F}"/>
    <cellStyle name="Čárka 2 4 4 2 5" xfId="1226" xr:uid="{B4F49F6B-02FF-4166-BA28-6581317D4241}"/>
    <cellStyle name="Čárka 2 4 4 2 5 2" xfId="3296" xr:uid="{02943091-9D74-4343-A6BB-3956859A435D}"/>
    <cellStyle name="Čárka 2 4 4 2 6" xfId="2328" xr:uid="{71CE306D-CCE3-4165-84EB-5BD5B10FF46A}"/>
    <cellStyle name="Čárka 2 4 4 3" xfId="160" xr:uid="{FDE7096A-F3B0-47CF-90B0-DB7C4F1BD1EF}"/>
    <cellStyle name="Čárka 2 4 4 3 2" xfId="346" xr:uid="{580BC365-60B5-4C17-8869-C548A1165224}"/>
    <cellStyle name="Čárka 2 4 4 3 2 2" xfId="715" xr:uid="{3C34E9AD-100B-46C1-AA9D-6766E1FCC7A1}"/>
    <cellStyle name="Čárka 2 4 4 3 2 2 2" xfId="1827" xr:uid="{45C0D1F1-65AB-405E-BD7F-5EC37294DEA3}"/>
    <cellStyle name="Čárka 2 4 4 3 2 2 2 2" xfId="3819" xr:uid="{969D9B10-E6DD-49E4-B5C3-BEFEA191CC64}"/>
    <cellStyle name="Čárka 2 4 4 3 2 2 3" xfId="2851" xr:uid="{D1359B2F-E062-4ABE-A6F3-A9FAD212234D}"/>
    <cellStyle name="Čárka 2 4 4 3 2 3" xfId="1086" xr:uid="{75921680-3EA2-4E3D-9F51-503A6290FAE6}"/>
    <cellStyle name="Čárka 2 4 4 3 2 3 2" xfId="2198" xr:uid="{20BE9B28-9248-46C7-A5EF-66FB78F6D970}"/>
    <cellStyle name="Čárka 2 4 4 3 2 3 2 2" xfId="4142" xr:uid="{7E49ED5F-307D-4849-AF76-09780B4C52C1}"/>
    <cellStyle name="Čárka 2 4 4 3 2 3 3" xfId="3174" xr:uid="{D738E33F-138E-4FEE-80C5-B01C3A8B6D92}"/>
    <cellStyle name="Čárka 2 4 4 3 2 4" xfId="1457" xr:uid="{155F4577-E895-45DC-8408-2334157E3761}"/>
    <cellStyle name="Čárka 2 4 4 3 2 4 2" xfId="3497" xr:uid="{F2085D85-DD35-496E-8E95-FDB93F228311}"/>
    <cellStyle name="Čárka 2 4 4 3 2 5" xfId="2529" xr:uid="{420B5A32-45E4-49A2-ADE9-7E4042723B07}"/>
    <cellStyle name="Čárka 2 4 4 3 3" xfId="530" xr:uid="{9A2A29BF-228E-4FDC-8DBD-1FF6DB4C28A6}"/>
    <cellStyle name="Čárka 2 4 4 3 3 2" xfId="1642" xr:uid="{60E04708-87DB-434A-A29C-439E52193BD4}"/>
    <cellStyle name="Čárka 2 4 4 3 3 2 2" xfId="3658" xr:uid="{3B4BDC46-5970-42B0-910C-079BF5D7F217}"/>
    <cellStyle name="Čárka 2 4 4 3 3 3" xfId="2690" xr:uid="{D270848D-A1C8-4D62-84A7-ED484CBF296D}"/>
    <cellStyle name="Čárka 2 4 4 3 4" xfId="901" xr:uid="{F041D502-C034-439A-821E-E0C2BC77DB4A}"/>
    <cellStyle name="Čárka 2 4 4 3 4 2" xfId="2013" xr:uid="{38EF8B4E-3A76-4CBB-A947-E9D502EE7B63}"/>
    <cellStyle name="Čárka 2 4 4 3 4 2 2" xfId="3981" xr:uid="{B9C8E8E1-66AE-44A6-BF06-37D8B591B3A7}"/>
    <cellStyle name="Čárka 2 4 4 3 4 3" xfId="3013" xr:uid="{933F2644-C913-4E2B-BDEF-D5340E2B25C7}"/>
    <cellStyle name="Čárka 2 4 4 3 5" xfId="1272" xr:uid="{51CF71C0-693A-4C6C-8048-1C2E06D4B9D2}"/>
    <cellStyle name="Čárka 2 4 4 3 5 2" xfId="3336" xr:uid="{77F9F4FB-0A65-4453-B431-61EFAFA64BDC}"/>
    <cellStyle name="Čárka 2 4 4 3 6" xfId="2368" xr:uid="{E5A6C7D2-E0DD-418A-9AF0-49D4351E233D}"/>
    <cellStyle name="Čárka 2 4 4 4" xfId="206" xr:uid="{98E9EFB9-B53F-4403-B2B0-9512CEF19AFB}"/>
    <cellStyle name="Čárka 2 4 4 4 2" xfId="392" xr:uid="{969D7413-48D4-4164-9F1C-7AE1AFD4BDB8}"/>
    <cellStyle name="Čárka 2 4 4 4 2 2" xfId="761" xr:uid="{D292D84A-1218-4E3A-9794-B369EBC557A8}"/>
    <cellStyle name="Čárka 2 4 4 4 2 2 2" xfId="1873" xr:uid="{0983E55B-9E29-4B78-897A-18D740C817C5}"/>
    <cellStyle name="Čárka 2 4 4 4 2 2 2 2" xfId="3859" xr:uid="{48727D90-771C-43D0-A036-3F4981DB3C79}"/>
    <cellStyle name="Čárka 2 4 4 4 2 2 3" xfId="2891" xr:uid="{CF1C534E-DF86-4E2A-9B30-F80DE01E206C}"/>
    <cellStyle name="Čárka 2 4 4 4 2 3" xfId="1132" xr:uid="{2D3C5F4F-7347-4774-9534-34470E01A590}"/>
    <cellStyle name="Čárka 2 4 4 4 2 3 2" xfId="2244" xr:uid="{DD5B962E-F52E-41E8-8C6F-2EE186984D29}"/>
    <cellStyle name="Čárka 2 4 4 4 2 3 2 2" xfId="4182" xr:uid="{E9DD7E82-C2CD-4F11-B917-0D5AD0A8680C}"/>
    <cellStyle name="Čárka 2 4 4 4 2 3 3" xfId="3214" xr:uid="{7B25B0A6-3940-4C12-8622-A907B694F5FB}"/>
    <cellStyle name="Čárka 2 4 4 4 2 4" xfId="1503" xr:uid="{D90B6CC2-E8CA-499F-90F1-E269A9245953}"/>
    <cellStyle name="Čárka 2 4 4 4 2 4 2" xfId="3537" xr:uid="{784B080F-8BBF-45B0-A10F-748AFF79B483}"/>
    <cellStyle name="Čárka 2 4 4 4 2 5" xfId="2569" xr:uid="{83F6206E-0F77-418A-9D6E-6A708ACC1286}"/>
    <cellStyle name="Čárka 2 4 4 4 3" xfId="576" xr:uid="{8D16F96F-C567-4E96-AE3F-7A5EBBA2F290}"/>
    <cellStyle name="Čárka 2 4 4 4 3 2" xfId="1688" xr:uid="{CA724611-18C4-43F8-A13A-6B4AFADA1EAB}"/>
    <cellStyle name="Čárka 2 4 4 4 3 2 2" xfId="3698" xr:uid="{63DA8DEA-C3D7-4661-938B-B66DE3066BE1}"/>
    <cellStyle name="Čárka 2 4 4 4 3 3" xfId="2730" xr:uid="{78B5E8B9-73F7-472F-99E0-4A1D8CEB6DF8}"/>
    <cellStyle name="Čárka 2 4 4 4 4" xfId="947" xr:uid="{1E73E5D5-E605-467D-900C-A803FD3E9DD2}"/>
    <cellStyle name="Čárka 2 4 4 4 4 2" xfId="2059" xr:uid="{C7DC90FF-1325-46ED-BA7D-2BA52F55717B}"/>
    <cellStyle name="Čárka 2 4 4 4 4 2 2" xfId="4021" xr:uid="{13688E41-2B51-4798-BC08-1685A2C89460}"/>
    <cellStyle name="Čárka 2 4 4 4 4 3" xfId="3053" xr:uid="{0515B435-C9AE-481D-8F15-6AFE27196479}"/>
    <cellStyle name="Čárka 2 4 4 4 5" xfId="1318" xr:uid="{BD7C01F2-9F80-4423-A595-604D04C06D63}"/>
    <cellStyle name="Čárka 2 4 4 4 5 2" xfId="3376" xr:uid="{6ECDB818-9D81-4EE9-82A5-5DEBF227FA24}"/>
    <cellStyle name="Čárka 2 4 4 4 6" xfId="2408" xr:uid="{614CB1F0-2894-48BD-8D4C-15E4047CC377}"/>
    <cellStyle name="Čárka 2 4 4 5" xfId="254" xr:uid="{4D5F3B6B-ECC0-4308-B4CA-44E654813A55}"/>
    <cellStyle name="Čárka 2 4 4 5 2" xfId="623" xr:uid="{FE8C0CCF-6839-4877-837F-BF7CC6AEAF11}"/>
    <cellStyle name="Čárka 2 4 4 5 2 2" xfId="1735" xr:uid="{7D9BA02C-B2DB-4551-97A4-CDE2E06CCA71}"/>
    <cellStyle name="Čárka 2 4 4 5 2 2 2" xfId="3739" xr:uid="{D0311223-C562-40FC-A708-6CFDD5B39EFF}"/>
    <cellStyle name="Čárka 2 4 4 5 2 3" xfId="2771" xr:uid="{4CC24FAA-5D1C-4841-8215-D3D804F54934}"/>
    <cellStyle name="Čárka 2 4 4 5 3" xfId="994" xr:uid="{8D28557C-3435-4185-A543-92224AF850A3}"/>
    <cellStyle name="Čárka 2 4 4 5 3 2" xfId="2106" xr:uid="{902B8E61-CA4A-4AD8-BD1E-CE58DBE7B1D2}"/>
    <cellStyle name="Čárka 2 4 4 5 3 2 2" xfId="4062" xr:uid="{A979F342-205D-4892-B57A-2A970D4EF1D4}"/>
    <cellStyle name="Čárka 2 4 4 5 3 3" xfId="3094" xr:uid="{AA1C5AE2-E688-4373-93B0-CAA6A2D65C9D}"/>
    <cellStyle name="Čárka 2 4 4 5 4" xfId="1365" xr:uid="{9F0A90D3-410E-48E5-9385-DFD4BE38D6C5}"/>
    <cellStyle name="Čárka 2 4 4 5 4 2" xfId="3417" xr:uid="{A0D9F56A-8A5A-4C6F-BDD4-EF38F9C53DD7}"/>
    <cellStyle name="Čárka 2 4 4 5 5" xfId="2449" xr:uid="{7DE481ED-6568-41C5-8845-115734540329}"/>
    <cellStyle name="Čárka 2 4 4 6" xfId="438" xr:uid="{99EE00A0-10D7-4F96-9F70-980E29B25926}"/>
    <cellStyle name="Čárka 2 4 4 6 2" xfId="1550" xr:uid="{ACA2AE2D-64B0-4C4E-AEE8-96D54605ACD5}"/>
    <cellStyle name="Čárka 2 4 4 6 2 2" xfId="3578" xr:uid="{95E910BB-8E44-4738-8CB2-2D4886DDEE6B}"/>
    <cellStyle name="Čárka 2 4 4 6 3" xfId="2610" xr:uid="{64717C95-0397-435A-AA2C-3611A260373D}"/>
    <cellStyle name="Čárka 2 4 4 7" xfId="809" xr:uid="{7376346C-DE83-4ED1-B1FE-823A06D464B4}"/>
    <cellStyle name="Čárka 2 4 4 7 2" xfId="1921" xr:uid="{7C8D39B0-7797-4839-AEFE-B3B58F2DFA68}"/>
    <cellStyle name="Čárka 2 4 4 7 2 2" xfId="3901" xr:uid="{240B02BC-B3CF-4036-9019-F13F6B7F9ADF}"/>
    <cellStyle name="Čárka 2 4 4 7 3" xfId="2933" xr:uid="{B9868414-C664-43CD-81A9-7084FF040856}"/>
    <cellStyle name="Čárka 2 4 4 8" xfId="1180" xr:uid="{6CB0342C-52BD-4AAB-AA25-2B45E9B106C8}"/>
    <cellStyle name="Čárka 2 4 4 8 2" xfId="3256" xr:uid="{CD6410EC-7B79-43D0-82E1-C869885E41C7}"/>
    <cellStyle name="Čárka 2 4 4 9" xfId="2288" xr:uid="{F07C78EB-130F-4005-8A86-30EC5FC55DC2}"/>
    <cellStyle name="Čárka 2 4 5" xfId="91" xr:uid="{C8AC7061-73C4-4A1B-B2C2-740C52F5409C}"/>
    <cellStyle name="Čárka 2 4 5 2" xfId="277" xr:uid="{15BA8162-DB03-4694-890A-33D0DA10B0E8}"/>
    <cellStyle name="Čárka 2 4 5 2 2" xfId="646" xr:uid="{B2623FFD-D478-4B99-A198-2DBBDC37B163}"/>
    <cellStyle name="Čárka 2 4 5 2 2 2" xfId="1758" xr:uid="{C3E64DA6-085D-42DB-954B-4EACB2114256}"/>
    <cellStyle name="Čárka 2 4 5 2 2 2 2" xfId="3759" xr:uid="{EFFC20A4-F8D3-4C85-A9BA-60EC3DC53DE3}"/>
    <cellStyle name="Čárka 2 4 5 2 2 3" xfId="2791" xr:uid="{E71AB28C-38EF-4DD1-B32D-398DC7906E6D}"/>
    <cellStyle name="Čárka 2 4 5 2 3" xfId="1017" xr:uid="{806DA6FA-DDCA-4ED3-8BF6-D0146C173ECC}"/>
    <cellStyle name="Čárka 2 4 5 2 3 2" xfId="2129" xr:uid="{64E7E6D1-0790-47B3-9928-EC53C6E18E59}"/>
    <cellStyle name="Čárka 2 4 5 2 3 2 2" xfId="4082" xr:uid="{524D55FC-E69C-4D84-AC83-46296E95EAB2}"/>
    <cellStyle name="Čárka 2 4 5 2 3 3" xfId="3114" xr:uid="{1282F14D-02F0-421C-AB92-BE0D366011B3}"/>
    <cellStyle name="Čárka 2 4 5 2 4" xfId="1388" xr:uid="{B8AE3C78-8718-4545-9CB2-8794AF9994E8}"/>
    <cellStyle name="Čárka 2 4 5 2 4 2" xfId="3437" xr:uid="{47D22D6D-5F9D-4D4A-90F8-9E71F70FB21B}"/>
    <cellStyle name="Čárka 2 4 5 2 5" xfId="2469" xr:uid="{3E7B1D38-AE0F-4DFD-B5F9-E015D725B769}"/>
    <cellStyle name="Čárka 2 4 5 3" xfId="461" xr:uid="{490E923C-BA3C-43DF-89B8-EF7822CA0C1E}"/>
    <cellStyle name="Čárka 2 4 5 3 2" xfId="1573" xr:uid="{CC0A4B66-668F-480F-9652-FB9D47EB164C}"/>
    <cellStyle name="Čárka 2 4 5 3 2 2" xfId="3598" xr:uid="{611EAED2-63B6-4AC9-9707-D888036EF7EA}"/>
    <cellStyle name="Čárka 2 4 5 3 3" xfId="2630" xr:uid="{637F2ACF-DB99-4C35-BBE7-12451A96A2DA}"/>
    <cellStyle name="Čárka 2 4 5 4" xfId="832" xr:uid="{D30CB898-C106-48F1-A5CB-23BB351D440F}"/>
    <cellStyle name="Čárka 2 4 5 4 2" xfId="1944" xr:uid="{65A5D5D4-224D-4341-9DE0-72DAF3CB92F1}"/>
    <cellStyle name="Čárka 2 4 5 4 2 2" xfId="3921" xr:uid="{AF012F45-06F0-4CB8-B665-6554C6D8441F}"/>
    <cellStyle name="Čárka 2 4 5 4 3" xfId="2953" xr:uid="{D13FE48B-8A8B-4CEB-8CB5-CE0515EA3216}"/>
    <cellStyle name="Čárka 2 4 5 5" xfId="1203" xr:uid="{9F03C5BA-2037-430A-A172-C6EBE396C725}"/>
    <cellStyle name="Čárka 2 4 5 5 2" xfId="3276" xr:uid="{0C1CD3F3-D6FD-4C83-8940-A032E70FEEF8}"/>
    <cellStyle name="Čárka 2 4 5 6" xfId="2308" xr:uid="{C3EBAB16-6911-4086-AC6D-5B56C55BCEFD}"/>
    <cellStyle name="Čárka 2 4 6" xfId="137" xr:uid="{DE9A7626-3192-45EC-A920-2FE85D4B2331}"/>
    <cellStyle name="Čárka 2 4 6 2" xfId="323" xr:uid="{161FB2C6-FEA5-4BEE-B5D8-9B03B1BF124E}"/>
    <cellStyle name="Čárka 2 4 6 2 2" xfId="692" xr:uid="{00DE6AF0-54FE-421C-944B-9B0E3C899E9A}"/>
    <cellStyle name="Čárka 2 4 6 2 2 2" xfId="1804" xr:uid="{3A1106E4-521B-45FD-BCB1-B330D7853DF8}"/>
    <cellStyle name="Čárka 2 4 6 2 2 2 2" xfId="3799" xr:uid="{4DBC9811-5AA7-47B9-9087-8A139835D04D}"/>
    <cellStyle name="Čárka 2 4 6 2 2 3" xfId="2831" xr:uid="{07905964-888E-4A0C-8C06-339CD768CB47}"/>
    <cellStyle name="Čárka 2 4 6 2 3" xfId="1063" xr:uid="{B34414E7-1953-451F-BC77-0DCBEEDB569C}"/>
    <cellStyle name="Čárka 2 4 6 2 3 2" xfId="2175" xr:uid="{747C50DC-5AC1-4094-A74C-0C9A732A1E8E}"/>
    <cellStyle name="Čárka 2 4 6 2 3 2 2" xfId="4122" xr:uid="{AA0D69FA-2180-453C-ABE5-991DCA35C9B0}"/>
    <cellStyle name="Čárka 2 4 6 2 3 3" xfId="3154" xr:uid="{39955D1E-8571-4EF0-8A93-0D15332EC83F}"/>
    <cellStyle name="Čárka 2 4 6 2 4" xfId="1434" xr:uid="{39DCB3DC-BB12-4F9A-A920-2AEDABD90AAA}"/>
    <cellStyle name="Čárka 2 4 6 2 4 2" xfId="3477" xr:uid="{C7E517B6-32B3-4288-84B8-57547F7EC063}"/>
    <cellStyle name="Čárka 2 4 6 2 5" xfId="2509" xr:uid="{5A97658A-B4A4-47EE-9CC1-84E2B0A86503}"/>
    <cellStyle name="Čárka 2 4 6 3" xfId="507" xr:uid="{EA11DC09-E97F-4FFA-A6D5-914D6D9B7B69}"/>
    <cellStyle name="Čárka 2 4 6 3 2" xfId="1619" xr:uid="{CCCC3B51-F0D0-4AAA-8BAB-540E26BC2343}"/>
    <cellStyle name="Čárka 2 4 6 3 2 2" xfId="3638" xr:uid="{861D1C0E-6B89-4CE2-9453-FAED127012D0}"/>
    <cellStyle name="Čárka 2 4 6 3 3" xfId="2670" xr:uid="{920593AB-545E-4285-8C9E-2AF7CA616A07}"/>
    <cellStyle name="Čárka 2 4 6 4" xfId="878" xr:uid="{323E52C0-5468-4135-A402-85475049AB84}"/>
    <cellStyle name="Čárka 2 4 6 4 2" xfId="1990" xr:uid="{9A337B9E-063E-4F16-AF79-2872CF16ADA8}"/>
    <cellStyle name="Čárka 2 4 6 4 2 2" xfId="3961" xr:uid="{E6F596C5-FE2A-42D0-B66D-129ED0CC7AF0}"/>
    <cellStyle name="Čárka 2 4 6 4 3" xfId="2993" xr:uid="{99768544-B900-400C-8999-CB9F3B1095D5}"/>
    <cellStyle name="Čárka 2 4 6 5" xfId="1249" xr:uid="{76372BAE-44EA-4D0B-A35C-4C3ECE91BB12}"/>
    <cellStyle name="Čárka 2 4 6 5 2" xfId="3316" xr:uid="{1664C9C7-9922-4083-B6C7-7A4D3E79DECC}"/>
    <cellStyle name="Čárka 2 4 6 6" xfId="2348" xr:uid="{B46EF770-3040-4790-B484-32741091B8EF}"/>
    <cellStyle name="Čárka 2 4 7" xfId="183" xr:uid="{D0544B4A-B0F3-469C-B6F0-76EB1DF92806}"/>
    <cellStyle name="Čárka 2 4 7 2" xfId="369" xr:uid="{CB8D1E99-FFA8-4655-8CB9-23C861194CAB}"/>
    <cellStyle name="Čárka 2 4 7 2 2" xfId="738" xr:uid="{EFB2F0B9-43F2-451B-A43D-EF030D935AC2}"/>
    <cellStyle name="Čárka 2 4 7 2 2 2" xfId="1850" xr:uid="{6A6751AC-74C1-4AD0-817E-29331B4E3D99}"/>
    <cellStyle name="Čárka 2 4 7 2 2 2 2" xfId="3839" xr:uid="{90F1801A-2925-4792-B6E9-AE7AC7E7E1AC}"/>
    <cellStyle name="Čárka 2 4 7 2 2 3" xfId="2871" xr:uid="{4CCBF821-6F55-481F-9D8C-84FC2BB119B1}"/>
    <cellStyle name="Čárka 2 4 7 2 3" xfId="1109" xr:uid="{1E2FE4F2-0E46-4A85-9183-0A2891B9504E}"/>
    <cellStyle name="Čárka 2 4 7 2 3 2" xfId="2221" xr:uid="{D2F576C0-E76D-4BA6-BC8A-AB5E140C1814}"/>
    <cellStyle name="Čárka 2 4 7 2 3 2 2" xfId="4162" xr:uid="{3A8E7879-F8AF-4C46-8C62-888752646BBD}"/>
    <cellStyle name="Čárka 2 4 7 2 3 3" xfId="3194" xr:uid="{C84AC5FF-9EC2-43F1-BF25-1A6200B0401C}"/>
    <cellStyle name="Čárka 2 4 7 2 4" xfId="1480" xr:uid="{0D2C39AC-6F02-413E-B813-A2187EC75D78}"/>
    <cellStyle name="Čárka 2 4 7 2 4 2" xfId="3517" xr:uid="{A0CB5605-9781-42A4-80D7-144914582F62}"/>
    <cellStyle name="Čárka 2 4 7 2 5" xfId="2549" xr:uid="{12704167-1178-417F-9F15-220BD9705D80}"/>
    <cellStyle name="Čárka 2 4 7 3" xfId="553" xr:uid="{44A51E57-34AE-449D-99CD-752B100755EA}"/>
    <cellStyle name="Čárka 2 4 7 3 2" xfId="1665" xr:uid="{7CB75DE7-E910-4572-8444-072679AA5A4F}"/>
    <cellStyle name="Čárka 2 4 7 3 2 2" xfId="3678" xr:uid="{75EA5168-FEDE-49B8-8472-2E290F52830B}"/>
    <cellStyle name="Čárka 2 4 7 3 3" xfId="2710" xr:uid="{BA3E8949-27A7-465C-8052-923DA3D1AD21}"/>
    <cellStyle name="Čárka 2 4 7 4" xfId="924" xr:uid="{F95CFA4F-F3C8-42CC-8040-4417AF79BC5C}"/>
    <cellStyle name="Čárka 2 4 7 4 2" xfId="2036" xr:uid="{1F9097A0-B3B0-4BEB-AF44-6F9FEACCD68E}"/>
    <cellStyle name="Čárka 2 4 7 4 2 2" xfId="4001" xr:uid="{2237AEDF-A361-48D2-A132-7D17F8A4C61E}"/>
    <cellStyle name="Čárka 2 4 7 4 3" xfId="3033" xr:uid="{6E84707C-A269-410B-8267-2420927B2BB1}"/>
    <cellStyle name="Čárka 2 4 7 5" xfId="1295" xr:uid="{E5426412-58A3-4941-A831-9DE7593D4410}"/>
    <cellStyle name="Čárka 2 4 7 5 2" xfId="3356" xr:uid="{34F5BEAE-FEFB-467E-85E3-456F133031A5}"/>
    <cellStyle name="Čárka 2 4 7 6" xfId="2388" xr:uid="{F0DEBDFF-1CF5-4CF6-A0EB-CF340D05106A}"/>
    <cellStyle name="Čárka 2 4 8" xfId="231" xr:uid="{723CC815-997F-4466-ACBE-7CF1F7A4DE0F}"/>
    <cellStyle name="Čárka 2 4 8 2" xfId="600" xr:uid="{7CD7EAA3-2832-4707-B90D-CB0C415D7A0D}"/>
    <cellStyle name="Čárka 2 4 8 2 2" xfId="1712" xr:uid="{9A4176C8-59F9-449B-9751-CD64F5D4DDCA}"/>
    <cellStyle name="Čárka 2 4 8 2 2 2" xfId="3719" xr:uid="{49E1671E-6978-450C-89D8-F7C3198255F8}"/>
    <cellStyle name="Čárka 2 4 8 2 3" xfId="2751" xr:uid="{95C2B444-A446-433B-B7F2-1D16CA0478FA}"/>
    <cellStyle name="Čárka 2 4 8 3" xfId="971" xr:uid="{D6D58602-12A6-49BF-987A-B0DE89D952DF}"/>
    <cellStyle name="Čárka 2 4 8 3 2" xfId="2083" xr:uid="{4DFC8C68-CAC6-4ED5-892C-9FA788D13DC4}"/>
    <cellStyle name="Čárka 2 4 8 3 2 2" xfId="4042" xr:uid="{E9970F74-949B-45A0-87A1-E3048FE938A0}"/>
    <cellStyle name="Čárka 2 4 8 3 3" xfId="3074" xr:uid="{252C2A95-AAA0-4B39-A96C-52A9CCC4B940}"/>
    <cellStyle name="Čárka 2 4 8 4" xfId="1342" xr:uid="{3FBED705-E866-4A3E-9B39-293FF6D6D5CE}"/>
    <cellStyle name="Čárka 2 4 8 4 2" xfId="3397" xr:uid="{6EC678A1-CD4A-4DDB-BA93-952298BE3644}"/>
    <cellStyle name="Čárka 2 4 8 5" xfId="2429" xr:uid="{5C59DCDB-5DF8-42B8-82A6-E5B4CA38501E}"/>
    <cellStyle name="Čárka 2 4 9" xfId="415" xr:uid="{1E792C7C-B1EB-4277-BEA8-B12FF2CD1A0F}"/>
    <cellStyle name="Čárka 2 4 9 2" xfId="1527" xr:uid="{6354A30C-8C11-411E-8848-80786B239170}"/>
    <cellStyle name="Čárka 2 4 9 2 2" xfId="3558" xr:uid="{C1651008-B2E7-4C77-A3B0-3E3A9335ACBE}"/>
    <cellStyle name="Čárka 2 4 9 3" xfId="2590" xr:uid="{A844193C-236F-425A-A37D-BAFC3B724ECB}"/>
    <cellStyle name="Čárka 2 5" xfId="17" xr:uid="{00000000-0005-0000-0000-00000B000000}"/>
    <cellStyle name="Čárka 2 5 10" xfId="2270" xr:uid="{A371D02A-5706-4D0C-92E2-617995382FF5}"/>
    <cellStyle name="Čárka 2 5 11" xfId="49" xr:uid="{BE19AB0E-2040-480B-B534-2C09AEC8708F}"/>
    <cellStyle name="Čárka 2 5 2" xfId="70" xr:uid="{0C87BB49-C4B3-493B-A191-A8E8BF1BBD88}"/>
    <cellStyle name="Čárka 2 5 2 2" xfId="116" xr:uid="{384774C9-73FD-4C88-AB82-C8C43BF895F1}"/>
    <cellStyle name="Čárka 2 5 2 2 2" xfId="302" xr:uid="{2128DD8B-F450-4FFA-B9D1-09D2AE8C41FB}"/>
    <cellStyle name="Čárka 2 5 2 2 2 2" xfId="671" xr:uid="{30350A44-E614-4334-9471-A03E6E88DC67}"/>
    <cellStyle name="Čárka 2 5 2 2 2 2 2" xfId="1783" xr:uid="{7779B198-73D2-4207-9623-3D3C549040D2}"/>
    <cellStyle name="Čárka 2 5 2 2 2 2 2 2" xfId="3781" xr:uid="{7E8443D4-5941-474E-BE66-22CBB39A8F4C}"/>
    <cellStyle name="Čárka 2 5 2 2 2 2 3" xfId="2813" xr:uid="{9185B6E5-94BE-41AD-B46E-A107E3DC9D48}"/>
    <cellStyle name="Čárka 2 5 2 2 2 3" xfId="1042" xr:uid="{F50CBAE3-0427-4C27-8D4B-0DC4E8D0A1C2}"/>
    <cellStyle name="Čárka 2 5 2 2 2 3 2" xfId="2154" xr:uid="{E54F001E-720A-4D1A-8D3C-50CB6AB658E0}"/>
    <cellStyle name="Čárka 2 5 2 2 2 3 2 2" xfId="4104" xr:uid="{62A18433-7D35-4E7B-8A54-89268292DD04}"/>
    <cellStyle name="Čárka 2 5 2 2 2 3 3" xfId="3136" xr:uid="{E8923B9E-F721-42A6-BE75-C46BF5A3C99F}"/>
    <cellStyle name="Čárka 2 5 2 2 2 4" xfId="1413" xr:uid="{86D7AF22-D858-4523-8951-1AE91A1E5B74}"/>
    <cellStyle name="Čárka 2 5 2 2 2 4 2" xfId="3459" xr:uid="{EE307076-F0E7-47E6-ABE6-8C21A7C745ED}"/>
    <cellStyle name="Čárka 2 5 2 2 2 5" xfId="2491" xr:uid="{38BD70C0-1009-4551-A9EC-82CFCF6D0D19}"/>
    <cellStyle name="Čárka 2 5 2 2 3" xfId="486" xr:uid="{69E9853E-4C9C-415A-AB33-F802B8EC7815}"/>
    <cellStyle name="Čárka 2 5 2 2 3 2" xfId="1598" xr:uid="{9022833F-D46D-4C3D-92D0-049D5B6CFAA8}"/>
    <cellStyle name="Čárka 2 5 2 2 3 2 2" xfId="3620" xr:uid="{47542CB5-3413-4404-A655-6DA7DF732F0A}"/>
    <cellStyle name="Čárka 2 5 2 2 3 3" xfId="2652" xr:uid="{66498163-6A44-4E52-B086-C36A0FBC1467}"/>
    <cellStyle name="Čárka 2 5 2 2 4" xfId="857" xr:uid="{74D0C6CC-238E-4E17-B020-04F62408120A}"/>
    <cellStyle name="Čárka 2 5 2 2 4 2" xfId="1969" xr:uid="{7A985C20-12B6-4048-B8E5-9FA32A2B35BB}"/>
    <cellStyle name="Čárka 2 5 2 2 4 2 2" xfId="3943" xr:uid="{C5E549FE-3260-42EA-9ADB-BAF6F45724D5}"/>
    <cellStyle name="Čárka 2 5 2 2 4 3" xfId="2975" xr:uid="{786A1069-212D-458D-A2FE-EBEEEFD7528B}"/>
    <cellStyle name="Čárka 2 5 2 2 5" xfId="1228" xr:uid="{7732725F-502A-41D7-A644-3588BCF4A09D}"/>
    <cellStyle name="Čárka 2 5 2 2 5 2" xfId="3298" xr:uid="{FFC91A8A-AAA0-457D-8732-4440818CE173}"/>
    <cellStyle name="Čárka 2 5 2 2 6" xfId="2330" xr:uid="{9C0DE5E6-D8F3-4A92-AD1A-52991023DCAE}"/>
    <cellStyle name="Čárka 2 5 2 3" xfId="162" xr:uid="{AB799F47-CDBE-48F4-B108-2132F9F11880}"/>
    <cellStyle name="Čárka 2 5 2 3 2" xfId="348" xr:uid="{8D7DC817-CA9D-4D91-9163-E575EEEDC0E6}"/>
    <cellStyle name="Čárka 2 5 2 3 2 2" xfId="717" xr:uid="{18CDE31B-9F62-48BD-BF19-F3C2B2533D23}"/>
    <cellStyle name="Čárka 2 5 2 3 2 2 2" xfId="1829" xr:uid="{97CCC38A-BBEA-4A80-831B-402B0BEEB4BC}"/>
    <cellStyle name="Čárka 2 5 2 3 2 2 2 2" xfId="3821" xr:uid="{8E338151-B621-4E38-9EC2-7266F60B1184}"/>
    <cellStyle name="Čárka 2 5 2 3 2 2 3" xfId="2853" xr:uid="{628397A9-C9F6-423B-AA79-211C434C13D2}"/>
    <cellStyle name="Čárka 2 5 2 3 2 3" xfId="1088" xr:uid="{12A3C159-1BD0-432E-949E-B4E18C96B594}"/>
    <cellStyle name="Čárka 2 5 2 3 2 3 2" xfId="2200" xr:uid="{0B1ED788-F9FB-4D2C-B04E-AD14A0C407A4}"/>
    <cellStyle name="Čárka 2 5 2 3 2 3 2 2" xfId="4144" xr:uid="{AFAAE0B8-A05A-4BAC-A8E6-117D99F69088}"/>
    <cellStyle name="Čárka 2 5 2 3 2 3 3" xfId="3176" xr:uid="{2CB26C57-EB7B-412C-996D-1DC9E0E5E0B3}"/>
    <cellStyle name="Čárka 2 5 2 3 2 4" xfId="1459" xr:uid="{CA21AC8D-D390-48CE-AFE6-D25B9EEB5F61}"/>
    <cellStyle name="Čárka 2 5 2 3 2 4 2" xfId="3499" xr:uid="{7B255E2A-A60A-4C77-9332-9AF1A9277C24}"/>
    <cellStyle name="Čárka 2 5 2 3 2 5" xfId="2531" xr:uid="{BEDE832D-F814-4D26-B316-860B7267B802}"/>
    <cellStyle name="Čárka 2 5 2 3 3" xfId="532" xr:uid="{951AC749-FE9E-44A0-A08B-C0D213C04035}"/>
    <cellStyle name="Čárka 2 5 2 3 3 2" xfId="1644" xr:uid="{F6FFAA22-7EC6-4B87-80DA-B3CD6E37758C}"/>
    <cellStyle name="Čárka 2 5 2 3 3 2 2" xfId="3660" xr:uid="{7B816CE1-8AAB-4D7C-A1FA-433D57F67B2F}"/>
    <cellStyle name="Čárka 2 5 2 3 3 3" xfId="2692" xr:uid="{0DE9F5D6-7DC8-4EE3-8ED8-BAD528A6A2EF}"/>
    <cellStyle name="Čárka 2 5 2 3 4" xfId="903" xr:uid="{B091A25C-192A-49CE-870F-52CDAF1BF1E4}"/>
    <cellStyle name="Čárka 2 5 2 3 4 2" xfId="2015" xr:uid="{1E63F52A-1C13-46C8-BCD1-29A7C539C314}"/>
    <cellStyle name="Čárka 2 5 2 3 4 2 2" xfId="3983" xr:uid="{F754E34D-697B-446E-BEFF-3D3F78138313}"/>
    <cellStyle name="Čárka 2 5 2 3 4 3" xfId="3015" xr:uid="{403F80FB-592D-4DE1-ACFC-E029DA9A74A5}"/>
    <cellStyle name="Čárka 2 5 2 3 5" xfId="1274" xr:uid="{412D126C-7AC4-4FB2-A1EA-E71CB236E304}"/>
    <cellStyle name="Čárka 2 5 2 3 5 2" xfId="3338" xr:uid="{167DC7F9-4E4D-4B5B-BBA3-74425A8001F3}"/>
    <cellStyle name="Čárka 2 5 2 3 6" xfId="2370" xr:uid="{6C45AE2E-C9FF-4EB2-9442-BD787D5E9D92}"/>
    <cellStyle name="Čárka 2 5 2 4" xfId="208" xr:uid="{B78C5E87-512A-4A13-AFB3-62370C88D6E7}"/>
    <cellStyle name="Čárka 2 5 2 4 2" xfId="394" xr:uid="{BDA6D782-FA94-4728-9241-BDD0A6EFF2C4}"/>
    <cellStyle name="Čárka 2 5 2 4 2 2" xfId="763" xr:uid="{C9AE4621-C49A-4EA4-8265-D00521198A3C}"/>
    <cellStyle name="Čárka 2 5 2 4 2 2 2" xfId="1875" xr:uid="{0BD277BF-8826-4853-AF60-0E23B6A5511C}"/>
    <cellStyle name="Čárka 2 5 2 4 2 2 2 2" xfId="3861" xr:uid="{40C0573F-26AD-41FD-A65D-3C69263A1434}"/>
    <cellStyle name="Čárka 2 5 2 4 2 2 3" xfId="2893" xr:uid="{90B74B3D-5AE4-4C70-8C87-5E5F407F957F}"/>
    <cellStyle name="Čárka 2 5 2 4 2 3" xfId="1134" xr:uid="{8765D532-21C7-4884-820F-91F427DBA3A5}"/>
    <cellStyle name="Čárka 2 5 2 4 2 3 2" xfId="2246" xr:uid="{D04D096F-0AAA-4ED2-A27C-DFE648DF41E5}"/>
    <cellStyle name="Čárka 2 5 2 4 2 3 2 2" xfId="4184" xr:uid="{FDFB2DFF-C032-487E-B96B-9A8DC64438F3}"/>
    <cellStyle name="Čárka 2 5 2 4 2 3 3" xfId="3216" xr:uid="{5962FD0A-2613-4A4B-B1F7-E0AB25C97964}"/>
    <cellStyle name="Čárka 2 5 2 4 2 4" xfId="1505" xr:uid="{CBD54807-D23C-4374-80A5-ED6204E3087D}"/>
    <cellStyle name="Čárka 2 5 2 4 2 4 2" xfId="3539" xr:uid="{207C1BEA-8B9C-4431-836A-21A6297B1821}"/>
    <cellStyle name="Čárka 2 5 2 4 2 5" xfId="2571" xr:uid="{7920132E-E02B-4C1D-8EF6-E1DD4CD22D57}"/>
    <cellStyle name="Čárka 2 5 2 4 3" xfId="578" xr:uid="{F41CD577-7CC1-440F-90D0-97F33A9C5014}"/>
    <cellStyle name="Čárka 2 5 2 4 3 2" xfId="1690" xr:uid="{5FFA9157-4A52-4643-9B25-0A2836371662}"/>
    <cellStyle name="Čárka 2 5 2 4 3 2 2" xfId="3700" xr:uid="{B5BB63EB-5ABA-4133-B6B6-C1D84F493D11}"/>
    <cellStyle name="Čárka 2 5 2 4 3 3" xfId="2732" xr:uid="{90C4F8A1-D873-4767-85E4-4B30A46A774A}"/>
    <cellStyle name="Čárka 2 5 2 4 4" xfId="949" xr:uid="{C9ED7F3A-A02F-46A7-AAA8-3B04A6CE2585}"/>
    <cellStyle name="Čárka 2 5 2 4 4 2" xfId="2061" xr:uid="{49907EDA-A6B1-4457-8F9A-43A303102CE2}"/>
    <cellStyle name="Čárka 2 5 2 4 4 2 2" xfId="4023" xr:uid="{175AF2FC-2E2B-4EC4-B61C-BCF57B70EE67}"/>
    <cellStyle name="Čárka 2 5 2 4 4 3" xfId="3055" xr:uid="{D9A2F860-5B47-4510-8DA7-DC431B327990}"/>
    <cellStyle name="Čárka 2 5 2 4 5" xfId="1320" xr:uid="{0E4A48BD-BD48-4130-ABE7-7B28E3F7E2DE}"/>
    <cellStyle name="Čárka 2 5 2 4 5 2" xfId="3378" xr:uid="{7604757B-EA13-4A0F-A559-F4D7B45FB0AE}"/>
    <cellStyle name="Čárka 2 5 2 4 6" xfId="2410" xr:uid="{90834297-CFFE-4EF6-BAC1-2C0025A52D88}"/>
    <cellStyle name="Čárka 2 5 2 5" xfId="256" xr:uid="{1C6F0E21-18FA-49D6-A397-F5E52CFF81F6}"/>
    <cellStyle name="Čárka 2 5 2 5 2" xfId="625" xr:uid="{692B6CC9-FA6A-4B7A-BA51-7F252145CB51}"/>
    <cellStyle name="Čárka 2 5 2 5 2 2" xfId="1737" xr:uid="{F3A7D356-2655-487E-BB59-973E4423BEE6}"/>
    <cellStyle name="Čárka 2 5 2 5 2 2 2" xfId="3741" xr:uid="{E2422B5D-D6D2-40BC-9AC6-25946E4FE7EE}"/>
    <cellStyle name="Čárka 2 5 2 5 2 3" xfId="2773" xr:uid="{7B29F1E1-C83D-47E9-8F6E-FD79E0BE77AC}"/>
    <cellStyle name="Čárka 2 5 2 5 3" xfId="996" xr:uid="{9A8AFBBB-D836-4540-988A-993398B8FA97}"/>
    <cellStyle name="Čárka 2 5 2 5 3 2" xfId="2108" xr:uid="{CCF6362F-A47C-412C-9CB2-342CCA86A17D}"/>
    <cellStyle name="Čárka 2 5 2 5 3 2 2" xfId="4064" xr:uid="{5EB93E5D-C44E-4AF1-AA3E-64343B8E781D}"/>
    <cellStyle name="Čárka 2 5 2 5 3 3" xfId="3096" xr:uid="{58C09819-918D-44B2-845A-C84A626812F7}"/>
    <cellStyle name="Čárka 2 5 2 5 4" xfId="1367" xr:uid="{4F8F1613-4144-45D4-9FB8-201C72D460D0}"/>
    <cellStyle name="Čárka 2 5 2 5 4 2" xfId="3419" xr:uid="{9335DE8F-3573-4EAC-8C46-94C0FC58F97F}"/>
    <cellStyle name="Čárka 2 5 2 5 5" xfId="2451" xr:uid="{F1E36728-5FCF-43EE-BBF2-95BB4546AA0B}"/>
    <cellStyle name="Čárka 2 5 2 6" xfId="440" xr:uid="{1F755809-99DE-437C-8388-37C5621D237C}"/>
    <cellStyle name="Čárka 2 5 2 6 2" xfId="1552" xr:uid="{69C48DDB-3EEC-45ED-9A5D-A6FDECC07148}"/>
    <cellStyle name="Čárka 2 5 2 6 2 2" xfId="3580" xr:uid="{D2177E98-3C53-4251-B451-39262E3AAE65}"/>
    <cellStyle name="Čárka 2 5 2 6 3" xfId="2612" xr:uid="{86332CB8-B635-4B0B-97FA-7BC887ED3BE5}"/>
    <cellStyle name="Čárka 2 5 2 7" xfId="811" xr:uid="{08F1DC30-118F-451F-A3ED-74266361BA5B}"/>
    <cellStyle name="Čárka 2 5 2 7 2" xfId="1923" xr:uid="{608974C9-D863-48F8-BFDB-802CDCD7FF1C}"/>
    <cellStyle name="Čárka 2 5 2 7 2 2" xfId="3903" xr:uid="{4F678BC3-9F7A-4549-8077-569989503FF2}"/>
    <cellStyle name="Čárka 2 5 2 7 3" xfId="2935" xr:uid="{BB9F7B8A-AB93-443E-91C8-10CDBFCE04CF}"/>
    <cellStyle name="Čárka 2 5 2 8" xfId="1182" xr:uid="{CA34775D-67B3-4994-838F-BC134A85874B}"/>
    <cellStyle name="Čárka 2 5 2 8 2" xfId="3258" xr:uid="{98F63CD4-9535-4B81-AE08-AE791E4DE973}"/>
    <cellStyle name="Čárka 2 5 2 9" xfId="2290" xr:uid="{666203D4-A7BB-49E4-AFA5-6F30D1A8B59C}"/>
    <cellStyle name="Čárka 2 5 3" xfId="93" xr:uid="{F1ED770A-D51B-42F6-B12F-4E943C30EC9D}"/>
    <cellStyle name="Čárka 2 5 3 2" xfId="279" xr:uid="{6D6E052E-DE19-450E-A9E3-56DC3EF2D562}"/>
    <cellStyle name="Čárka 2 5 3 2 2" xfId="648" xr:uid="{353AD746-EAC4-4737-968E-D90809D4ABE0}"/>
    <cellStyle name="Čárka 2 5 3 2 2 2" xfId="1760" xr:uid="{4CD012CA-B644-4DD0-8819-9F6370006EA5}"/>
    <cellStyle name="Čárka 2 5 3 2 2 2 2" xfId="3761" xr:uid="{9694A0BB-EEB1-44EF-AEE1-D2F7A40F6A9F}"/>
    <cellStyle name="Čárka 2 5 3 2 2 3" xfId="2793" xr:uid="{15375BFE-92CB-48C2-89A4-840BF4FB4731}"/>
    <cellStyle name="Čárka 2 5 3 2 3" xfId="1019" xr:uid="{B117B1B4-8ADB-4439-B2C6-355CD561EF0E}"/>
    <cellStyle name="Čárka 2 5 3 2 3 2" xfId="2131" xr:uid="{10BC850A-7267-4DAB-A66B-31F858F91864}"/>
    <cellStyle name="Čárka 2 5 3 2 3 2 2" xfId="4084" xr:uid="{9048FA61-EF04-454E-AD71-3F0D5CE0B097}"/>
    <cellStyle name="Čárka 2 5 3 2 3 3" xfId="3116" xr:uid="{4198968D-6C38-4F19-9826-50C617C7731E}"/>
    <cellStyle name="Čárka 2 5 3 2 4" xfId="1390" xr:uid="{AA2D260A-9D73-4867-94BF-312419DD6AFA}"/>
    <cellStyle name="Čárka 2 5 3 2 4 2" xfId="3439" xr:uid="{32013302-A739-4644-B09F-1BA8E7EF17EF}"/>
    <cellStyle name="Čárka 2 5 3 2 5" xfId="2471" xr:uid="{F9085DF5-7736-47E2-8DD3-FC985A679A01}"/>
    <cellStyle name="Čárka 2 5 3 3" xfId="463" xr:uid="{9BA166C4-68A3-440F-9897-171805272B09}"/>
    <cellStyle name="Čárka 2 5 3 3 2" xfId="1575" xr:uid="{B53AC3B0-CBA9-457E-BC3C-D9788144BC87}"/>
    <cellStyle name="Čárka 2 5 3 3 2 2" xfId="3600" xr:uid="{2F4912A9-030D-40FF-A205-E1C40D3AC4B1}"/>
    <cellStyle name="Čárka 2 5 3 3 3" xfId="2632" xr:uid="{223E6CE1-49DA-491B-B9EF-CEA53B4FCA0E}"/>
    <cellStyle name="Čárka 2 5 3 4" xfId="834" xr:uid="{8A07C396-6D70-496C-B458-F17324C61EED}"/>
    <cellStyle name="Čárka 2 5 3 4 2" xfId="1946" xr:uid="{93086575-2702-4448-940B-919CD4BA8001}"/>
    <cellStyle name="Čárka 2 5 3 4 2 2" xfId="3923" xr:uid="{1C62348E-A3A3-47D7-B46F-11F7A9582FF0}"/>
    <cellStyle name="Čárka 2 5 3 4 3" xfId="2955" xr:uid="{8F71DF19-23C6-4BD5-BBED-3CD810B61FC4}"/>
    <cellStyle name="Čárka 2 5 3 5" xfId="1205" xr:uid="{11A01109-38E4-40CE-A62E-5731308C451D}"/>
    <cellStyle name="Čárka 2 5 3 5 2" xfId="3278" xr:uid="{E35C57BA-4CC4-492A-B37E-931B73D92F97}"/>
    <cellStyle name="Čárka 2 5 3 6" xfId="2310" xr:uid="{EEF96893-BA92-491E-9186-E68ED06ECAE0}"/>
    <cellStyle name="Čárka 2 5 4" xfId="139" xr:uid="{EC36A42D-395B-4562-9A43-A2FAB9F23A2C}"/>
    <cellStyle name="Čárka 2 5 4 2" xfId="325" xr:uid="{05052D0D-410A-46AA-B288-7F168108D5EE}"/>
    <cellStyle name="Čárka 2 5 4 2 2" xfId="694" xr:uid="{88C2D3A5-6D7D-4E6C-9680-20ACD2EA28BB}"/>
    <cellStyle name="Čárka 2 5 4 2 2 2" xfId="1806" xr:uid="{FF21F207-FF7E-4453-860A-9CC9825F8139}"/>
    <cellStyle name="Čárka 2 5 4 2 2 2 2" xfId="3801" xr:uid="{FBE4CCCA-846B-4550-9871-82968190EF8A}"/>
    <cellStyle name="Čárka 2 5 4 2 2 3" xfId="2833" xr:uid="{E0C9EE00-10BA-4CF2-B428-15CB1E4E8495}"/>
    <cellStyle name="Čárka 2 5 4 2 3" xfId="1065" xr:uid="{D1E154F0-353C-463F-8CCC-E43574A0EB70}"/>
    <cellStyle name="Čárka 2 5 4 2 3 2" xfId="2177" xr:uid="{4E461892-104F-4AD4-A470-59B016246E67}"/>
    <cellStyle name="Čárka 2 5 4 2 3 2 2" xfId="4124" xr:uid="{36A47A27-9CC5-4755-B024-52356BF28EA8}"/>
    <cellStyle name="Čárka 2 5 4 2 3 3" xfId="3156" xr:uid="{02CE2A4D-878E-40E1-B49F-E36B63AD0FBE}"/>
    <cellStyle name="Čárka 2 5 4 2 4" xfId="1436" xr:uid="{9F582ADE-8B0C-4E13-9DF0-B395AAC53277}"/>
    <cellStyle name="Čárka 2 5 4 2 4 2" xfId="3479" xr:uid="{E456A9D7-AEE2-428E-B6D7-D0CA14BD6936}"/>
    <cellStyle name="Čárka 2 5 4 2 5" xfId="2511" xr:uid="{2B914D87-BCCA-4B29-B63E-5EDE4F5CC24F}"/>
    <cellStyle name="Čárka 2 5 4 3" xfId="509" xr:uid="{FEFDE7A7-83B4-43B6-A2CE-61ECF71E8B16}"/>
    <cellStyle name="Čárka 2 5 4 3 2" xfId="1621" xr:uid="{CC0BDA95-0F86-4325-AA70-1231AE25CDB6}"/>
    <cellStyle name="Čárka 2 5 4 3 2 2" xfId="3640" xr:uid="{AF560363-1E32-4874-90B1-F02EC93C4537}"/>
    <cellStyle name="Čárka 2 5 4 3 3" xfId="2672" xr:uid="{85911C76-BA05-4C4D-A870-66A6550984FB}"/>
    <cellStyle name="Čárka 2 5 4 4" xfId="880" xr:uid="{B32C1D09-F2AF-4D9A-8008-33691121228C}"/>
    <cellStyle name="Čárka 2 5 4 4 2" xfId="1992" xr:uid="{D61D369E-B3C2-4F31-8D35-78833DDFB9AB}"/>
    <cellStyle name="Čárka 2 5 4 4 2 2" xfId="3963" xr:uid="{6FA2BDED-CBD7-40CE-86D9-AA6428ABDFF0}"/>
    <cellStyle name="Čárka 2 5 4 4 3" xfId="2995" xr:uid="{9DCE3E9E-34E9-4430-8871-DA8070E90C6C}"/>
    <cellStyle name="Čárka 2 5 4 5" xfId="1251" xr:uid="{FD930F5E-1930-4E53-9AAF-36677A53D434}"/>
    <cellStyle name="Čárka 2 5 4 5 2" xfId="3318" xr:uid="{3F421077-FCDC-407F-B5A3-938B23242AC5}"/>
    <cellStyle name="Čárka 2 5 4 6" xfId="2350" xr:uid="{3F19220E-F2B0-4523-80B6-3607323130DB}"/>
    <cellStyle name="Čárka 2 5 5" xfId="185" xr:uid="{C73DB928-4EEA-4482-85D2-2F99B577743B}"/>
    <cellStyle name="Čárka 2 5 5 2" xfId="371" xr:uid="{A45130C9-6AB2-44E0-B387-6645256BAA3E}"/>
    <cellStyle name="Čárka 2 5 5 2 2" xfId="740" xr:uid="{55DC13B7-6AA1-410D-A1DF-6DA66906735E}"/>
    <cellStyle name="Čárka 2 5 5 2 2 2" xfId="1852" xr:uid="{31107FAA-E9E8-44E6-BCD6-87DA64F81D0B}"/>
    <cellStyle name="Čárka 2 5 5 2 2 2 2" xfId="3841" xr:uid="{F805092A-06CE-4CD6-8244-BFB20B66F95D}"/>
    <cellStyle name="Čárka 2 5 5 2 2 3" xfId="2873" xr:uid="{601958B7-7800-4088-974D-C277E02428CD}"/>
    <cellStyle name="Čárka 2 5 5 2 3" xfId="1111" xr:uid="{C9125D41-77D4-4985-956A-9039BB105E68}"/>
    <cellStyle name="Čárka 2 5 5 2 3 2" xfId="2223" xr:uid="{7BA5BFD3-58A6-4CFD-946A-DAF64B84B094}"/>
    <cellStyle name="Čárka 2 5 5 2 3 2 2" xfId="4164" xr:uid="{5F4883AA-DA51-4390-AC98-DF7392E59C89}"/>
    <cellStyle name="Čárka 2 5 5 2 3 3" xfId="3196" xr:uid="{1ABCCD0F-570D-4F08-AB6F-A810297C261C}"/>
    <cellStyle name="Čárka 2 5 5 2 4" xfId="1482" xr:uid="{633EB60F-E687-433E-A1D6-9BD8FC2F59D7}"/>
    <cellStyle name="Čárka 2 5 5 2 4 2" xfId="3519" xr:uid="{8A5058DD-F0B1-4D3D-BDC2-1798B783C071}"/>
    <cellStyle name="Čárka 2 5 5 2 5" xfId="2551" xr:uid="{84273DB7-71E4-469E-BCE4-7873111834D6}"/>
    <cellStyle name="Čárka 2 5 5 3" xfId="555" xr:uid="{A16AADC5-491A-477D-A884-1970943D6BDE}"/>
    <cellStyle name="Čárka 2 5 5 3 2" xfId="1667" xr:uid="{0DC65443-A0C9-44A5-B3D9-DBED2B56CBC8}"/>
    <cellStyle name="Čárka 2 5 5 3 2 2" xfId="3680" xr:uid="{C48B186E-79C3-49BF-9C9D-40F908F75F65}"/>
    <cellStyle name="Čárka 2 5 5 3 3" xfId="2712" xr:uid="{71DDFD3B-4969-4755-81D3-7514A47B6ACD}"/>
    <cellStyle name="Čárka 2 5 5 4" xfId="926" xr:uid="{E8C848F8-C7E4-4B30-9895-C014690B1599}"/>
    <cellStyle name="Čárka 2 5 5 4 2" xfId="2038" xr:uid="{41C124FD-6008-45DA-9AC9-6A90753C4B2F}"/>
    <cellStyle name="Čárka 2 5 5 4 2 2" xfId="4003" xr:uid="{071FA1B2-6132-4408-9AB8-410D21C92402}"/>
    <cellStyle name="Čárka 2 5 5 4 3" xfId="3035" xr:uid="{8807FFF8-E8F8-432F-A5EF-89C00DA2E6CB}"/>
    <cellStyle name="Čárka 2 5 5 5" xfId="1297" xr:uid="{6C3A5A88-9E3F-4C09-A9BB-9835BF69BBBD}"/>
    <cellStyle name="Čárka 2 5 5 5 2" xfId="3358" xr:uid="{E2ECAB51-DB02-4901-A2F2-CDC27B8F5A70}"/>
    <cellStyle name="Čárka 2 5 5 6" xfId="2390" xr:uid="{5FBC48E8-78F1-4017-A59B-742354C3044C}"/>
    <cellStyle name="Čárka 2 5 6" xfId="233" xr:uid="{6395980A-0502-407E-B3BE-41B572CE7E6F}"/>
    <cellStyle name="Čárka 2 5 6 2" xfId="602" xr:uid="{42571DF0-87F1-4DED-8DBA-E8D6BDA2CB31}"/>
    <cellStyle name="Čárka 2 5 6 2 2" xfId="1714" xr:uid="{C1CFACD2-7404-4C78-BBFD-E1BD1F4F21EF}"/>
    <cellStyle name="Čárka 2 5 6 2 2 2" xfId="3721" xr:uid="{DC0659E5-9BBE-4A2E-85E4-98EA159C4DE5}"/>
    <cellStyle name="Čárka 2 5 6 2 3" xfId="2753" xr:uid="{B6118D92-3A4E-40C9-8C8E-2D5CB3A4DFE2}"/>
    <cellStyle name="Čárka 2 5 6 3" xfId="973" xr:uid="{CF1F488C-EF37-48C1-B55F-20FD5F1EA8B4}"/>
    <cellStyle name="Čárka 2 5 6 3 2" xfId="2085" xr:uid="{6CBC60D5-DCBF-41E9-A022-37CF10F3ABE3}"/>
    <cellStyle name="Čárka 2 5 6 3 2 2" xfId="4044" xr:uid="{42A18D8D-1109-4725-9E48-8FA4C7A90F51}"/>
    <cellStyle name="Čárka 2 5 6 3 3" xfId="3076" xr:uid="{A4FF2F8E-6FD5-4D60-8814-2B7F5C74EDF9}"/>
    <cellStyle name="Čárka 2 5 6 4" xfId="1344" xr:uid="{1E1F2993-9267-4CA0-834B-74B4B4640454}"/>
    <cellStyle name="Čárka 2 5 6 4 2" xfId="3399" xr:uid="{FDB8BFAD-21CC-4101-9C98-AB8636198AC8}"/>
    <cellStyle name="Čárka 2 5 6 5" xfId="2431" xr:uid="{ED589696-9BC1-4663-99CB-7718BC099BB7}"/>
    <cellStyle name="Čárka 2 5 7" xfId="417" xr:uid="{1D4326F2-2177-4277-AB8E-8DCE3132B20F}"/>
    <cellStyle name="Čárka 2 5 7 2" xfId="1529" xr:uid="{3318E762-9480-41FB-B741-691203AF23F7}"/>
    <cellStyle name="Čárka 2 5 7 2 2" xfId="3560" xr:uid="{2C18108E-4A4B-437F-9021-C31F64CD9EE5}"/>
    <cellStyle name="Čárka 2 5 7 3" xfId="2592" xr:uid="{4F1A626A-5A36-4510-A10C-AD93463F5C95}"/>
    <cellStyle name="Čárka 2 5 8" xfId="788" xr:uid="{899F71A4-4B5A-4C0C-8640-924B5B6D1F60}"/>
    <cellStyle name="Čárka 2 5 8 2" xfId="1900" xr:uid="{4A64C957-12D8-461D-9EAE-BA3CD716A5D8}"/>
    <cellStyle name="Čárka 2 5 8 2 2" xfId="3883" xr:uid="{0698E4EB-C001-48EE-A066-2AC8A1B74294}"/>
    <cellStyle name="Čárka 2 5 8 3" xfId="2915" xr:uid="{10814057-3976-4F15-A3DD-05DCD85F1FD4}"/>
    <cellStyle name="Čárka 2 5 9" xfId="1159" xr:uid="{7D397197-D8BD-4633-A8D0-D47D5A97B6C6}"/>
    <cellStyle name="Čárka 2 5 9 2" xfId="3238" xr:uid="{780C7406-5885-4BC6-926E-2B664381A0A2}"/>
    <cellStyle name="Čárka 2 6" xfId="24" xr:uid="{00000000-0005-0000-0000-00000C000000}"/>
    <cellStyle name="Čárka 2 6 10" xfId="2276" xr:uid="{21D3F1C9-A847-418F-BCDA-690290041602}"/>
    <cellStyle name="Čárka 2 6 11" xfId="55" xr:uid="{8F812191-A374-4C5A-A55B-A81946D54A5D}"/>
    <cellStyle name="Čárka 2 6 2" xfId="77" xr:uid="{A395F2B8-7DB5-4B75-8CF9-6089CE3D3326}"/>
    <cellStyle name="Čárka 2 6 2 2" xfId="123" xr:uid="{609CDD50-73CB-4651-8010-C8AE826F68D9}"/>
    <cellStyle name="Čárka 2 6 2 2 2" xfId="309" xr:uid="{7959E5E9-B1B0-402A-8CED-E7B238002D81}"/>
    <cellStyle name="Čárka 2 6 2 2 2 2" xfId="678" xr:uid="{B3008189-9848-4336-95CF-B6964AB4FD8C}"/>
    <cellStyle name="Čárka 2 6 2 2 2 2 2" xfId="1790" xr:uid="{EB30DE88-5C2D-4526-80BC-AD1AFFA323E2}"/>
    <cellStyle name="Čárka 2 6 2 2 2 2 2 2" xfId="3787" xr:uid="{9CE4C079-369B-4DD6-B986-8762E15E2687}"/>
    <cellStyle name="Čárka 2 6 2 2 2 2 3" xfId="2819" xr:uid="{E7B9596A-8F1D-4E6B-8322-54CA101AE3BE}"/>
    <cellStyle name="Čárka 2 6 2 2 2 3" xfId="1049" xr:uid="{546D7C7E-C321-4FD3-AA65-04479B4867F1}"/>
    <cellStyle name="Čárka 2 6 2 2 2 3 2" xfId="2161" xr:uid="{F684EF71-0232-425C-B894-DB61BDCD2003}"/>
    <cellStyle name="Čárka 2 6 2 2 2 3 2 2" xfId="4110" xr:uid="{C50B2AC7-DDD0-4ACE-96F3-26AC189504AA}"/>
    <cellStyle name="Čárka 2 6 2 2 2 3 3" xfId="3142" xr:uid="{F6824806-C4DC-4B45-97F4-B59BFC6B5CA4}"/>
    <cellStyle name="Čárka 2 6 2 2 2 4" xfId="1420" xr:uid="{4F62E056-D162-49D9-9282-437062F5B21A}"/>
    <cellStyle name="Čárka 2 6 2 2 2 4 2" xfId="3465" xr:uid="{71749CB0-A64E-4328-ABD9-E5169BDBDF69}"/>
    <cellStyle name="Čárka 2 6 2 2 2 5" xfId="2497" xr:uid="{AF6AEA8E-F4B3-419F-8C20-9AF41F387301}"/>
    <cellStyle name="Čárka 2 6 2 2 3" xfId="493" xr:uid="{C27AE986-8615-477E-A914-CC7A61DCB969}"/>
    <cellStyle name="Čárka 2 6 2 2 3 2" xfId="1605" xr:uid="{22C05DF3-200D-4C18-9C75-73B6305F79B2}"/>
    <cellStyle name="Čárka 2 6 2 2 3 2 2" xfId="3626" xr:uid="{9F608AFB-F124-45D8-885A-7C180C788D5E}"/>
    <cellStyle name="Čárka 2 6 2 2 3 3" xfId="2658" xr:uid="{A797F1CA-0E6D-4BC4-9E30-78A310F4F2D4}"/>
    <cellStyle name="Čárka 2 6 2 2 4" xfId="864" xr:uid="{5F707A18-6D4F-4E88-BCEB-44B3D1E491CF}"/>
    <cellStyle name="Čárka 2 6 2 2 4 2" xfId="1976" xr:uid="{62011A5E-3DC6-415C-A296-E0A49D6F0112}"/>
    <cellStyle name="Čárka 2 6 2 2 4 2 2" xfId="3949" xr:uid="{9B58F2E2-2962-456A-8AC3-F745D77B5E84}"/>
    <cellStyle name="Čárka 2 6 2 2 4 3" xfId="2981" xr:uid="{CEBFC1AB-6D29-4BA7-8E0B-EB25415F765F}"/>
    <cellStyle name="Čárka 2 6 2 2 5" xfId="1235" xr:uid="{F7706AE4-BAEF-451C-8E07-09257E300A75}"/>
    <cellStyle name="Čárka 2 6 2 2 5 2" xfId="3304" xr:uid="{CB2B613F-327B-4EB1-9D13-97268E689FCF}"/>
    <cellStyle name="Čárka 2 6 2 2 6" xfId="2336" xr:uid="{CA5B806F-B8F8-41FA-959B-CCB5F2A54F96}"/>
    <cellStyle name="Čárka 2 6 2 3" xfId="169" xr:uid="{A80D84E3-E17F-4D15-9E5B-1B455DBA8019}"/>
    <cellStyle name="Čárka 2 6 2 3 2" xfId="355" xr:uid="{6CECCE97-DA15-47D4-A87F-F2769739F00B}"/>
    <cellStyle name="Čárka 2 6 2 3 2 2" xfId="724" xr:uid="{736B1E18-7760-46B5-B6F5-7CD3BAC617E9}"/>
    <cellStyle name="Čárka 2 6 2 3 2 2 2" xfId="1836" xr:uid="{1C470FB0-FB72-44B9-B2B4-A92E17F1C573}"/>
    <cellStyle name="Čárka 2 6 2 3 2 2 2 2" xfId="3827" xr:uid="{230A39AD-4F8B-4EDE-AAA0-936F466E5B03}"/>
    <cellStyle name="Čárka 2 6 2 3 2 2 3" xfId="2859" xr:uid="{F6E6AD46-D965-4A26-AD02-5632A6E67A35}"/>
    <cellStyle name="Čárka 2 6 2 3 2 3" xfId="1095" xr:uid="{3E1EACD1-B197-40B5-8C1C-B181D83A8A4A}"/>
    <cellStyle name="Čárka 2 6 2 3 2 3 2" xfId="2207" xr:uid="{6F9765BE-9F71-44FA-915C-18CB978A4661}"/>
    <cellStyle name="Čárka 2 6 2 3 2 3 2 2" xfId="4150" xr:uid="{E7344778-AFEC-447F-A5C4-976795CF6692}"/>
    <cellStyle name="Čárka 2 6 2 3 2 3 3" xfId="3182" xr:uid="{BC9DE4C1-3313-42F5-9640-0F806F37383D}"/>
    <cellStyle name="Čárka 2 6 2 3 2 4" xfId="1466" xr:uid="{E3A1B382-C6C3-4C9E-AA0B-99D726706891}"/>
    <cellStyle name="Čárka 2 6 2 3 2 4 2" xfId="3505" xr:uid="{43AAE048-A23D-4381-BC48-2F04774D49A9}"/>
    <cellStyle name="Čárka 2 6 2 3 2 5" xfId="2537" xr:uid="{6A21E861-5692-4562-8647-E192F51ADE43}"/>
    <cellStyle name="Čárka 2 6 2 3 3" xfId="539" xr:uid="{08553879-E586-43E7-BC46-5B20855D1826}"/>
    <cellStyle name="Čárka 2 6 2 3 3 2" xfId="1651" xr:uid="{A48DB9A2-AE15-4DC3-8319-F2693E5B9788}"/>
    <cellStyle name="Čárka 2 6 2 3 3 2 2" xfId="3666" xr:uid="{03C53F77-4776-4A88-8733-A745D286E6B7}"/>
    <cellStyle name="Čárka 2 6 2 3 3 3" xfId="2698" xr:uid="{504C06E7-E625-4C7D-924B-B768BF9597CD}"/>
    <cellStyle name="Čárka 2 6 2 3 4" xfId="910" xr:uid="{9869215F-8087-45DA-9455-841DF52216CF}"/>
    <cellStyle name="Čárka 2 6 2 3 4 2" xfId="2022" xr:uid="{C7B2ECE5-2C87-40F3-A7D1-B70F7938356C}"/>
    <cellStyle name="Čárka 2 6 2 3 4 2 2" xfId="3989" xr:uid="{2F837AD4-A201-481E-8367-16C61E4CEC6C}"/>
    <cellStyle name="Čárka 2 6 2 3 4 3" xfId="3021" xr:uid="{1097652A-14E8-4C44-A168-9D4FE32175DA}"/>
    <cellStyle name="Čárka 2 6 2 3 5" xfId="1281" xr:uid="{0D3DEBEE-F7A9-4577-925B-33A2EB160859}"/>
    <cellStyle name="Čárka 2 6 2 3 5 2" xfId="3344" xr:uid="{B71CB438-0059-48DA-ACEC-BC9DD21C96B2}"/>
    <cellStyle name="Čárka 2 6 2 3 6" xfId="2376" xr:uid="{ECDB4C53-0F36-4D5D-B774-508759D4EF21}"/>
    <cellStyle name="Čárka 2 6 2 4" xfId="215" xr:uid="{C4425CDF-A89D-48CF-ABEA-6BEBFEC7CD76}"/>
    <cellStyle name="Čárka 2 6 2 4 2" xfId="401" xr:uid="{57DE3038-1789-4C89-A7E5-9679AE553294}"/>
    <cellStyle name="Čárka 2 6 2 4 2 2" xfId="770" xr:uid="{82C0BBE9-7F4E-429C-A077-B3DD385E98A1}"/>
    <cellStyle name="Čárka 2 6 2 4 2 2 2" xfId="1882" xr:uid="{C58FF96E-E9C9-420E-A31A-BBB89532873B}"/>
    <cellStyle name="Čárka 2 6 2 4 2 2 2 2" xfId="3867" xr:uid="{97751FFB-4287-4F1C-BF03-F30DBF790162}"/>
    <cellStyle name="Čárka 2 6 2 4 2 2 3" xfId="2899" xr:uid="{90E8F32F-7DE8-4D79-A682-F2BAEFC0EF55}"/>
    <cellStyle name="Čárka 2 6 2 4 2 3" xfId="1141" xr:uid="{E4564C0A-1E63-4E43-8145-E8E2D4E3CBC2}"/>
    <cellStyle name="Čárka 2 6 2 4 2 3 2" xfId="2253" xr:uid="{6A2E1DC3-A1A0-40D1-B349-5FA49488F117}"/>
    <cellStyle name="Čárka 2 6 2 4 2 3 2 2" xfId="4190" xr:uid="{1B0CA2B9-6AB9-4AA3-8F78-2237C60A851B}"/>
    <cellStyle name="Čárka 2 6 2 4 2 3 3" xfId="3222" xr:uid="{829DE3F3-2FD4-4D15-B566-0B817F301585}"/>
    <cellStyle name="Čárka 2 6 2 4 2 4" xfId="1512" xr:uid="{1E97A381-D979-4464-98E9-7C2937DCAA5D}"/>
    <cellStyle name="Čárka 2 6 2 4 2 4 2" xfId="3545" xr:uid="{08E395C1-A704-4B31-91D0-8E0E4DA3C512}"/>
    <cellStyle name="Čárka 2 6 2 4 2 5" xfId="2577" xr:uid="{87FC4D1C-1369-4FCA-8CCD-061E1A861782}"/>
    <cellStyle name="Čárka 2 6 2 4 3" xfId="585" xr:uid="{423F2E68-B584-4F18-8E55-7371B5B33A55}"/>
    <cellStyle name="Čárka 2 6 2 4 3 2" xfId="1697" xr:uid="{4EAE9332-30FB-44CF-B879-98A27675DA79}"/>
    <cellStyle name="Čárka 2 6 2 4 3 2 2" xfId="3706" xr:uid="{B30D4369-5EBF-40D5-B961-562E6E38BEAF}"/>
    <cellStyle name="Čárka 2 6 2 4 3 3" xfId="2738" xr:uid="{6E288BF7-1578-444F-AD1D-69E724630181}"/>
    <cellStyle name="Čárka 2 6 2 4 4" xfId="956" xr:uid="{6176889E-55C6-47FE-BBD8-CD3844BA4B44}"/>
    <cellStyle name="Čárka 2 6 2 4 4 2" xfId="2068" xr:uid="{F0D1CF8D-0DAC-41B6-929D-AAE050732603}"/>
    <cellStyle name="Čárka 2 6 2 4 4 2 2" xfId="4029" xr:uid="{0225C1EA-B7E5-457C-83F0-2EC711380F56}"/>
    <cellStyle name="Čárka 2 6 2 4 4 3" xfId="3061" xr:uid="{A75B3458-4EED-4E08-95F3-1785A2B1892D}"/>
    <cellStyle name="Čárka 2 6 2 4 5" xfId="1327" xr:uid="{2AB8DC83-34C9-48AE-AEEA-5335D33D0E0B}"/>
    <cellStyle name="Čárka 2 6 2 4 5 2" xfId="3384" xr:uid="{7514586D-EA3C-4DE2-A0CB-B5E826D65CD8}"/>
    <cellStyle name="Čárka 2 6 2 4 6" xfId="2416" xr:uid="{49407EE2-43C9-4F0B-84B7-B0DBE31BDF84}"/>
    <cellStyle name="Čárka 2 6 2 5" xfId="263" xr:uid="{C6712672-4743-4F89-B70B-E45102654202}"/>
    <cellStyle name="Čárka 2 6 2 5 2" xfId="632" xr:uid="{979A3F11-69C1-4791-AA75-01174761E2D6}"/>
    <cellStyle name="Čárka 2 6 2 5 2 2" xfId="1744" xr:uid="{47A3822F-02B0-480C-8401-5E7E53005330}"/>
    <cellStyle name="Čárka 2 6 2 5 2 2 2" xfId="3747" xr:uid="{3D77DC7F-4841-4D9C-9C28-4F15774BA439}"/>
    <cellStyle name="Čárka 2 6 2 5 2 3" xfId="2779" xr:uid="{A334FB46-3AA7-41D7-A028-458497CE8FAB}"/>
    <cellStyle name="Čárka 2 6 2 5 3" xfId="1003" xr:uid="{4FE6640F-2AC4-4C93-8146-4355B0E0D0FF}"/>
    <cellStyle name="Čárka 2 6 2 5 3 2" xfId="2115" xr:uid="{9CA9C595-0765-4EC4-845B-D3E0B1E4639E}"/>
    <cellStyle name="Čárka 2 6 2 5 3 2 2" xfId="4070" xr:uid="{63813055-5B23-4EC2-A984-2509D04D9ED6}"/>
    <cellStyle name="Čárka 2 6 2 5 3 3" xfId="3102" xr:uid="{F639DDBC-A16C-4280-8738-FD50734FD960}"/>
    <cellStyle name="Čárka 2 6 2 5 4" xfId="1374" xr:uid="{2C22814E-5C3E-4B1A-B71C-DAAEEF4E4268}"/>
    <cellStyle name="Čárka 2 6 2 5 4 2" xfId="3425" xr:uid="{3D3CB296-0C4B-419B-AB9A-587DD10F4048}"/>
    <cellStyle name="Čárka 2 6 2 5 5" xfId="2457" xr:uid="{1A794426-2E70-4C03-92EA-0102BF8F69E6}"/>
    <cellStyle name="Čárka 2 6 2 6" xfId="447" xr:uid="{06B710D4-112F-4216-976D-5F145C2D6B67}"/>
    <cellStyle name="Čárka 2 6 2 6 2" xfId="1559" xr:uid="{2DF98A02-F420-4DCE-861D-35F165E23878}"/>
    <cellStyle name="Čárka 2 6 2 6 2 2" xfId="3586" xr:uid="{AC51B3EF-6DA4-417D-BB03-B0CC0D3A61BF}"/>
    <cellStyle name="Čárka 2 6 2 6 3" xfId="2618" xr:uid="{90A0DDC1-2346-4C2C-BE91-4696A4911DE8}"/>
    <cellStyle name="Čárka 2 6 2 7" xfId="818" xr:uid="{8F8DBF0A-A97C-43DA-A32D-C9141A0D1670}"/>
    <cellStyle name="Čárka 2 6 2 7 2" xfId="1930" xr:uid="{547798EB-2B63-4598-A7E6-480FFA1D700C}"/>
    <cellStyle name="Čárka 2 6 2 7 2 2" xfId="3909" xr:uid="{59A69353-F0AD-4C9F-ABF6-8EE84B6C57C1}"/>
    <cellStyle name="Čárka 2 6 2 7 3" xfId="2941" xr:uid="{F091C3AF-891D-4FE5-9CE0-F797F2C4716E}"/>
    <cellStyle name="Čárka 2 6 2 8" xfId="1189" xr:uid="{D7CBF06A-DC89-4C02-9831-217E79CEE75C}"/>
    <cellStyle name="Čárka 2 6 2 8 2" xfId="3264" xr:uid="{41C98A89-FDC8-43CE-8D74-AB4E32124370}"/>
    <cellStyle name="Čárka 2 6 2 9" xfId="2296" xr:uid="{3D68B319-E38A-4754-A68F-04D39E3614E7}"/>
    <cellStyle name="Čárka 2 6 3" xfId="100" xr:uid="{F504D1F2-4F4F-45DB-9333-6E065AFEDC6B}"/>
    <cellStyle name="Čárka 2 6 3 2" xfId="286" xr:uid="{F8B81212-9017-4C5A-83AC-B28AF58114D8}"/>
    <cellStyle name="Čárka 2 6 3 2 2" xfId="655" xr:uid="{0E80A91D-4087-4296-B858-A18BB5A6B1A9}"/>
    <cellStyle name="Čárka 2 6 3 2 2 2" xfId="1767" xr:uid="{975EF528-97FB-4624-9F9C-36B08A2AD053}"/>
    <cellStyle name="Čárka 2 6 3 2 2 2 2" xfId="3767" xr:uid="{BBB4AF76-5030-4FBB-8CDD-BFF1CEC64F1D}"/>
    <cellStyle name="Čárka 2 6 3 2 2 3" xfId="2799" xr:uid="{D026F733-2CDD-478E-9FD5-ED2C1227E2E5}"/>
    <cellStyle name="Čárka 2 6 3 2 3" xfId="1026" xr:uid="{1C02385C-4126-4B7C-A509-C4A5AF3A689C}"/>
    <cellStyle name="Čárka 2 6 3 2 3 2" xfId="2138" xr:uid="{EDAE30BB-F3B1-4DD6-888A-83B88B0A2DAC}"/>
    <cellStyle name="Čárka 2 6 3 2 3 2 2" xfId="4090" xr:uid="{0F34ABE6-19A5-4438-8687-698F9AF86064}"/>
    <cellStyle name="Čárka 2 6 3 2 3 3" xfId="3122" xr:uid="{3BEFC7A7-EDE2-4D6B-93E4-47537EC4B313}"/>
    <cellStyle name="Čárka 2 6 3 2 4" xfId="1397" xr:uid="{AC67447B-9578-4179-8A4C-6A93B93BB2C5}"/>
    <cellStyle name="Čárka 2 6 3 2 4 2" xfId="3445" xr:uid="{6D3CEA23-7A8F-4A4F-B3B9-C33913B6824D}"/>
    <cellStyle name="Čárka 2 6 3 2 5" xfId="2477" xr:uid="{7A9A2A46-187E-40F9-AB1C-A165AC233875}"/>
    <cellStyle name="Čárka 2 6 3 3" xfId="470" xr:uid="{15616F18-FCE4-40BF-BC15-B670BE17813A}"/>
    <cellStyle name="Čárka 2 6 3 3 2" xfId="1582" xr:uid="{97A3592A-D6C0-4D4F-97CB-AB66FA8D60E9}"/>
    <cellStyle name="Čárka 2 6 3 3 2 2" xfId="3606" xr:uid="{DC9ABEAE-FD1A-4E76-B291-EF433D4C4C27}"/>
    <cellStyle name="Čárka 2 6 3 3 3" xfId="2638" xr:uid="{F49E06D5-9A7F-428E-8085-953863D5171F}"/>
    <cellStyle name="Čárka 2 6 3 4" xfId="841" xr:uid="{FBD6A64E-28A9-4C92-8F47-CFE63A53E036}"/>
    <cellStyle name="Čárka 2 6 3 4 2" xfId="1953" xr:uid="{F989EEC8-7622-410E-AC82-AA4F497E6EEB}"/>
    <cellStyle name="Čárka 2 6 3 4 2 2" xfId="3929" xr:uid="{E15BD692-8F68-4BAE-B192-1787680FF6CC}"/>
    <cellStyle name="Čárka 2 6 3 4 3" xfId="2961" xr:uid="{1811FA88-0240-4BB1-BCBF-107811597D89}"/>
    <cellStyle name="Čárka 2 6 3 5" xfId="1212" xr:uid="{E38B5655-EB34-40DB-A6D6-D2F239E444D3}"/>
    <cellStyle name="Čárka 2 6 3 5 2" xfId="3284" xr:uid="{4CF661E5-FB76-4666-8B99-EC9FF1A21E86}"/>
    <cellStyle name="Čárka 2 6 3 6" xfId="2316" xr:uid="{CB4336D0-BB40-4DC0-86D5-ABEDC94ADB66}"/>
    <cellStyle name="Čárka 2 6 4" xfId="146" xr:uid="{667D9389-BB44-413F-8622-2D297A49B726}"/>
    <cellStyle name="Čárka 2 6 4 2" xfId="332" xr:uid="{1B02B1C4-4AF0-488F-A38B-87B9BE67AA87}"/>
    <cellStyle name="Čárka 2 6 4 2 2" xfId="701" xr:uid="{ABC03C9D-A1A6-4C04-B9DE-A20B4C8A683B}"/>
    <cellStyle name="Čárka 2 6 4 2 2 2" xfId="1813" xr:uid="{D9981EE6-7307-49A1-B889-040DB2812C9B}"/>
    <cellStyle name="Čárka 2 6 4 2 2 2 2" xfId="3807" xr:uid="{82B4B9B0-110D-4FBA-ACCD-21F0F6BF8013}"/>
    <cellStyle name="Čárka 2 6 4 2 2 3" xfId="2839" xr:uid="{1C18AEAB-F980-4C13-95F7-390BAD73A235}"/>
    <cellStyle name="Čárka 2 6 4 2 3" xfId="1072" xr:uid="{620A16C1-6133-4C68-B46D-D3AC0104AF4A}"/>
    <cellStyle name="Čárka 2 6 4 2 3 2" xfId="2184" xr:uid="{FF067494-8E43-4C9E-AB43-4E61D8CF9B6E}"/>
    <cellStyle name="Čárka 2 6 4 2 3 2 2" xfId="4130" xr:uid="{F73CE84B-81F4-4606-9919-E046C07F9866}"/>
    <cellStyle name="Čárka 2 6 4 2 3 3" xfId="3162" xr:uid="{2D8240DB-C28B-4DFF-9984-6C339507B32D}"/>
    <cellStyle name="Čárka 2 6 4 2 4" xfId="1443" xr:uid="{24F276A6-CCB0-4E56-A157-29094DF2D263}"/>
    <cellStyle name="Čárka 2 6 4 2 4 2" xfId="3485" xr:uid="{72EE643B-D275-4A61-BCC0-C900B9671878}"/>
    <cellStyle name="Čárka 2 6 4 2 5" xfId="2517" xr:uid="{A736EA75-F820-442B-8944-88372B9F4B1B}"/>
    <cellStyle name="Čárka 2 6 4 3" xfId="516" xr:uid="{6CFCB988-2E9F-48DA-BFDB-9489D807550C}"/>
    <cellStyle name="Čárka 2 6 4 3 2" xfId="1628" xr:uid="{41CB3147-0BDF-42DB-842A-77F83FE589D1}"/>
    <cellStyle name="Čárka 2 6 4 3 2 2" xfId="3646" xr:uid="{4EACF627-6EC2-43E5-9623-056A378E5984}"/>
    <cellStyle name="Čárka 2 6 4 3 3" xfId="2678" xr:uid="{66B9C59C-5177-448A-9CEB-B5E933322E52}"/>
    <cellStyle name="Čárka 2 6 4 4" xfId="887" xr:uid="{EB1ABC79-A896-4D08-82F7-1566E22A8A68}"/>
    <cellStyle name="Čárka 2 6 4 4 2" xfId="1999" xr:uid="{39A0B5E5-3745-469C-BDC6-A0D3BC12AFDA}"/>
    <cellStyle name="Čárka 2 6 4 4 2 2" xfId="3969" xr:uid="{9F202C36-1D8C-4BFB-AEFB-2EFF1C308B3C}"/>
    <cellStyle name="Čárka 2 6 4 4 3" xfId="3001" xr:uid="{A8E28E9F-43E3-47A6-B75D-E6D49BB33345}"/>
    <cellStyle name="Čárka 2 6 4 5" xfId="1258" xr:uid="{DA80B5A2-F64A-4B9D-9DC7-8A5E53A3788C}"/>
    <cellStyle name="Čárka 2 6 4 5 2" xfId="3324" xr:uid="{DD134E27-519C-44A8-AF7C-F6FBB140D992}"/>
    <cellStyle name="Čárka 2 6 4 6" xfId="2356" xr:uid="{788D9EBE-F6C3-4A9E-8EC8-3C39796847F0}"/>
    <cellStyle name="Čárka 2 6 5" xfId="192" xr:uid="{7EBA247C-2D6B-49F4-9E5F-CBD3D6166F4B}"/>
    <cellStyle name="Čárka 2 6 5 2" xfId="378" xr:uid="{2045058D-5A99-4814-ABD9-04EB14384833}"/>
    <cellStyle name="Čárka 2 6 5 2 2" xfId="747" xr:uid="{A3E61BFF-A0AF-4BC3-85C4-55E765225C2E}"/>
    <cellStyle name="Čárka 2 6 5 2 2 2" xfId="1859" xr:uid="{C9EDC78D-F1DD-4231-825C-CBC69923DB8A}"/>
    <cellStyle name="Čárka 2 6 5 2 2 2 2" xfId="3847" xr:uid="{31D6A472-3BFE-48C6-A016-0F2765DA5D57}"/>
    <cellStyle name="Čárka 2 6 5 2 2 3" xfId="2879" xr:uid="{B414FA09-FAF6-46A5-928D-FA5B9D8B7F91}"/>
    <cellStyle name="Čárka 2 6 5 2 3" xfId="1118" xr:uid="{EFBF4BDB-F2E0-40D3-9577-478AF4AC9352}"/>
    <cellStyle name="Čárka 2 6 5 2 3 2" xfId="2230" xr:uid="{5FB7A305-8932-4088-9C67-A29975C33C28}"/>
    <cellStyle name="Čárka 2 6 5 2 3 2 2" xfId="4170" xr:uid="{C38CDF4C-C47F-43F0-8095-7A4766A0906C}"/>
    <cellStyle name="Čárka 2 6 5 2 3 3" xfId="3202" xr:uid="{DA021C46-5F74-440C-96E6-4AC64AFAA398}"/>
    <cellStyle name="Čárka 2 6 5 2 4" xfId="1489" xr:uid="{A6ACC137-86AC-4BD2-AFFA-382F86F5ABFF}"/>
    <cellStyle name="Čárka 2 6 5 2 4 2" xfId="3525" xr:uid="{2DAE4A52-F12B-4EB8-805F-C86C019F57A0}"/>
    <cellStyle name="Čárka 2 6 5 2 5" xfId="2557" xr:uid="{E67120EB-20F2-4154-A01B-B7233FF8D02C}"/>
    <cellStyle name="Čárka 2 6 5 3" xfId="562" xr:uid="{0A843488-1A80-4542-901E-1EA30E58958F}"/>
    <cellStyle name="Čárka 2 6 5 3 2" xfId="1674" xr:uid="{736578CD-3268-492E-B4C0-069C2DD3B79B}"/>
    <cellStyle name="Čárka 2 6 5 3 2 2" xfId="3686" xr:uid="{59F44694-F792-4E2F-8E8F-4D9BF99396BA}"/>
    <cellStyle name="Čárka 2 6 5 3 3" xfId="2718" xr:uid="{30C60C57-B0FF-4211-BC35-5A2758C75ECB}"/>
    <cellStyle name="Čárka 2 6 5 4" xfId="933" xr:uid="{BD88201F-22C9-4FF7-99B0-0095DEF0E9E6}"/>
    <cellStyle name="Čárka 2 6 5 4 2" xfId="2045" xr:uid="{8A85BA4A-DA67-4905-9D8B-7D2C6FFB2150}"/>
    <cellStyle name="Čárka 2 6 5 4 2 2" xfId="4009" xr:uid="{289F292A-D701-4571-82E7-B546537FDB01}"/>
    <cellStyle name="Čárka 2 6 5 4 3" xfId="3041" xr:uid="{8C2EE317-7FB6-4E17-B9B2-24C9C58FC565}"/>
    <cellStyle name="Čárka 2 6 5 5" xfId="1304" xr:uid="{AFD275CC-5CE7-42CD-8ED3-9164E68CAB2D}"/>
    <cellStyle name="Čárka 2 6 5 5 2" xfId="3364" xr:uid="{4D38150A-3FFD-44CB-AC8E-42503C0AE6AA}"/>
    <cellStyle name="Čárka 2 6 5 6" xfId="2396" xr:uid="{08DE3D6A-2038-4F9D-83C9-1213D3EFFF4F}"/>
    <cellStyle name="Čárka 2 6 6" xfId="240" xr:uid="{1BDAF92B-8403-4805-87C9-C5CC3E5AA52D}"/>
    <cellStyle name="Čárka 2 6 6 2" xfId="609" xr:uid="{06AA88B4-AA17-445D-A8D2-2266EDED2FEC}"/>
    <cellStyle name="Čárka 2 6 6 2 2" xfId="1721" xr:uid="{FAE98A2B-A19D-42B8-A63C-397BAFCE1763}"/>
    <cellStyle name="Čárka 2 6 6 2 2 2" xfId="3727" xr:uid="{715A2366-7137-42D6-8DC5-571786F328AF}"/>
    <cellStyle name="Čárka 2 6 6 2 3" xfId="2759" xr:uid="{72CDE6B7-8866-4B3E-AD7F-B11FE7BD1492}"/>
    <cellStyle name="Čárka 2 6 6 3" xfId="980" xr:uid="{8A2E2CEE-8509-4274-BAAD-9978086BCDFD}"/>
    <cellStyle name="Čárka 2 6 6 3 2" xfId="2092" xr:uid="{8DF12D5C-4D44-43C3-BEAA-6ECD300141E5}"/>
    <cellStyle name="Čárka 2 6 6 3 2 2" xfId="4050" xr:uid="{CF198C73-9A6A-46A8-88E5-30427D881A7D}"/>
    <cellStyle name="Čárka 2 6 6 3 3" xfId="3082" xr:uid="{A31360BB-563B-44BB-B1A9-6BAE264F07F4}"/>
    <cellStyle name="Čárka 2 6 6 4" xfId="1351" xr:uid="{ACC18D13-D9FD-479E-B454-BB7AB49104A7}"/>
    <cellStyle name="Čárka 2 6 6 4 2" xfId="3405" xr:uid="{48A30CF8-DB71-47FA-A227-42E7B3E362FF}"/>
    <cellStyle name="Čárka 2 6 6 5" xfId="2437" xr:uid="{065314E6-25CA-470A-838D-FFE7389F7569}"/>
    <cellStyle name="Čárka 2 6 7" xfId="424" xr:uid="{99012A21-278B-4911-A332-76A8D368ACCF}"/>
    <cellStyle name="Čárka 2 6 7 2" xfId="1536" xr:uid="{2D502233-3EEE-4803-B23D-A950282D4A62}"/>
    <cellStyle name="Čárka 2 6 7 2 2" xfId="3566" xr:uid="{8C50F4F3-AE62-4B22-A052-54DACB111765}"/>
    <cellStyle name="Čárka 2 6 7 3" xfId="2598" xr:uid="{57B0A014-DA26-4C62-B873-A2958917BCA2}"/>
    <cellStyle name="Čárka 2 6 8" xfId="795" xr:uid="{5029AB3C-F726-4F9D-9C1F-E37DB7C189F3}"/>
    <cellStyle name="Čárka 2 6 8 2" xfId="1907" xr:uid="{9BF3ADDF-6511-4D8C-8993-428603668AFB}"/>
    <cellStyle name="Čárka 2 6 8 2 2" xfId="3889" xr:uid="{5353B15F-EA18-4E2F-9C07-E1163612CEB5}"/>
    <cellStyle name="Čárka 2 6 8 3" xfId="2921" xr:uid="{FBE93CAA-29AB-46A2-9F94-4F3DE8AAAC05}"/>
    <cellStyle name="Čárka 2 6 9" xfId="1166" xr:uid="{209EE6A8-F7F3-42DE-A228-7E933B0DEAE4}"/>
    <cellStyle name="Čárka 2 6 9 2" xfId="3244" xr:uid="{A5E8AECA-EB30-4A2E-9E04-F69AA795C26A}"/>
    <cellStyle name="Čárka 2 7" xfId="31" xr:uid="{00000000-0005-0000-0000-00000D000000}"/>
    <cellStyle name="Čárka 2 7 10" xfId="2282" xr:uid="{7298617D-DA16-4AF3-838F-3CF381F55AEB}"/>
    <cellStyle name="Čárka 2 7 11" xfId="61" xr:uid="{D2F9F5C8-6EFD-4457-8C25-DD7E1BF50DA9}"/>
    <cellStyle name="Čárka 2 7 2" xfId="84" xr:uid="{0F10C93F-E17B-464A-82CF-3DEF25A7F94D}"/>
    <cellStyle name="Čárka 2 7 2 2" xfId="130" xr:uid="{3FB2ABCC-14E4-4576-BA10-8681DE303623}"/>
    <cellStyle name="Čárka 2 7 2 2 2" xfId="316" xr:uid="{7F72933C-54A1-4145-9C9F-AB19B87F3F44}"/>
    <cellStyle name="Čárka 2 7 2 2 2 2" xfId="685" xr:uid="{3776C99B-0356-4965-BBD1-0E32B077933C}"/>
    <cellStyle name="Čárka 2 7 2 2 2 2 2" xfId="1797" xr:uid="{64F082C3-B952-4084-8EE2-DD44551B283A}"/>
    <cellStyle name="Čárka 2 7 2 2 2 2 2 2" xfId="3793" xr:uid="{6F2A6D0C-ABD8-4434-8FB8-20432EDD5125}"/>
    <cellStyle name="Čárka 2 7 2 2 2 2 3" xfId="2825" xr:uid="{E2F94348-0341-4FBA-A049-D352D78EDB88}"/>
    <cellStyle name="Čárka 2 7 2 2 2 3" xfId="1056" xr:uid="{E128B33F-1C8E-417F-BA04-4671CB64D5BF}"/>
    <cellStyle name="Čárka 2 7 2 2 2 3 2" xfId="2168" xr:uid="{2B80E9E6-A8C3-4D3D-B7D3-B4B201954F46}"/>
    <cellStyle name="Čárka 2 7 2 2 2 3 2 2" xfId="4116" xr:uid="{B53153AA-7D49-4625-ACC9-17A0B2D726EA}"/>
    <cellStyle name="Čárka 2 7 2 2 2 3 3" xfId="3148" xr:uid="{FC5D45B0-39B4-47FC-A591-0C66FEF2BF85}"/>
    <cellStyle name="Čárka 2 7 2 2 2 4" xfId="1427" xr:uid="{A4DDE4D7-8D3F-4A7D-AF58-1DB95192182B}"/>
    <cellStyle name="Čárka 2 7 2 2 2 4 2" xfId="3471" xr:uid="{713EAD15-39BF-49A1-95F7-832B17CB53FE}"/>
    <cellStyle name="Čárka 2 7 2 2 2 5" xfId="2503" xr:uid="{080A85B1-1E45-4D0E-A1E1-108108F1BC8A}"/>
    <cellStyle name="Čárka 2 7 2 2 3" xfId="500" xr:uid="{A5B98F77-AB2D-4987-B7FE-ABE776B7925F}"/>
    <cellStyle name="Čárka 2 7 2 2 3 2" xfId="1612" xr:uid="{4A5B791D-75C7-49F3-AB1B-C29FE5FC392D}"/>
    <cellStyle name="Čárka 2 7 2 2 3 2 2" xfId="3632" xr:uid="{B894D5F1-79A3-41C1-9BE0-FB8C07013AA3}"/>
    <cellStyle name="Čárka 2 7 2 2 3 3" xfId="2664" xr:uid="{BAC39E47-220C-41A4-8A9C-9B286579A724}"/>
    <cellStyle name="Čárka 2 7 2 2 4" xfId="871" xr:uid="{DED31F7F-8095-47DA-B280-8EECECC49F72}"/>
    <cellStyle name="Čárka 2 7 2 2 4 2" xfId="1983" xr:uid="{49B0723C-6F36-455C-9BE9-12AF7A995723}"/>
    <cellStyle name="Čárka 2 7 2 2 4 2 2" xfId="3955" xr:uid="{94BCCF6B-2F01-42FD-BA85-4A6A32AFA91A}"/>
    <cellStyle name="Čárka 2 7 2 2 4 3" xfId="2987" xr:uid="{5B856DCC-05A0-441B-8351-CDD7AE5044C5}"/>
    <cellStyle name="Čárka 2 7 2 2 5" xfId="1242" xr:uid="{82E4CB3C-8DC6-4C92-8FAD-51102193C8B7}"/>
    <cellStyle name="Čárka 2 7 2 2 5 2" xfId="3310" xr:uid="{B5534EBD-31EC-43CA-912D-BFFAC0FB2795}"/>
    <cellStyle name="Čárka 2 7 2 2 6" xfId="2342" xr:uid="{2C16B0DF-3C7C-47C6-B752-897B9AAA3156}"/>
    <cellStyle name="Čárka 2 7 2 3" xfId="176" xr:uid="{E39FC75D-2FAF-4B43-8E55-0AC08A7ADBF2}"/>
    <cellStyle name="Čárka 2 7 2 3 2" xfId="362" xr:uid="{B8ED864F-F818-44AB-8CC5-BA21326068A0}"/>
    <cellStyle name="Čárka 2 7 2 3 2 2" xfId="731" xr:uid="{F7CC5A2C-363E-447E-9789-7FD988156EFA}"/>
    <cellStyle name="Čárka 2 7 2 3 2 2 2" xfId="1843" xr:uid="{B85E6931-FDF8-4CB5-A17A-4C16D8AC7991}"/>
    <cellStyle name="Čárka 2 7 2 3 2 2 2 2" xfId="3833" xr:uid="{17B5786B-3963-4510-87B1-7DA52D87D740}"/>
    <cellStyle name="Čárka 2 7 2 3 2 2 3" xfId="2865" xr:uid="{640F8692-90CB-4F81-A601-A9E9251ADD86}"/>
    <cellStyle name="Čárka 2 7 2 3 2 3" xfId="1102" xr:uid="{8FD70D6F-0789-4BF0-B888-09246DC51DF0}"/>
    <cellStyle name="Čárka 2 7 2 3 2 3 2" xfId="2214" xr:uid="{7686EBA9-57DC-4E78-B8F3-E4E072C2283E}"/>
    <cellStyle name="Čárka 2 7 2 3 2 3 2 2" xfId="4156" xr:uid="{677FA0FB-9B6D-4F17-A660-A36522F50C65}"/>
    <cellStyle name="Čárka 2 7 2 3 2 3 3" xfId="3188" xr:uid="{0EE0EB4D-874A-466C-9007-7AEFB132260B}"/>
    <cellStyle name="Čárka 2 7 2 3 2 4" xfId="1473" xr:uid="{65082648-2FEE-40C7-A5F2-5D3233860A92}"/>
    <cellStyle name="Čárka 2 7 2 3 2 4 2" xfId="3511" xr:uid="{93989B68-3C6A-4094-87C9-2986334C0D24}"/>
    <cellStyle name="Čárka 2 7 2 3 2 5" xfId="2543" xr:uid="{C33AD95C-3FEB-4BC9-BD1D-501FBEC7FAE1}"/>
    <cellStyle name="Čárka 2 7 2 3 3" xfId="546" xr:uid="{F230AE3D-58AC-4D29-B654-E826D9F1F505}"/>
    <cellStyle name="Čárka 2 7 2 3 3 2" xfId="1658" xr:uid="{24F31DAC-269E-4AD1-8832-79084BC427E0}"/>
    <cellStyle name="Čárka 2 7 2 3 3 2 2" xfId="3672" xr:uid="{0811BC41-8F54-484E-95D3-BD5874039030}"/>
    <cellStyle name="Čárka 2 7 2 3 3 3" xfId="2704" xr:uid="{E693B4BA-B541-481D-A31F-4B7688CE6326}"/>
    <cellStyle name="Čárka 2 7 2 3 4" xfId="917" xr:uid="{02DBDC78-F43B-4877-A401-9C94ED7CAFD3}"/>
    <cellStyle name="Čárka 2 7 2 3 4 2" xfId="2029" xr:uid="{88859D0E-E59C-431C-A8B5-183181A58BE3}"/>
    <cellStyle name="Čárka 2 7 2 3 4 2 2" xfId="3995" xr:uid="{83AF97BF-7486-4208-8895-8381D017EA9A}"/>
    <cellStyle name="Čárka 2 7 2 3 4 3" xfId="3027" xr:uid="{75BC0224-8AE0-40E3-BE20-EB36DB716AA9}"/>
    <cellStyle name="Čárka 2 7 2 3 5" xfId="1288" xr:uid="{BE8CFFE5-7614-4DF3-99F2-CDD25FB06507}"/>
    <cellStyle name="Čárka 2 7 2 3 5 2" xfId="3350" xr:uid="{420DA3F3-B924-4A93-B951-3E9B48FC1A3A}"/>
    <cellStyle name="Čárka 2 7 2 3 6" xfId="2382" xr:uid="{FE9DBC63-9375-4AD0-8A99-4B661D19FCDC}"/>
    <cellStyle name="Čárka 2 7 2 4" xfId="222" xr:uid="{EF400FDE-857D-4B15-84FE-F85FF9BD98C2}"/>
    <cellStyle name="Čárka 2 7 2 4 2" xfId="408" xr:uid="{CCF9C7B2-B390-459B-864C-AC9F29F2EE00}"/>
    <cellStyle name="Čárka 2 7 2 4 2 2" xfId="777" xr:uid="{239BE0E6-8774-4717-BCE7-43BC386DAEDE}"/>
    <cellStyle name="Čárka 2 7 2 4 2 2 2" xfId="1889" xr:uid="{A0A42518-948E-4DE3-9A80-BB45049FDB4E}"/>
    <cellStyle name="Čárka 2 7 2 4 2 2 2 2" xfId="3873" xr:uid="{149DD097-6562-47E2-B5F6-1BC39A22EE9C}"/>
    <cellStyle name="Čárka 2 7 2 4 2 2 3" xfId="2905" xr:uid="{FFFDCEF5-67EF-44BB-8D2A-C79F9279843C}"/>
    <cellStyle name="Čárka 2 7 2 4 2 3" xfId="1148" xr:uid="{5FBB547A-7FDE-4EDA-B3B5-B7DF5F4AF01B}"/>
    <cellStyle name="Čárka 2 7 2 4 2 3 2" xfId="2260" xr:uid="{C7B0D7E1-6D43-4D2C-9660-2E7B54B394E7}"/>
    <cellStyle name="Čárka 2 7 2 4 2 3 2 2" xfId="4196" xr:uid="{84A6DB90-3A4D-4EC0-9068-08AB9A12203A}"/>
    <cellStyle name="Čárka 2 7 2 4 2 3 3" xfId="3228" xr:uid="{EAFF8952-EE9C-4F14-BE2D-3B94F5263621}"/>
    <cellStyle name="Čárka 2 7 2 4 2 4" xfId="1519" xr:uid="{28BAEA7B-FD1A-47FD-9041-669CE067789C}"/>
    <cellStyle name="Čárka 2 7 2 4 2 4 2" xfId="3551" xr:uid="{036758C2-560A-49C0-8C7E-8A19BE1ADF99}"/>
    <cellStyle name="Čárka 2 7 2 4 2 5" xfId="2583" xr:uid="{F7B4EC77-CD5F-4BDE-AEEC-50CFD7877173}"/>
    <cellStyle name="Čárka 2 7 2 4 3" xfId="592" xr:uid="{94CE9EAD-1455-4241-9C53-D9D12E399CE5}"/>
    <cellStyle name="Čárka 2 7 2 4 3 2" xfId="1704" xr:uid="{8F3D5999-C55B-4848-970E-C2212EE15360}"/>
    <cellStyle name="Čárka 2 7 2 4 3 2 2" xfId="3712" xr:uid="{2F15D829-AC59-405F-AF21-876543F39D9D}"/>
    <cellStyle name="Čárka 2 7 2 4 3 3" xfId="2744" xr:uid="{35A388D8-AB39-4FE4-A425-810B9346AAD1}"/>
    <cellStyle name="Čárka 2 7 2 4 4" xfId="963" xr:uid="{FB90AA43-1F83-4BEE-9B02-EC20F5CD26D3}"/>
    <cellStyle name="Čárka 2 7 2 4 4 2" xfId="2075" xr:uid="{F4BF709C-A18A-4840-AF00-F1AB096C9DD7}"/>
    <cellStyle name="Čárka 2 7 2 4 4 2 2" xfId="4035" xr:uid="{41B3CDE6-D7DC-47B4-820F-E346CC9F1895}"/>
    <cellStyle name="Čárka 2 7 2 4 4 3" xfId="3067" xr:uid="{F34B213B-A422-4EE1-A3CF-EBB9308DDB36}"/>
    <cellStyle name="Čárka 2 7 2 4 5" xfId="1334" xr:uid="{5F06EFE3-240B-4545-B8D5-B706EEF10264}"/>
    <cellStyle name="Čárka 2 7 2 4 5 2" xfId="3390" xr:uid="{481811DB-5016-4841-BC1C-1FBF7D66D8B1}"/>
    <cellStyle name="Čárka 2 7 2 4 6" xfId="2422" xr:uid="{3300A972-CEC8-4F12-9405-556BA4C3A5AC}"/>
    <cellStyle name="Čárka 2 7 2 5" xfId="270" xr:uid="{9C379BC8-8F2C-4C46-8E51-92B221423400}"/>
    <cellStyle name="Čárka 2 7 2 5 2" xfId="639" xr:uid="{E99D5E9F-6E84-4854-BA5E-994755A1F9A3}"/>
    <cellStyle name="Čárka 2 7 2 5 2 2" xfId="1751" xr:uid="{F510FDF2-CFF3-4783-8B5A-5E17E4D5E256}"/>
    <cellStyle name="Čárka 2 7 2 5 2 2 2" xfId="3753" xr:uid="{52CABC18-2D06-4E0D-8B2A-9DF17CC5FCAA}"/>
    <cellStyle name="Čárka 2 7 2 5 2 3" xfId="2785" xr:uid="{64A067EE-99BB-4152-82D9-F502B40E03D6}"/>
    <cellStyle name="Čárka 2 7 2 5 3" xfId="1010" xr:uid="{ECAAF750-A3B8-48BC-912F-9CA60EA460D8}"/>
    <cellStyle name="Čárka 2 7 2 5 3 2" xfId="2122" xr:uid="{D2264F2D-27B7-4942-B7B5-97C225D4B863}"/>
    <cellStyle name="Čárka 2 7 2 5 3 2 2" xfId="4076" xr:uid="{12B3B52E-E1C3-4D2E-8E10-5A25C71DD320}"/>
    <cellStyle name="Čárka 2 7 2 5 3 3" xfId="3108" xr:uid="{2A73BE4F-77CD-4314-9D12-D2D1216E8BC3}"/>
    <cellStyle name="Čárka 2 7 2 5 4" xfId="1381" xr:uid="{599DA6F9-EC9C-4877-B13D-1B5DCB0E092E}"/>
    <cellStyle name="Čárka 2 7 2 5 4 2" xfId="3431" xr:uid="{05F5A06C-9D1E-4B2A-BAA1-760979FF70AF}"/>
    <cellStyle name="Čárka 2 7 2 5 5" xfId="2463" xr:uid="{64D99885-E07B-43F5-9DC6-36FB9090A378}"/>
    <cellStyle name="Čárka 2 7 2 6" xfId="454" xr:uid="{B42249C7-F150-4C4C-A88E-2F240AE5F4A4}"/>
    <cellStyle name="Čárka 2 7 2 6 2" xfId="1566" xr:uid="{A04889C6-AED7-4D38-8C9F-27AABDB1325D}"/>
    <cellStyle name="Čárka 2 7 2 6 2 2" xfId="3592" xr:uid="{02736784-0688-4031-AC92-EF744B6A4849}"/>
    <cellStyle name="Čárka 2 7 2 6 3" xfId="2624" xr:uid="{6AAFFE7B-D3FF-45B9-A5CB-1371FA0E452E}"/>
    <cellStyle name="Čárka 2 7 2 7" xfId="825" xr:uid="{35D97E57-5ECA-4821-A6AA-BABAA70648D6}"/>
    <cellStyle name="Čárka 2 7 2 7 2" xfId="1937" xr:uid="{D7940FF4-57EF-4FFD-ACD2-6405D7D290E5}"/>
    <cellStyle name="Čárka 2 7 2 7 2 2" xfId="3915" xr:uid="{771AF94D-9875-46E9-BA3F-541A4AB939EB}"/>
    <cellStyle name="Čárka 2 7 2 7 3" xfId="2947" xr:uid="{CCA7358A-C0EB-4AFC-99CF-B2B8690FB503}"/>
    <cellStyle name="Čárka 2 7 2 8" xfId="1196" xr:uid="{281F3529-13C4-4CF4-A888-9E07B92EFFE5}"/>
    <cellStyle name="Čárka 2 7 2 8 2" xfId="3270" xr:uid="{5B4EB67A-8AC0-40AB-85B8-6BEE5E5A60AC}"/>
    <cellStyle name="Čárka 2 7 2 9" xfId="2302" xr:uid="{4883FBA5-E93E-4781-8395-1982733CF99D}"/>
    <cellStyle name="Čárka 2 7 3" xfId="107" xr:uid="{B1E9E1FF-68CB-491A-87C2-499BE62B51F6}"/>
    <cellStyle name="Čárka 2 7 3 2" xfId="293" xr:uid="{B317D676-7124-4482-B110-18D07FFA8196}"/>
    <cellStyle name="Čárka 2 7 3 2 2" xfId="662" xr:uid="{E15474B8-7D03-44C4-8DD2-E8B793D3E91C}"/>
    <cellStyle name="Čárka 2 7 3 2 2 2" xfId="1774" xr:uid="{9A61417A-B956-4031-B53F-5F52385A29DE}"/>
    <cellStyle name="Čárka 2 7 3 2 2 2 2" xfId="3773" xr:uid="{C857AE55-D209-4FB8-A0CB-07CA8725D35E}"/>
    <cellStyle name="Čárka 2 7 3 2 2 3" xfId="2805" xr:uid="{EECE9050-896A-488B-8518-7BD46476D87C}"/>
    <cellStyle name="Čárka 2 7 3 2 3" xfId="1033" xr:uid="{C6D6D571-432A-41E6-933C-B37E29946F7B}"/>
    <cellStyle name="Čárka 2 7 3 2 3 2" xfId="2145" xr:uid="{70966EF7-7543-498C-9CAC-DD6C84097C7D}"/>
    <cellStyle name="Čárka 2 7 3 2 3 2 2" xfId="4096" xr:uid="{7335E2A3-2984-40F3-8D3A-2D643FCC4EFF}"/>
    <cellStyle name="Čárka 2 7 3 2 3 3" xfId="3128" xr:uid="{39619B55-5562-4466-A0E0-98A837D180C9}"/>
    <cellStyle name="Čárka 2 7 3 2 4" xfId="1404" xr:uid="{56C61FB1-68E6-46EB-93F1-AD70A95702E7}"/>
    <cellStyle name="Čárka 2 7 3 2 4 2" xfId="3451" xr:uid="{67DDD55A-BD19-40ED-B531-C8B7BACF22FB}"/>
    <cellStyle name="Čárka 2 7 3 2 5" xfId="2483" xr:uid="{DB0D2C48-DFE4-401B-89A2-8D96ACE59DA4}"/>
    <cellStyle name="Čárka 2 7 3 3" xfId="477" xr:uid="{170992B2-283F-47FF-9783-D78E03779510}"/>
    <cellStyle name="Čárka 2 7 3 3 2" xfId="1589" xr:uid="{286C67A0-C3C6-439A-9065-7C24EBE62696}"/>
    <cellStyle name="Čárka 2 7 3 3 2 2" xfId="3612" xr:uid="{091A8C75-163D-428F-B297-460080147D44}"/>
    <cellStyle name="Čárka 2 7 3 3 3" xfId="2644" xr:uid="{219C2434-FFF8-40B6-8239-7CA839276865}"/>
    <cellStyle name="Čárka 2 7 3 4" xfId="848" xr:uid="{E0A1914B-C547-496A-9778-5504C6721FFD}"/>
    <cellStyle name="Čárka 2 7 3 4 2" xfId="1960" xr:uid="{CD46FD96-B01B-48B1-95E3-6A9C609B6774}"/>
    <cellStyle name="Čárka 2 7 3 4 2 2" xfId="3935" xr:uid="{DD72A050-3560-48C0-8A1D-412553DF8345}"/>
    <cellStyle name="Čárka 2 7 3 4 3" xfId="2967" xr:uid="{C3FEB2D2-5562-466E-80E7-827860A50102}"/>
    <cellStyle name="Čárka 2 7 3 5" xfId="1219" xr:uid="{126FDA19-21E1-4BDF-BA98-B0E425A6C030}"/>
    <cellStyle name="Čárka 2 7 3 5 2" xfId="3290" xr:uid="{48313A8E-B9D2-402C-A7F9-A83CF1C0213A}"/>
    <cellStyle name="Čárka 2 7 3 6" xfId="2322" xr:uid="{3D5D4D70-CC29-464E-AFFC-079CF91A6376}"/>
    <cellStyle name="Čárka 2 7 4" xfId="153" xr:uid="{A851B811-442C-497C-A5F4-514FFA177B87}"/>
    <cellStyle name="Čárka 2 7 4 2" xfId="339" xr:uid="{AC6F0485-218D-45D0-B0EA-F4CA42E0E4EA}"/>
    <cellStyle name="Čárka 2 7 4 2 2" xfId="708" xr:uid="{87BE5075-C754-4369-B122-BF0BD7406A23}"/>
    <cellStyle name="Čárka 2 7 4 2 2 2" xfId="1820" xr:uid="{3B8BF4B1-AAAE-4E3E-A406-8F404596EB40}"/>
    <cellStyle name="Čárka 2 7 4 2 2 2 2" xfId="3813" xr:uid="{F801F09C-AC99-46FD-B5F2-4551972C4FC6}"/>
    <cellStyle name="Čárka 2 7 4 2 2 3" xfId="2845" xr:uid="{B2539FDB-2102-41A8-9FCA-971B544153AB}"/>
    <cellStyle name="Čárka 2 7 4 2 3" xfId="1079" xr:uid="{1F5D2CE9-0528-42C8-BF94-3852897B7BF7}"/>
    <cellStyle name="Čárka 2 7 4 2 3 2" xfId="2191" xr:uid="{66AAB06E-BDB4-446B-B267-C9C7EB4AFD77}"/>
    <cellStyle name="Čárka 2 7 4 2 3 2 2" xfId="4136" xr:uid="{48F818E0-03BC-4717-B3AA-170190361728}"/>
    <cellStyle name="Čárka 2 7 4 2 3 3" xfId="3168" xr:uid="{25EE0E63-C15D-408C-A9C1-D30CDBC5AE03}"/>
    <cellStyle name="Čárka 2 7 4 2 4" xfId="1450" xr:uid="{E38D55D5-E529-4BCD-8F4D-4517F515C16E}"/>
    <cellStyle name="Čárka 2 7 4 2 4 2" xfId="3491" xr:uid="{5D0B47C1-F104-4886-9079-F567C51C8B36}"/>
    <cellStyle name="Čárka 2 7 4 2 5" xfId="2523" xr:uid="{CAE44183-A833-4218-A6EF-7D724EB16AF9}"/>
    <cellStyle name="Čárka 2 7 4 3" xfId="523" xr:uid="{6CA26F5D-5C00-401A-9DF1-12C2EF6546B3}"/>
    <cellStyle name="Čárka 2 7 4 3 2" xfId="1635" xr:uid="{9890DD3F-17A2-4CE4-B4ED-3D60FEBC0B7E}"/>
    <cellStyle name="Čárka 2 7 4 3 2 2" xfId="3652" xr:uid="{5D180560-CFEF-4F5B-821E-3853343EF79E}"/>
    <cellStyle name="Čárka 2 7 4 3 3" xfId="2684" xr:uid="{91905A7E-DA2B-4955-8C65-1F5E3F8405D8}"/>
    <cellStyle name="Čárka 2 7 4 4" xfId="894" xr:uid="{35983FAE-0ECB-41B7-A341-9EC9AD92EED0}"/>
    <cellStyle name="Čárka 2 7 4 4 2" xfId="2006" xr:uid="{AEF887AF-047D-4ED6-BF2F-D247EE8466C1}"/>
    <cellStyle name="Čárka 2 7 4 4 2 2" xfId="3975" xr:uid="{79B8A674-1E73-4D95-B49F-09B8BC00F25E}"/>
    <cellStyle name="Čárka 2 7 4 4 3" xfId="3007" xr:uid="{DD97E997-2BF8-44E0-AABE-55A4B998FD5E}"/>
    <cellStyle name="Čárka 2 7 4 5" xfId="1265" xr:uid="{BD945609-5F0E-475D-AC05-6813FF773FFF}"/>
    <cellStyle name="Čárka 2 7 4 5 2" xfId="3330" xr:uid="{31D2DE1A-83A4-4D57-AC6B-018E5CE4B4DA}"/>
    <cellStyle name="Čárka 2 7 4 6" xfId="2362" xr:uid="{8EF5830D-28D2-4174-93D2-0D1001D10042}"/>
    <cellStyle name="Čárka 2 7 5" xfId="199" xr:uid="{A2D7BE22-AFDE-49EE-93A2-99C37C5F7A15}"/>
    <cellStyle name="Čárka 2 7 5 2" xfId="385" xr:uid="{75EF9CE7-A45D-4ED2-B8B0-8B6C89D63E0A}"/>
    <cellStyle name="Čárka 2 7 5 2 2" xfId="754" xr:uid="{8D63C360-95B0-4C99-B552-9C3E746F221A}"/>
    <cellStyle name="Čárka 2 7 5 2 2 2" xfId="1866" xr:uid="{31D439DB-353A-428D-828A-101B6982D256}"/>
    <cellStyle name="Čárka 2 7 5 2 2 2 2" xfId="3853" xr:uid="{EDFDA6B8-51A0-43D0-B209-B69742112300}"/>
    <cellStyle name="Čárka 2 7 5 2 2 3" xfId="2885" xr:uid="{88999DF6-6BED-400C-9306-A21C480A9683}"/>
    <cellStyle name="Čárka 2 7 5 2 3" xfId="1125" xr:uid="{C5E8057E-D40E-4A9A-A6CD-936039B032A0}"/>
    <cellStyle name="Čárka 2 7 5 2 3 2" xfId="2237" xr:uid="{B4EBD6A4-934C-47C4-ACA4-A8495DE26AA3}"/>
    <cellStyle name="Čárka 2 7 5 2 3 2 2" xfId="4176" xr:uid="{7F663252-3DBB-42D1-95FB-3CA9C669EB4D}"/>
    <cellStyle name="Čárka 2 7 5 2 3 3" xfId="3208" xr:uid="{2C37D962-DB65-4438-849A-EBE568955390}"/>
    <cellStyle name="Čárka 2 7 5 2 4" xfId="1496" xr:uid="{BC2995AA-7268-4783-872C-F67AF201FB17}"/>
    <cellStyle name="Čárka 2 7 5 2 4 2" xfId="3531" xr:uid="{4F6A62CE-9088-4798-A51A-C88A4A2A177E}"/>
    <cellStyle name="Čárka 2 7 5 2 5" xfId="2563" xr:uid="{FEEDCF17-79A8-45CE-AA19-B666E1F97D16}"/>
    <cellStyle name="Čárka 2 7 5 3" xfId="569" xr:uid="{8C31A7B3-1A7A-4E7E-965E-5BEFB5C08A22}"/>
    <cellStyle name="Čárka 2 7 5 3 2" xfId="1681" xr:uid="{C2CB6A83-62CB-4A5A-92D6-B177602B3AE1}"/>
    <cellStyle name="Čárka 2 7 5 3 2 2" xfId="3692" xr:uid="{683FD6DE-AC50-44D4-8AD6-495B3E5FD1D8}"/>
    <cellStyle name="Čárka 2 7 5 3 3" xfId="2724" xr:uid="{3BF98B39-5FBA-4587-BEAF-AB8733F404BB}"/>
    <cellStyle name="Čárka 2 7 5 4" xfId="940" xr:uid="{FC7D3F35-6015-4CB7-B0C5-45674D331656}"/>
    <cellStyle name="Čárka 2 7 5 4 2" xfId="2052" xr:uid="{207D5B69-3716-44A0-BD84-A2ADC535B303}"/>
    <cellStyle name="Čárka 2 7 5 4 2 2" xfId="4015" xr:uid="{5C01A52D-8CE2-4087-90AE-E12BAE57776E}"/>
    <cellStyle name="Čárka 2 7 5 4 3" xfId="3047" xr:uid="{CE7A6BD3-BD34-4A6E-ADFE-AE66BAB3C0D8}"/>
    <cellStyle name="Čárka 2 7 5 5" xfId="1311" xr:uid="{95B60344-6898-4ED9-9A99-ECD04D0251D4}"/>
    <cellStyle name="Čárka 2 7 5 5 2" xfId="3370" xr:uid="{AC01B3AE-1588-418E-8079-7EEFDA8F7F50}"/>
    <cellStyle name="Čárka 2 7 5 6" xfId="2402" xr:uid="{5A7BF369-971C-46FE-A5D6-927EF6B71AE4}"/>
    <cellStyle name="Čárka 2 7 6" xfId="247" xr:uid="{9C530A70-23B0-4398-AD71-4FB5F469B42F}"/>
    <cellStyle name="Čárka 2 7 6 2" xfId="616" xr:uid="{6C01755D-8AD2-43B8-9A76-609D4E449BFE}"/>
    <cellStyle name="Čárka 2 7 6 2 2" xfId="1728" xr:uid="{E582DA32-2A49-46BE-9B1A-66BDEAFB32BD}"/>
    <cellStyle name="Čárka 2 7 6 2 2 2" xfId="3733" xr:uid="{31728653-D2AA-4198-93A7-61BB5EFFE9F4}"/>
    <cellStyle name="Čárka 2 7 6 2 3" xfId="2765" xr:uid="{85D136EC-BA92-4E62-B150-E17A244CA6CE}"/>
    <cellStyle name="Čárka 2 7 6 3" xfId="987" xr:uid="{3843593B-6522-40C3-9448-97901136E403}"/>
    <cellStyle name="Čárka 2 7 6 3 2" xfId="2099" xr:uid="{871B135E-0786-42F1-935D-EA56E2759C79}"/>
    <cellStyle name="Čárka 2 7 6 3 2 2" xfId="4056" xr:uid="{063858F8-A8D4-4D95-A893-7E96569DDD47}"/>
    <cellStyle name="Čárka 2 7 6 3 3" xfId="3088" xr:uid="{168A1778-E7AE-40F2-A3A1-35E54709E4D3}"/>
    <cellStyle name="Čárka 2 7 6 4" xfId="1358" xr:uid="{31D28BBB-E3ED-4EA6-86A4-5BA6D5D7EF6C}"/>
    <cellStyle name="Čárka 2 7 6 4 2" xfId="3411" xr:uid="{D4C0A9C6-724F-4A4C-A5DC-CB0BE3E8494F}"/>
    <cellStyle name="Čárka 2 7 6 5" xfId="2443" xr:uid="{277F2D0F-4107-438E-A725-9525FF1AB9ED}"/>
    <cellStyle name="Čárka 2 7 7" xfId="431" xr:uid="{E2E98B3B-CC33-465E-83D5-B5E6863C67E5}"/>
    <cellStyle name="Čárka 2 7 7 2" xfId="1543" xr:uid="{116F3CE1-CD5C-479D-8A7E-4B0A55B1D768}"/>
    <cellStyle name="Čárka 2 7 7 2 2" xfId="3572" xr:uid="{CF8FB2A2-F633-4A9E-8098-D7D18857EAD8}"/>
    <cellStyle name="Čárka 2 7 7 3" xfId="2604" xr:uid="{32717895-259E-4ECA-A022-35E2018322FD}"/>
    <cellStyle name="Čárka 2 7 8" xfId="802" xr:uid="{158B66DD-F8E4-4D66-A20A-0D4DD06072A9}"/>
    <cellStyle name="Čárka 2 7 8 2" xfId="1914" xr:uid="{7CD1636C-7A6D-41B1-BF37-200BDE792C23}"/>
    <cellStyle name="Čárka 2 7 8 2 2" xfId="3895" xr:uid="{B9C8DEA5-13DA-4FC9-9E02-258B9D2BEED5}"/>
    <cellStyle name="Čárka 2 7 8 3" xfId="2927" xr:uid="{D3F12B6C-10B3-42CE-A9BE-B68898701DA4}"/>
    <cellStyle name="Čárka 2 7 9" xfId="1173" xr:uid="{6755C1FC-7340-438F-98BD-86EB7456B87C}"/>
    <cellStyle name="Čárka 2 7 9 2" xfId="3250" xr:uid="{8B922B2B-A5F8-4023-B9D2-C27B7570EA05}"/>
    <cellStyle name="Čárka 2 8" xfId="63" xr:uid="{94BB7840-35CC-4BC8-9C09-79345C64A1E2}"/>
    <cellStyle name="Čárka 2 8 2" xfId="109" xr:uid="{B1CDB59C-22A9-42C9-AFF5-84DA0D45E0C9}"/>
    <cellStyle name="Čárka 2 8 2 2" xfId="295" xr:uid="{9CA658AB-E30A-4576-8C56-C04DCC63F365}"/>
    <cellStyle name="Čárka 2 8 2 2 2" xfId="664" xr:uid="{BBD699DA-2DAA-4BCF-B0C7-5293F4C488FF}"/>
    <cellStyle name="Čárka 2 8 2 2 2 2" xfId="1776" xr:uid="{DDA3B6A1-67DA-4C4D-B90B-F27982CF1A80}"/>
    <cellStyle name="Čárka 2 8 2 2 2 2 2" xfId="3775" xr:uid="{B5D9EF46-5157-4171-8380-E294DCFAC7DC}"/>
    <cellStyle name="Čárka 2 8 2 2 2 3" xfId="2807" xr:uid="{270DE9A9-17A8-41CB-B7F5-00AF45DB0AD2}"/>
    <cellStyle name="Čárka 2 8 2 2 3" xfId="1035" xr:uid="{EBAEE0C3-6556-4FD5-86B4-55F9753718C9}"/>
    <cellStyle name="Čárka 2 8 2 2 3 2" xfId="2147" xr:uid="{9A92C9C4-08F8-4499-88C7-3F757E9C3BE4}"/>
    <cellStyle name="Čárka 2 8 2 2 3 2 2" xfId="4098" xr:uid="{3EDFC47C-DDF0-4CB6-9E54-2A947385AA4D}"/>
    <cellStyle name="Čárka 2 8 2 2 3 3" xfId="3130" xr:uid="{8C35F3B1-A2D1-49D5-9E9A-5D72026FAF32}"/>
    <cellStyle name="Čárka 2 8 2 2 4" xfId="1406" xr:uid="{141FA9A3-D0B5-457B-8541-57F22872A7D4}"/>
    <cellStyle name="Čárka 2 8 2 2 4 2" xfId="3453" xr:uid="{6A1030DF-B505-484C-ADBF-2AC3D905D6BB}"/>
    <cellStyle name="Čárka 2 8 2 2 5" xfId="2485" xr:uid="{7D10DB25-A8D5-4B3F-BE89-7104A1675F08}"/>
    <cellStyle name="Čárka 2 8 2 3" xfId="479" xr:uid="{CBBE5F6E-86FB-410B-B9E5-324236A390C0}"/>
    <cellStyle name="Čárka 2 8 2 3 2" xfId="1591" xr:uid="{FF217733-CDB0-49B5-8599-FC12C99293B1}"/>
    <cellStyle name="Čárka 2 8 2 3 2 2" xfId="3614" xr:uid="{349CF774-A584-4647-B585-69BEEC068135}"/>
    <cellStyle name="Čárka 2 8 2 3 3" xfId="2646" xr:uid="{25208F04-1406-4195-9E94-92553E9517BD}"/>
    <cellStyle name="Čárka 2 8 2 4" xfId="850" xr:uid="{915AC61D-183C-4A42-AACB-8D95FEB07ACB}"/>
    <cellStyle name="Čárka 2 8 2 4 2" xfId="1962" xr:uid="{378B283A-5F38-4DE1-A8EE-FDA0D8E6A4FD}"/>
    <cellStyle name="Čárka 2 8 2 4 2 2" xfId="3937" xr:uid="{D0BE06EA-7B73-46F6-B5E2-C24B21686DA6}"/>
    <cellStyle name="Čárka 2 8 2 4 3" xfId="2969" xr:uid="{F54B4133-0158-41CA-8146-D34910B0E903}"/>
    <cellStyle name="Čárka 2 8 2 5" xfId="1221" xr:uid="{0503B6DA-10FB-4731-AAB7-845860C0965A}"/>
    <cellStyle name="Čárka 2 8 2 5 2" xfId="3292" xr:uid="{184BA65D-6389-4C87-ACA8-EF56BA8A3888}"/>
    <cellStyle name="Čárka 2 8 2 6" xfId="2324" xr:uid="{5C2371F6-5368-40EF-A282-DA3130BFB7AE}"/>
    <cellStyle name="Čárka 2 8 3" xfId="155" xr:uid="{16332A9B-C97A-41B8-915A-B3DB61D87ED0}"/>
    <cellStyle name="Čárka 2 8 3 2" xfId="341" xr:uid="{E5B33F79-2850-42A5-AFFB-3D95706A1AF6}"/>
    <cellStyle name="Čárka 2 8 3 2 2" xfId="710" xr:uid="{310AD09D-811B-478D-87EB-8C1127579A77}"/>
    <cellStyle name="Čárka 2 8 3 2 2 2" xfId="1822" xr:uid="{3524303A-7417-4C7F-B86F-899E4EA84116}"/>
    <cellStyle name="Čárka 2 8 3 2 2 2 2" xfId="3815" xr:uid="{BE8A074B-F8B0-4D20-B6EE-D314986F5D21}"/>
    <cellStyle name="Čárka 2 8 3 2 2 3" xfId="2847" xr:uid="{3375553D-C212-426B-913F-25BB9E5D65E2}"/>
    <cellStyle name="Čárka 2 8 3 2 3" xfId="1081" xr:uid="{4A793FFD-BAD5-4204-BEF9-40A24A7906C6}"/>
    <cellStyle name="Čárka 2 8 3 2 3 2" xfId="2193" xr:uid="{58C84EFD-DE19-4C7F-875F-D339B4EC6E01}"/>
    <cellStyle name="Čárka 2 8 3 2 3 2 2" xfId="4138" xr:uid="{1D81919F-B7AD-4A79-811E-09D18CEA8B3A}"/>
    <cellStyle name="Čárka 2 8 3 2 3 3" xfId="3170" xr:uid="{9C118E8D-F1D7-49FD-8845-3F8B800B1FE2}"/>
    <cellStyle name="Čárka 2 8 3 2 4" xfId="1452" xr:uid="{C51FD691-3B20-4E2D-8710-F1FC10594CE0}"/>
    <cellStyle name="Čárka 2 8 3 2 4 2" xfId="3493" xr:uid="{6BCA08E9-D1D8-4222-ABE1-274E0F7E6F8A}"/>
    <cellStyle name="Čárka 2 8 3 2 5" xfId="2525" xr:uid="{8E92D81E-2F56-496B-A435-B39E8B4DCB9E}"/>
    <cellStyle name="Čárka 2 8 3 3" xfId="525" xr:uid="{5648A421-E3FC-410E-8D8E-363958614F43}"/>
    <cellStyle name="Čárka 2 8 3 3 2" xfId="1637" xr:uid="{56707C23-767A-4629-AFBF-8CB88DE7E103}"/>
    <cellStyle name="Čárka 2 8 3 3 2 2" xfId="3654" xr:uid="{BCBDD614-8DF8-4439-9867-5A2254D25512}"/>
    <cellStyle name="Čárka 2 8 3 3 3" xfId="2686" xr:uid="{227FAF59-457A-4E0E-B8F4-915A1EEE3707}"/>
    <cellStyle name="Čárka 2 8 3 4" xfId="896" xr:uid="{D636EEF8-D7F0-449B-9596-71692DB56054}"/>
    <cellStyle name="Čárka 2 8 3 4 2" xfId="2008" xr:uid="{8D91A31A-604C-4EDA-95E3-54E72C0DC7EE}"/>
    <cellStyle name="Čárka 2 8 3 4 2 2" xfId="3977" xr:uid="{CB72A8FA-ECC4-4A94-9DE0-FEEE3B9DF05D}"/>
    <cellStyle name="Čárka 2 8 3 4 3" xfId="3009" xr:uid="{ABEC41A8-98FA-4A10-B704-E81FBAA83C4B}"/>
    <cellStyle name="Čárka 2 8 3 5" xfId="1267" xr:uid="{435FD872-5B57-41BA-9A22-B0DB46311C1B}"/>
    <cellStyle name="Čárka 2 8 3 5 2" xfId="3332" xr:uid="{E54AC538-2446-4107-8D09-1AAC42158CF9}"/>
    <cellStyle name="Čárka 2 8 3 6" xfId="2364" xr:uid="{609B9B56-778E-4927-97DC-7724C02933FE}"/>
    <cellStyle name="Čárka 2 8 4" xfId="201" xr:uid="{2962692C-72E6-4FE8-A78A-910A77819CD2}"/>
    <cellStyle name="Čárka 2 8 4 2" xfId="387" xr:uid="{592128CA-B3EE-4AC5-B23C-B6D6BF76BF6A}"/>
    <cellStyle name="Čárka 2 8 4 2 2" xfId="756" xr:uid="{C334EB64-58DA-4477-9CDA-5FA161AD3D9B}"/>
    <cellStyle name="Čárka 2 8 4 2 2 2" xfId="1868" xr:uid="{219478E0-8F4C-40B9-852C-9949221C50D1}"/>
    <cellStyle name="Čárka 2 8 4 2 2 2 2" xfId="3855" xr:uid="{CFE4B436-5583-4483-830F-27E999C6FD90}"/>
    <cellStyle name="Čárka 2 8 4 2 2 3" xfId="2887" xr:uid="{7D438A8A-83B6-4835-A2F3-7EE03C8E105D}"/>
    <cellStyle name="Čárka 2 8 4 2 3" xfId="1127" xr:uid="{FD0AE195-CD40-4DB8-AA6B-6ED8079982F4}"/>
    <cellStyle name="Čárka 2 8 4 2 3 2" xfId="2239" xr:uid="{4C3DD72E-36B9-443F-BDAF-36D9E68F6DD5}"/>
    <cellStyle name="Čárka 2 8 4 2 3 2 2" xfId="4178" xr:uid="{E7070080-A08D-4FF2-90A0-A17EB692A45E}"/>
    <cellStyle name="Čárka 2 8 4 2 3 3" xfId="3210" xr:uid="{DDEACDB2-FAD6-4317-A620-BE04387A4E64}"/>
    <cellStyle name="Čárka 2 8 4 2 4" xfId="1498" xr:uid="{DFDC73F8-2E02-49FE-BE38-C21090A61AD3}"/>
    <cellStyle name="Čárka 2 8 4 2 4 2" xfId="3533" xr:uid="{90474BAF-36B6-403B-A1BA-FA356E2C2A47}"/>
    <cellStyle name="Čárka 2 8 4 2 5" xfId="2565" xr:uid="{CE544D28-3099-418C-A33F-3D638399F533}"/>
    <cellStyle name="Čárka 2 8 4 3" xfId="571" xr:uid="{D7739424-E71B-4DE1-8F19-A5ECAFB75212}"/>
    <cellStyle name="Čárka 2 8 4 3 2" xfId="1683" xr:uid="{4DC126DC-4249-4FA6-9E76-503D4DC2636A}"/>
    <cellStyle name="Čárka 2 8 4 3 2 2" xfId="3694" xr:uid="{87401094-5100-46A1-9D40-EA5B3CF1117A}"/>
    <cellStyle name="Čárka 2 8 4 3 3" xfId="2726" xr:uid="{78764A84-C3AE-4AAA-B8C0-1B1F31028E2A}"/>
    <cellStyle name="Čárka 2 8 4 4" xfId="942" xr:uid="{288C7D79-8DA5-4B58-8BDA-32BEEB8B8B57}"/>
    <cellStyle name="Čárka 2 8 4 4 2" xfId="2054" xr:uid="{0301244B-CCA3-430F-9F0B-04BCD4BB3B01}"/>
    <cellStyle name="Čárka 2 8 4 4 2 2" xfId="4017" xr:uid="{546CC776-819C-46BA-907C-C6CD2E3E729C}"/>
    <cellStyle name="Čárka 2 8 4 4 3" xfId="3049" xr:uid="{C61E282E-CF0E-47E1-8A3B-DADABA2A988D}"/>
    <cellStyle name="Čárka 2 8 4 5" xfId="1313" xr:uid="{C5916B29-3E4E-4F90-970E-C29B027D7FF8}"/>
    <cellStyle name="Čárka 2 8 4 5 2" xfId="3372" xr:uid="{AEB567D1-E9BD-40F6-BED2-29F8E2B179B0}"/>
    <cellStyle name="Čárka 2 8 4 6" xfId="2404" xr:uid="{F6222242-C8E1-4B0A-9EE9-7FD45894B36F}"/>
    <cellStyle name="Čárka 2 8 5" xfId="249" xr:uid="{E15E6B5B-7AE1-42BA-AF0D-7A3BCCE208B3}"/>
    <cellStyle name="Čárka 2 8 5 2" xfId="618" xr:uid="{AFA21B09-B9B5-4E3B-967E-677849083202}"/>
    <cellStyle name="Čárka 2 8 5 2 2" xfId="1730" xr:uid="{0F1B1462-20F5-4FFB-86E0-E3906CDBBC70}"/>
    <cellStyle name="Čárka 2 8 5 2 2 2" xfId="3735" xr:uid="{4B617207-3DE5-4D05-B857-6681A3F10A22}"/>
    <cellStyle name="Čárka 2 8 5 2 3" xfId="2767" xr:uid="{246D17BF-16B3-431C-80EB-317E7C05D151}"/>
    <cellStyle name="Čárka 2 8 5 3" xfId="989" xr:uid="{C22630E3-70AA-4B17-BBF6-369E7DB4F381}"/>
    <cellStyle name="Čárka 2 8 5 3 2" xfId="2101" xr:uid="{25FCB3B1-39A3-4FE0-944C-2AA2971F892C}"/>
    <cellStyle name="Čárka 2 8 5 3 2 2" xfId="4058" xr:uid="{385F5852-88D4-44B3-8D3A-B7930F8332A9}"/>
    <cellStyle name="Čárka 2 8 5 3 3" xfId="3090" xr:uid="{5E29E272-E49E-4E4C-B068-D9E5D35A5539}"/>
    <cellStyle name="Čárka 2 8 5 4" xfId="1360" xr:uid="{23580CAE-5C2D-440A-8FB3-791B0E5C7D1F}"/>
    <cellStyle name="Čárka 2 8 5 4 2" xfId="3413" xr:uid="{0CAA9CE9-A10B-49C0-8E66-13EB4837C2E8}"/>
    <cellStyle name="Čárka 2 8 5 5" xfId="2445" xr:uid="{8C79C664-8741-4DB4-8DC2-D0C77F6ACBD9}"/>
    <cellStyle name="Čárka 2 8 6" xfId="433" xr:uid="{617AF03B-0CD1-4084-B031-3901F79789EC}"/>
    <cellStyle name="Čárka 2 8 6 2" xfId="1545" xr:uid="{BCE5BC47-811F-4270-BF16-DF51D7556174}"/>
    <cellStyle name="Čárka 2 8 6 2 2" xfId="3574" xr:uid="{3F9195F0-F2EB-4E25-80DB-5494986E5506}"/>
    <cellStyle name="Čárka 2 8 6 3" xfId="2606" xr:uid="{9581AA1E-ED3B-4B10-B5F5-689CBFE2844F}"/>
    <cellStyle name="Čárka 2 8 7" xfId="804" xr:uid="{10559B20-1335-41C2-B274-0EBC3557E23F}"/>
    <cellStyle name="Čárka 2 8 7 2" xfId="1916" xr:uid="{48F31CC5-939B-44EE-BDE5-48557CBC56FC}"/>
    <cellStyle name="Čárka 2 8 7 2 2" xfId="3897" xr:uid="{548E772B-9B20-4CF9-8433-01C8A6B009B7}"/>
    <cellStyle name="Čárka 2 8 7 3" xfId="2929" xr:uid="{AB7DC19F-E51B-40F2-8C8B-A99F88EA0F16}"/>
    <cellStyle name="Čárka 2 8 8" xfId="1175" xr:uid="{C9E8DBCE-C629-486C-BA6E-993319EAC3B8}"/>
    <cellStyle name="Čárka 2 8 8 2" xfId="3252" xr:uid="{D8188E90-3FCF-41D6-B6B0-F885F0575643}"/>
    <cellStyle name="Čárka 2 8 9" xfId="2284" xr:uid="{A616C6BF-0925-46AD-B454-5A562890C5C0}"/>
    <cellStyle name="Čárka 2 9" xfId="86" xr:uid="{C6CFF6F3-75A5-41EB-BF8D-5EDAFF954BEF}"/>
    <cellStyle name="Čárka 2 9 2" xfId="272" xr:uid="{D3CADD77-081B-4EB1-B0AC-01EDB08B2A64}"/>
    <cellStyle name="Čárka 2 9 2 2" xfId="641" xr:uid="{401C4A05-0DFD-4825-A293-F1F677F4579D}"/>
    <cellStyle name="Čárka 2 9 2 2 2" xfId="1753" xr:uid="{86848C79-F70A-4CBD-855C-FA6B828FD2C3}"/>
    <cellStyle name="Čárka 2 9 2 2 2 2" xfId="3755" xr:uid="{26FCA976-FC58-45F4-B3CF-AF458207B9B7}"/>
    <cellStyle name="Čárka 2 9 2 2 3" xfId="2787" xr:uid="{94B0C0A6-CBD6-4305-AB0C-206F736D0E81}"/>
    <cellStyle name="Čárka 2 9 2 3" xfId="1012" xr:uid="{061DB6A1-9DDB-46B3-A7AC-F27FBCDB0B75}"/>
    <cellStyle name="Čárka 2 9 2 3 2" xfId="2124" xr:uid="{238B3A23-EED9-466A-925B-B9B44678D32E}"/>
    <cellStyle name="Čárka 2 9 2 3 2 2" xfId="4078" xr:uid="{91FCD751-256C-487E-835E-FFCB78E3EE12}"/>
    <cellStyle name="Čárka 2 9 2 3 3" xfId="3110" xr:uid="{A8B64FDF-A4B3-4989-A75F-9976055104B8}"/>
    <cellStyle name="Čárka 2 9 2 4" xfId="1383" xr:uid="{73AE5BE1-B2F6-4966-ABC1-F5EBC615F9F0}"/>
    <cellStyle name="Čárka 2 9 2 4 2" xfId="3433" xr:uid="{A250D665-CDFA-4970-BAC4-2B5FBBFC9BFD}"/>
    <cellStyle name="Čárka 2 9 2 5" xfId="2465" xr:uid="{C88BD4B2-E66B-42B5-8623-B863137ED02B}"/>
    <cellStyle name="Čárka 2 9 3" xfId="456" xr:uid="{72D3FCA6-D6CC-4035-882A-67E1D7932BD0}"/>
    <cellStyle name="Čárka 2 9 3 2" xfId="1568" xr:uid="{E029FCB0-8270-4D4F-A536-4DBD720CDE2D}"/>
    <cellStyle name="Čárka 2 9 3 2 2" xfId="3594" xr:uid="{A310B0FF-4350-40A6-A331-5DF616B1F3C3}"/>
    <cellStyle name="Čárka 2 9 3 3" xfId="2626" xr:uid="{2710B387-876F-48D7-9919-F24C5F7E08F6}"/>
    <cellStyle name="Čárka 2 9 4" xfId="827" xr:uid="{D581041A-3333-4DCE-B451-78873C0A27A9}"/>
    <cellStyle name="Čárka 2 9 4 2" xfId="1939" xr:uid="{6B55AAD3-8BE7-419F-BCF1-37060159C805}"/>
    <cellStyle name="Čárka 2 9 4 2 2" xfId="3917" xr:uid="{AB6B7963-C461-4EBD-82B5-4E01DEFFBBB6}"/>
    <cellStyle name="Čárka 2 9 4 3" xfId="2949" xr:uid="{3AAF8A90-E85B-4684-B794-2D00BF90E8B0}"/>
    <cellStyle name="Čárka 2 9 5" xfId="1198" xr:uid="{CF39449A-4DA7-4831-8C0C-6D4164D7965E}"/>
    <cellStyle name="Čárka 2 9 5 2" xfId="3272" xr:uid="{C0326574-59CC-4231-91BC-654EB176D7C4}"/>
    <cellStyle name="Čárka 2 9 6" xfId="2304" xr:uid="{940662F2-1AAB-4ECC-ABDC-DA501F484B36}"/>
    <cellStyle name="Header" xfId="40" xr:uid="{D84D93A1-22DF-4728-8E56-341D04407A3B}"/>
    <cellStyle name="Neutrální" xfId="1" builtinId="28"/>
    <cellStyle name="Normální" xfId="0" builtinId="0"/>
    <cellStyle name="Normální 10" xfId="4199" xr:uid="{E131AD3D-883F-46B5-AFB9-15BE2EB21ED0}"/>
    <cellStyle name="Normální 2" xfId="2" xr:uid="{00000000-0005-0000-0000-000010000000}"/>
    <cellStyle name="Normální 2 123 2" xfId="7" xr:uid="{00000000-0005-0000-0000-000011000000}"/>
    <cellStyle name="Normální 2 123 2 10" xfId="37" xr:uid="{00000000-0005-0000-0000-000012000000}"/>
    <cellStyle name="Normální 2 123 2 10 2" xfId="363" xr:uid="{F24FF408-AE86-42A0-BB5C-3C2210626EFE}"/>
    <cellStyle name="Normální 2 123 2 10 2 2" xfId="732" xr:uid="{24CDBC12-D635-4DAD-B52D-0BE3349A4453}"/>
    <cellStyle name="Normální 2 123 2 10 2 2 2" xfId="1844" xr:uid="{DCEA38D0-3B7F-4912-8CA6-394494B26FFB}"/>
    <cellStyle name="Normální 2 123 2 10 2 2 2 2" xfId="3834" xr:uid="{A5F7C62E-2CA9-426A-A2D5-5E3BA84ECAC7}"/>
    <cellStyle name="Normální 2 123 2 10 2 2 3" xfId="2866" xr:uid="{26B3120F-5CC6-45AF-A866-D6A776DD6BCB}"/>
    <cellStyle name="Normální 2 123 2 10 2 3" xfId="1103" xr:uid="{4C2C9928-1AE0-403C-BD88-F119D2C738A6}"/>
    <cellStyle name="Normální 2 123 2 10 2 3 2" xfId="2215" xr:uid="{6B2693D5-F678-4BBA-9030-C2E4FF813AE6}"/>
    <cellStyle name="Normální 2 123 2 10 2 3 2 2" xfId="4157" xr:uid="{2DDD7B19-AED6-48E2-8FDB-229C0CC81CCB}"/>
    <cellStyle name="Normální 2 123 2 10 2 3 3" xfId="3189" xr:uid="{01CF2695-1654-4AF6-B7D3-F24A4117D9AA}"/>
    <cellStyle name="Normální 2 123 2 10 2 4" xfId="1474" xr:uid="{171F7D8E-C30E-4453-8BB6-9D8246549D97}"/>
    <cellStyle name="Normální 2 123 2 10 2 4 2" xfId="3512" xr:uid="{EC92C856-9D7C-45CA-BFFB-F1A628307E3D}"/>
    <cellStyle name="Normální 2 123 2 10 2 5" xfId="2544" xr:uid="{996DA75E-FF39-4200-993E-896A6C08F105}"/>
    <cellStyle name="Normální 2 123 2 10 3" xfId="547" xr:uid="{5FF12853-932F-4497-B019-455E63B53826}"/>
    <cellStyle name="Normální 2 123 2 10 3 2" xfId="1659" xr:uid="{28AA2E65-74D1-466B-B081-B54BB085E986}"/>
    <cellStyle name="Normální 2 123 2 10 3 2 2" xfId="3673" xr:uid="{50F1FAE9-B652-4322-BA83-CD4E1BFE777D}"/>
    <cellStyle name="Normální 2 123 2 10 3 3" xfId="2705" xr:uid="{6BB5AA8C-D432-47F7-B78D-6BD36D247C27}"/>
    <cellStyle name="Normální 2 123 2 10 4" xfId="918" xr:uid="{D6E7E5AC-43B5-42B5-A793-2569184C0486}"/>
    <cellStyle name="Normální 2 123 2 10 4 2" xfId="2030" xr:uid="{3A87C5BE-886E-402A-9354-515659076D14}"/>
    <cellStyle name="Normální 2 123 2 10 4 2 2" xfId="3996" xr:uid="{C60EABA4-5F98-495D-A269-A0D3015F0240}"/>
    <cellStyle name="Normální 2 123 2 10 4 3" xfId="3028" xr:uid="{D4BEE867-B933-4D1D-98DE-8419D26B4535}"/>
    <cellStyle name="Normální 2 123 2 10 5" xfId="1289" xr:uid="{49B924FF-6B3F-45EE-B072-56F96ED8F98A}"/>
    <cellStyle name="Normální 2 123 2 10 5 2" xfId="3351" xr:uid="{6540F759-487D-4BBD-836F-6C908BA52A7E}"/>
    <cellStyle name="Normální 2 123 2 10 6" xfId="2383" xr:uid="{E3C0D466-B4F8-47A4-ABC8-9D5F3AF4CE26}"/>
    <cellStyle name="Normální 2 123 2 10 7" xfId="177" xr:uid="{C5B01CC4-7E3E-4EE3-8330-5D5C5A116EDA}"/>
    <cellStyle name="Normální 2 123 2 11" xfId="225" xr:uid="{29B86F8F-D762-4F97-9A93-3629ABDA10AC}"/>
    <cellStyle name="Normální 2 123 2 11 2" xfId="594" xr:uid="{7BCFAD02-BF74-481C-A639-C4FA98691BD6}"/>
    <cellStyle name="Normální 2 123 2 11 2 2" xfId="1706" xr:uid="{18187509-72BD-4675-8E3C-E7F2CD6B6149}"/>
    <cellStyle name="Normální 2 123 2 11 2 2 2" xfId="3714" xr:uid="{3E55D2A6-BD3B-4FD7-BCB9-4DA30E340F4D}"/>
    <cellStyle name="Normální 2 123 2 11 2 3" xfId="2746" xr:uid="{1C14DA55-B9FF-42B0-986E-A436EDBE2082}"/>
    <cellStyle name="Normální 2 123 2 11 3" xfId="965" xr:uid="{D9CA5E49-8931-4F5C-A907-C2BA7BD31313}"/>
    <cellStyle name="Normální 2 123 2 11 3 2" xfId="2077" xr:uid="{5EEC90A5-ED28-4E36-B9E5-7A9CF3B928AB}"/>
    <cellStyle name="Normální 2 123 2 11 3 2 2" xfId="4037" xr:uid="{785ED9AE-41E8-4C94-ACAA-B1646FCEB1E4}"/>
    <cellStyle name="Normální 2 123 2 11 3 3" xfId="3069" xr:uid="{C2DBBB24-A2AD-4C3E-8358-AD980BBBFC7D}"/>
    <cellStyle name="Normální 2 123 2 11 4" xfId="1336" xr:uid="{3E66F019-AC73-4F26-8014-2B9242D62C33}"/>
    <cellStyle name="Normální 2 123 2 11 4 2" xfId="3392" xr:uid="{F71E6CA3-BD35-4AF5-9A9C-EBBD78DE425A}"/>
    <cellStyle name="Normální 2 123 2 11 5" xfId="2424" xr:uid="{D631A639-41F9-423D-84D6-7E5340CA0BEE}"/>
    <cellStyle name="Normální 2 123 2 12" xfId="410" xr:uid="{FB343D3D-FAA0-4497-8B8C-035BD9354529}"/>
    <cellStyle name="Normální 2 123 2 12 2" xfId="1521" xr:uid="{20571749-6D30-403A-9067-768C437DC7F0}"/>
    <cellStyle name="Normální 2 123 2 12 2 2" xfId="3553" xr:uid="{A46E0AEC-ADFB-4766-B355-20EC3558AC1D}"/>
    <cellStyle name="Normální 2 123 2 12 3" xfId="2585" xr:uid="{539B0EBC-C23E-4D47-9F2A-1A860FB4C4D2}"/>
    <cellStyle name="Normální 2 123 2 13" xfId="780" xr:uid="{FCDF8AD0-6E60-47C0-BD48-16245C4238D8}"/>
    <cellStyle name="Normální 2 123 2 13 2" xfId="1892" xr:uid="{89F475E9-8FBF-4CCD-A399-8F8CAEB91475}"/>
    <cellStyle name="Normální 2 123 2 13 2 2" xfId="3876" xr:uid="{2122EF34-70B3-4176-8DA9-70ED0D64D983}"/>
    <cellStyle name="Normální 2 123 2 13 3" xfId="2908" xr:uid="{C7EDEA8E-FE7F-4AC8-B897-23C31B40505C}"/>
    <cellStyle name="Normální 2 123 2 14" xfId="1151" xr:uid="{79DC2E29-6AAC-4B07-9143-4EB37F5120C2}"/>
    <cellStyle name="Normální 2 123 2 14 2" xfId="3231" xr:uid="{EFBBC9F8-6EA5-4A7E-92BD-371333948D7F}"/>
    <cellStyle name="Normální 2 123 2 15" xfId="2263" xr:uid="{C94518E1-4E09-4F60-B21F-8EB6C14763F5}"/>
    <cellStyle name="Normální 2 123 2 16" xfId="42" xr:uid="{6B051A9B-685B-449C-9F6B-07A21ECFB5D9}"/>
    <cellStyle name="Normální 2 123 2 2" xfId="12" xr:uid="{00000000-0005-0000-0000-000013000000}"/>
    <cellStyle name="Normální 2 123 2 2 10" xfId="783" xr:uid="{D9CB1178-1161-426D-B7F7-0E2576FDB8CA}"/>
    <cellStyle name="Normální 2 123 2 2 10 2" xfId="1895" xr:uid="{F967001F-1285-4841-A1E5-D0D8DDDD8F84}"/>
    <cellStyle name="Normální 2 123 2 2 10 2 2" xfId="3878" xr:uid="{73AA084B-E9FD-4CA6-BBD2-D49631A25717}"/>
    <cellStyle name="Normální 2 123 2 2 10 3" xfId="2910" xr:uid="{F5398934-8F0C-4797-85DF-A230B78CA6F3}"/>
    <cellStyle name="Normální 2 123 2 2 11" xfId="1154" xr:uid="{57417899-4E52-4FA6-90FA-62FA01E1A6A9}"/>
    <cellStyle name="Normální 2 123 2 2 11 2" xfId="3233" xr:uid="{CDEA02C9-A8AD-441C-973A-EA67BDFF7F0F}"/>
    <cellStyle name="Normální 2 123 2 2 12" xfId="2265" xr:uid="{01E253DE-1692-42BE-BA02-F6EC77EF4138}"/>
    <cellStyle name="Normální 2 123 2 2 13" xfId="44" xr:uid="{5A465C28-7276-41FF-9BE8-A877689D002D}"/>
    <cellStyle name="Normální 2 123 2 2 2" xfId="19" xr:uid="{00000000-0005-0000-0000-000014000000}"/>
    <cellStyle name="Normální 2 123 2 2 2 10" xfId="2271" xr:uid="{044ACFAE-91F6-420F-B246-4E1FB944AB52}"/>
    <cellStyle name="Normální 2 123 2 2 2 11" xfId="50" xr:uid="{E036F4C0-5DC6-4C08-87B4-3B0FAA4D4E78}"/>
    <cellStyle name="Normální 2 123 2 2 2 2" xfId="72" xr:uid="{AE1A637A-8114-4D57-8B1C-A29C0C5C9BE6}"/>
    <cellStyle name="Normální 2 123 2 2 2 2 2" xfId="118" xr:uid="{4731121F-9973-436F-9DB2-1C3120C9EF3F}"/>
    <cellStyle name="Normální 2 123 2 2 2 2 2 2" xfId="304" xr:uid="{A032E672-1922-483F-B4EB-56ECD6413F3B}"/>
    <cellStyle name="Normální 2 123 2 2 2 2 2 2 2" xfId="673" xr:uid="{845177F2-3635-48D4-9843-E07C511E62FD}"/>
    <cellStyle name="Normální 2 123 2 2 2 2 2 2 2 2" xfId="1785" xr:uid="{36564504-C27E-4D11-AD35-D1A1B5906A32}"/>
    <cellStyle name="Normální 2 123 2 2 2 2 2 2 2 2 2" xfId="3782" xr:uid="{D639344A-3EEB-4ABF-A158-1C6F205FF3EC}"/>
    <cellStyle name="Normální 2 123 2 2 2 2 2 2 2 3" xfId="2814" xr:uid="{8DDDF8D5-CFAE-4EFF-81AD-4C4AD65F6BE7}"/>
    <cellStyle name="Normální 2 123 2 2 2 2 2 2 3" xfId="1044" xr:uid="{3C21A1E8-472F-4F8B-8EE0-9952261E672F}"/>
    <cellStyle name="Normální 2 123 2 2 2 2 2 2 3 2" xfId="2156" xr:uid="{9FFCEAE8-DBF4-43CF-A9CE-75576C6E911B}"/>
    <cellStyle name="Normální 2 123 2 2 2 2 2 2 3 2 2" xfId="4105" xr:uid="{026421E1-1B1A-4D8F-88F0-6B50B4000D5E}"/>
    <cellStyle name="Normální 2 123 2 2 2 2 2 2 3 3" xfId="3137" xr:uid="{801DA203-D962-40DC-A596-C61F5086D2B4}"/>
    <cellStyle name="Normální 2 123 2 2 2 2 2 2 4" xfId="1415" xr:uid="{B4317CEE-7073-4C35-932E-F1B0FD0F1E37}"/>
    <cellStyle name="Normální 2 123 2 2 2 2 2 2 4 2" xfId="3460" xr:uid="{C6696125-096D-42E7-82B6-BDD0B017B393}"/>
    <cellStyle name="Normální 2 123 2 2 2 2 2 2 5" xfId="2492" xr:uid="{2C81C673-0D32-4773-A173-9B0BE4568CB6}"/>
    <cellStyle name="Normální 2 123 2 2 2 2 2 3" xfId="488" xr:uid="{95D6EB81-BCD9-4D35-8AD8-A6D793202515}"/>
    <cellStyle name="Normální 2 123 2 2 2 2 2 3 2" xfId="1600" xr:uid="{2A05B718-1663-4B4C-942E-0A47F45BAF98}"/>
    <cellStyle name="Normální 2 123 2 2 2 2 2 3 2 2" xfId="3621" xr:uid="{AF43B764-D85A-4A8F-B1B6-66FD8B330E00}"/>
    <cellStyle name="Normální 2 123 2 2 2 2 2 3 3" xfId="2653" xr:uid="{4D8307E4-BD55-470A-AC77-C4D881D4F3A1}"/>
    <cellStyle name="Normální 2 123 2 2 2 2 2 4" xfId="859" xr:uid="{A846DFFC-0BD5-4459-8EA4-3E2BF400F409}"/>
    <cellStyle name="Normální 2 123 2 2 2 2 2 4 2" xfId="1971" xr:uid="{C9C541DF-037F-4B25-ADF2-7DA201952736}"/>
    <cellStyle name="Normální 2 123 2 2 2 2 2 4 2 2" xfId="3944" xr:uid="{3EFD35F4-444A-41A6-AC5D-2C90FD0FD165}"/>
    <cellStyle name="Normální 2 123 2 2 2 2 2 4 3" xfId="2976" xr:uid="{4051D306-C93B-44C7-BF76-952A39355DAB}"/>
    <cellStyle name="Normální 2 123 2 2 2 2 2 5" xfId="1230" xr:uid="{7BF92D63-15F2-4ACF-B302-198C4C79486F}"/>
    <cellStyle name="Normální 2 123 2 2 2 2 2 5 2" xfId="3299" xr:uid="{51F69DB6-9809-49F1-A243-04B14A66A2E5}"/>
    <cellStyle name="Normální 2 123 2 2 2 2 2 6" xfId="2331" xr:uid="{CAAC7DCB-534A-4ABD-8F42-E0C0DD2A4216}"/>
    <cellStyle name="Normální 2 123 2 2 2 2 3" xfId="164" xr:uid="{69AD12F3-D9B1-4C25-9455-3191D65F9EB1}"/>
    <cellStyle name="Normální 2 123 2 2 2 2 3 2" xfId="350" xr:uid="{0CA43C81-87ED-4AD8-907C-9BE3DA0BFDD8}"/>
    <cellStyle name="Normální 2 123 2 2 2 2 3 2 2" xfId="719" xr:uid="{61F36028-0CFB-4AAD-A0A1-BFD2EACFFC40}"/>
    <cellStyle name="Normální 2 123 2 2 2 2 3 2 2 2" xfId="1831" xr:uid="{4214DC93-3399-482B-918A-D6EFD9009DCC}"/>
    <cellStyle name="Normální 2 123 2 2 2 2 3 2 2 2 2" xfId="3822" xr:uid="{97B26750-DF44-43CF-9725-26B7BC247B74}"/>
    <cellStyle name="Normální 2 123 2 2 2 2 3 2 2 3" xfId="2854" xr:uid="{AB773277-10A1-426A-8620-6469C426E901}"/>
    <cellStyle name="Normální 2 123 2 2 2 2 3 2 3" xfId="1090" xr:uid="{02FD52AA-B92D-4DF4-BA7F-E033C9910733}"/>
    <cellStyle name="Normální 2 123 2 2 2 2 3 2 3 2" xfId="2202" xr:uid="{8B0A7EEE-C84E-4C4A-8417-59C6BF7A6B0A}"/>
    <cellStyle name="Normální 2 123 2 2 2 2 3 2 3 2 2" xfId="4145" xr:uid="{B0F94C68-C16C-495D-9F88-4635117BD70B}"/>
    <cellStyle name="Normální 2 123 2 2 2 2 3 2 3 3" xfId="3177" xr:uid="{9D426E3A-9A8A-4752-AFFE-30E10F75A72C}"/>
    <cellStyle name="Normální 2 123 2 2 2 2 3 2 4" xfId="1461" xr:uid="{105EEF11-E063-436A-A892-CA53377E2F01}"/>
    <cellStyle name="Normální 2 123 2 2 2 2 3 2 4 2" xfId="3500" xr:uid="{DD128F6B-32B6-4C15-B22A-5507FAC49CF1}"/>
    <cellStyle name="Normální 2 123 2 2 2 2 3 2 5" xfId="2532" xr:uid="{BAA682CD-AB49-4F59-BDA3-7F2E8DF77138}"/>
    <cellStyle name="Normální 2 123 2 2 2 2 3 3" xfId="534" xr:uid="{A7D966C8-DC23-4FB6-8B29-94FD7FC43773}"/>
    <cellStyle name="Normální 2 123 2 2 2 2 3 3 2" xfId="1646" xr:uid="{21C38B96-429A-4EE9-A81A-02EB3413286E}"/>
    <cellStyle name="Normální 2 123 2 2 2 2 3 3 2 2" xfId="3661" xr:uid="{B34E6645-8B67-4B59-91A6-50D00D198361}"/>
    <cellStyle name="Normální 2 123 2 2 2 2 3 3 3" xfId="2693" xr:uid="{01F4AF30-00AE-4C90-9502-B82DDA0E7270}"/>
    <cellStyle name="Normální 2 123 2 2 2 2 3 4" xfId="905" xr:uid="{4D1F357E-BFE8-45F3-85A1-F60842803F9A}"/>
    <cellStyle name="Normální 2 123 2 2 2 2 3 4 2" xfId="2017" xr:uid="{9B9B1FDB-BDC6-4B77-8B52-B125A56BF80D}"/>
    <cellStyle name="Normální 2 123 2 2 2 2 3 4 2 2" xfId="3984" xr:uid="{E9F33BD2-425A-40B6-B8C6-CF6D5EC5506F}"/>
    <cellStyle name="Normální 2 123 2 2 2 2 3 4 3" xfId="3016" xr:uid="{05BAB923-3050-4C45-9B87-50152E91F3A5}"/>
    <cellStyle name="Normální 2 123 2 2 2 2 3 5" xfId="1276" xr:uid="{DCC631D2-247A-4E11-A058-08E586DB9560}"/>
    <cellStyle name="Normální 2 123 2 2 2 2 3 5 2" xfId="3339" xr:uid="{99FEB85E-8CE2-4385-9E1E-04DD1787B4C7}"/>
    <cellStyle name="Normální 2 123 2 2 2 2 3 6" xfId="2371" xr:uid="{4A26A3A3-CCD0-45E7-9888-F869D45EA50C}"/>
    <cellStyle name="Normální 2 123 2 2 2 2 4" xfId="210" xr:uid="{CE858911-A345-4567-8E86-00E31209ACCC}"/>
    <cellStyle name="Normální 2 123 2 2 2 2 4 2" xfId="396" xr:uid="{1AB5D933-37F4-4E77-8316-EA83FE7D16EA}"/>
    <cellStyle name="Normální 2 123 2 2 2 2 4 2 2" xfId="765" xr:uid="{B7772EFD-E29A-44FD-94D2-181670384A2F}"/>
    <cellStyle name="Normální 2 123 2 2 2 2 4 2 2 2" xfId="1877" xr:uid="{3A6FBD93-B8CB-45E3-80EB-29270E6DF670}"/>
    <cellStyle name="Normální 2 123 2 2 2 2 4 2 2 2 2" xfId="3862" xr:uid="{74901A3F-EA17-4F37-B844-D790C705D209}"/>
    <cellStyle name="Normální 2 123 2 2 2 2 4 2 2 3" xfId="2894" xr:uid="{9A4C9F4F-745D-4F41-9DDC-2D26083AB25A}"/>
    <cellStyle name="Normální 2 123 2 2 2 2 4 2 3" xfId="1136" xr:uid="{C8EBD611-84AD-4AC5-97B9-62499F4F6D76}"/>
    <cellStyle name="Normální 2 123 2 2 2 2 4 2 3 2" xfId="2248" xr:uid="{D2D8A1C5-0CC0-4504-9903-FF010BF507CB}"/>
    <cellStyle name="Normální 2 123 2 2 2 2 4 2 3 2 2" xfId="4185" xr:uid="{534A9C70-21C5-4803-AFA5-E2A4682E2CD6}"/>
    <cellStyle name="Normální 2 123 2 2 2 2 4 2 3 3" xfId="3217" xr:uid="{445CBAE5-DA25-4C51-8403-8ED7776951B0}"/>
    <cellStyle name="Normální 2 123 2 2 2 2 4 2 4" xfId="1507" xr:uid="{70C68B95-A6E4-4BCA-ADE1-8DC6A9F38DD0}"/>
    <cellStyle name="Normální 2 123 2 2 2 2 4 2 4 2" xfId="3540" xr:uid="{F143C5BE-051A-4C33-B4FD-9787EF5207A4}"/>
    <cellStyle name="Normální 2 123 2 2 2 2 4 2 5" xfId="2572" xr:uid="{23AA144E-61CC-45B3-9991-63E8736D7861}"/>
    <cellStyle name="Normální 2 123 2 2 2 2 4 3" xfId="580" xr:uid="{E516A0F2-EFB2-4415-A076-E7383178A951}"/>
    <cellStyle name="Normální 2 123 2 2 2 2 4 3 2" xfId="1692" xr:uid="{6F0D83C8-3ED4-4E68-97A1-0325DFE02A3B}"/>
    <cellStyle name="Normální 2 123 2 2 2 2 4 3 2 2" xfId="3701" xr:uid="{54B28233-BA05-487A-AC74-3EAEDEF7FCE0}"/>
    <cellStyle name="Normální 2 123 2 2 2 2 4 3 3" xfId="2733" xr:uid="{43BEF49E-F040-44E0-A7A4-CAFCE6138763}"/>
    <cellStyle name="Normální 2 123 2 2 2 2 4 4" xfId="951" xr:uid="{D7441A78-0B25-4449-9D24-8AF88234C7BB}"/>
    <cellStyle name="Normální 2 123 2 2 2 2 4 4 2" xfId="2063" xr:uid="{CB6B873B-167D-4656-A7B5-16AEEDE41255}"/>
    <cellStyle name="Normální 2 123 2 2 2 2 4 4 2 2" xfId="4024" xr:uid="{69ADC4CE-8836-4AB9-B832-AA2D3ABBB2D7}"/>
    <cellStyle name="Normální 2 123 2 2 2 2 4 4 3" xfId="3056" xr:uid="{14355F5A-E727-4329-924A-7444FE21E5B9}"/>
    <cellStyle name="Normální 2 123 2 2 2 2 4 5" xfId="1322" xr:uid="{9297A7FD-96B2-48CD-A142-F44DFBEAA45E}"/>
    <cellStyle name="Normální 2 123 2 2 2 2 4 5 2" xfId="3379" xr:uid="{40A40153-CF1F-4A99-ADB5-12C4654FC288}"/>
    <cellStyle name="Normální 2 123 2 2 2 2 4 6" xfId="2411" xr:uid="{3088A073-4F9F-4061-93A7-B86D88E1DE90}"/>
    <cellStyle name="Normální 2 123 2 2 2 2 5" xfId="258" xr:uid="{D72137A2-1722-433D-B895-FA823B449B83}"/>
    <cellStyle name="Normální 2 123 2 2 2 2 5 2" xfId="627" xr:uid="{FA3E4179-92FB-4181-919E-7A76BDDCCF76}"/>
    <cellStyle name="Normální 2 123 2 2 2 2 5 2 2" xfId="1739" xr:uid="{158AA038-AAD4-4526-87DC-0A75D6795561}"/>
    <cellStyle name="Normální 2 123 2 2 2 2 5 2 2 2" xfId="3742" xr:uid="{7E6BE747-868E-400B-B461-F91CAD9C2324}"/>
    <cellStyle name="Normální 2 123 2 2 2 2 5 2 3" xfId="2774" xr:uid="{5FF062B4-9405-4B5E-AEB4-429EDDFED781}"/>
    <cellStyle name="Normální 2 123 2 2 2 2 5 3" xfId="998" xr:uid="{9BAA5E09-1CDF-4A82-A3EE-D62BF5A00E54}"/>
    <cellStyle name="Normální 2 123 2 2 2 2 5 3 2" xfId="2110" xr:uid="{63749478-A7AE-4D9F-B035-66FB4C9B09EF}"/>
    <cellStyle name="Normální 2 123 2 2 2 2 5 3 2 2" xfId="4065" xr:uid="{CB19A813-7FF3-4865-9805-EE9D1A975307}"/>
    <cellStyle name="Normální 2 123 2 2 2 2 5 3 3" xfId="3097" xr:uid="{C440265C-B2DF-49FA-B7A7-C848ADD38EBB}"/>
    <cellStyle name="Normální 2 123 2 2 2 2 5 4" xfId="1369" xr:uid="{B5831919-C4CF-45E9-803C-5D45D60C92D1}"/>
    <cellStyle name="Normální 2 123 2 2 2 2 5 4 2" xfId="3420" xr:uid="{D9E3ADA8-AA40-4FFD-BC06-AE6FDBD9C3EC}"/>
    <cellStyle name="Normální 2 123 2 2 2 2 5 5" xfId="2452" xr:uid="{DCAC5736-146B-40C8-93CB-F324F25BFFF4}"/>
    <cellStyle name="Normální 2 123 2 2 2 2 6" xfId="442" xr:uid="{A6FCC65D-3FE7-4BB0-8AD8-469DF493413F}"/>
    <cellStyle name="Normální 2 123 2 2 2 2 6 2" xfId="1554" xr:uid="{C9AA7D41-7645-4B0F-88FA-AED048AF5346}"/>
    <cellStyle name="Normální 2 123 2 2 2 2 6 2 2" xfId="3581" xr:uid="{4BB47597-05D8-40AD-8803-D0AF3F00F8A7}"/>
    <cellStyle name="Normální 2 123 2 2 2 2 6 3" xfId="2613" xr:uid="{EAB2C3EA-4E56-42BC-916F-35F30BF8899B}"/>
    <cellStyle name="Normální 2 123 2 2 2 2 7" xfId="813" xr:uid="{A7E5F549-926D-4A28-B4D8-CC66C6782282}"/>
    <cellStyle name="Normální 2 123 2 2 2 2 7 2" xfId="1925" xr:uid="{AD18A474-A63D-4B3E-AED8-A22117CD88D4}"/>
    <cellStyle name="Normální 2 123 2 2 2 2 7 2 2" xfId="3904" xr:uid="{462AD50A-BEED-4DE3-9CC0-A4C965AD8EE8}"/>
    <cellStyle name="Normální 2 123 2 2 2 2 7 3" xfId="2936" xr:uid="{DFEC724D-3A11-4B14-8E53-BC91196E2658}"/>
    <cellStyle name="Normální 2 123 2 2 2 2 8" xfId="1184" xr:uid="{35AD087F-E7FD-4192-B906-A0460C18F587}"/>
    <cellStyle name="Normální 2 123 2 2 2 2 8 2" xfId="3259" xr:uid="{D60328D0-2624-4D4B-B0CD-417A98079F2F}"/>
    <cellStyle name="Normální 2 123 2 2 2 2 9" xfId="2291" xr:uid="{41C9EC71-769A-4B03-8B9B-2F21B83A4A1B}"/>
    <cellStyle name="Normální 2 123 2 2 2 3" xfId="95" xr:uid="{FF6E76FC-0689-4209-805F-2B4BF9705C64}"/>
    <cellStyle name="Normální 2 123 2 2 2 3 2" xfId="281" xr:uid="{264EFE79-DFD4-4B4C-BB1F-7FC78E57E2E4}"/>
    <cellStyle name="Normální 2 123 2 2 2 3 2 2" xfId="650" xr:uid="{1B9CEDA2-690D-4ECF-9A15-0A2311855FA1}"/>
    <cellStyle name="Normální 2 123 2 2 2 3 2 2 2" xfId="1762" xr:uid="{A6E555C1-225D-4525-8A7A-C9BA933D9537}"/>
    <cellStyle name="Normální 2 123 2 2 2 3 2 2 2 2" xfId="3762" xr:uid="{E32BC8D2-9EE8-40D4-BF77-1B6AC0D8785A}"/>
    <cellStyle name="Normální 2 123 2 2 2 3 2 2 3" xfId="2794" xr:uid="{25BA692E-3721-4EBD-86CB-417D3512C636}"/>
    <cellStyle name="Normální 2 123 2 2 2 3 2 3" xfId="1021" xr:uid="{22E8AAAE-774F-45B7-9205-8328BFD68868}"/>
    <cellStyle name="Normální 2 123 2 2 2 3 2 3 2" xfId="2133" xr:uid="{D61121F3-19B3-401F-BD36-F5BFFC4E8768}"/>
    <cellStyle name="Normální 2 123 2 2 2 3 2 3 2 2" xfId="4085" xr:uid="{0EC504A2-0AA5-408A-9EBA-66C3C256C70F}"/>
    <cellStyle name="Normální 2 123 2 2 2 3 2 3 3" xfId="3117" xr:uid="{FE721EC7-BD17-4952-80AF-52C930119C50}"/>
    <cellStyle name="Normální 2 123 2 2 2 3 2 4" xfId="1392" xr:uid="{93D3B457-29C6-4D00-A8FE-CF04383A5325}"/>
    <cellStyle name="Normální 2 123 2 2 2 3 2 4 2" xfId="3440" xr:uid="{2097D34C-4AF4-45BB-9F7B-2044C52B47E3}"/>
    <cellStyle name="Normální 2 123 2 2 2 3 2 5" xfId="2472" xr:uid="{D0FBF198-657E-4C43-8CB2-652A84566A28}"/>
    <cellStyle name="Normální 2 123 2 2 2 3 3" xfId="465" xr:uid="{213A976F-0D61-4512-99D9-C4545E2F4DC6}"/>
    <cellStyle name="Normální 2 123 2 2 2 3 3 2" xfId="1577" xr:uid="{83A60BCE-0C1A-4178-A401-4878AEB91693}"/>
    <cellStyle name="Normální 2 123 2 2 2 3 3 2 2" xfId="3601" xr:uid="{23ADC0CF-8B55-4711-832C-777549CBF39E}"/>
    <cellStyle name="Normální 2 123 2 2 2 3 3 3" xfId="2633" xr:uid="{9E1BA543-BCEA-40A6-A361-514E8FE307DC}"/>
    <cellStyle name="Normální 2 123 2 2 2 3 4" xfId="836" xr:uid="{195CFC7B-EE9F-4232-8AB3-C2DD056D2CA0}"/>
    <cellStyle name="Normální 2 123 2 2 2 3 4 2" xfId="1948" xr:uid="{11EFDBB4-9381-461C-A237-BD11CAD427F0}"/>
    <cellStyle name="Normální 2 123 2 2 2 3 4 2 2" xfId="3924" xr:uid="{80EC7B9A-B8C8-4A65-B84F-1325BD2D46C8}"/>
    <cellStyle name="Normální 2 123 2 2 2 3 4 3" xfId="2956" xr:uid="{511450F0-C8A4-4143-9B92-A2A2CD858427}"/>
    <cellStyle name="Normální 2 123 2 2 2 3 5" xfId="1207" xr:uid="{F830B79F-4CF3-4427-A01A-47E31FF89975}"/>
    <cellStyle name="Normální 2 123 2 2 2 3 5 2" xfId="3279" xr:uid="{FD08ECBB-8F64-4E1C-858A-162A777CD5C1}"/>
    <cellStyle name="Normální 2 123 2 2 2 3 6" xfId="2311" xr:uid="{026A9282-4A7F-4B36-9133-59CFBAD45F52}"/>
    <cellStyle name="Normální 2 123 2 2 2 4" xfId="141" xr:uid="{42C5C06B-102F-4A9E-AFB0-D2787517D778}"/>
    <cellStyle name="Normální 2 123 2 2 2 4 2" xfId="327" xr:uid="{501EEFE2-A832-4555-9CE1-F54FBB4CB2C0}"/>
    <cellStyle name="Normální 2 123 2 2 2 4 2 2" xfId="696" xr:uid="{34EB5CF7-B887-477F-B7CB-EC9D631205DF}"/>
    <cellStyle name="Normální 2 123 2 2 2 4 2 2 2" xfId="1808" xr:uid="{8A490B1A-90D3-4E14-8C53-261B8AC0E1E2}"/>
    <cellStyle name="Normální 2 123 2 2 2 4 2 2 2 2" xfId="3802" xr:uid="{62241662-495E-4516-9A18-01FB827DC252}"/>
    <cellStyle name="Normální 2 123 2 2 2 4 2 2 3" xfId="2834" xr:uid="{7D9586A1-1A20-450C-951C-E39CCF8A40BD}"/>
    <cellStyle name="Normální 2 123 2 2 2 4 2 3" xfId="1067" xr:uid="{7BA40232-687C-45D4-89F2-E889AD5AAAD5}"/>
    <cellStyle name="Normální 2 123 2 2 2 4 2 3 2" xfId="2179" xr:uid="{42E19411-EE29-4358-9D0B-923C4163DFE4}"/>
    <cellStyle name="Normální 2 123 2 2 2 4 2 3 2 2" xfId="4125" xr:uid="{FF4D244F-42BB-441F-A206-F5C6D2ED6216}"/>
    <cellStyle name="Normální 2 123 2 2 2 4 2 3 3" xfId="3157" xr:uid="{82D867A1-8A85-41B3-A4A1-B8CFA8C66DBC}"/>
    <cellStyle name="Normální 2 123 2 2 2 4 2 4" xfId="1438" xr:uid="{23D52B25-0747-46F2-ADB6-20824BF5E206}"/>
    <cellStyle name="Normální 2 123 2 2 2 4 2 4 2" xfId="3480" xr:uid="{B92DCE61-1181-43E9-9C76-D83E09A5FE4D}"/>
    <cellStyle name="Normální 2 123 2 2 2 4 2 5" xfId="2512" xr:uid="{571088B5-FA9E-4E14-9769-1CE9D806EB96}"/>
    <cellStyle name="Normální 2 123 2 2 2 4 3" xfId="511" xr:uid="{A74037B8-DB0E-45E7-8F65-FBB40AC6A5B8}"/>
    <cellStyle name="Normální 2 123 2 2 2 4 3 2" xfId="1623" xr:uid="{F1F36F10-A086-4283-AC2D-B3BC795D93E4}"/>
    <cellStyle name="Normální 2 123 2 2 2 4 3 2 2" xfId="3641" xr:uid="{DE580841-49C3-4018-BBCD-791E9820FC0F}"/>
    <cellStyle name="Normální 2 123 2 2 2 4 3 3" xfId="2673" xr:uid="{D03C9641-1800-4DBC-BF62-7172F08F8FC6}"/>
    <cellStyle name="Normální 2 123 2 2 2 4 4" xfId="882" xr:uid="{B881AE90-3AFB-41DC-ACCC-33C3F2F7853B}"/>
    <cellStyle name="Normální 2 123 2 2 2 4 4 2" xfId="1994" xr:uid="{8DDD3BAF-D217-4EEF-92E6-36D37E12F7B3}"/>
    <cellStyle name="Normální 2 123 2 2 2 4 4 2 2" xfId="3964" xr:uid="{E44BAD27-421C-4BBC-B953-889CCB942A54}"/>
    <cellStyle name="Normální 2 123 2 2 2 4 4 3" xfId="2996" xr:uid="{A32EE4B5-586F-4E35-8350-1F4AE61DF897}"/>
    <cellStyle name="Normální 2 123 2 2 2 4 5" xfId="1253" xr:uid="{3D6C8E0F-C16C-4382-9C1C-76DBF65E77C6}"/>
    <cellStyle name="Normální 2 123 2 2 2 4 5 2" xfId="3319" xr:uid="{5842820D-91B1-4D77-BFB1-AB8C979A62EB}"/>
    <cellStyle name="Normální 2 123 2 2 2 4 6" xfId="2351" xr:uid="{2390D9CF-B789-4570-A8C9-DFA553FFF594}"/>
    <cellStyle name="Normální 2 123 2 2 2 5" xfId="187" xr:uid="{18490CA3-AA9D-44E4-9069-78C4C79BDC7C}"/>
    <cellStyle name="Normální 2 123 2 2 2 5 2" xfId="373" xr:uid="{8F06C86E-76F9-4CFC-A1E5-B263744F0465}"/>
    <cellStyle name="Normální 2 123 2 2 2 5 2 2" xfId="742" xr:uid="{BEA7A55A-4A2D-4A6A-A87E-CF9341D2A7B5}"/>
    <cellStyle name="Normální 2 123 2 2 2 5 2 2 2" xfId="1854" xr:uid="{EE81513C-8252-4DCE-9E71-04FE23CFA262}"/>
    <cellStyle name="Normální 2 123 2 2 2 5 2 2 2 2" xfId="3842" xr:uid="{AF29BA62-38FD-4AA5-8FA1-EF3FFA8EA0E7}"/>
    <cellStyle name="Normální 2 123 2 2 2 5 2 2 3" xfId="2874" xr:uid="{0041CF0B-2186-49D5-9622-64CB38E01807}"/>
    <cellStyle name="Normální 2 123 2 2 2 5 2 3" xfId="1113" xr:uid="{2E467C32-A7A5-4DAA-A254-6BA295CE34E8}"/>
    <cellStyle name="Normální 2 123 2 2 2 5 2 3 2" xfId="2225" xr:uid="{F353713F-210A-44CA-9E6D-4952DD22D3CB}"/>
    <cellStyle name="Normální 2 123 2 2 2 5 2 3 2 2" xfId="4165" xr:uid="{A92DA654-0FEE-4E73-A926-81ADE9A548C5}"/>
    <cellStyle name="Normální 2 123 2 2 2 5 2 3 3" xfId="3197" xr:uid="{666D62DC-B66E-4795-BAB1-2B2A92050C0E}"/>
    <cellStyle name="Normální 2 123 2 2 2 5 2 4" xfId="1484" xr:uid="{C67631EA-F5A4-4F84-AD95-D7CAFA8F2107}"/>
    <cellStyle name="Normální 2 123 2 2 2 5 2 4 2" xfId="3520" xr:uid="{EA139370-270A-4EB2-8218-3426E0A11141}"/>
    <cellStyle name="Normální 2 123 2 2 2 5 2 5" xfId="2552" xr:uid="{22FC45EB-E93F-4F0E-97A6-A2660925EE38}"/>
    <cellStyle name="Normální 2 123 2 2 2 5 3" xfId="557" xr:uid="{4CA838FC-D28A-40ED-A32D-225179A99629}"/>
    <cellStyle name="Normální 2 123 2 2 2 5 3 2" xfId="1669" xr:uid="{0BB12D27-F7AA-4B71-B8FD-1EB35DBACAE3}"/>
    <cellStyle name="Normální 2 123 2 2 2 5 3 2 2" xfId="3681" xr:uid="{ACFE7D82-5432-463F-A701-2B050C411248}"/>
    <cellStyle name="Normální 2 123 2 2 2 5 3 3" xfId="2713" xr:uid="{024E62DD-1FF3-40A7-85C9-32FDDC019DE7}"/>
    <cellStyle name="Normální 2 123 2 2 2 5 4" xfId="928" xr:uid="{4826BD1E-5B60-4C9E-AD0B-BB374F2EB943}"/>
    <cellStyle name="Normální 2 123 2 2 2 5 4 2" xfId="2040" xr:uid="{44817520-0DE5-47D2-A782-05A0C967690C}"/>
    <cellStyle name="Normální 2 123 2 2 2 5 4 2 2" xfId="4004" xr:uid="{3E494BB8-A358-4E4F-BC07-46E2A49C853A}"/>
    <cellStyle name="Normální 2 123 2 2 2 5 4 3" xfId="3036" xr:uid="{E6C9B323-C9C8-40AD-BEBA-F132FDE6AA73}"/>
    <cellStyle name="Normální 2 123 2 2 2 5 5" xfId="1299" xr:uid="{221B2ED3-17AF-4EF4-80B0-1C4720F64F99}"/>
    <cellStyle name="Normální 2 123 2 2 2 5 5 2" xfId="3359" xr:uid="{1AA5C58F-4357-455A-99C2-E8D73619610A}"/>
    <cellStyle name="Normální 2 123 2 2 2 5 6" xfId="2391" xr:uid="{DAC9636B-208C-44A4-A420-6F25051A77A8}"/>
    <cellStyle name="Normální 2 123 2 2 2 6" xfId="235" xr:uid="{EB414C88-F554-4B3F-B9E0-D31573D98763}"/>
    <cellStyle name="Normální 2 123 2 2 2 6 2" xfId="604" xr:uid="{FC8401C0-EBF3-4808-B6A8-EE3EB19DB912}"/>
    <cellStyle name="Normální 2 123 2 2 2 6 2 2" xfId="1716" xr:uid="{46F5E1BA-394C-4570-AFA8-3C6A19CD32FA}"/>
    <cellStyle name="Normální 2 123 2 2 2 6 2 2 2" xfId="3722" xr:uid="{8D1636DC-5D20-41B8-BF9D-C9ADCCED7359}"/>
    <cellStyle name="Normální 2 123 2 2 2 6 2 3" xfId="2754" xr:uid="{1D61461B-5DC1-4D40-BD2A-C3738F12EC17}"/>
    <cellStyle name="Normální 2 123 2 2 2 6 3" xfId="975" xr:uid="{6EB5BDDF-F585-431D-B1F1-713E14A11309}"/>
    <cellStyle name="Normální 2 123 2 2 2 6 3 2" xfId="2087" xr:uid="{8A98C4C5-41B7-475E-849A-B2A16CE81374}"/>
    <cellStyle name="Normální 2 123 2 2 2 6 3 2 2" xfId="4045" xr:uid="{337FF9D7-9B4E-4B57-AFE9-40F3F2B2C43C}"/>
    <cellStyle name="Normální 2 123 2 2 2 6 3 3" xfId="3077" xr:uid="{1F2CB77D-6F02-4ADA-8F59-95BDFF63AF49}"/>
    <cellStyle name="Normální 2 123 2 2 2 6 4" xfId="1346" xr:uid="{C3332324-025B-408A-B0C0-66B18E694512}"/>
    <cellStyle name="Normální 2 123 2 2 2 6 4 2" xfId="3400" xr:uid="{806AEAA1-67D2-4D81-8342-972E8248B494}"/>
    <cellStyle name="Normální 2 123 2 2 2 6 5" xfId="2432" xr:uid="{3F186125-A496-4C3E-8E1E-4E73A5E87571}"/>
    <cellStyle name="Normální 2 123 2 2 2 7" xfId="419" xr:uid="{43B85C8F-C227-4441-AB0A-3C8FD59146D0}"/>
    <cellStyle name="Normální 2 123 2 2 2 7 2" xfId="1531" xr:uid="{2EF3B7AF-9462-49A4-8B52-60BC85261838}"/>
    <cellStyle name="Normální 2 123 2 2 2 7 2 2" xfId="3561" xr:uid="{D9C7410E-324D-4D64-86FF-DDC72317DAC5}"/>
    <cellStyle name="Normální 2 123 2 2 2 7 3" xfId="2593" xr:uid="{3184CC68-39C1-4E1C-A340-33D02C4EEA36}"/>
    <cellStyle name="Normální 2 123 2 2 2 8" xfId="790" xr:uid="{4BD5868A-446F-4887-99EB-1E37C7F93A06}"/>
    <cellStyle name="Normální 2 123 2 2 2 8 2" xfId="1902" xr:uid="{AEB97BF0-B242-44EB-9A61-10903B969F8D}"/>
    <cellStyle name="Normální 2 123 2 2 2 8 2 2" xfId="3884" xr:uid="{61372FCB-24B4-44E9-A759-DF21EE26CA70}"/>
    <cellStyle name="Normální 2 123 2 2 2 8 3" xfId="2916" xr:uid="{8D336BA1-13F2-4E00-9BC0-600570D1A965}"/>
    <cellStyle name="Normální 2 123 2 2 2 9" xfId="1161" xr:uid="{A04CA5B0-D785-4BAB-A7ED-FFCC31E933E1}"/>
    <cellStyle name="Normální 2 123 2 2 2 9 2" xfId="3239" xr:uid="{D059D6CF-D84C-4B77-90F6-A9F9AA0C0208}"/>
    <cellStyle name="Normální 2 123 2 2 3" xfId="26" xr:uid="{00000000-0005-0000-0000-000015000000}"/>
    <cellStyle name="Normální 2 123 2 2 3 10" xfId="2277" xr:uid="{7157980B-A0AE-475E-9E3C-05BD3233F494}"/>
    <cellStyle name="Normální 2 123 2 2 3 11" xfId="56" xr:uid="{D499E533-A66D-41B7-BDD7-4CDA670522C4}"/>
    <cellStyle name="Normální 2 123 2 2 3 2" xfId="79" xr:uid="{A8E2A617-F05A-4BF7-8D74-71859FEC3E3A}"/>
    <cellStyle name="Normální 2 123 2 2 3 2 2" xfId="125" xr:uid="{B4BD6A07-36CD-4A46-A2F5-CC6F18875A25}"/>
    <cellStyle name="Normální 2 123 2 2 3 2 2 2" xfId="311" xr:uid="{B00937C9-84D9-4CCD-8190-CBABC6DC27DE}"/>
    <cellStyle name="Normální 2 123 2 2 3 2 2 2 2" xfId="680" xr:uid="{D21CFF34-80EB-4D2C-8846-01969BFD999C}"/>
    <cellStyle name="Normální 2 123 2 2 3 2 2 2 2 2" xfId="1792" xr:uid="{DCCC3664-A616-448D-8820-E7C99968845A}"/>
    <cellStyle name="Normální 2 123 2 2 3 2 2 2 2 2 2" xfId="3788" xr:uid="{E9E69655-10BE-485A-B6AB-DDFF438EAC04}"/>
    <cellStyle name="Normální 2 123 2 2 3 2 2 2 2 3" xfId="2820" xr:uid="{0DB91287-7491-4775-B749-31054B3B757B}"/>
    <cellStyle name="Normální 2 123 2 2 3 2 2 2 3" xfId="1051" xr:uid="{CDFE3CD0-6361-4B4B-9037-42B5BB0042DA}"/>
    <cellStyle name="Normální 2 123 2 2 3 2 2 2 3 2" xfId="2163" xr:uid="{06963DC9-082D-4AEF-9AD6-E1C196D81F2F}"/>
    <cellStyle name="Normální 2 123 2 2 3 2 2 2 3 2 2" xfId="4111" xr:uid="{C70A270D-71A8-461B-9488-A7A49BE2CFBF}"/>
    <cellStyle name="Normální 2 123 2 2 3 2 2 2 3 3" xfId="3143" xr:uid="{4A0D3B31-4246-49C4-A4AF-13E7AABBDB0A}"/>
    <cellStyle name="Normální 2 123 2 2 3 2 2 2 4" xfId="1422" xr:uid="{E5A95172-803B-40CE-AEC3-0CCB055DF3F8}"/>
    <cellStyle name="Normální 2 123 2 2 3 2 2 2 4 2" xfId="3466" xr:uid="{E6EED6B0-BC61-4709-A4D8-66B8D6A4FB3D}"/>
    <cellStyle name="Normální 2 123 2 2 3 2 2 2 5" xfId="2498" xr:uid="{60D922DE-A562-4035-A1EA-D5999E95315A}"/>
    <cellStyle name="Normální 2 123 2 2 3 2 2 3" xfId="495" xr:uid="{41C563E5-05A7-4907-BD61-57BCF49CE30C}"/>
    <cellStyle name="Normální 2 123 2 2 3 2 2 3 2" xfId="1607" xr:uid="{89B5A545-5DC4-43FD-BFFA-251D3B751551}"/>
    <cellStyle name="Normální 2 123 2 2 3 2 2 3 2 2" xfId="3627" xr:uid="{D6264DE1-7FD3-47EE-8822-C14958792877}"/>
    <cellStyle name="Normální 2 123 2 2 3 2 2 3 3" xfId="2659" xr:uid="{D729BA34-4C93-4FEE-A57B-D2B33BA7A094}"/>
    <cellStyle name="Normální 2 123 2 2 3 2 2 4" xfId="866" xr:uid="{EF1B0588-ACDC-4382-A45D-5AD9E94CFC6B}"/>
    <cellStyle name="Normální 2 123 2 2 3 2 2 4 2" xfId="1978" xr:uid="{903FBBE7-3579-4C1A-B691-5989E5693191}"/>
    <cellStyle name="Normální 2 123 2 2 3 2 2 4 2 2" xfId="3950" xr:uid="{6C82EB85-6B68-4221-BCE5-157B691601D2}"/>
    <cellStyle name="Normální 2 123 2 2 3 2 2 4 3" xfId="2982" xr:uid="{C3E9C070-A6A1-46D7-9E77-9BF91134176E}"/>
    <cellStyle name="Normální 2 123 2 2 3 2 2 5" xfId="1237" xr:uid="{D0FC0C40-CD48-4943-8435-857D49050DFD}"/>
    <cellStyle name="Normální 2 123 2 2 3 2 2 5 2" xfId="3305" xr:uid="{D920F507-A2E7-4C2C-9D6A-0C912861B751}"/>
    <cellStyle name="Normální 2 123 2 2 3 2 2 6" xfId="2337" xr:uid="{5CE865E3-C8A9-4B71-9B2E-66EB6C931EB2}"/>
    <cellStyle name="Normální 2 123 2 2 3 2 3" xfId="171" xr:uid="{368E8660-1123-4A5A-8DDA-05E00E5FDF44}"/>
    <cellStyle name="Normální 2 123 2 2 3 2 3 2" xfId="357" xr:uid="{F2A93D0D-C279-4DE4-B628-DA9E90A7C8AC}"/>
    <cellStyle name="Normální 2 123 2 2 3 2 3 2 2" xfId="726" xr:uid="{64378238-9C13-4349-A160-763E6C6A6493}"/>
    <cellStyle name="Normální 2 123 2 2 3 2 3 2 2 2" xfId="1838" xr:uid="{10B1DB24-1C68-4EDA-AAA8-155208396F73}"/>
    <cellStyle name="Normální 2 123 2 2 3 2 3 2 2 2 2" xfId="3828" xr:uid="{868B15E7-046E-4F7A-B3DC-51B186885D03}"/>
    <cellStyle name="Normální 2 123 2 2 3 2 3 2 2 3" xfId="2860" xr:uid="{A0989646-D639-4BB6-A133-8B5844175F2A}"/>
    <cellStyle name="Normální 2 123 2 2 3 2 3 2 3" xfId="1097" xr:uid="{5738EA87-7EAF-4472-BF44-07CFF76BD9E0}"/>
    <cellStyle name="Normální 2 123 2 2 3 2 3 2 3 2" xfId="2209" xr:uid="{FC53135C-4AF4-4610-96D3-8F509354DD17}"/>
    <cellStyle name="Normální 2 123 2 2 3 2 3 2 3 2 2" xfId="4151" xr:uid="{D7023D28-9371-4BA6-AC1B-9F02053459AE}"/>
    <cellStyle name="Normální 2 123 2 2 3 2 3 2 3 3" xfId="3183" xr:uid="{F4EF28C6-D3B2-4B24-A489-804095A1091E}"/>
    <cellStyle name="Normální 2 123 2 2 3 2 3 2 4" xfId="1468" xr:uid="{DB6F6194-2E67-40FE-9173-7F3EDC3E4891}"/>
    <cellStyle name="Normální 2 123 2 2 3 2 3 2 4 2" xfId="3506" xr:uid="{0F5B3539-0DDB-494F-AE1C-886A712A388E}"/>
    <cellStyle name="Normální 2 123 2 2 3 2 3 2 5" xfId="2538" xr:uid="{5C751407-80BD-4AA3-B5C4-CA92D354C7F5}"/>
    <cellStyle name="Normální 2 123 2 2 3 2 3 3" xfId="541" xr:uid="{698C3BC9-FACD-42EE-8919-23F9487B608C}"/>
    <cellStyle name="Normální 2 123 2 2 3 2 3 3 2" xfId="1653" xr:uid="{B925A719-7FDE-43CB-B92E-1D0AD5A0E78C}"/>
    <cellStyle name="Normální 2 123 2 2 3 2 3 3 2 2" xfId="3667" xr:uid="{E7204411-7E19-4DB2-ACBB-62E11AA38572}"/>
    <cellStyle name="Normální 2 123 2 2 3 2 3 3 3" xfId="2699" xr:uid="{0AD1D25A-5C7E-4A08-8431-DB998D3F1284}"/>
    <cellStyle name="Normální 2 123 2 2 3 2 3 4" xfId="912" xr:uid="{30B250F7-4464-42D9-92E7-6CA9BBBE408D}"/>
    <cellStyle name="Normální 2 123 2 2 3 2 3 4 2" xfId="2024" xr:uid="{D6193CDD-3FA2-4488-B9EC-1E616AFA90D0}"/>
    <cellStyle name="Normální 2 123 2 2 3 2 3 4 2 2" xfId="3990" xr:uid="{66FBDA3B-D546-48FA-8E54-AEE1231549B7}"/>
    <cellStyle name="Normální 2 123 2 2 3 2 3 4 3" xfId="3022" xr:uid="{AB57AFD7-6F4B-46AA-919D-1C87AD7A6B67}"/>
    <cellStyle name="Normální 2 123 2 2 3 2 3 5" xfId="1283" xr:uid="{0EF8B405-8252-4571-99B1-7F19F1A2E170}"/>
    <cellStyle name="Normální 2 123 2 2 3 2 3 5 2" xfId="3345" xr:uid="{5EE70C4C-0F28-406C-A3BA-C2D69F422273}"/>
    <cellStyle name="Normální 2 123 2 2 3 2 3 6" xfId="2377" xr:uid="{190A87DC-9636-4F07-AA80-00C9A246550B}"/>
    <cellStyle name="Normální 2 123 2 2 3 2 4" xfId="217" xr:uid="{DF356B94-CABF-447F-9F5A-AC8600672B09}"/>
    <cellStyle name="Normální 2 123 2 2 3 2 4 2" xfId="403" xr:uid="{FD322718-25FF-448F-947D-E00AE0596799}"/>
    <cellStyle name="Normální 2 123 2 2 3 2 4 2 2" xfId="772" xr:uid="{1CE1B15F-2FE5-4AE4-809E-E45E85722CAF}"/>
    <cellStyle name="Normální 2 123 2 2 3 2 4 2 2 2" xfId="1884" xr:uid="{EBD4EA7C-2DDC-4B7E-8C89-C020475C8BC4}"/>
    <cellStyle name="Normální 2 123 2 2 3 2 4 2 2 2 2" xfId="3868" xr:uid="{B54C1B49-618B-451D-A487-BDA0FD48AAD3}"/>
    <cellStyle name="Normální 2 123 2 2 3 2 4 2 2 3" xfId="2900" xr:uid="{281870CE-F3A7-469C-BCDB-0E2F391D948B}"/>
    <cellStyle name="Normální 2 123 2 2 3 2 4 2 3" xfId="1143" xr:uid="{C04A8B16-068D-476E-8216-807D5A2B9A33}"/>
    <cellStyle name="Normální 2 123 2 2 3 2 4 2 3 2" xfId="2255" xr:uid="{0A3DE36B-3765-4957-BDA2-B75BCC3C8D1B}"/>
    <cellStyle name="Normální 2 123 2 2 3 2 4 2 3 2 2" xfId="4191" xr:uid="{F0C26214-D912-401F-9697-E347533EBB60}"/>
    <cellStyle name="Normální 2 123 2 2 3 2 4 2 3 3" xfId="3223" xr:uid="{FE63ED61-9FEB-41CF-9952-B21F9E3B7F1B}"/>
    <cellStyle name="Normální 2 123 2 2 3 2 4 2 4" xfId="1514" xr:uid="{7D8A72E5-562E-4B3C-8E34-636A9DA5CF84}"/>
    <cellStyle name="Normální 2 123 2 2 3 2 4 2 4 2" xfId="3546" xr:uid="{6B4AA63A-3CBB-403E-B7A9-AAD1F81C07B9}"/>
    <cellStyle name="Normální 2 123 2 2 3 2 4 2 5" xfId="2578" xr:uid="{DA03D409-F672-418C-9D7B-6D05ED6E8A46}"/>
    <cellStyle name="Normální 2 123 2 2 3 2 4 3" xfId="587" xr:uid="{F7E1DDEC-4F97-40EB-92BA-90002C3F8D99}"/>
    <cellStyle name="Normální 2 123 2 2 3 2 4 3 2" xfId="1699" xr:uid="{13841E44-912F-469A-B587-FAC961C666F8}"/>
    <cellStyle name="Normální 2 123 2 2 3 2 4 3 2 2" xfId="3707" xr:uid="{510BB35B-F8BB-4973-B047-D9EC20D357BA}"/>
    <cellStyle name="Normální 2 123 2 2 3 2 4 3 3" xfId="2739" xr:uid="{FBBA4787-D915-4F64-B0A8-EE8D9B48C6FD}"/>
    <cellStyle name="Normální 2 123 2 2 3 2 4 4" xfId="958" xr:uid="{791F84DF-7D90-4887-B59E-6020F6481DD0}"/>
    <cellStyle name="Normální 2 123 2 2 3 2 4 4 2" xfId="2070" xr:uid="{837BBE4C-FE96-4B3F-A063-C05FB88E02DF}"/>
    <cellStyle name="Normální 2 123 2 2 3 2 4 4 2 2" xfId="4030" xr:uid="{1D62CE6E-A7F3-44FB-AF48-5139CA73BAD6}"/>
    <cellStyle name="Normální 2 123 2 2 3 2 4 4 3" xfId="3062" xr:uid="{79AAA340-B800-4E8A-A238-232DCDB459CB}"/>
    <cellStyle name="Normální 2 123 2 2 3 2 4 5" xfId="1329" xr:uid="{75F21C5D-37B2-49E8-BA04-448D76956DCF}"/>
    <cellStyle name="Normální 2 123 2 2 3 2 4 5 2" xfId="3385" xr:uid="{026EB4F5-3101-442B-86CF-BDA58C68C229}"/>
    <cellStyle name="Normální 2 123 2 2 3 2 4 6" xfId="2417" xr:uid="{1CF8022F-3281-4001-B8E5-2D8846D5AAA8}"/>
    <cellStyle name="Normální 2 123 2 2 3 2 5" xfId="265" xr:uid="{0A092E6E-62C0-409D-9E91-348C7FB81ACD}"/>
    <cellStyle name="Normální 2 123 2 2 3 2 5 2" xfId="634" xr:uid="{4CACD573-162E-450E-86DE-1C5286973905}"/>
    <cellStyle name="Normální 2 123 2 2 3 2 5 2 2" xfId="1746" xr:uid="{9EF4A1AB-B873-4F7D-BFD5-56120E1D2443}"/>
    <cellStyle name="Normální 2 123 2 2 3 2 5 2 2 2" xfId="3748" xr:uid="{4C75CC43-EFB1-4F17-9BAA-0E322DD1653F}"/>
    <cellStyle name="Normální 2 123 2 2 3 2 5 2 3" xfId="2780" xr:uid="{BC84CD02-480C-4837-BA0F-86CD04024EFA}"/>
    <cellStyle name="Normální 2 123 2 2 3 2 5 3" xfId="1005" xr:uid="{C1CBD247-70F0-4947-B19D-EB6DCF9D6F72}"/>
    <cellStyle name="Normální 2 123 2 2 3 2 5 3 2" xfId="2117" xr:uid="{21BAAA45-E153-4A60-BC69-94AB07B9122C}"/>
    <cellStyle name="Normální 2 123 2 2 3 2 5 3 2 2" xfId="4071" xr:uid="{40CEDB86-FCB8-478F-876F-51C65E4EBC2E}"/>
    <cellStyle name="Normální 2 123 2 2 3 2 5 3 3" xfId="3103" xr:uid="{AEA27AD4-6E5E-4C32-A5DA-397FB8547D07}"/>
    <cellStyle name="Normální 2 123 2 2 3 2 5 4" xfId="1376" xr:uid="{39CB3640-E439-4F5C-B0DC-31952597D4F0}"/>
    <cellStyle name="Normální 2 123 2 2 3 2 5 4 2" xfId="3426" xr:uid="{CFBF6C99-F926-45FD-9DB7-84D900778D22}"/>
    <cellStyle name="Normální 2 123 2 2 3 2 5 5" xfId="2458" xr:uid="{5636B712-66B9-4921-9E79-C351F368D638}"/>
    <cellStyle name="Normální 2 123 2 2 3 2 6" xfId="449" xr:uid="{108FF7EF-116D-4B07-921C-9C8BF5AFD63F}"/>
    <cellStyle name="Normální 2 123 2 2 3 2 6 2" xfId="1561" xr:uid="{ADC86C6E-5E0F-49FF-A3A0-1E97FFD33323}"/>
    <cellStyle name="Normální 2 123 2 2 3 2 6 2 2" xfId="3587" xr:uid="{83538AEB-AD63-4B42-84EC-0379EBC25109}"/>
    <cellStyle name="Normální 2 123 2 2 3 2 6 3" xfId="2619" xr:uid="{A0BAA190-EC53-42B4-B62C-C5419F8D44F6}"/>
    <cellStyle name="Normální 2 123 2 2 3 2 7" xfId="820" xr:uid="{F87A04FF-1CCF-4BFC-8242-C3D0645DF038}"/>
    <cellStyle name="Normální 2 123 2 2 3 2 7 2" xfId="1932" xr:uid="{2CDC48C0-A9F5-4FDD-AC9E-47431F4E58AF}"/>
    <cellStyle name="Normální 2 123 2 2 3 2 7 2 2" xfId="3910" xr:uid="{2C881BF2-BA84-4956-A804-3DF84A06CA45}"/>
    <cellStyle name="Normální 2 123 2 2 3 2 7 3" xfId="2942" xr:uid="{0A7BE195-FB50-49B1-B303-A044F3B526A6}"/>
    <cellStyle name="Normální 2 123 2 2 3 2 8" xfId="1191" xr:uid="{B198011C-D56F-40E7-95BE-C9A02E865256}"/>
    <cellStyle name="Normální 2 123 2 2 3 2 8 2" xfId="3265" xr:uid="{E638279E-C9FF-4CE3-88B9-26468E8CA937}"/>
    <cellStyle name="Normální 2 123 2 2 3 2 9" xfId="2297" xr:uid="{F2B2DEBA-FA61-4E3B-8AD7-BCF987789206}"/>
    <cellStyle name="Normální 2 123 2 2 3 3" xfId="102" xr:uid="{C2EDA5A2-AACA-4D86-A99A-9F92C9B35EAF}"/>
    <cellStyle name="Normální 2 123 2 2 3 3 2" xfId="288" xr:uid="{C30286A2-4FB4-466D-A322-C3F0F5B0A61F}"/>
    <cellStyle name="Normální 2 123 2 2 3 3 2 2" xfId="657" xr:uid="{EE39391A-B066-4E31-9B6E-18A8E7EAC7A8}"/>
    <cellStyle name="Normální 2 123 2 2 3 3 2 2 2" xfId="1769" xr:uid="{E0049860-DFF8-4372-A29D-1B2094D5B6CC}"/>
    <cellStyle name="Normální 2 123 2 2 3 3 2 2 2 2" xfId="3768" xr:uid="{CAD94517-2298-4A13-B5B7-27F7006178AB}"/>
    <cellStyle name="Normální 2 123 2 2 3 3 2 2 3" xfId="2800" xr:uid="{F9D2CCE5-2775-48B5-8854-34156A8C37E1}"/>
    <cellStyle name="Normální 2 123 2 2 3 3 2 3" xfId="1028" xr:uid="{31903768-4BE9-43C4-B8AC-643738B17CC1}"/>
    <cellStyle name="Normální 2 123 2 2 3 3 2 3 2" xfId="2140" xr:uid="{20963FCD-4841-4BCD-A5CE-A1037A90A300}"/>
    <cellStyle name="Normální 2 123 2 2 3 3 2 3 2 2" xfId="4091" xr:uid="{CD3E90E9-9DA2-406A-90E6-28E10CFE1727}"/>
    <cellStyle name="Normální 2 123 2 2 3 3 2 3 3" xfId="3123" xr:uid="{6925EBE1-8400-4D64-8219-ADAC55102C5B}"/>
    <cellStyle name="Normální 2 123 2 2 3 3 2 4" xfId="1399" xr:uid="{736B5ACE-54B5-48FC-A558-52FCB56D3BD3}"/>
    <cellStyle name="Normální 2 123 2 2 3 3 2 4 2" xfId="3446" xr:uid="{2874B3E1-AC6B-444E-9854-B84AD54E42B7}"/>
    <cellStyle name="Normální 2 123 2 2 3 3 2 5" xfId="2478" xr:uid="{2B2215B7-AB68-44CB-B03E-BB64307EAF6F}"/>
    <cellStyle name="Normální 2 123 2 2 3 3 3" xfId="472" xr:uid="{409B70C9-ACAC-4C69-AF69-AA293989F460}"/>
    <cellStyle name="Normální 2 123 2 2 3 3 3 2" xfId="1584" xr:uid="{D62A9B92-CB8C-4209-950B-2C59C31A3C72}"/>
    <cellStyle name="Normální 2 123 2 2 3 3 3 2 2" xfId="3607" xr:uid="{768BE9B5-8AAC-487B-ABFC-3CD39968E337}"/>
    <cellStyle name="Normální 2 123 2 2 3 3 3 3" xfId="2639" xr:uid="{CF1606DA-E62B-40C8-ACAF-0676E449A016}"/>
    <cellStyle name="Normální 2 123 2 2 3 3 4" xfId="843" xr:uid="{DA5B0EA2-4127-447D-8796-16165001F19F}"/>
    <cellStyle name="Normální 2 123 2 2 3 3 4 2" xfId="1955" xr:uid="{2FEF8FEB-9230-4282-98AE-F8239B1B085C}"/>
    <cellStyle name="Normální 2 123 2 2 3 3 4 2 2" xfId="3930" xr:uid="{4D4977CB-30D5-4A53-89F8-9E2B49087ABB}"/>
    <cellStyle name="Normální 2 123 2 2 3 3 4 3" xfId="2962" xr:uid="{E783501D-5223-4B38-B570-F3195897BB6F}"/>
    <cellStyle name="Normální 2 123 2 2 3 3 5" xfId="1214" xr:uid="{4ACE2FA7-B24C-4CAC-86F0-1E90C5351398}"/>
    <cellStyle name="Normální 2 123 2 2 3 3 5 2" xfId="3285" xr:uid="{856D798E-6312-4AF9-9DA7-BDAFB3FD24E2}"/>
    <cellStyle name="Normální 2 123 2 2 3 3 6" xfId="2317" xr:uid="{DB7319BC-6449-4234-88A1-2095280FC63E}"/>
    <cellStyle name="Normální 2 123 2 2 3 4" xfId="148" xr:uid="{68BAA91E-55A5-4E75-8A86-45F0A3F61B8A}"/>
    <cellStyle name="Normální 2 123 2 2 3 4 2" xfId="334" xr:uid="{23F1CDD5-6A1E-4055-95B9-3862E9FC7F0B}"/>
    <cellStyle name="Normální 2 123 2 2 3 4 2 2" xfId="703" xr:uid="{977E44FB-80D1-42DC-8303-406D4D19A62C}"/>
    <cellStyle name="Normální 2 123 2 2 3 4 2 2 2" xfId="1815" xr:uid="{83B498A0-0F4F-442A-9B9C-A219719A5608}"/>
    <cellStyle name="Normální 2 123 2 2 3 4 2 2 2 2" xfId="3808" xr:uid="{34762C87-19FD-4CDC-B417-AE57CECA9433}"/>
    <cellStyle name="Normální 2 123 2 2 3 4 2 2 3" xfId="2840" xr:uid="{D36F2834-6F7D-4327-8DA5-F2EFF48ADFD1}"/>
    <cellStyle name="Normální 2 123 2 2 3 4 2 3" xfId="1074" xr:uid="{9D81CFE7-8F1A-4B69-ACC9-8BB0A545193F}"/>
    <cellStyle name="Normální 2 123 2 2 3 4 2 3 2" xfId="2186" xr:uid="{11733EB8-9541-40BE-AD70-CD7B413AD9DC}"/>
    <cellStyle name="Normální 2 123 2 2 3 4 2 3 2 2" xfId="4131" xr:uid="{E66E876F-5738-4147-A5BA-B9B603F792F6}"/>
    <cellStyle name="Normální 2 123 2 2 3 4 2 3 3" xfId="3163" xr:uid="{CF64548B-5855-4F2B-AC73-0D4518023222}"/>
    <cellStyle name="Normální 2 123 2 2 3 4 2 4" xfId="1445" xr:uid="{8FAC85AD-5FB7-4C04-94B2-95DC9BABFC8F}"/>
    <cellStyle name="Normální 2 123 2 2 3 4 2 4 2" xfId="3486" xr:uid="{B4FAEA1D-BD00-4DBF-934B-B92A10C6803C}"/>
    <cellStyle name="Normální 2 123 2 2 3 4 2 5" xfId="2518" xr:uid="{CDAA3B5C-319D-4597-9AFD-885EBA3E8E46}"/>
    <cellStyle name="Normální 2 123 2 2 3 4 3" xfId="518" xr:uid="{0142EE98-5EFC-48C3-94EE-C40A5D28E0E1}"/>
    <cellStyle name="Normální 2 123 2 2 3 4 3 2" xfId="1630" xr:uid="{79B000F8-107B-401E-8913-FD2A1DED20FC}"/>
    <cellStyle name="Normální 2 123 2 2 3 4 3 2 2" xfId="3647" xr:uid="{E885C6E6-37DD-41A7-A03E-56C23C08205E}"/>
    <cellStyle name="Normální 2 123 2 2 3 4 3 3" xfId="2679" xr:uid="{49553D43-AF8E-48D9-AD18-D8E4F92F9CE8}"/>
    <cellStyle name="Normální 2 123 2 2 3 4 4" xfId="889" xr:uid="{F9449D2D-896B-4908-BC43-B055A1EEDA15}"/>
    <cellStyle name="Normální 2 123 2 2 3 4 4 2" xfId="2001" xr:uid="{1629FDE9-B355-4A66-B336-9FA8E4DFDC0F}"/>
    <cellStyle name="Normální 2 123 2 2 3 4 4 2 2" xfId="3970" xr:uid="{C2A6F932-A850-4E3A-B290-03D2E47094CD}"/>
    <cellStyle name="Normální 2 123 2 2 3 4 4 3" xfId="3002" xr:uid="{F3FD9F39-865E-4415-B16E-4958B4A991EA}"/>
    <cellStyle name="Normální 2 123 2 2 3 4 5" xfId="1260" xr:uid="{EF48D0A7-F2D7-4209-ABBA-0EB265A0A63F}"/>
    <cellStyle name="Normální 2 123 2 2 3 4 5 2" xfId="3325" xr:uid="{E6950EBA-770A-4042-8BF1-93F0203AA33B}"/>
    <cellStyle name="Normální 2 123 2 2 3 4 6" xfId="2357" xr:uid="{96826DC8-430B-41B9-A171-F988EA42D68F}"/>
    <cellStyle name="Normální 2 123 2 2 3 5" xfId="194" xr:uid="{B1AD2E83-4A2F-48C5-AC73-E5D8B3A2D67B}"/>
    <cellStyle name="Normální 2 123 2 2 3 5 2" xfId="380" xr:uid="{CD3E54DF-F3B6-4F48-9E05-FA1509784095}"/>
    <cellStyle name="Normální 2 123 2 2 3 5 2 2" xfId="749" xr:uid="{77BAD2F6-D0D0-4535-834D-3CC623B72C49}"/>
    <cellStyle name="Normální 2 123 2 2 3 5 2 2 2" xfId="1861" xr:uid="{28F7DA6E-A31F-4D3B-88B0-B930B1590ED9}"/>
    <cellStyle name="Normální 2 123 2 2 3 5 2 2 2 2" xfId="3848" xr:uid="{430C6459-B798-474C-841E-A5056DE82CFD}"/>
    <cellStyle name="Normální 2 123 2 2 3 5 2 2 3" xfId="2880" xr:uid="{6E4D223E-BCB2-4719-B637-D9AB5E6CB244}"/>
    <cellStyle name="Normální 2 123 2 2 3 5 2 3" xfId="1120" xr:uid="{262E2B4A-8C6B-48DA-A8E7-F81D88E235D0}"/>
    <cellStyle name="Normální 2 123 2 2 3 5 2 3 2" xfId="2232" xr:uid="{03B490ED-1882-4010-9B74-D6778DAAAEDE}"/>
    <cellStyle name="Normální 2 123 2 2 3 5 2 3 2 2" xfId="4171" xr:uid="{7C8ACC3A-7F02-42DC-BFCB-FB4D3157A01C}"/>
    <cellStyle name="Normální 2 123 2 2 3 5 2 3 3" xfId="3203" xr:uid="{8C505E6E-DA03-479E-B887-3E0D847D9CCF}"/>
    <cellStyle name="Normální 2 123 2 2 3 5 2 4" xfId="1491" xr:uid="{28AB88F7-321F-4F8E-85AA-8836CB7F84E0}"/>
    <cellStyle name="Normální 2 123 2 2 3 5 2 4 2" xfId="3526" xr:uid="{4F40017B-C719-4A21-A0D7-DCE2C693B163}"/>
    <cellStyle name="Normální 2 123 2 2 3 5 2 5" xfId="2558" xr:uid="{498DEB0D-35B6-4A8D-A08B-31EB500E0793}"/>
    <cellStyle name="Normální 2 123 2 2 3 5 3" xfId="564" xr:uid="{0AA8DB26-0D87-48DB-B93C-ACB8EC7661F7}"/>
    <cellStyle name="Normální 2 123 2 2 3 5 3 2" xfId="1676" xr:uid="{8823EF94-267D-4E52-834D-9FF79389AA1B}"/>
    <cellStyle name="Normální 2 123 2 2 3 5 3 2 2" xfId="3687" xr:uid="{BB985925-EB9A-4BD3-8921-84AD67A6CABF}"/>
    <cellStyle name="Normální 2 123 2 2 3 5 3 3" xfId="2719" xr:uid="{E9C5A413-0849-47A1-96BC-E9E9ABCACDE1}"/>
    <cellStyle name="Normální 2 123 2 2 3 5 4" xfId="935" xr:uid="{54C5A3E7-D874-4F51-8DAD-D445C50B51BF}"/>
    <cellStyle name="Normální 2 123 2 2 3 5 4 2" xfId="2047" xr:uid="{64B5BE61-7011-4C0E-866A-B85E3D7CF4C9}"/>
    <cellStyle name="Normální 2 123 2 2 3 5 4 2 2" xfId="4010" xr:uid="{F00349F6-937F-4D74-AD83-7E0EDFBD8347}"/>
    <cellStyle name="Normální 2 123 2 2 3 5 4 3" xfId="3042" xr:uid="{F85F630B-C3E4-49F9-A88D-D796B6BB9CD4}"/>
    <cellStyle name="Normální 2 123 2 2 3 5 5" xfId="1306" xr:uid="{FA759566-302F-4319-90E3-8007EDC1829B}"/>
    <cellStyle name="Normální 2 123 2 2 3 5 5 2" xfId="3365" xr:uid="{0537BF56-15F0-42EA-92E1-0F0CD2DA78F6}"/>
    <cellStyle name="Normální 2 123 2 2 3 5 6" xfId="2397" xr:uid="{A5DBB9BE-BB3C-4172-8079-A1C1281D3BA7}"/>
    <cellStyle name="Normální 2 123 2 2 3 6" xfId="242" xr:uid="{8C18F9F6-3011-4253-8C42-D34F11CE7AE7}"/>
    <cellStyle name="Normální 2 123 2 2 3 6 2" xfId="611" xr:uid="{D1A7C2E9-2B16-4444-9DB7-7F512F8FCBC5}"/>
    <cellStyle name="Normální 2 123 2 2 3 6 2 2" xfId="1723" xr:uid="{7983CFD8-E1CB-46A4-85DE-AA36A253042A}"/>
    <cellStyle name="Normální 2 123 2 2 3 6 2 2 2" xfId="3728" xr:uid="{2B771A96-FF15-482A-8808-34490883F5FD}"/>
    <cellStyle name="Normální 2 123 2 2 3 6 2 3" xfId="2760" xr:uid="{22563A7F-2701-40A6-8F18-2B06DBCE1F75}"/>
    <cellStyle name="Normální 2 123 2 2 3 6 3" xfId="982" xr:uid="{B24F688C-C5A1-431A-B1BE-1FEB5EC38284}"/>
    <cellStyle name="Normální 2 123 2 2 3 6 3 2" xfId="2094" xr:uid="{68EE535F-B6D8-46DC-9A23-13457470DE1F}"/>
    <cellStyle name="Normální 2 123 2 2 3 6 3 2 2" xfId="4051" xr:uid="{28503C42-8E7A-4C95-9B10-BBA30D5E565B}"/>
    <cellStyle name="Normální 2 123 2 2 3 6 3 3" xfId="3083" xr:uid="{023A9E1D-3CD0-4DEB-BF38-4BA3B79BF178}"/>
    <cellStyle name="Normální 2 123 2 2 3 6 4" xfId="1353" xr:uid="{1DFF618D-6ABE-40A7-870C-D3D1028E3D0B}"/>
    <cellStyle name="Normální 2 123 2 2 3 6 4 2" xfId="3406" xr:uid="{AAB6E40A-AB0F-405D-A8F1-D629C77DB676}"/>
    <cellStyle name="Normální 2 123 2 2 3 6 5" xfId="2438" xr:uid="{2598E9C7-DB9D-4742-A662-2DF809C65ADD}"/>
    <cellStyle name="Normální 2 123 2 2 3 7" xfId="426" xr:uid="{F80267A7-FFF1-4952-8127-E6B124E84BAA}"/>
    <cellStyle name="Normální 2 123 2 2 3 7 2" xfId="1538" xr:uid="{55A19588-2FF9-4CA3-8968-E49ECE20C342}"/>
    <cellStyle name="Normální 2 123 2 2 3 7 2 2" xfId="3567" xr:uid="{51368188-24F9-4511-ABCF-5730235A389E}"/>
    <cellStyle name="Normální 2 123 2 2 3 7 3" xfId="2599" xr:uid="{8C488D2C-4145-4D92-ADEC-50C1C2131E82}"/>
    <cellStyle name="Normální 2 123 2 2 3 8" xfId="797" xr:uid="{902BEC77-46A3-4764-A019-7BEAE795FCED}"/>
    <cellStyle name="Normální 2 123 2 2 3 8 2" xfId="1909" xr:uid="{B1AF3581-73FC-405E-B9FC-45C679FF6952}"/>
    <cellStyle name="Normální 2 123 2 2 3 8 2 2" xfId="3890" xr:uid="{9F3FB1C1-4949-4E7E-84AF-B7D40E24453C}"/>
    <cellStyle name="Normální 2 123 2 2 3 8 3" xfId="2922" xr:uid="{1A119221-F858-4BE1-B03F-7DC6FABC9983}"/>
    <cellStyle name="Normální 2 123 2 2 3 9" xfId="1168" xr:uid="{12543726-0038-4106-B6E3-79575DCE2159}"/>
    <cellStyle name="Normální 2 123 2 2 3 9 2" xfId="3245" xr:uid="{8BBC1B9D-7E1A-4D2D-926F-D9A7D863CC01}"/>
    <cellStyle name="Normální 2 123 2 2 4" xfId="65" xr:uid="{E0B7B8CE-CCC6-481C-953F-BC5241A99B49}"/>
    <cellStyle name="Normální 2 123 2 2 4 2" xfId="111" xr:uid="{F69F31AC-046D-440C-B642-E385C519D832}"/>
    <cellStyle name="Normální 2 123 2 2 4 2 2" xfId="297" xr:uid="{069D0CA9-0634-483B-8919-CC4F399F537F}"/>
    <cellStyle name="Normální 2 123 2 2 4 2 2 2" xfId="666" xr:uid="{257C86D0-F1DA-4AEB-A696-CCBD7610916D}"/>
    <cellStyle name="Normální 2 123 2 2 4 2 2 2 2" xfId="1778" xr:uid="{37BCB913-92C8-4F7D-B139-37B47B7B2E81}"/>
    <cellStyle name="Normální 2 123 2 2 4 2 2 2 2 2" xfId="3776" xr:uid="{DE1B12CA-265C-4E89-B7A0-5BFA42F04AD0}"/>
    <cellStyle name="Normální 2 123 2 2 4 2 2 2 3" xfId="2808" xr:uid="{9169D05C-8D06-4FFA-8A7D-861A2D6D4630}"/>
    <cellStyle name="Normální 2 123 2 2 4 2 2 3" xfId="1037" xr:uid="{25AF3C4D-D6EC-4ECE-8358-14A3807EAE42}"/>
    <cellStyle name="Normální 2 123 2 2 4 2 2 3 2" xfId="2149" xr:uid="{214FD0FC-80CE-4FB5-9724-19AF12933362}"/>
    <cellStyle name="Normální 2 123 2 2 4 2 2 3 2 2" xfId="4099" xr:uid="{26BE76FD-9089-415C-B892-608652DA3A57}"/>
    <cellStyle name="Normální 2 123 2 2 4 2 2 3 3" xfId="3131" xr:uid="{13444338-9FC7-4AFE-ABD4-443144A03E55}"/>
    <cellStyle name="Normální 2 123 2 2 4 2 2 4" xfId="1408" xr:uid="{FB203E00-AC11-4031-BC3B-18D703D3FBC2}"/>
    <cellStyle name="Normální 2 123 2 2 4 2 2 4 2" xfId="3454" xr:uid="{8D1EA622-E55B-43CB-A079-837F20F9D16F}"/>
    <cellStyle name="Normální 2 123 2 2 4 2 2 5" xfId="2486" xr:uid="{2C52BA1F-49B7-4EA7-BB99-0D55DD12C47E}"/>
    <cellStyle name="Normální 2 123 2 2 4 2 3" xfId="481" xr:uid="{5989DCE6-DABB-46FD-890E-7749009D73EF}"/>
    <cellStyle name="Normální 2 123 2 2 4 2 3 2" xfId="1593" xr:uid="{27653091-467F-4654-9116-91AD680F0B15}"/>
    <cellStyle name="Normální 2 123 2 2 4 2 3 2 2" xfId="3615" xr:uid="{18CD7061-AF94-457A-87A6-F7058BB514D1}"/>
    <cellStyle name="Normální 2 123 2 2 4 2 3 3" xfId="2647" xr:uid="{F958D149-FEE6-47BD-80C4-0C2B702A6F9A}"/>
    <cellStyle name="Normální 2 123 2 2 4 2 4" xfId="852" xr:uid="{0E8F1016-4EAB-4992-8A32-E45D5B40575D}"/>
    <cellStyle name="Normální 2 123 2 2 4 2 4 2" xfId="1964" xr:uid="{BD681DAE-F3DF-4C19-BCB1-6AFC9AC32F5B}"/>
    <cellStyle name="Normální 2 123 2 2 4 2 4 2 2" xfId="3938" xr:uid="{D81C98C4-B016-4435-9526-C64B3DC74254}"/>
    <cellStyle name="Normální 2 123 2 2 4 2 4 3" xfId="2970" xr:uid="{B2B7AE19-FD97-4781-A876-C3C286BA6294}"/>
    <cellStyle name="Normální 2 123 2 2 4 2 5" xfId="1223" xr:uid="{79983AB0-2B27-4DC6-AAFB-F7B6B3D6A824}"/>
    <cellStyle name="Normální 2 123 2 2 4 2 5 2" xfId="3293" xr:uid="{59147C1A-FCFF-43C4-A9E8-F4834A5464F2}"/>
    <cellStyle name="Normální 2 123 2 2 4 2 6" xfId="2325" xr:uid="{90DC45B2-3211-457D-BB5A-CEB417170540}"/>
    <cellStyle name="Normální 2 123 2 2 4 3" xfId="157" xr:uid="{6B1B95B7-0345-4D7D-A0E2-C27907AB0634}"/>
    <cellStyle name="Normální 2 123 2 2 4 3 2" xfId="343" xr:uid="{703E3DB5-9777-4291-9C0C-599715DA661B}"/>
    <cellStyle name="Normální 2 123 2 2 4 3 2 2" xfId="712" xr:uid="{5B3AA909-A9D5-4034-94E1-B01B4A0A1734}"/>
    <cellStyle name="Normální 2 123 2 2 4 3 2 2 2" xfId="1824" xr:uid="{36757AED-7112-4A84-B3EE-3E89FF2E3C30}"/>
    <cellStyle name="Normální 2 123 2 2 4 3 2 2 2 2" xfId="3816" xr:uid="{332B9BBE-6FD1-4C56-A8DB-E41BC6D5E448}"/>
    <cellStyle name="Normální 2 123 2 2 4 3 2 2 3" xfId="2848" xr:uid="{3F793FC5-BC2B-468D-9198-D726D2963DD8}"/>
    <cellStyle name="Normální 2 123 2 2 4 3 2 3" xfId="1083" xr:uid="{4B50B4F2-26D2-47B9-A7C0-DE31BD2528ED}"/>
    <cellStyle name="Normální 2 123 2 2 4 3 2 3 2" xfId="2195" xr:uid="{3D4C49A7-C4D1-46A5-81E7-D8EA767912A3}"/>
    <cellStyle name="Normální 2 123 2 2 4 3 2 3 2 2" xfId="4139" xr:uid="{39DE2277-7B6D-4D3C-B634-DD0EE7C732C7}"/>
    <cellStyle name="Normální 2 123 2 2 4 3 2 3 3" xfId="3171" xr:uid="{8AB5BD7E-745D-4153-87CA-3D3C6B7CBC80}"/>
    <cellStyle name="Normální 2 123 2 2 4 3 2 4" xfId="1454" xr:uid="{7B692453-7756-42E6-BF66-7CBD7A31F0FB}"/>
    <cellStyle name="Normální 2 123 2 2 4 3 2 4 2" xfId="3494" xr:uid="{50A17A90-F61D-4761-8623-7903D2D51667}"/>
    <cellStyle name="Normální 2 123 2 2 4 3 2 5" xfId="2526" xr:uid="{39810078-23D3-4598-8A80-33A66F3532D0}"/>
    <cellStyle name="Normální 2 123 2 2 4 3 3" xfId="527" xr:uid="{F370161D-1634-42D0-B4BA-2A67817E0B45}"/>
    <cellStyle name="Normální 2 123 2 2 4 3 3 2" xfId="1639" xr:uid="{09554B75-943F-4139-A942-C203848D7AD5}"/>
    <cellStyle name="Normální 2 123 2 2 4 3 3 2 2" xfId="3655" xr:uid="{38E5AED5-838C-4C4D-8FF7-A4B522520C7E}"/>
    <cellStyle name="Normální 2 123 2 2 4 3 3 3" xfId="2687" xr:uid="{77CD1F3C-D590-4F4E-875D-9A7A45AAA963}"/>
    <cellStyle name="Normální 2 123 2 2 4 3 4" xfId="898" xr:uid="{FFFA4C59-7FCB-4D2B-904B-C81CB2880365}"/>
    <cellStyle name="Normální 2 123 2 2 4 3 4 2" xfId="2010" xr:uid="{B4526BCB-DEAB-4BC2-97E0-BE60C7E7F428}"/>
    <cellStyle name="Normální 2 123 2 2 4 3 4 2 2" xfId="3978" xr:uid="{14BF3A97-93E7-4807-ABA6-F9D680DCC7EF}"/>
    <cellStyle name="Normální 2 123 2 2 4 3 4 3" xfId="3010" xr:uid="{A7040E6A-DEEF-4442-8684-5FE1806F19C8}"/>
    <cellStyle name="Normální 2 123 2 2 4 3 5" xfId="1269" xr:uid="{969E83E1-52A4-4496-9922-A9AA06604E5A}"/>
    <cellStyle name="Normální 2 123 2 2 4 3 5 2" xfId="3333" xr:uid="{9B77DC24-E7D3-4704-8CAB-42DB685CAEDB}"/>
    <cellStyle name="Normální 2 123 2 2 4 3 6" xfId="2365" xr:uid="{546E84DE-FA3D-41CC-BD93-CA9185CD0DA7}"/>
    <cellStyle name="Normální 2 123 2 2 4 4" xfId="203" xr:uid="{0FC35260-7114-4C64-AEE8-F1DC7DF5A641}"/>
    <cellStyle name="Normální 2 123 2 2 4 4 2" xfId="389" xr:uid="{BA847CBC-F9D2-4965-9F01-2EC02A154F85}"/>
    <cellStyle name="Normální 2 123 2 2 4 4 2 2" xfId="758" xr:uid="{1277235A-ECF9-4BF9-B23E-5313CB030518}"/>
    <cellStyle name="Normální 2 123 2 2 4 4 2 2 2" xfId="1870" xr:uid="{5494D232-E7BC-4ABF-88F6-08383D626884}"/>
    <cellStyle name="Normální 2 123 2 2 4 4 2 2 2 2" xfId="3856" xr:uid="{99B61D92-4A74-4F7C-85BB-E39F02A91B3A}"/>
    <cellStyle name="Normální 2 123 2 2 4 4 2 2 3" xfId="2888" xr:uid="{FDBFFFC5-206E-4A36-B42C-3C9AC90DD767}"/>
    <cellStyle name="Normální 2 123 2 2 4 4 2 3" xfId="1129" xr:uid="{78134242-4CC6-4248-A94E-EDC4F3ADAF36}"/>
    <cellStyle name="Normální 2 123 2 2 4 4 2 3 2" xfId="2241" xr:uid="{3F23F6E1-2B90-4D01-83A9-F5BC6BEAB604}"/>
    <cellStyle name="Normální 2 123 2 2 4 4 2 3 2 2" xfId="4179" xr:uid="{07AE0DAB-33C1-4246-A827-A119CB3DDC69}"/>
    <cellStyle name="Normální 2 123 2 2 4 4 2 3 3" xfId="3211" xr:uid="{5207C275-36AC-47EE-81A7-9D11361B4118}"/>
    <cellStyle name="Normální 2 123 2 2 4 4 2 4" xfId="1500" xr:uid="{370CDA40-4712-4111-B448-0A16B8605824}"/>
    <cellStyle name="Normální 2 123 2 2 4 4 2 4 2" xfId="3534" xr:uid="{7080ED31-837E-4780-8655-5984024C9C68}"/>
    <cellStyle name="Normální 2 123 2 2 4 4 2 5" xfId="2566" xr:uid="{7CED244D-B852-4A82-9848-17264ABBDBA4}"/>
    <cellStyle name="Normální 2 123 2 2 4 4 3" xfId="573" xr:uid="{5AE58E91-D106-4576-8FCC-7399CBC9DD07}"/>
    <cellStyle name="Normální 2 123 2 2 4 4 3 2" xfId="1685" xr:uid="{E22484F3-D2A1-4432-936D-BF74ADBFE5CB}"/>
    <cellStyle name="Normální 2 123 2 2 4 4 3 2 2" xfId="3695" xr:uid="{D04EF736-D140-4EBC-BD0E-5D7F269F5DB0}"/>
    <cellStyle name="Normální 2 123 2 2 4 4 3 3" xfId="2727" xr:uid="{BF18DBF2-FB13-4F35-8C40-DD0B0CDEC4CF}"/>
    <cellStyle name="Normální 2 123 2 2 4 4 4" xfId="944" xr:uid="{30910F3B-A514-4D63-AD1B-872BB244A85A}"/>
    <cellStyle name="Normální 2 123 2 2 4 4 4 2" xfId="2056" xr:uid="{6C07F8A5-0489-4866-BF95-7C6E42790D15}"/>
    <cellStyle name="Normální 2 123 2 2 4 4 4 2 2" xfId="4018" xr:uid="{59219E76-4281-4F2D-8326-4BDF1ABEBF7B}"/>
    <cellStyle name="Normální 2 123 2 2 4 4 4 3" xfId="3050" xr:uid="{6A5217F2-8E4B-4E5E-A67D-39D485BBF385}"/>
    <cellStyle name="Normální 2 123 2 2 4 4 5" xfId="1315" xr:uid="{8B71E09A-7B23-49A6-925A-84003CBADAE9}"/>
    <cellStyle name="Normální 2 123 2 2 4 4 5 2" xfId="3373" xr:uid="{4DF0CDA8-A3EA-4F82-848A-2497919D3A0B}"/>
    <cellStyle name="Normální 2 123 2 2 4 4 6" xfId="2405" xr:uid="{52AD6188-0FD9-46D4-9D10-BCAC3CEDCE7A}"/>
    <cellStyle name="Normální 2 123 2 2 4 5" xfId="251" xr:uid="{F824E0C6-DEFB-4A5F-8B3A-B913D72C847F}"/>
    <cellStyle name="Normální 2 123 2 2 4 5 2" xfId="620" xr:uid="{79931845-2C91-4953-8E42-31C52E2DEFD9}"/>
    <cellStyle name="Normální 2 123 2 2 4 5 2 2" xfId="1732" xr:uid="{D30D9A67-187C-47D6-97CA-3B77D43031B0}"/>
    <cellStyle name="Normální 2 123 2 2 4 5 2 2 2" xfId="3736" xr:uid="{E454B0BE-B9D1-4B65-AED2-E41250C82ED3}"/>
    <cellStyle name="Normální 2 123 2 2 4 5 2 3" xfId="2768" xr:uid="{A22BA3CF-16A0-4E7F-BCCD-6257C6148B35}"/>
    <cellStyle name="Normální 2 123 2 2 4 5 3" xfId="991" xr:uid="{8B693D7E-816E-462F-8361-2AF2B3A9F66B}"/>
    <cellStyle name="Normální 2 123 2 2 4 5 3 2" xfId="2103" xr:uid="{9EECF71A-B123-4C1D-AABC-BE6D2D6A5A92}"/>
    <cellStyle name="Normální 2 123 2 2 4 5 3 2 2" xfId="4059" xr:uid="{2918C77B-4CAA-4DEE-8E15-4A94459A0F08}"/>
    <cellStyle name="Normální 2 123 2 2 4 5 3 3" xfId="3091" xr:uid="{DDC10D94-DB49-49E1-8C04-90F9F2F7E6C8}"/>
    <cellStyle name="Normální 2 123 2 2 4 5 4" xfId="1362" xr:uid="{BAF26C41-503D-4ED2-8C88-B835CBDE9688}"/>
    <cellStyle name="Normální 2 123 2 2 4 5 4 2" xfId="3414" xr:uid="{B62F3754-F2B9-48A1-8FA2-6941775F6C68}"/>
    <cellStyle name="Normální 2 123 2 2 4 5 5" xfId="2446" xr:uid="{75CC49B7-E0DA-4BDF-B49D-AA61A892AD82}"/>
    <cellStyle name="Normální 2 123 2 2 4 6" xfId="435" xr:uid="{CB85446E-E27F-4A6C-8143-D960BA2D3494}"/>
    <cellStyle name="Normální 2 123 2 2 4 6 2" xfId="1547" xr:uid="{30F7035B-3B88-4520-A14D-0FD94E4A26A4}"/>
    <cellStyle name="Normální 2 123 2 2 4 6 2 2" xfId="3575" xr:uid="{E1EA1031-5CC9-4891-A41D-C39C39F0232C}"/>
    <cellStyle name="Normální 2 123 2 2 4 6 3" xfId="2607" xr:uid="{E1454AFB-3909-48BE-81BA-6EE03CA6D031}"/>
    <cellStyle name="Normální 2 123 2 2 4 7" xfId="806" xr:uid="{8A47CE5A-4D0D-4B28-9391-868F7FBCA9FF}"/>
    <cellStyle name="Normální 2 123 2 2 4 7 2" xfId="1918" xr:uid="{CE9C966C-A3AB-4C4C-A2BF-33B9DEC9AC86}"/>
    <cellStyle name="Normální 2 123 2 2 4 7 2 2" xfId="3898" xr:uid="{CBFA2462-A2AB-4B94-AF2F-E382BF62B3D7}"/>
    <cellStyle name="Normální 2 123 2 2 4 7 3" xfId="2930" xr:uid="{53297C59-6809-4359-9CBF-D6B2C2AED87B}"/>
    <cellStyle name="Normální 2 123 2 2 4 8" xfId="1177" xr:uid="{BFAC01AC-E43D-4BBD-A702-374765F46BE0}"/>
    <cellStyle name="Normální 2 123 2 2 4 8 2" xfId="3253" xr:uid="{2A8ED6FE-E04B-41C9-84CD-478F8261F95B}"/>
    <cellStyle name="Normální 2 123 2 2 4 9" xfId="2285" xr:uid="{DCC92CF5-4EDE-4996-A33D-1281655726C1}"/>
    <cellStyle name="Normální 2 123 2 2 5" xfId="88" xr:uid="{93B2D68D-E3CE-4FB4-9B5F-C54E5974F61C}"/>
    <cellStyle name="Normální 2 123 2 2 5 2" xfId="274" xr:uid="{09DD8FE9-4C46-4860-83AD-8FBC69DF60D4}"/>
    <cellStyle name="Normální 2 123 2 2 5 2 2" xfId="643" xr:uid="{08CB0BF4-8BED-4F85-AE42-9423630D6F46}"/>
    <cellStyle name="Normální 2 123 2 2 5 2 2 2" xfId="1755" xr:uid="{03F52EAC-B4FB-4192-B781-16FA343607D8}"/>
    <cellStyle name="Normální 2 123 2 2 5 2 2 2 2" xfId="3756" xr:uid="{8D68866A-260F-4533-BFA4-1035F0D73121}"/>
    <cellStyle name="Normální 2 123 2 2 5 2 2 3" xfId="2788" xr:uid="{3AF3719B-0A1E-492B-94A0-3E23BA775312}"/>
    <cellStyle name="Normální 2 123 2 2 5 2 3" xfId="1014" xr:uid="{19B746A9-9D65-4C35-A997-DF99000DC54D}"/>
    <cellStyle name="Normální 2 123 2 2 5 2 3 2" xfId="2126" xr:uid="{AA972B9D-3AEC-4D1E-96BF-496927C17635}"/>
    <cellStyle name="Normální 2 123 2 2 5 2 3 2 2" xfId="4079" xr:uid="{9BDC94BA-4F66-4574-B462-7BE1748AF27A}"/>
    <cellStyle name="Normální 2 123 2 2 5 2 3 3" xfId="3111" xr:uid="{62799199-F74E-4CF6-BB4F-814D2D172FA9}"/>
    <cellStyle name="Normální 2 123 2 2 5 2 4" xfId="1385" xr:uid="{1F501EF3-8F8F-4DA2-A238-E290C334717A}"/>
    <cellStyle name="Normální 2 123 2 2 5 2 4 2" xfId="3434" xr:uid="{09C04D22-98AF-44C6-BB74-A665268CE434}"/>
    <cellStyle name="Normální 2 123 2 2 5 2 5" xfId="2466" xr:uid="{B7070E45-B14F-47FA-81CB-6BC125D45202}"/>
    <cellStyle name="Normální 2 123 2 2 5 3" xfId="458" xr:uid="{734FBFEE-A733-431C-99D3-2D2BB012C06E}"/>
    <cellStyle name="Normální 2 123 2 2 5 3 2" xfId="1570" xr:uid="{CF34D8AE-F7C1-4237-9BA9-A62A18C9C8FB}"/>
    <cellStyle name="Normální 2 123 2 2 5 3 2 2" xfId="3595" xr:uid="{051899D8-7C8B-455B-B839-937E07570C47}"/>
    <cellStyle name="Normální 2 123 2 2 5 3 3" xfId="2627" xr:uid="{F5F93659-293D-44EF-91DC-8480E9CF553D}"/>
    <cellStyle name="Normální 2 123 2 2 5 4" xfId="829" xr:uid="{D027124B-31AA-4D5F-9FFD-E51173C4873A}"/>
    <cellStyle name="Normální 2 123 2 2 5 4 2" xfId="1941" xr:uid="{7D4BDB7F-92AF-4B12-B9A1-6683BB6F1BD7}"/>
    <cellStyle name="Normální 2 123 2 2 5 4 2 2" xfId="3918" xr:uid="{DEE8FD11-6B8E-4B68-9DF3-604054E82E3A}"/>
    <cellStyle name="Normální 2 123 2 2 5 4 3" xfId="2950" xr:uid="{256B7A64-FB6C-4DA0-A017-6BD55157D68F}"/>
    <cellStyle name="Normální 2 123 2 2 5 5" xfId="1200" xr:uid="{7F0727FF-E68E-4FA5-A0AF-1CB2613C5AAD}"/>
    <cellStyle name="Normální 2 123 2 2 5 5 2" xfId="3273" xr:uid="{F90C5B3F-FC8B-43C5-846E-01A2D9DF8F8B}"/>
    <cellStyle name="Normální 2 123 2 2 5 6" xfId="2305" xr:uid="{0A59C8F1-90F6-41DB-BCDF-49BD7DA35B05}"/>
    <cellStyle name="Normální 2 123 2 2 6" xfId="134" xr:uid="{0F3CACCF-6043-41E9-A931-B08B428E9468}"/>
    <cellStyle name="Normální 2 123 2 2 6 2" xfId="320" xr:uid="{49D7E42C-AB6D-4958-B766-5B9F46F17ABC}"/>
    <cellStyle name="Normální 2 123 2 2 6 2 2" xfId="689" xr:uid="{4C38FC04-937D-43E2-AB5B-B71FE6CB7979}"/>
    <cellStyle name="Normální 2 123 2 2 6 2 2 2" xfId="1801" xr:uid="{A2BAFE61-B8D4-430D-98BA-E304ECACB6FD}"/>
    <cellStyle name="Normální 2 123 2 2 6 2 2 2 2" xfId="3796" xr:uid="{0D843F34-7697-4670-82B6-A390EB94234E}"/>
    <cellStyle name="Normální 2 123 2 2 6 2 2 3" xfId="2828" xr:uid="{944F125D-E0E8-43CC-9E3D-BE1EE6133AE5}"/>
    <cellStyle name="Normální 2 123 2 2 6 2 3" xfId="1060" xr:uid="{7BAF8CDB-9984-490A-BFD6-BFFFA0DEF5A6}"/>
    <cellStyle name="Normální 2 123 2 2 6 2 3 2" xfId="2172" xr:uid="{A1E92F21-55E7-4386-9B3B-5E1E0BAFE635}"/>
    <cellStyle name="Normální 2 123 2 2 6 2 3 2 2" xfId="4119" xr:uid="{2BEA5EE0-646E-4A76-B43E-5E86162BC40C}"/>
    <cellStyle name="Normální 2 123 2 2 6 2 3 3" xfId="3151" xr:uid="{8537F8BC-5928-4CE2-AA64-286B18DF5AE6}"/>
    <cellStyle name="Normální 2 123 2 2 6 2 4" xfId="1431" xr:uid="{39D8694F-E3DB-4FF7-B31F-C80831440EFF}"/>
    <cellStyle name="Normální 2 123 2 2 6 2 4 2" xfId="3474" xr:uid="{5E3AD208-4B7C-4AD2-99F4-77F07CCF3C9C}"/>
    <cellStyle name="Normální 2 123 2 2 6 2 5" xfId="2506" xr:uid="{BA68E972-4E2B-4D42-9755-76C00127A87F}"/>
    <cellStyle name="Normální 2 123 2 2 6 3" xfId="504" xr:uid="{9C2A8553-AE0C-4DB2-A371-847B44B2B64A}"/>
    <cellStyle name="Normální 2 123 2 2 6 3 2" xfId="1616" xr:uid="{8A578593-6350-4224-8ECA-78CF1B4E2C69}"/>
    <cellStyle name="Normální 2 123 2 2 6 3 2 2" xfId="3635" xr:uid="{92605D45-9060-4C28-936F-FD27E5D42528}"/>
    <cellStyle name="Normální 2 123 2 2 6 3 3" xfId="2667" xr:uid="{6E5394F2-82BC-4B72-A37B-7C855E9A9FA9}"/>
    <cellStyle name="Normální 2 123 2 2 6 4" xfId="875" xr:uid="{60713C1E-72CC-4F6A-A935-72BF807A5B75}"/>
    <cellStyle name="Normální 2 123 2 2 6 4 2" xfId="1987" xr:uid="{E6B63920-4793-4C25-877F-DD3B8BC4B602}"/>
    <cellStyle name="Normální 2 123 2 2 6 4 2 2" xfId="3958" xr:uid="{BD8E37DC-CA91-4578-B96A-B34273CC9825}"/>
    <cellStyle name="Normální 2 123 2 2 6 4 3" xfId="2990" xr:uid="{8E8F4E6B-C558-4A40-8FE2-25759EDEC6B3}"/>
    <cellStyle name="Normální 2 123 2 2 6 5" xfId="1246" xr:uid="{FAABF277-59F5-44D5-BE98-6B47F88C31AC}"/>
    <cellStyle name="Normální 2 123 2 2 6 5 2" xfId="3313" xr:uid="{78A58919-B67A-4798-8E5A-3C86FF7648FA}"/>
    <cellStyle name="Normální 2 123 2 2 6 6" xfId="2345" xr:uid="{44FA4E0E-67DE-4C20-90C6-BD889A52BD6A}"/>
    <cellStyle name="Normální 2 123 2 2 7" xfId="180" xr:uid="{9C56F111-B34B-4CDD-9E7E-BDAB378B7ACD}"/>
    <cellStyle name="Normální 2 123 2 2 7 2" xfId="366" xr:uid="{D7212B57-A78F-437F-818E-2FD0120DCBFE}"/>
    <cellStyle name="Normální 2 123 2 2 7 2 2" xfId="735" xr:uid="{02D6B849-0DD3-4520-B893-A65F45B76ECC}"/>
    <cellStyle name="Normální 2 123 2 2 7 2 2 2" xfId="1847" xr:uid="{C9020882-8078-421B-8B0D-9117EF09B698}"/>
    <cellStyle name="Normální 2 123 2 2 7 2 2 2 2" xfId="3836" xr:uid="{595C2B10-36AD-4444-9017-260BDD847F75}"/>
    <cellStyle name="Normální 2 123 2 2 7 2 2 3" xfId="2868" xr:uid="{CCA61598-C78B-47ED-8A06-DEF762756355}"/>
    <cellStyle name="Normální 2 123 2 2 7 2 3" xfId="1106" xr:uid="{5E744A72-4EA0-4657-8EED-FD66497F4D02}"/>
    <cellStyle name="Normální 2 123 2 2 7 2 3 2" xfId="2218" xr:uid="{F6C8F611-49F7-4683-B7B1-0EC34595C2AD}"/>
    <cellStyle name="Normální 2 123 2 2 7 2 3 2 2" xfId="4159" xr:uid="{63EB27AC-4D8E-4AAF-909F-C3F323832FC7}"/>
    <cellStyle name="Normální 2 123 2 2 7 2 3 3" xfId="3191" xr:uid="{65938F67-421A-4476-8B6F-AFE0012B7C44}"/>
    <cellStyle name="Normální 2 123 2 2 7 2 4" xfId="1477" xr:uid="{B60F4368-424E-4CDE-8F13-85B868ADF8B0}"/>
    <cellStyle name="Normální 2 123 2 2 7 2 4 2" xfId="3514" xr:uid="{C937AA81-B1B0-4DF6-B455-658B64852376}"/>
    <cellStyle name="Normální 2 123 2 2 7 2 5" xfId="2546" xr:uid="{BB752473-418F-431B-81A6-AE183DDCC87D}"/>
    <cellStyle name="Normální 2 123 2 2 7 3" xfId="550" xr:uid="{72E00676-4844-4D7A-B3AA-D9940A43ADD6}"/>
    <cellStyle name="Normální 2 123 2 2 7 3 2" xfId="1662" xr:uid="{4309D30C-7DB4-4EC9-B9EE-861C14DBCB93}"/>
    <cellStyle name="Normální 2 123 2 2 7 3 2 2" xfId="3675" xr:uid="{AD99CFB4-BA9F-4810-8012-630D5CCC23DE}"/>
    <cellStyle name="Normální 2 123 2 2 7 3 3" xfId="2707" xr:uid="{80D97CEA-7F0C-413B-9151-10C8BA4115A3}"/>
    <cellStyle name="Normální 2 123 2 2 7 4" xfId="921" xr:uid="{65FD8429-A008-4D60-88FF-55285AD1F7C9}"/>
    <cellStyle name="Normální 2 123 2 2 7 4 2" xfId="2033" xr:uid="{E7A00E3D-3D58-4E38-A134-0971E10BF7D2}"/>
    <cellStyle name="Normální 2 123 2 2 7 4 2 2" xfId="3998" xr:uid="{F10B4FD1-5569-45FC-8158-B41E7EB885A7}"/>
    <cellStyle name="Normální 2 123 2 2 7 4 3" xfId="3030" xr:uid="{B6FBDF42-C8BF-4EE3-9412-F391D720F2D3}"/>
    <cellStyle name="Normální 2 123 2 2 7 5" xfId="1292" xr:uid="{7024F64D-11F6-44AF-B0FE-9F886ED7C0A8}"/>
    <cellStyle name="Normální 2 123 2 2 7 5 2" xfId="3353" xr:uid="{D91A6E6E-D458-435C-8674-F7AD9C46B396}"/>
    <cellStyle name="Normální 2 123 2 2 7 6" xfId="2385" xr:uid="{63BECAA9-7794-4C72-87D5-53D1317F0572}"/>
    <cellStyle name="Normální 2 123 2 2 8" xfId="228" xr:uid="{DCC7E3E2-A7D4-4A38-9F80-01F9BDD4B777}"/>
    <cellStyle name="Normální 2 123 2 2 8 2" xfId="597" xr:uid="{0A50B3E0-A7C7-4D7E-83D1-D92C75509D5A}"/>
    <cellStyle name="Normální 2 123 2 2 8 2 2" xfId="1709" xr:uid="{31392133-370D-4BE8-AACE-2D02C97FBF27}"/>
    <cellStyle name="Normální 2 123 2 2 8 2 2 2" xfId="3716" xr:uid="{033A4EE8-3E8C-4FAC-8EBF-0CBE24E0D651}"/>
    <cellStyle name="Normální 2 123 2 2 8 2 3" xfId="2748" xr:uid="{7FDCBFC7-A22E-4731-8D7E-1F8EF1C8E4DE}"/>
    <cellStyle name="Normální 2 123 2 2 8 3" xfId="968" xr:uid="{33A92A30-A2EE-4F3B-B16F-89313EFC9B72}"/>
    <cellStyle name="Normální 2 123 2 2 8 3 2" xfId="2080" xr:uid="{2D073226-A50F-4310-97C8-9649D7A6F5B9}"/>
    <cellStyle name="Normální 2 123 2 2 8 3 2 2" xfId="4039" xr:uid="{3CDAFF83-3CF3-4A7B-85CB-2837209C7A1C}"/>
    <cellStyle name="Normální 2 123 2 2 8 3 3" xfId="3071" xr:uid="{5118E6D6-BB7C-4465-8AD3-1ABC4EA0E2D6}"/>
    <cellStyle name="Normální 2 123 2 2 8 4" xfId="1339" xr:uid="{53198DAB-4252-4C02-B215-9D53E7609BCB}"/>
    <cellStyle name="Normální 2 123 2 2 8 4 2" xfId="3394" xr:uid="{52AB46C0-7C33-452A-A20E-6918936DF846}"/>
    <cellStyle name="Normální 2 123 2 2 8 5" xfId="2426" xr:uid="{C40E773A-E408-472D-999D-9A6AC867E3AE}"/>
    <cellStyle name="Normální 2 123 2 2 9" xfId="412" xr:uid="{3ED0B28F-F8AA-416A-AC01-6A903D5E1427}"/>
    <cellStyle name="Normální 2 123 2 2 9 2" xfId="1524" xr:uid="{157605A4-38F7-464E-A436-CDD661C8D53B}"/>
    <cellStyle name="Normální 2 123 2 2 9 2 2" xfId="3555" xr:uid="{B7358CBA-71AF-432D-96AC-9D0AC9FE0790}"/>
    <cellStyle name="Normální 2 123 2 2 9 3" xfId="2587" xr:uid="{1F6933C9-3DC9-4462-A56D-A118B792815F}"/>
    <cellStyle name="Normální 2 123 2 3" xfId="14" xr:uid="{00000000-0005-0000-0000-000016000000}"/>
    <cellStyle name="Normální 2 123 2 3 10" xfId="785" xr:uid="{2FAACAA6-485E-420E-B48D-9CFDF213EFA4}"/>
    <cellStyle name="Normální 2 123 2 3 10 2" xfId="1897" xr:uid="{C297081B-6C81-4D3C-BF46-618D38928F3F}"/>
    <cellStyle name="Normální 2 123 2 3 10 2 2" xfId="3880" xr:uid="{D39FCE4B-0DCB-4FD1-A564-520793B51078}"/>
    <cellStyle name="Normální 2 123 2 3 10 3" xfId="2912" xr:uid="{CEE906CE-3672-48A5-9F0C-A46EC549F8CF}"/>
    <cellStyle name="Normální 2 123 2 3 11" xfId="1156" xr:uid="{2103D5B3-010C-4F4E-8667-3C9BBFAD6F30}"/>
    <cellStyle name="Normální 2 123 2 3 11 2" xfId="3235" xr:uid="{C0418A32-31D1-4DE0-9421-F078729F7AEC}"/>
    <cellStyle name="Normální 2 123 2 3 12" xfId="2267" xr:uid="{B74C274A-AD1F-41DB-85D8-91D8ADA62EFC}"/>
    <cellStyle name="Normální 2 123 2 3 13" xfId="46" xr:uid="{3B21E531-CA27-4209-B578-F04B19DCA50C}"/>
    <cellStyle name="Normální 2 123 2 3 2" xfId="21" xr:uid="{00000000-0005-0000-0000-000017000000}"/>
    <cellStyle name="Normální 2 123 2 3 2 10" xfId="2273" xr:uid="{668B5D93-2133-4FA6-93F3-CEBF9A09AB81}"/>
    <cellStyle name="Normální 2 123 2 3 2 11" xfId="52" xr:uid="{5B0153AA-8FC2-4781-A536-1B8558493F10}"/>
    <cellStyle name="Normální 2 123 2 3 2 2" xfId="74" xr:uid="{71BAD247-51F7-4B11-A8F6-D21D9184A5CA}"/>
    <cellStyle name="Normální 2 123 2 3 2 2 2" xfId="120" xr:uid="{6BFACF18-13AD-4E1E-89D7-F44BEE76B029}"/>
    <cellStyle name="Normální 2 123 2 3 2 2 2 2" xfId="306" xr:uid="{1FC90170-B62D-4630-AD43-F1E6C186E87B}"/>
    <cellStyle name="Normální 2 123 2 3 2 2 2 2 2" xfId="675" xr:uid="{E11E67A1-1678-4D1C-9455-5F54B1316A36}"/>
    <cellStyle name="Normální 2 123 2 3 2 2 2 2 2 2" xfId="1787" xr:uid="{A08FAE0E-A682-4A3A-89B1-0F8959450F68}"/>
    <cellStyle name="Normální 2 123 2 3 2 2 2 2 2 2 2" xfId="3784" xr:uid="{8A03CDB5-AD15-47BC-9199-E9AC6998988C}"/>
    <cellStyle name="Normální 2 123 2 3 2 2 2 2 2 3" xfId="2816" xr:uid="{B8D69B02-9E13-40CA-A2C6-C43814AFCFC6}"/>
    <cellStyle name="Normální 2 123 2 3 2 2 2 2 3" xfId="1046" xr:uid="{A3A08CDC-B361-4482-9E02-A994050E2ED9}"/>
    <cellStyle name="Normální 2 123 2 3 2 2 2 2 3 2" xfId="2158" xr:uid="{62F8CEA3-4DCF-4CD5-953C-571B57EBBB96}"/>
    <cellStyle name="Normální 2 123 2 3 2 2 2 2 3 2 2" xfId="4107" xr:uid="{5AD09B1E-72C2-44BA-88F7-FE897B36AF3C}"/>
    <cellStyle name="Normální 2 123 2 3 2 2 2 2 3 3" xfId="3139" xr:uid="{8644889A-C2CB-4321-9FAF-CE8B556C018B}"/>
    <cellStyle name="Normální 2 123 2 3 2 2 2 2 4" xfId="1417" xr:uid="{1F92C5BF-827E-46E4-8474-9F14AF51F2D7}"/>
    <cellStyle name="Normální 2 123 2 3 2 2 2 2 4 2" xfId="3462" xr:uid="{C2AC2AE4-6850-496E-B8A1-218F9A7DEA49}"/>
    <cellStyle name="Normální 2 123 2 3 2 2 2 2 5" xfId="2494" xr:uid="{132AF03C-0C29-4A95-8A0B-8B2A59BF5034}"/>
    <cellStyle name="Normální 2 123 2 3 2 2 2 3" xfId="490" xr:uid="{31BA65CD-4C70-4DB1-901E-E668D7B9F3EA}"/>
    <cellStyle name="Normální 2 123 2 3 2 2 2 3 2" xfId="1602" xr:uid="{805A68FD-DD75-4389-9054-55A2DB739062}"/>
    <cellStyle name="Normální 2 123 2 3 2 2 2 3 2 2" xfId="3623" xr:uid="{8737B55C-7F84-4E03-A35E-1405B0609BC4}"/>
    <cellStyle name="Normální 2 123 2 3 2 2 2 3 3" xfId="2655" xr:uid="{71302C29-685F-422D-ABB1-2C03A52BD6D0}"/>
    <cellStyle name="Normální 2 123 2 3 2 2 2 4" xfId="861" xr:uid="{7EE9A6B8-95A0-4A58-AFDD-9B1F45B85A2E}"/>
    <cellStyle name="Normální 2 123 2 3 2 2 2 4 2" xfId="1973" xr:uid="{A572CF6F-53D5-4488-A82E-326D25E4FBC3}"/>
    <cellStyle name="Normální 2 123 2 3 2 2 2 4 2 2" xfId="3946" xr:uid="{9D88C388-1BF8-42CE-B3A8-D5254FE12E5F}"/>
    <cellStyle name="Normální 2 123 2 3 2 2 2 4 3" xfId="2978" xr:uid="{2BD555C4-F5CD-4F44-BB1C-72070CA5F48C}"/>
    <cellStyle name="Normální 2 123 2 3 2 2 2 5" xfId="1232" xr:uid="{F91F44DF-803B-4AEF-B1E5-8E1A03541BD4}"/>
    <cellStyle name="Normální 2 123 2 3 2 2 2 5 2" xfId="3301" xr:uid="{BF3DEA5B-EB40-4697-A48B-C7C1564B3FC4}"/>
    <cellStyle name="Normální 2 123 2 3 2 2 2 6" xfId="2333" xr:uid="{E21921D1-442A-4E07-8468-4F1E61B1A058}"/>
    <cellStyle name="Normální 2 123 2 3 2 2 3" xfId="166" xr:uid="{66CC6EDB-5DC2-478E-BA94-3B1E235E5B4D}"/>
    <cellStyle name="Normální 2 123 2 3 2 2 3 2" xfId="352" xr:uid="{57F903CC-6C6A-4E26-B75A-3AA3DE9663F0}"/>
    <cellStyle name="Normální 2 123 2 3 2 2 3 2 2" xfId="721" xr:uid="{44579DC1-7675-412D-AA78-99AD2B8E82E5}"/>
    <cellStyle name="Normální 2 123 2 3 2 2 3 2 2 2" xfId="1833" xr:uid="{23093E97-CE2B-4630-B436-1F117138515F}"/>
    <cellStyle name="Normální 2 123 2 3 2 2 3 2 2 2 2" xfId="3824" xr:uid="{9A879F19-770A-438D-808F-97D5CB889AE3}"/>
    <cellStyle name="Normální 2 123 2 3 2 2 3 2 2 3" xfId="2856" xr:uid="{9934BCC4-C6AD-4080-B492-BBC02342244F}"/>
    <cellStyle name="Normální 2 123 2 3 2 2 3 2 3" xfId="1092" xr:uid="{DC0C936F-E7F5-4BC9-99BA-53DC2BF5B3B6}"/>
    <cellStyle name="Normální 2 123 2 3 2 2 3 2 3 2" xfId="2204" xr:uid="{6169C956-353B-4DED-A257-49CA71E5035A}"/>
    <cellStyle name="Normální 2 123 2 3 2 2 3 2 3 2 2" xfId="4147" xr:uid="{C8B5B898-02D6-49EE-99D1-FEA645E557E0}"/>
    <cellStyle name="Normální 2 123 2 3 2 2 3 2 3 3" xfId="3179" xr:uid="{8C75DFEC-7C18-4318-BD00-567106419E8D}"/>
    <cellStyle name="Normální 2 123 2 3 2 2 3 2 4" xfId="1463" xr:uid="{5766824F-6601-4F24-B37B-287A39CB9AD6}"/>
    <cellStyle name="Normální 2 123 2 3 2 2 3 2 4 2" xfId="3502" xr:uid="{48FD1313-D963-413B-9F4E-3ECB8B1DB19D}"/>
    <cellStyle name="Normální 2 123 2 3 2 2 3 2 5" xfId="2534" xr:uid="{F548E58C-E84E-41FC-990C-17941698E714}"/>
    <cellStyle name="Normální 2 123 2 3 2 2 3 3" xfId="536" xr:uid="{89B15A83-B892-4DA6-8797-8AA4C8FF5E56}"/>
    <cellStyle name="Normální 2 123 2 3 2 2 3 3 2" xfId="1648" xr:uid="{2343A0E0-9C5A-4592-8F63-F38818493708}"/>
    <cellStyle name="Normální 2 123 2 3 2 2 3 3 2 2" xfId="3663" xr:uid="{C8910E0B-87A0-4C01-9BF9-75E2C8D8D0E1}"/>
    <cellStyle name="Normální 2 123 2 3 2 2 3 3 3" xfId="2695" xr:uid="{47244229-A458-4F9C-A235-2D07324D84F6}"/>
    <cellStyle name="Normální 2 123 2 3 2 2 3 4" xfId="907" xr:uid="{D4648367-C683-4462-9FA4-932A84504437}"/>
    <cellStyle name="Normální 2 123 2 3 2 2 3 4 2" xfId="2019" xr:uid="{3780FE21-A743-41FF-B96D-C619FA4EE44C}"/>
    <cellStyle name="Normální 2 123 2 3 2 2 3 4 2 2" xfId="3986" xr:uid="{E8ADE59A-F554-4C53-95E3-250ADC6F3BC7}"/>
    <cellStyle name="Normální 2 123 2 3 2 2 3 4 3" xfId="3018" xr:uid="{CB61EBC4-0B9E-4660-B156-B9267DCA4B7D}"/>
    <cellStyle name="Normální 2 123 2 3 2 2 3 5" xfId="1278" xr:uid="{351DFFB8-D042-4AEE-9CF7-2BE9EED258BD}"/>
    <cellStyle name="Normální 2 123 2 3 2 2 3 5 2" xfId="3341" xr:uid="{950077FE-895D-4BF6-8F06-B3EA873C57AF}"/>
    <cellStyle name="Normální 2 123 2 3 2 2 3 6" xfId="2373" xr:uid="{81188389-B47A-444E-9EA7-D6AB766E62A8}"/>
    <cellStyle name="Normální 2 123 2 3 2 2 4" xfId="212" xr:uid="{2AE58C8C-2D4E-4668-828F-A58A3FA061DE}"/>
    <cellStyle name="Normální 2 123 2 3 2 2 4 2" xfId="398" xr:uid="{6EC62522-5981-45A4-85D8-277758A3C1E4}"/>
    <cellStyle name="Normální 2 123 2 3 2 2 4 2 2" xfId="767" xr:uid="{1461EB23-17A6-424A-B35F-6F360FC51DF6}"/>
    <cellStyle name="Normální 2 123 2 3 2 2 4 2 2 2" xfId="1879" xr:uid="{25EB1DB7-952A-4414-9D16-F371334F7C65}"/>
    <cellStyle name="Normální 2 123 2 3 2 2 4 2 2 2 2" xfId="3864" xr:uid="{9D601B69-AB54-4AFC-B2C8-C623950FE020}"/>
    <cellStyle name="Normální 2 123 2 3 2 2 4 2 2 3" xfId="2896" xr:uid="{4545B74D-39FB-48AD-9429-6810B3301394}"/>
    <cellStyle name="Normální 2 123 2 3 2 2 4 2 3" xfId="1138" xr:uid="{7FBB8A81-554F-49BC-9A80-D7C473C64F81}"/>
    <cellStyle name="Normální 2 123 2 3 2 2 4 2 3 2" xfId="2250" xr:uid="{F1525505-DB8B-4D20-B800-06711766FE01}"/>
    <cellStyle name="Normální 2 123 2 3 2 2 4 2 3 2 2" xfId="4187" xr:uid="{083893C0-4CAF-41F5-880A-673A06E3977A}"/>
    <cellStyle name="Normální 2 123 2 3 2 2 4 2 3 3" xfId="3219" xr:uid="{54D1D096-9154-4B37-AA0F-8C7DBC3C631F}"/>
    <cellStyle name="Normální 2 123 2 3 2 2 4 2 4" xfId="1509" xr:uid="{DAEBB113-ADFF-4FA2-8610-0C73C5510C0F}"/>
    <cellStyle name="Normální 2 123 2 3 2 2 4 2 4 2" xfId="3542" xr:uid="{EFCFC562-4C1F-4FC7-B619-C94CB6889E65}"/>
    <cellStyle name="Normální 2 123 2 3 2 2 4 2 5" xfId="2574" xr:uid="{83B16D2D-3C55-4CC3-AC00-D8784F640426}"/>
    <cellStyle name="Normální 2 123 2 3 2 2 4 3" xfId="582" xr:uid="{FED6966F-462F-4238-86D9-D3C2FA99115A}"/>
    <cellStyle name="Normální 2 123 2 3 2 2 4 3 2" xfId="1694" xr:uid="{DCEA79EC-BCAD-482E-AB03-3314077DABE9}"/>
    <cellStyle name="Normální 2 123 2 3 2 2 4 3 2 2" xfId="3703" xr:uid="{F29489A2-C8E6-4659-B37F-A5CF1FDFF345}"/>
    <cellStyle name="Normální 2 123 2 3 2 2 4 3 3" xfId="2735" xr:uid="{A58265BA-5D99-471D-B669-B71985B7D0B1}"/>
    <cellStyle name="Normální 2 123 2 3 2 2 4 4" xfId="953" xr:uid="{25CC7528-F804-4AE4-A77F-D3A8B555F75F}"/>
    <cellStyle name="Normální 2 123 2 3 2 2 4 4 2" xfId="2065" xr:uid="{B87107DB-C056-4071-8D46-CBFCB568289A}"/>
    <cellStyle name="Normální 2 123 2 3 2 2 4 4 2 2" xfId="4026" xr:uid="{EBDA92D9-FD56-4B4E-A3DE-53ADEB615941}"/>
    <cellStyle name="Normální 2 123 2 3 2 2 4 4 3" xfId="3058" xr:uid="{0165BBC6-03B0-444A-B4DA-A95CFF867BCC}"/>
    <cellStyle name="Normální 2 123 2 3 2 2 4 5" xfId="1324" xr:uid="{FCFCBEDD-8CAE-4F2C-8E10-89563943D5AC}"/>
    <cellStyle name="Normální 2 123 2 3 2 2 4 5 2" xfId="3381" xr:uid="{3BB50BB5-4EDC-4BE1-853A-04AFCA05662C}"/>
    <cellStyle name="Normální 2 123 2 3 2 2 4 6" xfId="2413" xr:uid="{EEB12C72-F3BC-437A-8E37-9BBE3A2B080D}"/>
    <cellStyle name="Normální 2 123 2 3 2 2 5" xfId="260" xr:uid="{03B2755E-5DDE-4D74-A8FB-AC619B127B5C}"/>
    <cellStyle name="Normální 2 123 2 3 2 2 5 2" xfId="629" xr:uid="{2C890E75-662F-45C3-B877-0DC342E7D116}"/>
    <cellStyle name="Normální 2 123 2 3 2 2 5 2 2" xfId="1741" xr:uid="{0BF4A582-2A6E-4E26-A835-E443BF8EE0FF}"/>
    <cellStyle name="Normální 2 123 2 3 2 2 5 2 2 2" xfId="3744" xr:uid="{897C9532-756D-4B70-A5EB-A636FA5F449A}"/>
    <cellStyle name="Normální 2 123 2 3 2 2 5 2 3" xfId="2776" xr:uid="{D63FC1E1-0010-4102-887E-D2EB751E8211}"/>
    <cellStyle name="Normální 2 123 2 3 2 2 5 3" xfId="1000" xr:uid="{7F29767F-0916-48D5-83EE-69872F76C337}"/>
    <cellStyle name="Normální 2 123 2 3 2 2 5 3 2" xfId="2112" xr:uid="{351F8AD0-EB05-4A5B-BC02-FB5B55C46340}"/>
    <cellStyle name="Normální 2 123 2 3 2 2 5 3 2 2" xfId="4067" xr:uid="{5DAA58C7-2671-4AF7-851D-7D0A08D5C42A}"/>
    <cellStyle name="Normální 2 123 2 3 2 2 5 3 3" xfId="3099" xr:uid="{8E689988-8ACE-40A4-A69E-165CA716B541}"/>
    <cellStyle name="Normální 2 123 2 3 2 2 5 4" xfId="1371" xr:uid="{348B0E38-A148-4537-9B45-175FA75A07F2}"/>
    <cellStyle name="Normální 2 123 2 3 2 2 5 4 2" xfId="3422" xr:uid="{1070CE12-10C5-4E5E-9F1B-7A1DE271775D}"/>
    <cellStyle name="Normální 2 123 2 3 2 2 5 5" xfId="2454" xr:uid="{2AA9E774-BBED-4F12-942A-26BACAB9A1BF}"/>
    <cellStyle name="Normální 2 123 2 3 2 2 6" xfId="444" xr:uid="{7DD364E2-14A2-493D-87FD-CB9E990B9943}"/>
    <cellStyle name="Normální 2 123 2 3 2 2 6 2" xfId="1556" xr:uid="{6BA15578-1806-40C5-9E6D-F819AD53C3F8}"/>
    <cellStyle name="Normální 2 123 2 3 2 2 6 2 2" xfId="3583" xr:uid="{AE1DC9E4-8E43-490D-80F1-308830AB3C64}"/>
    <cellStyle name="Normální 2 123 2 3 2 2 6 3" xfId="2615" xr:uid="{3A0CA7A4-9234-463D-92AD-47F5E81BFCD6}"/>
    <cellStyle name="Normální 2 123 2 3 2 2 7" xfId="815" xr:uid="{8AB01EBC-35A7-44F5-9403-E50B7FBEA36F}"/>
    <cellStyle name="Normální 2 123 2 3 2 2 7 2" xfId="1927" xr:uid="{CA710503-5845-45C7-89BF-A0AEE88A8A25}"/>
    <cellStyle name="Normální 2 123 2 3 2 2 7 2 2" xfId="3906" xr:uid="{0337696F-523A-4448-9BEB-CBBF27ED29DC}"/>
    <cellStyle name="Normální 2 123 2 3 2 2 7 3" xfId="2938" xr:uid="{045CFD5F-A467-4FEF-97C9-0BB246751358}"/>
    <cellStyle name="Normální 2 123 2 3 2 2 8" xfId="1186" xr:uid="{9C290B72-32FF-4D2F-900A-D916419C85E2}"/>
    <cellStyle name="Normální 2 123 2 3 2 2 8 2" xfId="3261" xr:uid="{1E51CFF2-A961-4B88-90C3-59418EB78A75}"/>
    <cellStyle name="Normální 2 123 2 3 2 2 9" xfId="2293" xr:uid="{48B11F41-339D-4293-9F38-5D1437628D3E}"/>
    <cellStyle name="Normální 2 123 2 3 2 3" xfId="97" xr:uid="{F10A71D4-1B5C-49AC-9130-FCC4FB981CA1}"/>
    <cellStyle name="Normální 2 123 2 3 2 3 2" xfId="283" xr:uid="{72810A0D-D08A-4832-9B3E-8349A2665A49}"/>
    <cellStyle name="Normální 2 123 2 3 2 3 2 2" xfId="652" xr:uid="{8E724B21-C77D-4940-BC91-DB9A55DAADBC}"/>
    <cellStyle name="Normální 2 123 2 3 2 3 2 2 2" xfId="1764" xr:uid="{0FE4CB2A-A4F6-4A70-A019-8317FDF6165C}"/>
    <cellStyle name="Normální 2 123 2 3 2 3 2 2 2 2" xfId="3764" xr:uid="{2E0A9285-353A-4387-B802-C002917FC4BC}"/>
    <cellStyle name="Normální 2 123 2 3 2 3 2 2 3" xfId="2796" xr:uid="{158D2920-6A54-4629-BD9E-9A30DB24003C}"/>
    <cellStyle name="Normální 2 123 2 3 2 3 2 3" xfId="1023" xr:uid="{66AA55BC-EE28-4DCA-9C0D-3FFD26C379C4}"/>
    <cellStyle name="Normální 2 123 2 3 2 3 2 3 2" xfId="2135" xr:uid="{72230E10-3603-4C98-89CA-368141F57348}"/>
    <cellStyle name="Normální 2 123 2 3 2 3 2 3 2 2" xfId="4087" xr:uid="{785A62F0-1451-44AC-807A-ED7F7F564876}"/>
    <cellStyle name="Normální 2 123 2 3 2 3 2 3 3" xfId="3119" xr:uid="{787BC94F-3A88-4684-A2CF-EED6CC0C6689}"/>
    <cellStyle name="Normální 2 123 2 3 2 3 2 4" xfId="1394" xr:uid="{DCF272BB-D7C6-43E3-B176-32E1D36B649E}"/>
    <cellStyle name="Normální 2 123 2 3 2 3 2 4 2" xfId="3442" xr:uid="{0174A63F-AA6F-45D9-AFDC-28F59A0C862F}"/>
    <cellStyle name="Normální 2 123 2 3 2 3 2 5" xfId="2474" xr:uid="{D409FD3A-9BFC-4B96-9B2A-CBC1F2A10103}"/>
    <cellStyle name="Normální 2 123 2 3 2 3 3" xfId="467" xr:uid="{85A8E19D-DB32-441E-942C-A4EE293DF5A1}"/>
    <cellStyle name="Normální 2 123 2 3 2 3 3 2" xfId="1579" xr:uid="{2F4BC95D-C0ED-499C-A867-BA558BD84E6E}"/>
    <cellStyle name="Normální 2 123 2 3 2 3 3 2 2" xfId="3603" xr:uid="{DC947089-7704-4C60-A47A-5BE43FB0F6A6}"/>
    <cellStyle name="Normální 2 123 2 3 2 3 3 3" xfId="2635" xr:uid="{63FA7205-2692-46C6-9AD5-F09EA5B68FD7}"/>
    <cellStyle name="Normální 2 123 2 3 2 3 4" xfId="838" xr:uid="{E0431E91-D6C0-47C2-9E01-6BCEBBDE2C2D}"/>
    <cellStyle name="Normální 2 123 2 3 2 3 4 2" xfId="1950" xr:uid="{66A9ACA4-202E-44F7-9625-8D38AE903E30}"/>
    <cellStyle name="Normální 2 123 2 3 2 3 4 2 2" xfId="3926" xr:uid="{59574139-C323-459C-BB9D-B98997E1B7AE}"/>
    <cellStyle name="Normální 2 123 2 3 2 3 4 3" xfId="2958" xr:uid="{9F3781DD-2200-407B-93E5-83549C1415E4}"/>
    <cellStyle name="Normální 2 123 2 3 2 3 5" xfId="1209" xr:uid="{DEE57D60-78F9-438B-8FC4-8B3A24998622}"/>
    <cellStyle name="Normální 2 123 2 3 2 3 5 2" xfId="3281" xr:uid="{9AA07DE7-0CC0-46EE-87E0-90FB78324D21}"/>
    <cellStyle name="Normální 2 123 2 3 2 3 6" xfId="2313" xr:uid="{D0772FCA-613D-4FD2-85D4-201F64C0105C}"/>
    <cellStyle name="Normální 2 123 2 3 2 4" xfId="143" xr:uid="{3A3419AC-E08F-4DDC-BFFB-826F70212C34}"/>
    <cellStyle name="Normální 2 123 2 3 2 4 2" xfId="329" xr:uid="{BA0B6845-D6AA-4893-801C-389467764992}"/>
    <cellStyle name="Normální 2 123 2 3 2 4 2 2" xfId="698" xr:uid="{6AB3EE4C-2987-4562-9FA3-5AFF13C417B1}"/>
    <cellStyle name="Normální 2 123 2 3 2 4 2 2 2" xfId="1810" xr:uid="{306EF3AE-1523-4F7F-BDB4-17570B43EFCB}"/>
    <cellStyle name="Normální 2 123 2 3 2 4 2 2 2 2" xfId="3804" xr:uid="{F1D55A51-FDBF-48F8-B5BA-595FB0E66C1A}"/>
    <cellStyle name="Normální 2 123 2 3 2 4 2 2 3" xfId="2836" xr:uid="{BA5890DB-EA48-4B13-9E6B-FF56D5ACC7D0}"/>
    <cellStyle name="Normální 2 123 2 3 2 4 2 3" xfId="1069" xr:uid="{7D246058-056A-427F-BE19-39A536B9C1F3}"/>
    <cellStyle name="Normální 2 123 2 3 2 4 2 3 2" xfId="2181" xr:uid="{C41FA4AD-637E-4FF7-A612-7796A162FF25}"/>
    <cellStyle name="Normální 2 123 2 3 2 4 2 3 2 2" xfId="4127" xr:uid="{3DBAD57A-3DCE-40CC-8033-E2384E5E6AFB}"/>
    <cellStyle name="Normální 2 123 2 3 2 4 2 3 3" xfId="3159" xr:uid="{9F8B2810-E22A-4863-83E5-F603368D2976}"/>
    <cellStyle name="Normální 2 123 2 3 2 4 2 4" xfId="1440" xr:uid="{68B284EA-CC0A-433E-ACA8-3CE99D5A62CF}"/>
    <cellStyle name="Normální 2 123 2 3 2 4 2 4 2" xfId="3482" xr:uid="{EDBA180A-4A56-4B3E-BEC4-9FF7CFDAD918}"/>
    <cellStyle name="Normální 2 123 2 3 2 4 2 5" xfId="2514" xr:uid="{C1644ADF-D8A4-4613-831C-4F2562284F7B}"/>
    <cellStyle name="Normální 2 123 2 3 2 4 3" xfId="513" xr:uid="{44E8CFFA-78B0-4412-8E9A-5B5E8E350D14}"/>
    <cellStyle name="Normální 2 123 2 3 2 4 3 2" xfId="1625" xr:uid="{A361953C-7F28-47AE-9649-D040FD71E285}"/>
    <cellStyle name="Normální 2 123 2 3 2 4 3 2 2" xfId="3643" xr:uid="{8B907F10-6193-493A-A67E-DFC887E0056D}"/>
    <cellStyle name="Normální 2 123 2 3 2 4 3 3" xfId="2675" xr:uid="{E398CBA1-1152-492B-834D-9C00309B1C54}"/>
    <cellStyle name="Normální 2 123 2 3 2 4 4" xfId="884" xr:uid="{474C4CEC-78AE-4578-9458-CB69B2B34283}"/>
    <cellStyle name="Normální 2 123 2 3 2 4 4 2" xfId="1996" xr:uid="{1ADC72E7-E6D0-4D3F-9909-82D44A65F307}"/>
    <cellStyle name="Normální 2 123 2 3 2 4 4 2 2" xfId="3966" xr:uid="{3F4FF794-2AA0-4DA0-968D-F3566CB7D081}"/>
    <cellStyle name="Normální 2 123 2 3 2 4 4 3" xfId="2998" xr:uid="{1934CEA7-A3D8-4B7E-84BD-7665AC004766}"/>
    <cellStyle name="Normální 2 123 2 3 2 4 5" xfId="1255" xr:uid="{8EE1818A-7168-43B1-8678-0A7ACFC0D452}"/>
    <cellStyle name="Normální 2 123 2 3 2 4 5 2" xfId="3321" xr:uid="{C164DA36-C4BC-405C-AE05-CF3F2C8D5583}"/>
    <cellStyle name="Normální 2 123 2 3 2 4 6" xfId="2353" xr:uid="{927B3EE9-E67E-414A-8511-CD6A54E3694E}"/>
    <cellStyle name="Normální 2 123 2 3 2 5" xfId="189" xr:uid="{B8C873A0-5D2D-450B-9391-31D37850794B}"/>
    <cellStyle name="Normální 2 123 2 3 2 5 2" xfId="375" xr:uid="{A6EDBD90-9541-44B7-88B1-784EB9476672}"/>
    <cellStyle name="Normální 2 123 2 3 2 5 2 2" xfId="744" xr:uid="{E52200F3-6283-43E0-83D7-A626277FA9B0}"/>
    <cellStyle name="Normální 2 123 2 3 2 5 2 2 2" xfId="1856" xr:uid="{DB94F67E-527A-430D-AF17-5528E170DC38}"/>
    <cellStyle name="Normální 2 123 2 3 2 5 2 2 2 2" xfId="3844" xr:uid="{4690DED1-91CF-466E-B9F3-BCF2257A4230}"/>
    <cellStyle name="Normální 2 123 2 3 2 5 2 2 3" xfId="2876" xr:uid="{83E97167-3970-4F9C-8B95-97875CE526DA}"/>
    <cellStyle name="Normální 2 123 2 3 2 5 2 3" xfId="1115" xr:uid="{9A6A0577-7006-4410-8E0D-39125DE54648}"/>
    <cellStyle name="Normální 2 123 2 3 2 5 2 3 2" xfId="2227" xr:uid="{5B1C94EA-1B68-4674-9B38-40DA95DB57E9}"/>
    <cellStyle name="Normální 2 123 2 3 2 5 2 3 2 2" xfId="4167" xr:uid="{B335575C-DFC5-4443-839C-0F7358AA8468}"/>
    <cellStyle name="Normální 2 123 2 3 2 5 2 3 3" xfId="3199" xr:uid="{76DE5845-61F9-4E40-A3C5-6C6C96791897}"/>
    <cellStyle name="Normální 2 123 2 3 2 5 2 4" xfId="1486" xr:uid="{A880104E-B6C5-44C4-AD32-E554F8AC5F3D}"/>
    <cellStyle name="Normální 2 123 2 3 2 5 2 4 2" xfId="3522" xr:uid="{704F4C57-5C4F-43A8-B346-E341E5D4A948}"/>
    <cellStyle name="Normální 2 123 2 3 2 5 2 5" xfId="2554" xr:uid="{4CCEA92F-18BC-493B-B0C4-97C2F6C1B759}"/>
    <cellStyle name="Normální 2 123 2 3 2 5 3" xfId="559" xr:uid="{2C2AEA46-D00A-46D2-B74E-A8E0C58FC50F}"/>
    <cellStyle name="Normální 2 123 2 3 2 5 3 2" xfId="1671" xr:uid="{C84265F5-8D14-4EEE-925E-DED4C09A6D7B}"/>
    <cellStyle name="Normální 2 123 2 3 2 5 3 2 2" xfId="3683" xr:uid="{7C0508C5-2A20-468A-B6DC-B2903BDFB39D}"/>
    <cellStyle name="Normální 2 123 2 3 2 5 3 3" xfId="2715" xr:uid="{7BF97EA8-0020-4BF7-B334-6F463D9C8F2A}"/>
    <cellStyle name="Normální 2 123 2 3 2 5 4" xfId="930" xr:uid="{DD134674-9DD5-4419-A0CE-A46EFCBBBDE5}"/>
    <cellStyle name="Normální 2 123 2 3 2 5 4 2" xfId="2042" xr:uid="{0F107A0A-A470-42DD-8F0E-1ABD5C50A3A2}"/>
    <cellStyle name="Normální 2 123 2 3 2 5 4 2 2" xfId="4006" xr:uid="{AE090F56-0370-4FC2-A7F0-5B30286CB9CF}"/>
    <cellStyle name="Normální 2 123 2 3 2 5 4 3" xfId="3038" xr:uid="{AEEDA3CC-5E0A-427F-BFCF-ECFED1852D17}"/>
    <cellStyle name="Normální 2 123 2 3 2 5 5" xfId="1301" xr:uid="{6B08053B-4D9C-4B60-A698-083E0E90EF75}"/>
    <cellStyle name="Normální 2 123 2 3 2 5 5 2" xfId="3361" xr:uid="{E902C1B7-1236-4216-9E1D-9E92CA6D44B9}"/>
    <cellStyle name="Normální 2 123 2 3 2 5 6" xfId="2393" xr:uid="{69AF1D08-F24A-4F7B-819D-C9A4E14AE5E1}"/>
    <cellStyle name="Normální 2 123 2 3 2 6" xfId="237" xr:uid="{FE5B80D0-5AF3-4773-AE49-0FA6448F8777}"/>
    <cellStyle name="Normální 2 123 2 3 2 6 2" xfId="606" xr:uid="{1DF2BE4C-141C-45F4-8D00-76F023A41F75}"/>
    <cellStyle name="Normální 2 123 2 3 2 6 2 2" xfId="1718" xr:uid="{F42B4802-92F2-4C10-9367-096169EDBF5E}"/>
    <cellStyle name="Normální 2 123 2 3 2 6 2 2 2" xfId="3724" xr:uid="{198992CA-231E-4FF4-9C1D-AF3DE94E5720}"/>
    <cellStyle name="Normální 2 123 2 3 2 6 2 3" xfId="2756" xr:uid="{DB31AB41-3C5E-4C73-B563-3A4D0B101F68}"/>
    <cellStyle name="Normální 2 123 2 3 2 6 3" xfId="977" xr:uid="{FD2ACDC9-C20E-4FD6-B917-D3B5EB7766AC}"/>
    <cellStyle name="Normální 2 123 2 3 2 6 3 2" xfId="2089" xr:uid="{3C95AF78-5713-4E56-AADE-EEC347CD31BD}"/>
    <cellStyle name="Normální 2 123 2 3 2 6 3 2 2" xfId="4047" xr:uid="{A990EBEA-4D9A-4397-9C94-52A268D76FEB}"/>
    <cellStyle name="Normální 2 123 2 3 2 6 3 3" xfId="3079" xr:uid="{89EDB0E7-07CA-4B3C-B535-6D622D5B5CB9}"/>
    <cellStyle name="Normální 2 123 2 3 2 6 4" xfId="1348" xr:uid="{AE1C6C60-4C87-4D59-AE2D-FAF4F57B2626}"/>
    <cellStyle name="Normální 2 123 2 3 2 6 4 2" xfId="3402" xr:uid="{DC672C2E-B0C5-4444-97D1-7321701C5E93}"/>
    <cellStyle name="Normální 2 123 2 3 2 6 5" xfId="2434" xr:uid="{BBB1099A-E7E7-47B8-B0AB-5D3AAB6A5ABA}"/>
    <cellStyle name="Normální 2 123 2 3 2 7" xfId="421" xr:uid="{E781610B-CC8D-43E8-A789-56AF60D62AAE}"/>
    <cellStyle name="Normální 2 123 2 3 2 7 2" xfId="1533" xr:uid="{A0F82920-C591-4ADE-88C7-9B366B4F74E5}"/>
    <cellStyle name="Normální 2 123 2 3 2 7 2 2" xfId="3563" xr:uid="{A77FBB99-B377-4BB0-AEE9-8158C582663C}"/>
    <cellStyle name="Normální 2 123 2 3 2 7 3" xfId="2595" xr:uid="{D3646E86-57A0-4CB8-A91A-CECDA56147C9}"/>
    <cellStyle name="Normální 2 123 2 3 2 8" xfId="792" xr:uid="{1C7F0BEF-2F17-42CC-A61B-614DFDA7751F}"/>
    <cellStyle name="Normální 2 123 2 3 2 8 2" xfId="1904" xr:uid="{A1AABD77-899C-4B6F-BB65-DA170D4BFAC5}"/>
    <cellStyle name="Normální 2 123 2 3 2 8 2 2" xfId="3886" xr:uid="{7D87D8FB-6310-495F-9EE1-0496B7E512BB}"/>
    <cellStyle name="Normální 2 123 2 3 2 8 3" xfId="2918" xr:uid="{89FE5B03-0DAD-4510-AE24-4739BD48A7E4}"/>
    <cellStyle name="Normální 2 123 2 3 2 9" xfId="1163" xr:uid="{51E5035C-BE84-4BDE-BDDB-C909E14A0285}"/>
    <cellStyle name="Normální 2 123 2 3 2 9 2" xfId="3241" xr:uid="{23CC8E24-5066-4F5C-A0FD-07CDDFF75552}"/>
    <cellStyle name="Normální 2 123 2 3 3" xfId="28" xr:uid="{00000000-0005-0000-0000-000018000000}"/>
    <cellStyle name="Normální 2 123 2 3 3 10" xfId="2279" xr:uid="{3C617F74-455E-4804-9669-AE26F8209316}"/>
    <cellStyle name="Normální 2 123 2 3 3 11" xfId="58" xr:uid="{DCD475B8-FC7E-4318-93F0-9017E0602865}"/>
    <cellStyle name="Normální 2 123 2 3 3 2" xfId="81" xr:uid="{E48403E8-8943-4B38-905E-841588D02BB8}"/>
    <cellStyle name="Normální 2 123 2 3 3 2 2" xfId="127" xr:uid="{976403F4-8A93-46FB-ACF8-4C967B6044AD}"/>
    <cellStyle name="Normální 2 123 2 3 3 2 2 2" xfId="313" xr:uid="{BC6A7F54-731C-49FF-BCA8-D14F1C788D19}"/>
    <cellStyle name="Normální 2 123 2 3 3 2 2 2 2" xfId="682" xr:uid="{E7F99AF7-C0D8-492A-9540-B25885CAC089}"/>
    <cellStyle name="Normální 2 123 2 3 3 2 2 2 2 2" xfId="1794" xr:uid="{8C130C2C-CB10-48E5-8872-AA54A63F5C62}"/>
    <cellStyle name="Normální 2 123 2 3 3 2 2 2 2 2 2" xfId="3790" xr:uid="{40809A50-D8E7-4339-9102-B05B7CC47ECA}"/>
    <cellStyle name="Normální 2 123 2 3 3 2 2 2 2 3" xfId="2822" xr:uid="{1D0F7DBD-A238-4FAF-8C66-DCC824AC7735}"/>
    <cellStyle name="Normální 2 123 2 3 3 2 2 2 3" xfId="1053" xr:uid="{0F8BD3EC-4C53-4F66-9B8B-FAD66C415EBF}"/>
    <cellStyle name="Normální 2 123 2 3 3 2 2 2 3 2" xfId="2165" xr:uid="{CB150494-13F1-49C9-9312-9E6B2DC4F403}"/>
    <cellStyle name="Normální 2 123 2 3 3 2 2 2 3 2 2" xfId="4113" xr:uid="{0C3A764C-E945-468A-AE07-ADEC7FCFF290}"/>
    <cellStyle name="Normální 2 123 2 3 3 2 2 2 3 3" xfId="3145" xr:uid="{1EFC5302-8E3E-4E79-9796-9C38E3063B9D}"/>
    <cellStyle name="Normální 2 123 2 3 3 2 2 2 4" xfId="1424" xr:uid="{CB0B527F-1350-4DDD-8D11-7EC50B38C464}"/>
    <cellStyle name="Normální 2 123 2 3 3 2 2 2 4 2" xfId="3468" xr:uid="{6D17E75F-B754-40F1-90E6-F35FFC292918}"/>
    <cellStyle name="Normální 2 123 2 3 3 2 2 2 5" xfId="2500" xr:uid="{3AB98C33-3A77-46A5-9A42-376B08589B9E}"/>
    <cellStyle name="Normální 2 123 2 3 3 2 2 3" xfId="497" xr:uid="{661817DD-44B6-41FB-8EFD-2BCA78BB4EA1}"/>
    <cellStyle name="Normální 2 123 2 3 3 2 2 3 2" xfId="1609" xr:uid="{BB07ED14-F24D-44E7-B398-213078922042}"/>
    <cellStyle name="Normální 2 123 2 3 3 2 2 3 2 2" xfId="3629" xr:uid="{DDD33323-B7F4-4E13-8673-18FC28748C6F}"/>
    <cellStyle name="Normální 2 123 2 3 3 2 2 3 3" xfId="2661" xr:uid="{52E4F55A-FA00-48D4-9267-4F9E818BB9D1}"/>
    <cellStyle name="Normální 2 123 2 3 3 2 2 4" xfId="868" xr:uid="{2D3BF61F-1C49-4743-90C4-FE164C819B19}"/>
    <cellStyle name="Normální 2 123 2 3 3 2 2 4 2" xfId="1980" xr:uid="{8E8E4207-0F26-4FB2-841D-12D367E191F4}"/>
    <cellStyle name="Normální 2 123 2 3 3 2 2 4 2 2" xfId="3952" xr:uid="{3ABFEAB2-A024-416C-8137-6118E83B60F8}"/>
    <cellStyle name="Normální 2 123 2 3 3 2 2 4 3" xfId="2984" xr:uid="{365E67E8-B0CA-415D-9283-E8B0CC2D25E5}"/>
    <cellStyle name="Normální 2 123 2 3 3 2 2 5" xfId="1239" xr:uid="{3C795BF5-BA8D-4403-9AE5-3A035077EB70}"/>
    <cellStyle name="Normální 2 123 2 3 3 2 2 5 2" xfId="3307" xr:uid="{D843386F-079C-4FCC-AFE2-14B675CE3003}"/>
    <cellStyle name="Normální 2 123 2 3 3 2 2 6" xfId="2339" xr:uid="{178F1E8F-A5C8-49C3-9928-314DA0C7EB31}"/>
    <cellStyle name="Normální 2 123 2 3 3 2 3" xfId="173" xr:uid="{6D7499E8-9C24-4BB9-9DFF-945F724651D7}"/>
    <cellStyle name="Normální 2 123 2 3 3 2 3 2" xfId="359" xr:uid="{2F753B1E-1A5C-4AE6-8505-D58B49124AF3}"/>
    <cellStyle name="Normální 2 123 2 3 3 2 3 2 2" xfId="728" xr:uid="{33F48536-414D-4C06-B777-412959E87C40}"/>
    <cellStyle name="Normální 2 123 2 3 3 2 3 2 2 2" xfId="1840" xr:uid="{990AFEE3-84B7-4818-B6E8-DD653AF462AF}"/>
    <cellStyle name="Normální 2 123 2 3 3 2 3 2 2 2 2" xfId="3830" xr:uid="{91B21366-1827-4886-9CBC-33966D23799F}"/>
    <cellStyle name="Normální 2 123 2 3 3 2 3 2 2 3" xfId="2862" xr:uid="{4DA7D98C-E20F-49B0-9A97-5ED6611E655B}"/>
    <cellStyle name="Normální 2 123 2 3 3 2 3 2 3" xfId="1099" xr:uid="{7919E426-1EC6-43B0-A94D-1FF7B04D3E34}"/>
    <cellStyle name="Normální 2 123 2 3 3 2 3 2 3 2" xfId="2211" xr:uid="{6790559A-1998-4B1D-8D18-61B0F2E8C366}"/>
    <cellStyle name="Normální 2 123 2 3 3 2 3 2 3 2 2" xfId="4153" xr:uid="{CB68C215-E30F-4D4F-A8E8-DD475592CF36}"/>
    <cellStyle name="Normální 2 123 2 3 3 2 3 2 3 3" xfId="3185" xr:uid="{FA340E26-5BEF-44AD-878D-46CDFADB6AF6}"/>
    <cellStyle name="Normální 2 123 2 3 3 2 3 2 4" xfId="1470" xr:uid="{72B2A38C-04D5-485B-8874-4FB862127F38}"/>
    <cellStyle name="Normální 2 123 2 3 3 2 3 2 4 2" xfId="3508" xr:uid="{EDCC142E-C5B5-4560-93C5-195595DDBA48}"/>
    <cellStyle name="Normální 2 123 2 3 3 2 3 2 5" xfId="2540" xr:uid="{7B4A7D60-49D9-4C6B-BCC8-A4351DAF117C}"/>
    <cellStyle name="Normální 2 123 2 3 3 2 3 3" xfId="543" xr:uid="{CCED7ADB-E96F-4296-9442-240F93226865}"/>
    <cellStyle name="Normální 2 123 2 3 3 2 3 3 2" xfId="1655" xr:uid="{95811ACA-D32B-4359-B90B-C73CCEEF167E}"/>
    <cellStyle name="Normální 2 123 2 3 3 2 3 3 2 2" xfId="3669" xr:uid="{C1990EDC-4FBB-49D7-8891-BC1EE63CA858}"/>
    <cellStyle name="Normální 2 123 2 3 3 2 3 3 3" xfId="2701" xr:uid="{32415855-ED94-4FEE-9F93-9159A7639B5F}"/>
    <cellStyle name="Normální 2 123 2 3 3 2 3 4" xfId="914" xr:uid="{979D6086-D217-4057-BC28-4FE38FA4543D}"/>
    <cellStyle name="Normální 2 123 2 3 3 2 3 4 2" xfId="2026" xr:uid="{5642E63D-B2BE-4344-810C-8F194613124C}"/>
    <cellStyle name="Normální 2 123 2 3 3 2 3 4 2 2" xfId="3992" xr:uid="{D94727B2-43E1-45DE-8C5B-9B6EBA4B85C9}"/>
    <cellStyle name="Normální 2 123 2 3 3 2 3 4 3" xfId="3024" xr:uid="{A5AEAA29-4910-40CF-9A33-5AD9B5518A9D}"/>
    <cellStyle name="Normální 2 123 2 3 3 2 3 5" xfId="1285" xr:uid="{021408EC-D360-4A0B-A692-67332136863F}"/>
    <cellStyle name="Normální 2 123 2 3 3 2 3 5 2" xfId="3347" xr:uid="{FEE6ED34-54F7-4FEB-9375-89B9A755737C}"/>
    <cellStyle name="Normální 2 123 2 3 3 2 3 6" xfId="2379" xr:uid="{ADBF49A2-7938-4EF2-AF75-ADDCE83B35C1}"/>
    <cellStyle name="Normální 2 123 2 3 3 2 4" xfId="219" xr:uid="{262FFB65-3BF6-4BBD-AE1E-6BC21E5C3482}"/>
    <cellStyle name="Normální 2 123 2 3 3 2 4 2" xfId="405" xr:uid="{38125C65-AF71-42C6-BF45-08BF933390BE}"/>
    <cellStyle name="Normální 2 123 2 3 3 2 4 2 2" xfId="774" xr:uid="{A13AA724-8D12-4824-A022-ED2A503834EE}"/>
    <cellStyle name="Normální 2 123 2 3 3 2 4 2 2 2" xfId="1886" xr:uid="{CAF4022E-91BC-4D5C-8D11-E3BED6A9108F}"/>
    <cellStyle name="Normální 2 123 2 3 3 2 4 2 2 2 2" xfId="3870" xr:uid="{777F7B14-B26C-4481-AB09-2C1F43AF57A1}"/>
    <cellStyle name="Normální 2 123 2 3 3 2 4 2 2 3" xfId="2902" xr:uid="{24C30769-9F79-4FF6-B0FD-8F7B1B290EC4}"/>
    <cellStyle name="Normální 2 123 2 3 3 2 4 2 3" xfId="1145" xr:uid="{F341E638-87E9-402F-94DB-BCF03F062101}"/>
    <cellStyle name="Normální 2 123 2 3 3 2 4 2 3 2" xfId="2257" xr:uid="{AC95DB89-6720-4D09-A00A-16AE73DB1C8C}"/>
    <cellStyle name="Normální 2 123 2 3 3 2 4 2 3 2 2" xfId="4193" xr:uid="{6D55FD0D-09B1-4660-9145-B23148929A02}"/>
    <cellStyle name="Normální 2 123 2 3 3 2 4 2 3 3" xfId="3225" xr:uid="{180888D8-53D8-47D5-A168-2A33A425EBF6}"/>
    <cellStyle name="Normální 2 123 2 3 3 2 4 2 4" xfId="1516" xr:uid="{DB735151-3D02-4F7D-9930-8B74B5EDA480}"/>
    <cellStyle name="Normální 2 123 2 3 3 2 4 2 4 2" xfId="3548" xr:uid="{F5CB1A9C-264B-45F1-9417-970AB0E55B82}"/>
    <cellStyle name="Normální 2 123 2 3 3 2 4 2 5" xfId="2580" xr:uid="{28A78E28-64E0-40A7-A081-F559360851BD}"/>
    <cellStyle name="Normální 2 123 2 3 3 2 4 3" xfId="589" xr:uid="{652CA39C-9F5F-4C5C-A546-199D34CE101A}"/>
    <cellStyle name="Normální 2 123 2 3 3 2 4 3 2" xfId="1701" xr:uid="{F9A44046-4E95-4EC1-B070-56CDC83AC8F0}"/>
    <cellStyle name="Normální 2 123 2 3 3 2 4 3 2 2" xfId="3709" xr:uid="{78167618-BB01-4517-8643-2330D6C5AD64}"/>
    <cellStyle name="Normální 2 123 2 3 3 2 4 3 3" xfId="2741" xr:uid="{574F5993-EBDE-44FE-AFC8-55C24DCA1FBE}"/>
    <cellStyle name="Normální 2 123 2 3 3 2 4 4" xfId="960" xr:uid="{9DB4A161-48DC-41C5-9A5C-BF3DE9154B3B}"/>
    <cellStyle name="Normální 2 123 2 3 3 2 4 4 2" xfId="2072" xr:uid="{CC1C9582-4435-47E1-8AF8-BBEF4A9ECC04}"/>
    <cellStyle name="Normální 2 123 2 3 3 2 4 4 2 2" xfId="4032" xr:uid="{7FAAF69E-975C-4DBA-95C4-A25A71437B86}"/>
    <cellStyle name="Normální 2 123 2 3 3 2 4 4 3" xfId="3064" xr:uid="{A7CC2BA9-0624-4D9C-931B-0867DA9A0393}"/>
    <cellStyle name="Normální 2 123 2 3 3 2 4 5" xfId="1331" xr:uid="{AFFA78BB-9C35-4E18-9443-898A2A083343}"/>
    <cellStyle name="Normální 2 123 2 3 3 2 4 5 2" xfId="3387" xr:uid="{C0A5C1F2-63C0-409A-A616-36142E3D87BC}"/>
    <cellStyle name="Normální 2 123 2 3 3 2 4 6" xfId="2419" xr:uid="{E8CF1465-8E38-4411-9CC6-3D5FDCFD07B7}"/>
    <cellStyle name="Normální 2 123 2 3 3 2 5" xfId="267" xr:uid="{5A4AC0A4-189B-4B3C-8027-DA6619C5CE74}"/>
    <cellStyle name="Normální 2 123 2 3 3 2 5 2" xfId="636" xr:uid="{E6B566E5-A0F5-49BE-B594-54F9B9175F44}"/>
    <cellStyle name="Normální 2 123 2 3 3 2 5 2 2" xfId="1748" xr:uid="{294E33D1-F377-4F15-8934-FB834846D5AE}"/>
    <cellStyle name="Normální 2 123 2 3 3 2 5 2 2 2" xfId="3750" xr:uid="{86C2B982-584E-4CFA-962B-1B27FADE5F35}"/>
    <cellStyle name="Normální 2 123 2 3 3 2 5 2 3" xfId="2782" xr:uid="{52FCC279-69B7-44A1-B85B-9B5FC9D7CEF6}"/>
    <cellStyle name="Normální 2 123 2 3 3 2 5 3" xfId="1007" xr:uid="{0A1CC61A-D235-4085-83F8-6BA5F8A97E00}"/>
    <cellStyle name="Normální 2 123 2 3 3 2 5 3 2" xfId="2119" xr:uid="{ED14E91F-BF57-4BD6-A6D9-106F83317554}"/>
    <cellStyle name="Normální 2 123 2 3 3 2 5 3 2 2" xfId="4073" xr:uid="{80FE9843-545C-42CB-8664-250C70F1C5A0}"/>
    <cellStyle name="Normální 2 123 2 3 3 2 5 3 3" xfId="3105" xr:uid="{AED09EC7-2E73-4F2F-A3AC-B1758E5057B6}"/>
    <cellStyle name="Normální 2 123 2 3 3 2 5 4" xfId="1378" xr:uid="{358D0270-9411-4BF8-AD74-6125A8F0AA3D}"/>
    <cellStyle name="Normální 2 123 2 3 3 2 5 4 2" xfId="3428" xr:uid="{34FF6351-39D1-4602-8D8D-13E30EBF1182}"/>
    <cellStyle name="Normální 2 123 2 3 3 2 5 5" xfId="2460" xr:uid="{8E4EAF48-ED24-423E-8036-86993C259823}"/>
    <cellStyle name="Normální 2 123 2 3 3 2 6" xfId="451" xr:uid="{A2F6FBDA-E11A-4858-8E04-4C482D47E0C4}"/>
    <cellStyle name="Normální 2 123 2 3 3 2 6 2" xfId="1563" xr:uid="{34165091-62EA-4754-9BD4-10CD1F4BE394}"/>
    <cellStyle name="Normální 2 123 2 3 3 2 6 2 2" xfId="3589" xr:uid="{BE387B90-5F80-45BD-9063-348381FEE85A}"/>
    <cellStyle name="Normální 2 123 2 3 3 2 6 3" xfId="2621" xr:uid="{B334711D-11E4-491A-A21A-EE89654DDA15}"/>
    <cellStyle name="Normální 2 123 2 3 3 2 7" xfId="822" xr:uid="{ECCB13AD-1121-4436-84A3-6B12E1A2768C}"/>
    <cellStyle name="Normální 2 123 2 3 3 2 7 2" xfId="1934" xr:uid="{B0E900A5-258B-4526-A2C8-16A333F2E567}"/>
    <cellStyle name="Normální 2 123 2 3 3 2 7 2 2" xfId="3912" xr:uid="{07B7E5FC-3E84-48FC-8C2A-86D14A36CF6F}"/>
    <cellStyle name="Normální 2 123 2 3 3 2 7 3" xfId="2944" xr:uid="{5A13C521-8829-4E6E-8D0B-614866683C1E}"/>
    <cellStyle name="Normální 2 123 2 3 3 2 8" xfId="1193" xr:uid="{5DAAA950-6F98-41B3-A4B9-A1574CDABD8E}"/>
    <cellStyle name="Normální 2 123 2 3 3 2 8 2" xfId="3267" xr:uid="{00C360E5-9695-4BAB-87CD-53A5172FF25B}"/>
    <cellStyle name="Normální 2 123 2 3 3 2 9" xfId="2299" xr:uid="{68CB871B-2A40-4763-A18F-D24BBC76AB59}"/>
    <cellStyle name="Normální 2 123 2 3 3 3" xfId="104" xr:uid="{A888E13F-5DAC-48EB-B788-9480B879E675}"/>
    <cellStyle name="Normální 2 123 2 3 3 3 2" xfId="290" xr:uid="{D6A1F6CA-C265-4536-8BB7-EDC6E157B7B6}"/>
    <cellStyle name="Normální 2 123 2 3 3 3 2 2" xfId="659" xr:uid="{96A12595-7AA7-43BC-9EA5-0BF2957ED35F}"/>
    <cellStyle name="Normální 2 123 2 3 3 3 2 2 2" xfId="1771" xr:uid="{1D985C9A-2AE0-429B-ABB2-64F749574012}"/>
    <cellStyle name="Normální 2 123 2 3 3 3 2 2 2 2" xfId="3770" xr:uid="{C0195563-B4F3-40FF-9AEC-AE5BC9C6B536}"/>
    <cellStyle name="Normální 2 123 2 3 3 3 2 2 3" xfId="2802" xr:uid="{1D597395-F434-417F-9AB0-B25CE78B0964}"/>
    <cellStyle name="Normální 2 123 2 3 3 3 2 3" xfId="1030" xr:uid="{918812A7-E376-4916-8DBA-32CAE4473609}"/>
    <cellStyle name="Normální 2 123 2 3 3 3 2 3 2" xfId="2142" xr:uid="{48595F3C-471A-49B5-A1DE-5FD9390F197A}"/>
    <cellStyle name="Normální 2 123 2 3 3 3 2 3 2 2" xfId="4093" xr:uid="{1769F582-ADD1-48A0-BDE2-BA076B101D1D}"/>
    <cellStyle name="Normální 2 123 2 3 3 3 2 3 3" xfId="3125" xr:uid="{E02527B1-63B2-47C8-A7A7-44BE9A8C7AEF}"/>
    <cellStyle name="Normální 2 123 2 3 3 3 2 4" xfId="1401" xr:uid="{B087627C-78B4-4E3E-9C23-E32B5B42846E}"/>
    <cellStyle name="Normální 2 123 2 3 3 3 2 4 2" xfId="3448" xr:uid="{146483C1-1A51-47A5-9F95-C0FE6A2998C8}"/>
    <cellStyle name="Normální 2 123 2 3 3 3 2 5" xfId="2480" xr:uid="{618432BF-7CCD-488C-860B-59348ED7EDE2}"/>
    <cellStyle name="Normální 2 123 2 3 3 3 3" xfId="474" xr:uid="{1E60F3B4-2FD2-4274-9631-2B49AC1F210E}"/>
    <cellStyle name="Normální 2 123 2 3 3 3 3 2" xfId="1586" xr:uid="{1467C0BF-D2B1-4847-AFF2-A47003EE619C}"/>
    <cellStyle name="Normální 2 123 2 3 3 3 3 2 2" xfId="3609" xr:uid="{26EF7E28-7BE0-4914-821D-12EA313BC283}"/>
    <cellStyle name="Normální 2 123 2 3 3 3 3 3" xfId="2641" xr:uid="{6249595B-8793-4EC0-92BC-7BB43A3B93B4}"/>
    <cellStyle name="Normální 2 123 2 3 3 3 4" xfId="845" xr:uid="{CB938E1D-E155-4481-9241-26396FD0B2AE}"/>
    <cellStyle name="Normální 2 123 2 3 3 3 4 2" xfId="1957" xr:uid="{56682359-0D15-4E3B-BEE9-1C629197DB6E}"/>
    <cellStyle name="Normální 2 123 2 3 3 3 4 2 2" xfId="3932" xr:uid="{2786646C-F2DE-41E2-AE97-E786EEC78A4A}"/>
    <cellStyle name="Normální 2 123 2 3 3 3 4 3" xfId="2964" xr:uid="{3486F66D-252D-439D-8BC8-6679929082EB}"/>
    <cellStyle name="Normální 2 123 2 3 3 3 5" xfId="1216" xr:uid="{95CB9789-498C-4031-858D-B9E2280D5313}"/>
    <cellStyle name="Normální 2 123 2 3 3 3 5 2" xfId="3287" xr:uid="{1A88F570-5BDD-4E52-A40A-20E3EC812998}"/>
    <cellStyle name="Normální 2 123 2 3 3 3 6" xfId="2319" xr:uid="{4DD7E466-A3AE-4BEC-ADDE-214090D8C131}"/>
    <cellStyle name="Normální 2 123 2 3 3 4" xfId="150" xr:uid="{31E9CCA6-0B56-4318-9DD3-6F29ECC5608B}"/>
    <cellStyle name="Normální 2 123 2 3 3 4 2" xfId="336" xr:uid="{76787886-456D-4F89-9E54-1B976D186969}"/>
    <cellStyle name="Normální 2 123 2 3 3 4 2 2" xfId="705" xr:uid="{3FA7CC7C-3AEA-4EFD-B708-E166D62BC2A6}"/>
    <cellStyle name="Normální 2 123 2 3 3 4 2 2 2" xfId="1817" xr:uid="{B7A04A02-5AEF-4476-9F21-2BCC66ABAC29}"/>
    <cellStyle name="Normální 2 123 2 3 3 4 2 2 2 2" xfId="3810" xr:uid="{F97F0569-08C6-4BE1-AA92-F2A662F6AB07}"/>
    <cellStyle name="Normální 2 123 2 3 3 4 2 2 3" xfId="2842" xr:uid="{E8455C50-2C35-464C-93C3-B7D0209A4178}"/>
    <cellStyle name="Normální 2 123 2 3 3 4 2 3" xfId="1076" xr:uid="{4104F1DF-4415-4C6A-9B92-A262400E506F}"/>
    <cellStyle name="Normální 2 123 2 3 3 4 2 3 2" xfId="2188" xr:uid="{1550D7BA-C6B6-4A61-B6E4-912B2E6AAD73}"/>
    <cellStyle name="Normální 2 123 2 3 3 4 2 3 2 2" xfId="4133" xr:uid="{61474830-14FB-406D-A0C1-1827CF593C90}"/>
    <cellStyle name="Normální 2 123 2 3 3 4 2 3 3" xfId="3165" xr:uid="{EF8CDA01-0A2F-47F8-B32D-005635416A62}"/>
    <cellStyle name="Normální 2 123 2 3 3 4 2 4" xfId="1447" xr:uid="{DF8498AC-6D25-4F82-AC99-45721DA8DF25}"/>
    <cellStyle name="Normální 2 123 2 3 3 4 2 4 2" xfId="3488" xr:uid="{140641B4-17B9-4C56-AC3F-5E9DA0B54443}"/>
    <cellStyle name="Normální 2 123 2 3 3 4 2 5" xfId="2520" xr:uid="{BB1D71AB-C157-454B-8014-5D521BFB4219}"/>
    <cellStyle name="Normální 2 123 2 3 3 4 3" xfId="520" xr:uid="{1CE266AE-CCFB-49D4-8870-EE29DCF25665}"/>
    <cellStyle name="Normální 2 123 2 3 3 4 3 2" xfId="1632" xr:uid="{CD704054-B561-49CB-B258-5670AF45BF4E}"/>
    <cellStyle name="Normální 2 123 2 3 3 4 3 2 2" xfId="3649" xr:uid="{80542EFD-E9B7-43B2-82DB-07F1E1707D83}"/>
    <cellStyle name="Normální 2 123 2 3 3 4 3 3" xfId="2681" xr:uid="{62B96E8B-2D72-41AA-9825-24A68136999D}"/>
    <cellStyle name="Normální 2 123 2 3 3 4 4" xfId="891" xr:uid="{A34C2ED3-4169-4E9A-8870-5EC0C0D8D9DE}"/>
    <cellStyle name="Normální 2 123 2 3 3 4 4 2" xfId="2003" xr:uid="{96658AE8-70DD-4837-BE20-7FF3F2E7AC6E}"/>
    <cellStyle name="Normální 2 123 2 3 3 4 4 2 2" xfId="3972" xr:uid="{33DB7F83-C17D-4388-A54C-35FA01FF27F4}"/>
    <cellStyle name="Normální 2 123 2 3 3 4 4 3" xfId="3004" xr:uid="{19C33383-691B-430E-AF0A-3CFF9B9EAFA8}"/>
    <cellStyle name="Normální 2 123 2 3 3 4 5" xfId="1262" xr:uid="{49BE55C6-2627-4697-8F55-1DDF22AEAF1B}"/>
    <cellStyle name="Normální 2 123 2 3 3 4 5 2" xfId="3327" xr:uid="{CFB5B0ED-91DD-44AD-9FC1-EB01281B97D8}"/>
    <cellStyle name="Normální 2 123 2 3 3 4 6" xfId="2359" xr:uid="{158E0368-7CE3-4732-893D-0E1672801D7E}"/>
    <cellStyle name="Normální 2 123 2 3 3 5" xfId="196" xr:uid="{8E7DDE62-EE13-46A9-A015-F8D8F28F1C9F}"/>
    <cellStyle name="Normální 2 123 2 3 3 5 2" xfId="382" xr:uid="{56FD4FFC-153D-4018-96A3-16EEDC72A51B}"/>
    <cellStyle name="Normální 2 123 2 3 3 5 2 2" xfId="751" xr:uid="{3B0C51DE-E236-4100-BD16-72192AD3EA2B}"/>
    <cellStyle name="Normální 2 123 2 3 3 5 2 2 2" xfId="1863" xr:uid="{3EC3C12E-F4B4-4ABA-9F76-69C5E93C012C}"/>
    <cellStyle name="Normální 2 123 2 3 3 5 2 2 2 2" xfId="3850" xr:uid="{C48D934A-72EA-45D3-BB17-46063BE9773C}"/>
    <cellStyle name="Normální 2 123 2 3 3 5 2 2 3" xfId="2882" xr:uid="{8358F6D6-E0E1-4A27-993F-85A14A001E96}"/>
    <cellStyle name="Normální 2 123 2 3 3 5 2 3" xfId="1122" xr:uid="{408AE22B-9AA8-4BA8-9505-29FAE7CDF2E7}"/>
    <cellStyle name="Normální 2 123 2 3 3 5 2 3 2" xfId="2234" xr:uid="{3C794BD9-32A8-44D2-986C-D4E849F4A231}"/>
    <cellStyle name="Normální 2 123 2 3 3 5 2 3 2 2" xfId="4173" xr:uid="{23B95252-61EB-4A9A-96F0-B9E9CBC2ECD2}"/>
    <cellStyle name="Normální 2 123 2 3 3 5 2 3 3" xfId="3205" xr:uid="{E3A430EC-71B1-462B-90E3-372E5CE5764F}"/>
    <cellStyle name="Normální 2 123 2 3 3 5 2 4" xfId="1493" xr:uid="{E2CCA88E-C690-4090-A2C5-9E5E53C053AA}"/>
    <cellStyle name="Normální 2 123 2 3 3 5 2 4 2" xfId="3528" xr:uid="{D2BA469C-FF7F-455D-BFBD-04F5AB7CFED3}"/>
    <cellStyle name="Normální 2 123 2 3 3 5 2 5" xfId="2560" xr:uid="{59BA8CAD-E67C-47D8-BD45-B13681F5D1C1}"/>
    <cellStyle name="Normální 2 123 2 3 3 5 3" xfId="566" xr:uid="{A520AADA-283A-49B7-9498-B0BAEA8B76AF}"/>
    <cellStyle name="Normální 2 123 2 3 3 5 3 2" xfId="1678" xr:uid="{DDB64D8B-1D1B-48B6-8658-F2AB5FF380A2}"/>
    <cellStyle name="Normální 2 123 2 3 3 5 3 2 2" xfId="3689" xr:uid="{5801CB4F-D528-4E7B-949D-63632946AA15}"/>
    <cellStyle name="Normální 2 123 2 3 3 5 3 3" xfId="2721" xr:uid="{EF624517-074F-4951-87B4-0E0F11EC849B}"/>
    <cellStyle name="Normální 2 123 2 3 3 5 4" xfId="937" xr:uid="{6C2B3968-70E2-494A-9F3F-E1DBEA4F7A4F}"/>
    <cellStyle name="Normální 2 123 2 3 3 5 4 2" xfId="2049" xr:uid="{76827D49-087C-4760-B3B3-E69F914A2ED6}"/>
    <cellStyle name="Normální 2 123 2 3 3 5 4 2 2" xfId="4012" xr:uid="{27766780-D0EC-4CAC-8AB5-5A8E8C80A7BD}"/>
    <cellStyle name="Normální 2 123 2 3 3 5 4 3" xfId="3044" xr:uid="{A9047162-CCBF-4AF9-960E-5061AD5D6877}"/>
    <cellStyle name="Normální 2 123 2 3 3 5 5" xfId="1308" xr:uid="{BBF7264F-9F95-47F8-A898-20466452B2FB}"/>
    <cellStyle name="Normální 2 123 2 3 3 5 5 2" xfId="3367" xr:uid="{6E53F7AC-C811-4673-87EA-0A5E5A7914B3}"/>
    <cellStyle name="Normální 2 123 2 3 3 5 6" xfId="2399" xr:uid="{7FFFC9E9-D9DC-44B4-AD87-17E4936E4276}"/>
    <cellStyle name="Normální 2 123 2 3 3 6" xfId="244" xr:uid="{14F0334C-FBAA-48D4-9B40-9E078CFF6A0C}"/>
    <cellStyle name="Normální 2 123 2 3 3 6 2" xfId="613" xr:uid="{BA210617-40E7-4CD3-8191-6639AABCA7A1}"/>
    <cellStyle name="Normální 2 123 2 3 3 6 2 2" xfId="1725" xr:uid="{58C0231A-BA5B-4E2B-A20C-664146D8B47B}"/>
    <cellStyle name="Normální 2 123 2 3 3 6 2 2 2" xfId="3730" xr:uid="{FC125201-B66C-4D35-9E2D-0FDC45C36F34}"/>
    <cellStyle name="Normální 2 123 2 3 3 6 2 3" xfId="2762" xr:uid="{C41B71AF-08BD-4EF4-BF97-C0CA2C63C16E}"/>
    <cellStyle name="Normální 2 123 2 3 3 6 3" xfId="984" xr:uid="{2E5C2F2A-7E03-4155-AED0-51C0D532C7F1}"/>
    <cellStyle name="Normální 2 123 2 3 3 6 3 2" xfId="2096" xr:uid="{B6B5E1F3-B1DB-4194-B47D-688C3D9DF9F4}"/>
    <cellStyle name="Normální 2 123 2 3 3 6 3 2 2" xfId="4053" xr:uid="{D664CA50-A5CB-4D35-B417-0509814126F5}"/>
    <cellStyle name="Normální 2 123 2 3 3 6 3 3" xfId="3085" xr:uid="{B8952019-05B9-4490-B6C4-9912971E0B76}"/>
    <cellStyle name="Normální 2 123 2 3 3 6 4" xfId="1355" xr:uid="{60C2499B-D1C5-4D4E-9912-13D1C7A37B00}"/>
    <cellStyle name="Normální 2 123 2 3 3 6 4 2" xfId="3408" xr:uid="{056DB213-739E-41B5-8C93-7FB05201EAFA}"/>
    <cellStyle name="Normální 2 123 2 3 3 6 5" xfId="2440" xr:uid="{1850470D-4276-46D2-8193-49C695B22A5B}"/>
    <cellStyle name="Normální 2 123 2 3 3 7" xfId="428" xr:uid="{EE55A097-894D-4C83-88E8-413505445291}"/>
    <cellStyle name="Normální 2 123 2 3 3 7 2" xfId="1540" xr:uid="{9B7CBBF7-D87E-4A0C-A87D-C3A5BD90FE72}"/>
    <cellStyle name="Normální 2 123 2 3 3 7 2 2" xfId="3569" xr:uid="{680484F4-A409-4C88-B77C-18C4E3BE7B76}"/>
    <cellStyle name="Normální 2 123 2 3 3 7 3" xfId="2601" xr:uid="{989A1BD3-98AE-4876-8841-EF512442147B}"/>
    <cellStyle name="Normální 2 123 2 3 3 8" xfId="799" xr:uid="{57F6A926-66FA-40D5-9224-E8EFF353F39B}"/>
    <cellStyle name="Normální 2 123 2 3 3 8 2" xfId="1911" xr:uid="{B9336EC0-AE24-4805-A5A1-579BD640423A}"/>
    <cellStyle name="Normální 2 123 2 3 3 8 2 2" xfId="3892" xr:uid="{CBB3DC8F-2209-4DF0-9D45-904478D66548}"/>
    <cellStyle name="Normální 2 123 2 3 3 8 3" xfId="2924" xr:uid="{B152CAE3-0E0A-42AF-BB7F-110AFBE67A7C}"/>
    <cellStyle name="Normální 2 123 2 3 3 9" xfId="1170" xr:uid="{8C156EF2-6DAE-44C0-B0D8-57A60509270E}"/>
    <cellStyle name="Normální 2 123 2 3 3 9 2" xfId="3247" xr:uid="{3BD1015E-BF0C-4FE7-876B-5F4FBA194EF6}"/>
    <cellStyle name="Normální 2 123 2 3 4" xfId="67" xr:uid="{70DDE4F1-59AE-4D14-8223-2F5B7BE8FD5B}"/>
    <cellStyle name="Normální 2 123 2 3 4 2" xfId="113" xr:uid="{0164775D-1BF2-4912-ADF2-E940BC01110B}"/>
    <cellStyle name="Normální 2 123 2 3 4 2 2" xfId="299" xr:uid="{2FD11541-27DA-42D8-A29F-5594A05C015B}"/>
    <cellStyle name="Normální 2 123 2 3 4 2 2 2" xfId="668" xr:uid="{16FFE2EC-EE81-4CE6-BCF0-0B8627516BCC}"/>
    <cellStyle name="Normální 2 123 2 3 4 2 2 2 2" xfId="1780" xr:uid="{F4CE4089-066C-4AD0-B7C5-A2A95534F39F}"/>
    <cellStyle name="Normální 2 123 2 3 4 2 2 2 2 2" xfId="3778" xr:uid="{733D397A-4120-4554-BAB8-A75050FEB764}"/>
    <cellStyle name="Normální 2 123 2 3 4 2 2 2 3" xfId="2810" xr:uid="{3850B248-59C9-4582-95FD-E8A26BEF2254}"/>
    <cellStyle name="Normální 2 123 2 3 4 2 2 3" xfId="1039" xr:uid="{336F37C5-9FD8-4B5F-B1B8-65BAC5F33DE4}"/>
    <cellStyle name="Normální 2 123 2 3 4 2 2 3 2" xfId="2151" xr:uid="{60CBB146-1435-4720-90CC-BA7FD12B43EA}"/>
    <cellStyle name="Normální 2 123 2 3 4 2 2 3 2 2" xfId="4101" xr:uid="{C0CD7887-72C3-4C74-9931-4E03D6A01295}"/>
    <cellStyle name="Normální 2 123 2 3 4 2 2 3 3" xfId="3133" xr:uid="{C4D73C67-5845-414B-92D8-B83E75B966C3}"/>
    <cellStyle name="Normální 2 123 2 3 4 2 2 4" xfId="1410" xr:uid="{6442F474-CC1C-440D-9318-2F5F0E85CE09}"/>
    <cellStyle name="Normální 2 123 2 3 4 2 2 4 2" xfId="3456" xr:uid="{17B2DDB9-8F4E-43D5-A006-9A5E46852C0F}"/>
    <cellStyle name="Normální 2 123 2 3 4 2 2 5" xfId="2488" xr:uid="{CB157110-5851-4066-BC94-56B6E120665D}"/>
    <cellStyle name="Normální 2 123 2 3 4 2 3" xfId="483" xr:uid="{5DBE6F97-FB14-4B14-8D46-22128B5D642C}"/>
    <cellStyle name="Normální 2 123 2 3 4 2 3 2" xfId="1595" xr:uid="{C8D262DC-4087-40D0-9344-624A098BB3A4}"/>
    <cellStyle name="Normální 2 123 2 3 4 2 3 2 2" xfId="3617" xr:uid="{1C1BD76F-41ED-4668-BF9C-BCC21C4D7653}"/>
    <cellStyle name="Normální 2 123 2 3 4 2 3 3" xfId="2649" xr:uid="{D14ED973-70D4-42DD-9624-1DC6F28F9B0C}"/>
    <cellStyle name="Normální 2 123 2 3 4 2 4" xfId="854" xr:uid="{8AAB7291-2800-4FA1-95BD-5163DA62CA1E}"/>
    <cellStyle name="Normální 2 123 2 3 4 2 4 2" xfId="1966" xr:uid="{4EDAD7F6-7C3E-4AA2-BCD3-27C1F3FC9A82}"/>
    <cellStyle name="Normální 2 123 2 3 4 2 4 2 2" xfId="3940" xr:uid="{B9D0A3F9-81EA-49C6-80F8-F529629D0D1C}"/>
    <cellStyle name="Normální 2 123 2 3 4 2 4 3" xfId="2972" xr:uid="{8F5D606B-E26F-4389-B96A-B0F212DB9E6C}"/>
    <cellStyle name="Normální 2 123 2 3 4 2 5" xfId="1225" xr:uid="{8DACDA48-9D70-4C32-BE9A-C23FCC86EA99}"/>
    <cellStyle name="Normální 2 123 2 3 4 2 5 2" xfId="3295" xr:uid="{6F4326D2-4747-48AE-B1AB-C0392FFAADE4}"/>
    <cellStyle name="Normální 2 123 2 3 4 2 6" xfId="2327" xr:uid="{752E960B-F972-4987-808A-5D84FFDE4958}"/>
    <cellStyle name="Normální 2 123 2 3 4 3" xfId="159" xr:uid="{6B84F01F-C413-4323-A310-9BC0926664A2}"/>
    <cellStyle name="Normální 2 123 2 3 4 3 2" xfId="345" xr:uid="{30AC7BA8-416E-468C-9664-E9357DDA65AD}"/>
    <cellStyle name="Normální 2 123 2 3 4 3 2 2" xfId="714" xr:uid="{70B6452F-6DC9-4806-9126-6AE1A917EF24}"/>
    <cellStyle name="Normální 2 123 2 3 4 3 2 2 2" xfId="1826" xr:uid="{2A53F58A-BEFB-415A-8CF5-3B390E6DCB41}"/>
    <cellStyle name="Normální 2 123 2 3 4 3 2 2 2 2" xfId="3818" xr:uid="{AD5BB9E6-80DD-4052-93BF-0741F29F04F4}"/>
    <cellStyle name="Normální 2 123 2 3 4 3 2 2 3" xfId="2850" xr:uid="{A49F400E-F0F8-44C0-B353-CE9FA80595A6}"/>
    <cellStyle name="Normální 2 123 2 3 4 3 2 3" xfId="1085" xr:uid="{DAB31EF5-3966-47CB-8B53-B2D905044E48}"/>
    <cellStyle name="Normální 2 123 2 3 4 3 2 3 2" xfId="2197" xr:uid="{5E6CD0EC-7E32-434A-8138-68DDFF23E725}"/>
    <cellStyle name="Normální 2 123 2 3 4 3 2 3 2 2" xfId="4141" xr:uid="{71BE5AFD-7B07-4942-B99D-4CE7DA9B9E6A}"/>
    <cellStyle name="Normální 2 123 2 3 4 3 2 3 3" xfId="3173" xr:uid="{03027D1A-4617-40D5-BD6A-19B5D4D71E70}"/>
    <cellStyle name="Normální 2 123 2 3 4 3 2 4" xfId="1456" xr:uid="{202418A6-7B24-44C7-A7BF-E692DE7DCACC}"/>
    <cellStyle name="Normální 2 123 2 3 4 3 2 4 2" xfId="3496" xr:uid="{FD76DA04-2742-49B9-B402-86C572CF7A2D}"/>
    <cellStyle name="Normální 2 123 2 3 4 3 2 5" xfId="2528" xr:uid="{6CB72ECA-CD45-4A50-AD6E-99A5B4D5AF35}"/>
    <cellStyle name="Normální 2 123 2 3 4 3 3" xfId="529" xr:uid="{4CA67BAF-9247-4533-8123-13ECE5B8AAED}"/>
    <cellStyle name="Normální 2 123 2 3 4 3 3 2" xfId="1641" xr:uid="{E291874E-A0D0-403F-A47A-AFBFD6D88CF4}"/>
    <cellStyle name="Normální 2 123 2 3 4 3 3 2 2" xfId="3657" xr:uid="{095FC145-E04A-47A8-91DE-1B8B838C3D94}"/>
    <cellStyle name="Normální 2 123 2 3 4 3 3 3" xfId="2689" xr:uid="{11E47588-6B02-40F2-B939-1B575A2AFB3E}"/>
    <cellStyle name="Normální 2 123 2 3 4 3 4" xfId="900" xr:uid="{37C34C38-471F-425C-BF49-7404105395A5}"/>
    <cellStyle name="Normální 2 123 2 3 4 3 4 2" xfId="2012" xr:uid="{0198FF40-A0B8-4D76-A172-6A1D198D04D6}"/>
    <cellStyle name="Normální 2 123 2 3 4 3 4 2 2" xfId="3980" xr:uid="{38439582-6999-4774-81BE-877C52756A9A}"/>
    <cellStyle name="Normální 2 123 2 3 4 3 4 3" xfId="3012" xr:uid="{1563DA2C-0CCC-4BC2-8B8E-9E4605AC908C}"/>
    <cellStyle name="Normální 2 123 2 3 4 3 5" xfId="1271" xr:uid="{3476B5DD-8993-489A-B82B-8A9A6AF4C508}"/>
    <cellStyle name="Normální 2 123 2 3 4 3 5 2" xfId="3335" xr:uid="{7B92C6F3-C333-41A0-83AB-FA4843CDDB79}"/>
    <cellStyle name="Normální 2 123 2 3 4 3 6" xfId="2367" xr:uid="{4B381BE8-A0A0-42A2-BF64-8A3988A10067}"/>
    <cellStyle name="Normální 2 123 2 3 4 4" xfId="205" xr:uid="{0B59A022-BF75-4321-8A8A-F4D91D951EEB}"/>
    <cellStyle name="Normální 2 123 2 3 4 4 2" xfId="391" xr:uid="{6D176726-CE2B-44C9-9A68-E10D4482B9E3}"/>
    <cellStyle name="Normální 2 123 2 3 4 4 2 2" xfId="760" xr:uid="{F3A56934-6ECF-4D02-A86F-296AD1A452CD}"/>
    <cellStyle name="Normální 2 123 2 3 4 4 2 2 2" xfId="1872" xr:uid="{056B16A6-6EBE-415F-8FCE-5A963527A258}"/>
    <cellStyle name="Normální 2 123 2 3 4 4 2 2 2 2" xfId="3858" xr:uid="{7C7F37A5-634A-43C5-A9DA-C2023CA8A5C7}"/>
    <cellStyle name="Normální 2 123 2 3 4 4 2 2 3" xfId="2890" xr:uid="{93ABA9A6-6D6A-460D-8F6E-0AC4620C5AD0}"/>
    <cellStyle name="Normální 2 123 2 3 4 4 2 3" xfId="1131" xr:uid="{62A9879B-731C-4AFA-8D8C-D1439659BA34}"/>
    <cellStyle name="Normální 2 123 2 3 4 4 2 3 2" xfId="2243" xr:uid="{5E750230-FDA9-4376-A5C6-3883AAACC58C}"/>
    <cellStyle name="Normální 2 123 2 3 4 4 2 3 2 2" xfId="4181" xr:uid="{153EC922-E79C-4E3E-A1B1-D755AC774D60}"/>
    <cellStyle name="Normální 2 123 2 3 4 4 2 3 3" xfId="3213" xr:uid="{C44F8A57-3694-4DB3-8CA4-9F374D312F16}"/>
    <cellStyle name="Normální 2 123 2 3 4 4 2 4" xfId="1502" xr:uid="{A054AB83-2754-4A89-838F-B2CCA2C512BB}"/>
    <cellStyle name="Normální 2 123 2 3 4 4 2 4 2" xfId="3536" xr:uid="{5D527C09-E6D6-4379-A6FC-912660C0ABA0}"/>
    <cellStyle name="Normální 2 123 2 3 4 4 2 5" xfId="2568" xr:uid="{CEBA7287-2B84-41A5-BC59-0AF8FB2C7822}"/>
    <cellStyle name="Normální 2 123 2 3 4 4 3" xfId="575" xr:uid="{3B17CBE0-11CE-4E06-813F-CC2D0320183F}"/>
    <cellStyle name="Normální 2 123 2 3 4 4 3 2" xfId="1687" xr:uid="{95CED83F-41DE-4354-B9D1-E2CE3B0A8BEB}"/>
    <cellStyle name="Normální 2 123 2 3 4 4 3 2 2" xfId="3697" xr:uid="{319E4A43-B44C-426F-A653-D858EBF3FB2C}"/>
    <cellStyle name="Normální 2 123 2 3 4 4 3 3" xfId="2729" xr:uid="{C7BADE0F-FF7A-4B8C-A793-4E1DC43915FE}"/>
    <cellStyle name="Normální 2 123 2 3 4 4 4" xfId="946" xr:uid="{BC3300DB-64B6-4DB3-A2F5-71879D913092}"/>
    <cellStyle name="Normální 2 123 2 3 4 4 4 2" xfId="2058" xr:uid="{4C96B7DE-691A-4B65-B94E-DA4F691381A5}"/>
    <cellStyle name="Normální 2 123 2 3 4 4 4 2 2" xfId="4020" xr:uid="{8E910244-EF89-4D78-BA8F-B1037B9AF249}"/>
    <cellStyle name="Normální 2 123 2 3 4 4 4 3" xfId="3052" xr:uid="{B75FF609-3824-4824-AA6E-AF14FB9459CD}"/>
    <cellStyle name="Normální 2 123 2 3 4 4 5" xfId="1317" xr:uid="{7BE70506-0781-4C1F-86B0-499B3C961A90}"/>
    <cellStyle name="Normální 2 123 2 3 4 4 5 2" xfId="3375" xr:uid="{54691064-8740-47C2-B41F-C27084C11DD5}"/>
    <cellStyle name="Normální 2 123 2 3 4 4 6" xfId="2407" xr:uid="{993B835E-639F-41E2-846A-4AA6E858CDC2}"/>
    <cellStyle name="Normální 2 123 2 3 4 5" xfId="253" xr:uid="{35B31D3A-85C8-4337-921A-E27A780C45D0}"/>
    <cellStyle name="Normální 2 123 2 3 4 5 2" xfId="622" xr:uid="{3A5FC3AB-77A3-48A2-A628-FE87DC428E85}"/>
    <cellStyle name="Normální 2 123 2 3 4 5 2 2" xfId="1734" xr:uid="{5D5C58CC-E78E-4B09-AD14-B24830E33EF2}"/>
    <cellStyle name="Normální 2 123 2 3 4 5 2 2 2" xfId="3738" xr:uid="{FD9CE6EE-902C-475F-A9D3-8E97E06CA8E2}"/>
    <cellStyle name="Normální 2 123 2 3 4 5 2 3" xfId="2770" xr:uid="{68899872-00AC-476A-B8B0-ED530FF69A01}"/>
    <cellStyle name="Normální 2 123 2 3 4 5 3" xfId="993" xr:uid="{55CBF9A8-2DAE-484A-9917-E9F1EA6FE06D}"/>
    <cellStyle name="Normální 2 123 2 3 4 5 3 2" xfId="2105" xr:uid="{FE429B37-4638-444B-97A4-A738CAA93D63}"/>
    <cellStyle name="Normální 2 123 2 3 4 5 3 2 2" xfId="4061" xr:uid="{4E80E077-D0A8-49FD-A11C-DA1603CDD30E}"/>
    <cellStyle name="Normální 2 123 2 3 4 5 3 3" xfId="3093" xr:uid="{461127AA-F845-4219-AEA7-EBA291BD1E66}"/>
    <cellStyle name="Normální 2 123 2 3 4 5 4" xfId="1364" xr:uid="{FB4E2704-CAD2-4D19-8374-BB011491A6AA}"/>
    <cellStyle name="Normální 2 123 2 3 4 5 4 2" xfId="3416" xr:uid="{FDD091AB-314B-4B31-9543-B3AA4BFFC09D}"/>
    <cellStyle name="Normální 2 123 2 3 4 5 5" xfId="2448" xr:uid="{D30AE7D8-8F60-4003-8613-26055B6A23A7}"/>
    <cellStyle name="Normální 2 123 2 3 4 6" xfId="437" xr:uid="{6945B6D7-7925-476E-B7A1-E987358D2BE3}"/>
    <cellStyle name="Normální 2 123 2 3 4 6 2" xfId="1549" xr:uid="{772DCBFB-982D-4F80-97C4-BE1695B1197D}"/>
    <cellStyle name="Normální 2 123 2 3 4 6 2 2" xfId="3577" xr:uid="{73577483-7929-43C9-8390-6121554FA7BF}"/>
    <cellStyle name="Normální 2 123 2 3 4 6 3" xfId="2609" xr:uid="{DEA7BDDF-DEBF-4519-9200-7313823C0502}"/>
    <cellStyle name="Normální 2 123 2 3 4 7" xfId="808" xr:uid="{6606014F-52D6-4A80-A586-A41BA84710FD}"/>
    <cellStyle name="Normální 2 123 2 3 4 7 2" xfId="1920" xr:uid="{48190AE8-611C-4449-91CC-CAE7B6FF310E}"/>
    <cellStyle name="Normální 2 123 2 3 4 7 2 2" xfId="3900" xr:uid="{A637675F-3C6A-4BCD-8194-E2706B3F3E0C}"/>
    <cellStyle name="Normální 2 123 2 3 4 7 3" xfId="2932" xr:uid="{1FF9C8E3-35FD-40D2-A438-50CF00F2F850}"/>
    <cellStyle name="Normální 2 123 2 3 4 8" xfId="1179" xr:uid="{248EAAB9-125D-4376-83BC-35D02983A7FA}"/>
    <cellStyle name="Normální 2 123 2 3 4 8 2" xfId="3255" xr:uid="{B22E5246-2104-4B74-891F-49037A58E815}"/>
    <cellStyle name="Normální 2 123 2 3 4 9" xfId="2287" xr:uid="{FC62C439-230A-464B-85A0-CA07418D6463}"/>
    <cellStyle name="Normální 2 123 2 3 5" xfId="90" xr:uid="{1FBE827D-D3EB-4CB6-9C1E-51FD5877418F}"/>
    <cellStyle name="Normální 2 123 2 3 5 2" xfId="276" xr:uid="{2484F52B-14AE-4DA0-958A-EEE334CD4BD8}"/>
    <cellStyle name="Normální 2 123 2 3 5 2 2" xfId="645" xr:uid="{D2339191-F7BB-4F59-8D72-D88838427EA6}"/>
    <cellStyle name="Normální 2 123 2 3 5 2 2 2" xfId="1757" xr:uid="{F09335E7-F585-4892-99DB-7FEA38C25181}"/>
    <cellStyle name="Normální 2 123 2 3 5 2 2 2 2" xfId="3758" xr:uid="{6E7B3AE8-B7D0-4ADB-8C58-DE97CC03B828}"/>
    <cellStyle name="Normální 2 123 2 3 5 2 2 3" xfId="2790" xr:uid="{5AAB12FD-7BC7-4C4B-AF56-CA7182AE2490}"/>
    <cellStyle name="Normální 2 123 2 3 5 2 3" xfId="1016" xr:uid="{1E9FBD8D-2DC6-4FBD-8E98-750F1496F747}"/>
    <cellStyle name="Normální 2 123 2 3 5 2 3 2" xfId="2128" xr:uid="{42D6A0FB-2002-4F0E-A4C3-F9855AF78F3F}"/>
    <cellStyle name="Normální 2 123 2 3 5 2 3 2 2" xfId="4081" xr:uid="{DB82E00C-457D-4E49-B109-101D4C9FD699}"/>
    <cellStyle name="Normální 2 123 2 3 5 2 3 3" xfId="3113" xr:uid="{37AE1F66-915E-4C5A-88D7-2E3517622A67}"/>
    <cellStyle name="Normální 2 123 2 3 5 2 4" xfId="1387" xr:uid="{9C75DA62-B923-46E9-ABF7-33B957190174}"/>
    <cellStyle name="Normální 2 123 2 3 5 2 4 2" xfId="3436" xr:uid="{EF33FAA7-794B-42BD-93F3-2DB89A535326}"/>
    <cellStyle name="Normální 2 123 2 3 5 2 5" xfId="2468" xr:uid="{6A575C03-5A6C-4714-91D0-9DB66C1F1F13}"/>
    <cellStyle name="Normální 2 123 2 3 5 3" xfId="460" xr:uid="{1C5FE7C5-A982-4686-9405-0DC50BA13E57}"/>
    <cellStyle name="Normální 2 123 2 3 5 3 2" xfId="1572" xr:uid="{0FD3D0C0-CFBD-4691-9506-0636D05B7131}"/>
    <cellStyle name="Normální 2 123 2 3 5 3 2 2" xfId="3597" xr:uid="{59617C4C-8CD1-49E3-85BC-10172332A1CB}"/>
    <cellStyle name="Normální 2 123 2 3 5 3 3" xfId="2629" xr:uid="{18ADB0DD-E562-4EFD-9A4E-3CA497AD9AC1}"/>
    <cellStyle name="Normální 2 123 2 3 5 4" xfId="831" xr:uid="{9BD3DA83-AAF5-4CE9-8EC4-8D43245061CE}"/>
    <cellStyle name="Normální 2 123 2 3 5 4 2" xfId="1943" xr:uid="{5F91CFDB-9F75-4BF3-910A-ADE92304F891}"/>
    <cellStyle name="Normální 2 123 2 3 5 4 2 2" xfId="3920" xr:uid="{93DA1E1D-CCB8-47C1-99BD-688AE495BE54}"/>
    <cellStyle name="Normální 2 123 2 3 5 4 3" xfId="2952" xr:uid="{B624D955-68E7-4E01-B408-6A3B3152B438}"/>
    <cellStyle name="Normální 2 123 2 3 5 5" xfId="1202" xr:uid="{460E9186-8D9B-4BB9-9F81-5BEB5DD42200}"/>
    <cellStyle name="Normální 2 123 2 3 5 5 2" xfId="3275" xr:uid="{266D16FF-C862-4D3D-A9A5-2011C1A206F1}"/>
    <cellStyle name="Normální 2 123 2 3 5 6" xfId="2307" xr:uid="{494B4480-03E0-4574-B51F-761FA0CF4A34}"/>
    <cellStyle name="Normální 2 123 2 3 6" xfId="136" xr:uid="{E40ED0A6-0ED9-4571-8C56-B2E711C96375}"/>
    <cellStyle name="Normální 2 123 2 3 6 2" xfId="322" xr:uid="{C6409DD4-D2A8-4762-A61A-4354ABB5CFBA}"/>
    <cellStyle name="Normální 2 123 2 3 6 2 2" xfId="691" xr:uid="{2DB8236D-35C4-47B9-A6B7-7FFCB15E642C}"/>
    <cellStyle name="Normální 2 123 2 3 6 2 2 2" xfId="1803" xr:uid="{61B0A51E-DFDB-46EE-811F-6545C99F7EF0}"/>
    <cellStyle name="Normální 2 123 2 3 6 2 2 2 2" xfId="3798" xr:uid="{AE153C35-9920-4BC4-A388-F4E8A9CDC6F7}"/>
    <cellStyle name="Normální 2 123 2 3 6 2 2 3" xfId="2830" xr:uid="{59882488-47DE-4FDF-928C-06031AAA9884}"/>
    <cellStyle name="Normální 2 123 2 3 6 2 3" xfId="1062" xr:uid="{90486DD0-D84D-4643-A6DB-E92D47431017}"/>
    <cellStyle name="Normální 2 123 2 3 6 2 3 2" xfId="2174" xr:uid="{381E86F7-22F5-431F-825D-A20B35355960}"/>
    <cellStyle name="Normální 2 123 2 3 6 2 3 2 2" xfId="4121" xr:uid="{F44CB7A3-6E89-488D-AA3E-44E8C19C03B8}"/>
    <cellStyle name="Normální 2 123 2 3 6 2 3 3" xfId="3153" xr:uid="{9240FAC2-CBE6-4648-B77A-8D7E13679D6D}"/>
    <cellStyle name="Normální 2 123 2 3 6 2 4" xfId="1433" xr:uid="{80558F34-6061-44A0-B134-361E2CB059E7}"/>
    <cellStyle name="Normální 2 123 2 3 6 2 4 2" xfId="3476" xr:uid="{220C8AE4-C852-4D9F-A9FA-6F80D47E1CEB}"/>
    <cellStyle name="Normální 2 123 2 3 6 2 5" xfId="2508" xr:uid="{13C2363C-5D8E-4248-B00F-6461099252C2}"/>
    <cellStyle name="Normální 2 123 2 3 6 3" xfId="506" xr:uid="{D84706C4-F0E2-46CA-A2C7-F6CA08291670}"/>
    <cellStyle name="Normální 2 123 2 3 6 3 2" xfId="1618" xr:uid="{AE2E63C6-0E30-4759-AF31-5E9D1B1E331F}"/>
    <cellStyle name="Normální 2 123 2 3 6 3 2 2" xfId="3637" xr:uid="{8EE06A68-093D-4F22-AB0A-8AE34B9E5B9A}"/>
    <cellStyle name="Normální 2 123 2 3 6 3 3" xfId="2669" xr:uid="{1FD9C949-F9DB-4529-80D3-A509AD8BC091}"/>
    <cellStyle name="Normální 2 123 2 3 6 4" xfId="877" xr:uid="{E10BA34B-B416-4F8B-B479-06A4377B0026}"/>
    <cellStyle name="Normální 2 123 2 3 6 4 2" xfId="1989" xr:uid="{B1FA7DB1-4FBE-41CB-A395-7D3795345675}"/>
    <cellStyle name="Normální 2 123 2 3 6 4 2 2" xfId="3960" xr:uid="{95C8D14B-2AF9-4C8D-B953-997F6C4DA3F9}"/>
    <cellStyle name="Normální 2 123 2 3 6 4 3" xfId="2992" xr:uid="{E90B56B1-AFDF-4D34-A255-349357F4143A}"/>
    <cellStyle name="Normální 2 123 2 3 6 5" xfId="1248" xr:uid="{52CDB5F1-6062-476E-A8AE-17C074742616}"/>
    <cellStyle name="Normální 2 123 2 3 6 5 2" xfId="3315" xr:uid="{6A72D1BB-4AD2-467E-9041-64F9F12E59E6}"/>
    <cellStyle name="Normální 2 123 2 3 6 6" xfId="2347" xr:uid="{B84186BD-086D-4391-BCA4-192EC0CEFC15}"/>
    <cellStyle name="Normální 2 123 2 3 7" xfId="182" xr:uid="{3CE3BB55-916B-4F6E-8AA1-BD81486E0FCC}"/>
    <cellStyle name="Normální 2 123 2 3 7 2" xfId="368" xr:uid="{33A420D1-AD3D-4B05-9F75-444EF8BA1255}"/>
    <cellStyle name="Normální 2 123 2 3 7 2 2" xfId="737" xr:uid="{BAE17624-B7B3-4851-B75C-D04435A3B48F}"/>
    <cellStyle name="Normální 2 123 2 3 7 2 2 2" xfId="1849" xr:uid="{8E3DABE1-D951-4BFB-B02A-29650321F732}"/>
    <cellStyle name="Normální 2 123 2 3 7 2 2 2 2" xfId="3838" xr:uid="{352B8A64-57EF-44A5-AC83-8BBBCC53DDB5}"/>
    <cellStyle name="Normální 2 123 2 3 7 2 2 3" xfId="2870" xr:uid="{B17D68B9-2CEB-4F76-82AA-F67EA57DA0B8}"/>
    <cellStyle name="Normální 2 123 2 3 7 2 3" xfId="1108" xr:uid="{BC0395BD-2713-48E8-85C5-D19843AA8E7E}"/>
    <cellStyle name="Normální 2 123 2 3 7 2 3 2" xfId="2220" xr:uid="{B20089E7-BB4D-4817-B9AE-AA6A2BD2F0D9}"/>
    <cellStyle name="Normální 2 123 2 3 7 2 3 2 2" xfId="4161" xr:uid="{BF71D3FE-57DB-4609-92C8-3921AC14D97F}"/>
    <cellStyle name="Normální 2 123 2 3 7 2 3 3" xfId="3193" xr:uid="{BA41A1E7-7CA2-4196-A1DC-464814EC1D05}"/>
    <cellStyle name="Normální 2 123 2 3 7 2 4" xfId="1479" xr:uid="{8368BD23-623A-4A23-A3F8-A7194B296174}"/>
    <cellStyle name="Normální 2 123 2 3 7 2 4 2" xfId="3516" xr:uid="{AFB5B6DD-D412-4847-ADCC-7F5AB4EBD6DF}"/>
    <cellStyle name="Normální 2 123 2 3 7 2 5" xfId="2548" xr:uid="{5C260294-80BD-4201-AFE6-18D5DE2E9875}"/>
    <cellStyle name="Normální 2 123 2 3 7 3" xfId="552" xr:uid="{DAECEDA9-9459-41F6-8BD3-7C8F9D04BD84}"/>
    <cellStyle name="Normální 2 123 2 3 7 3 2" xfId="1664" xr:uid="{D414523A-C017-4B4E-B0F6-1F77EF0EBBA7}"/>
    <cellStyle name="Normální 2 123 2 3 7 3 2 2" xfId="3677" xr:uid="{9C436578-D19E-4A06-B5FC-B2287A51572C}"/>
    <cellStyle name="Normální 2 123 2 3 7 3 3" xfId="2709" xr:uid="{EB20182E-7B35-427D-8AD0-BEEA47576524}"/>
    <cellStyle name="Normální 2 123 2 3 7 4" xfId="923" xr:uid="{832F43EC-E6B5-4C82-888F-1FAEE77377AB}"/>
    <cellStyle name="Normální 2 123 2 3 7 4 2" xfId="2035" xr:uid="{9C0A3988-CD2C-421D-A87A-A26CA747CC8C}"/>
    <cellStyle name="Normální 2 123 2 3 7 4 2 2" xfId="4000" xr:uid="{D0FEF03A-7215-4236-9617-E7141B212752}"/>
    <cellStyle name="Normální 2 123 2 3 7 4 3" xfId="3032" xr:uid="{5A5ADF46-03BF-4B4E-A5D2-8455BED07106}"/>
    <cellStyle name="Normální 2 123 2 3 7 5" xfId="1294" xr:uid="{3F15E737-0EAD-411F-A0D0-5275793CD56B}"/>
    <cellStyle name="Normální 2 123 2 3 7 5 2" xfId="3355" xr:uid="{A5AF97EF-A728-49F9-8A8D-41B6385E6B77}"/>
    <cellStyle name="Normální 2 123 2 3 7 6" xfId="2387" xr:uid="{31D22497-419F-4907-8F6B-07FBB9A68346}"/>
    <cellStyle name="Normální 2 123 2 3 8" xfId="230" xr:uid="{A83DE981-0ACE-4463-8333-2305FD25A93D}"/>
    <cellStyle name="Normální 2 123 2 3 8 2" xfId="599" xr:uid="{226A1631-3D5E-4601-A447-2A13D2E2B1FF}"/>
    <cellStyle name="Normální 2 123 2 3 8 2 2" xfId="1711" xr:uid="{3627C257-F6E6-49C4-8F2B-B7C18076032B}"/>
    <cellStyle name="Normální 2 123 2 3 8 2 2 2" xfId="3718" xr:uid="{96EC9878-48D1-4875-B405-5DFF435076C6}"/>
    <cellStyle name="Normální 2 123 2 3 8 2 3" xfId="2750" xr:uid="{5ADCD43D-AF95-4937-8B0B-E5AA33B42A13}"/>
    <cellStyle name="Normální 2 123 2 3 8 3" xfId="970" xr:uid="{38A07C1B-5857-4C64-8A81-863D2851D88E}"/>
    <cellStyle name="Normální 2 123 2 3 8 3 2" xfId="2082" xr:uid="{9599D761-75CC-439A-8325-7B01150BCD68}"/>
    <cellStyle name="Normální 2 123 2 3 8 3 2 2" xfId="4041" xr:uid="{226C56B2-A7F2-46A0-A9EA-AD77060F12C1}"/>
    <cellStyle name="Normální 2 123 2 3 8 3 3" xfId="3073" xr:uid="{8B195D12-31A5-4685-8D20-56582BC90DEF}"/>
    <cellStyle name="Normální 2 123 2 3 8 4" xfId="1341" xr:uid="{61AA6442-305F-4994-B710-16280EBAF135}"/>
    <cellStyle name="Normální 2 123 2 3 8 4 2" xfId="3396" xr:uid="{BF7AE822-6C42-4038-BACF-387454AC578E}"/>
    <cellStyle name="Normální 2 123 2 3 8 5" xfId="2428" xr:uid="{6DE60ABF-C9A2-438E-A361-4298394FBA50}"/>
    <cellStyle name="Normální 2 123 2 3 9" xfId="414" xr:uid="{1AD024FB-4A20-4C0B-9483-F83ACE45FB2E}"/>
    <cellStyle name="Normální 2 123 2 3 9 2" xfId="1526" xr:uid="{3671E064-86BC-462B-876C-1EE6EA0A1698}"/>
    <cellStyle name="Normální 2 123 2 3 9 2 2" xfId="3557" xr:uid="{254F2CD4-5994-4756-8FD3-36B8F11133F8}"/>
    <cellStyle name="Normální 2 123 2 3 9 3" xfId="2589" xr:uid="{B7694F0A-949C-4888-9731-6697DBE62497}"/>
    <cellStyle name="Normální 2 123 2 4" xfId="16" xr:uid="{00000000-0005-0000-0000-000019000000}"/>
    <cellStyle name="Normální 2 123 2 4 10" xfId="2269" xr:uid="{F26175E5-4B2F-4B7C-9D8F-C1057295D789}"/>
    <cellStyle name="Normální 2 123 2 4 11" xfId="48" xr:uid="{94C5B93B-6DDC-4A05-8CC2-F6AFF463C905}"/>
    <cellStyle name="Normální 2 123 2 4 2" xfId="69" xr:uid="{6FE96029-0170-4FA3-AB69-207275629C37}"/>
    <cellStyle name="Normální 2 123 2 4 2 2" xfId="115" xr:uid="{1315FA64-BA6E-422E-A607-CF52D479B637}"/>
    <cellStyle name="Normální 2 123 2 4 2 2 2" xfId="301" xr:uid="{66FDA122-1495-4CAD-98A6-962547915D8D}"/>
    <cellStyle name="Normální 2 123 2 4 2 2 2 2" xfId="670" xr:uid="{0DA4DD11-219B-438A-BCEB-D15095FF9444}"/>
    <cellStyle name="Normální 2 123 2 4 2 2 2 2 2" xfId="1782" xr:uid="{09FE365E-5964-437E-9667-4B446636123F}"/>
    <cellStyle name="Normální 2 123 2 4 2 2 2 2 2 2" xfId="3780" xr:uid="{3793A977-B5F4-4592-A148-53AF23E8B333}"/>
    <cellStyle name="Normální 2 123 2 4 2 2 2 2 3" xfId="2812" xr:uid="{7F5B125E-AE4C-4769-9B97-87A9E02C8B82}"/>
    <cellStyle name="Normální 2 123 2 4 2 2 2 3" xfId="1041" xr:uid="{03FF81BB-AD90-48D9-800F-1DA004FD150D}"/>
    <cellStyle name="Normální 2 123 2 4 2 2 2 3 2" xfId="2153" xr:uid="{2201A1D9-3E2E-4233-8E0F-912444A0AB0D}"/>
    <cellStyle name="Normální 2 123 2 4 2 2 2 3 2 2" xfId="4103" xr:uid="{94183951-AE99-4306-9253-E7CACD9C40D2}"/>
    <cellStyle name="Normální 2 123 2 4 2 2 2 3 3" xfId="3135" xr:uid="{714217CB-312E-4FB4-B930-23611C84DDC5}"/>
    <cellStyle name="Normální 2 123 2 4 2 2 2 4" xfId="1412" xr:uid="{77C74661-E1FC-44B9-B3AE-7E958E28CA80}"/>
    <cellStyle name="Normální 2 123 2 4 2 2 2 4 2" xfId="3458" xr:uid="{2B23CC7B-BDE0-4C21-B8BF-6518433E3E0B}"/>
    <cellStyle name="Normální 2 123 2 4 2 2 2 5" xfId="2490" xr:uid="{3B6B66F4-511B-433A-BD09-8BF8C77EFD26}"/>
    <cellStyle name="Normální 2 123 2 4 2 2 3" xfId="485" xr:uid="{A14EB65C-E200-4FD0-A598-5785D86DD77B}"/>
    <cellStyle name="Normální 2 123 2 4 2 2 3 2" xfId="1597" xr:uid="{549B92C8-DDD4-421C-8B12-7AB48E02C001}"/>
    <cellStyle name="Normální 2 123 2 4 2 2 3 2 2" xfId="3619" xr:uid="{250FA7A4-46ED-4174-9D72-ACA55D859ADF}"/>
    <cellStyle name="Normální 2 123 2 4 2 2 3 3" xfId="2651" xr:uid="{8C1D3E3C-50F6-41C1-A46A-6290F5343916}"/>
    <cellStyle name="Normální 2 123 2 4 2 2 4" xfId="856" xr:uid="{C7F414FA-1D65-4B3F-818A-BDD137F790C2}"/>
    <cellStyle name="Normální 2 123 2 4 2 2 4 2" xfId="1968" xr:uid="{13413123-6414-4A95-B2F7-446B8ABB038B}"/>
    <cellStyle name="Normální 2 123 2 4 2 2 4 2 2" xfId="3942" xr:uid="{13312BF1-B542-41AD-87A9-E8F8E6639DB3}"/>
    <cellStyle name="Normální 2 123 2 4 2 2 4 3" xfId="2974" xr:uid="{7532B5F2-54D9-4D43-B297-FF3BB5A69BAF}"/>
    <cellStyle name="Normální 2 123 2 4 2 2 5" xfId="1227" xr:uid="{73C74445-7B64-4AB6-AB13-C4A0DBAC0E82}"/>
    <cellStyle name="Normální 2 123 2 4 2 2 5 2" xfId="3297" xr:uid="{F2BD6F7A-C82B-4C3D-91E0-9D99BE4A7116}"/>
    <cellStyle name="Normální 2 123 2 4 2 2 6" xfId="2329" xr:uid="{FADE31DF-34E1-4620-9FAB-C9CD20EC5631}"/>
    <cellStyle name="Normální 2 123 2 4 2 3" xfId="161" xr:uid="{C2D0499D-501D-46FA-A442-0112C280699E}"/>
    <cellStyle name="Normální 2 123 2 4 2 3 2" xfId="347" xr:uid="{B086EF21-6878-4393-AA0F-F1D53E247CE8}"/>
    <cellStyle name="Normální 2 123 2 4 2 3 2 2" xfId="716" xr:uid="{43CEE752-0656-4F97-B044-3A7B073289F1}"/>
    <cellStyle name="Normální 2 123 2 4 2 3 2 2 2" xfId="1828" xr:uid="{46B8D8AF-DE25-4580-BD8A-8B6D0AFA6574}"/>
    <cellStyle name="Normální 2 123 2 4 2 3 2 2 2 2" xfId="3820" xr:uid="{53F8205B-D5F2-4A9D-9F21-41F8423EE8CD}"/>
    <cellStyle name="Normální 2 123 2 4 2 3 2 2 3" xfId="2852" xr:uid="{90879B89-4F0D-495E-BFB8-D3A3798C0078}"/>
    <cellStyle name="Normální 2 123 2 4 2 3 2 3" xfId="1087" xr:uid="{9D480434-CEBF-4D50-8CF6-EF02CE35CF5A}"/>
    <cellStyle name="Normální 2 123 2 4 2 3 2 3 2" xfId="2199" xr:uid="{BF497826-F3E6-46D0-BF9E-3C0607BAF570}"/>
    <cellStyle name="Normální 2 123 2 4 2 3 2 3 2 2" xfId="4143" xr:uid="{D39AD573-49FE-4472-9616-EF35736BDBD5}"/>
    <cellStyle name="Normální 2 123 2 4 2 3 2 3 3" xfId="3175" xr:uid="{A95752B6-870D-4745-942C-9AF6A7F1D072}"/>
    <cellStyle name="Normální 2 123 2 4 2 3 2 4" xfId="1458" xr:uid="{EF2D087A-F8CC-41DC-9618-02F4C5E66AF5}"/>
    <cellStyle name="Normální 2 123 2 4 2 3 2 4 2" xfId="3498" xr:uid="{6AD8A021-A03F-412A-94EA-22EBC69DB9A8}"/>
    <cellStyle name="Normální 2 123 2 4 2 3 2 5" xfId="2530" xr:uid="{12EDEEEE-7BBA-49B9-AF0C-C377E8A26D3C}"/>
    <cellStyle name="Normální 2 123 2 4 2 3 3" xfId="531" xr:uid="{2023AEBF-71C1-46AA-ADF3-8CA253708776}"/>
    <cellStyle name="Normální 2 123 2 4 2 3 3 2" xfId="1643" xr:uid="{73BFA2DE-D1EC-411E-8A36-13AF0B4E77C1}"/>
    <cellStyle name="Normální 2 123 2 4 2 3 3 2 2" xfId="3659" xr:uid="{FD741EAA-A619-4BF3-932F-BB0B742AEDC1}"/>
    <cellStyle name="Normální 2 123 2 4 2 3 3 3" xfId="2691" xr:uid="{EB226EF6-D358-41AA-8464-8775914C7C4A}"/>
    <cellStyle name="Normální 2 123 2 4 2 3 4" xfId="902" xr:uid="{D5017A5D-AB13-4A76-8729-F8E8E8A613CC}"/>
    <cellStyle name="Normální 2 123 2 4 2 3 4 2" xfId="2014" xr:uid="{FA135E1F-491E-49E3-BEDC-45BA65329F26}"/>
    <cellStyle name="Normální 2 123 2 4 2 3 4 2 2" xfId="3982" xr:uid="{588A5C46-1D1E-441B-B054-D9BA79CA5810}"/>
    <cellStyle name="Normální 2 123 2 4 2 3 4 3" xfId="3014" xr:uid="{AE6EACF0-839F-4BD0-9999-6DBE263EA956}"/>
    <cellStyle name="Normální 2 123 2 4 2 3 5" xfId="1273" xr:uid="{8B2297A4-93E5-4782-9224-0BAB0BD8E55A}"/>
    <cellStyle name="Normální 2 123 2 4 2 3 5 2" xfId="3337" xr:uid="{17A3248C-A510-4A9F-8866-3A0627A8C9DF}"/>
    <cellStyle name="Normální 2 123 2 4 2 3 6" xfId="2369" xr:uid="{0BC5FBDD-7E69-49E3-8DAB-9A07140023B3}"/>
    <cellStyle name="Normální 2 123 2 4 2 4" xfId="207" xr:uid="{0EDA1F5E-FF89-40C3-BD09-2DF75B0C91EF}"/>
    <cellStyle name="Normální 2 123 2 4 2 4 2" xfId="393" xr:uid="{DF71E7E6-7AB5-47D4-82E4-F10C525D5687}"/>
    <cellStyle name="Normální 2 123 2 4 2 4 2 2" xfId="762" xr:uid="{A8251A6B-BB3C-4F4B-B997-2226CD82F733}"/>
    <cellStyle name="Normální 2 123 2 4 2 4 2 2 2" xfId="1874" xr:uid="{28940A44-5B31-4CD5-8A30-CB39779F4EB2}"/>
    <cellStyle name="Normální 2 123 2 4 2 4 2 2 2 2" xfId="3860" xr:uid="{CBCF5873-42D1-4616-8F3C-DE62A12DC84C}"/>
    <cellStyle name="Normální 2 123 2 4 2 4 2 2 3" xfId="2892" xr:uid="{4313A226-BC8E-470D-8E8B-863A1CEC5AA3}"/>
    <cellStyle name="Normální 2 123 2 4 2 4 2 3" xfId="1133" xr:uid="{AD6BD94D-219F-4163-A9CB-90C9C33E44EE}"/>
    <cellStyle name="Normální 2 123 2 4 2 4 2 3 2" xfId="2245" xr:uid="{CA4C005A-FB6B-4071-92EF-F0EF9A4ADFAB}"/>
    <cellStyle name="Normální 2 123 2 4 2 4 2 3 2 2" xfId="4183" xr:uid="{FCA9764B-2B76-454D-B753-5A34B577CEF3}"/>
    <cellStyle name="Normální 2 123 2 4 2 4 2 3 3" xfId="3215" xr:uid="{E63E2C28-D5CC-4602-821C-0990460152F4}"/>
    <cellStyle name="Normální 2 123 2 4 2 4 2 4" xfId="1504" xr:uid="{12C8475C-69AE-4845-94D3-1D45498FDB7B}"/>
    <cellStyle name="Normální 2 123 2 4 2 4 2 4 2" xfId="3538" xr:uid="{9E3A9EAE-8C26-4CEE-9F26-78B5C0659876}"/>
    <cellStyle name="Normální 2 123 2 4 2 4 2 5" xfId="2570" xr:uid="{B5D5FEBD-604D-4C9F-911F-5EF2A58D6B89}"/>
    <cellStyle name="Normální 2 123 2 4 2 4 3" xfId="577" xr:uid="{457DA89D-7C48-4460-8CD9-ED70707FD8FC}"/>
    <cellStyle name="Normální 2 123 2 4 2 4 3 2" xfId="1689" xr:uid="{55AB6FA1-1CCD-4FA9-B7BE-6070A9BEDCD0}"/>
    <cellStyle name="Normální 2 123 2 4 2 4 3 2 2" xfId="3699" xr:uid="{C5360AC5-C83E-4A60-90BF-92CB4E836C7E}"/>
    <cellStyle name="Normální 2 123 2 4 2 4 3 3" xfId="2731" xr:uid="{DD41D453-9332-45FC-AA19-F9F707C515FC}"/>
    <cellStyle name="Normální 2 123 2 4 2 4 4" xfId="948" xr:uid="{A467F6E8-663C-4632-A4C3-16C22F605A15}"/>
    <cellStyle name="Normální 2 123 2 4 2 4 4 2" xfId="2060" xr:uid="{6AA1CDE7-4204-4180-9076-4B2CB42AA629}"/>
    <cellStyle name="Normální 2 123 2 4 2 4 4 2 2" xfId="4022" xr:uid="{0CBD3339-7DCC-4F14-878F-AB4CB0EFB476}"/>
    <cellStyle name="Normální 2 123 2 4 2 4 4 3" xfId="3054" xr:uid="{FC303EA0-EAB9-412C-B51B-92BD9B7ABE4A}"/>
    <cellStyle name="Normální 2 123 2 4 2 4 5" xfId="1319" xr:uid="{E59023C7-55BE-41CD-9D37-F3732A6991B5}"/>
    <cellStyle name="Normální 2 123 2 4 2 4 5 2" xfId="3377" xr:uid="{E1AA9238-C417-4D42-8C00-EF7F02D2AA01}"/>
    <cellStyle name="Normální 2 123 2 4 2 4 6" xfId="2409" xr:uid="{A78B9DFB-68E3-4A97-A64D-8E361B4D5301}"/>
    <cellStyle name="Normální 2 123 2 4 2 5" xfId="255" xr:uid="{45086D76-5DA0-415E-8DED-309FC6D1935E}"/>
    <cellStyle name="Normální 2 123 2 4 2 5 2" xfId="624" xr:uid="{CF4404E6-152C-492F-BE1B-9D2E608489EA}"/>
    <cellStyle name="Normální 2 123 2 4 2 5 2 2" xfId="1736" xr:uid="{958DF67B-DD15-442A-B8D6-90CC0C17925D}"/>
    <cellStyle name="Normální 2 123 2 4 2 5 2 2 2" xfId="3740" xr:uid="{62F8D27A-C275-4253-AD48-6EFE62D6D1B5}"/>
    <cellStyle name="Normální 2 123 2 4 2 5 2 3" xfId="2772" xr:uid="{C2D98BCB-0EA3-4C62-A6C7-73017BA41A08}"/>
    <cellStyle name="Normální 2 123 2 4 2 5 3" xfId="995" xr:uid="{FE6BFD6B-F097-430E-BA61-4A902EABA2CF}"/>
    <cellStyle name="Normální 2 123 2 4 2 5 3 2" xfId="2107" xr:uid="{226D40C2-30D6-4E57-9C55-2558C97AE9B6}"/>
    <cellStyle name="Normální 2 123 2 4 2 5 3 2 2" xfId="4063" xr:uid="{34C0C411-AEDB-457B-A0EC-62D7006F0697}"/>
    <cellStyle name="Normální 2 123 2 4 2 5 3 3" xfId="3095" xr:uid="{76DE7B5F-219A-4EAC-B56B-F66A2FCF990D}"/>
    <cellStyle name="Normální 2 123 2 4 2 5 4" xfId="1366" xr:uid="{50D4451D-F622-4581-B430-CD050BF81288}"/>
    <cellStyle name="Normální 2 123 2 4 2 5 4 2" xfId="3418" xr:uid="{061796BD-55BE-4A16-8405-CF345507C8CF}"/>
    <cellStyle name="Normální 2 123 2 4 2 5 5" xfId="2450" xr:uid="{E5A302FE-68AF-4669-AC0C-E59EEAD2E039}"/>
    <cellStyle name="Normální 2 123 2 4 2 6" xfId="439" xr:uid="{D854FDBA-C46D-4202-94D2-C7373A54B20E}"/>
    <cellStyle name="Normální 2 123 2 4 2 6 2" xfId="1551" xr:uid="{714E38AA-65DD-4740-B9FC-64E273163609}"/>
    <cellStyle name="Normální 2 123 2 4 2 6 2 2" xfId="3579" xr:uid="{DF24212B-0252-4503-A475-D3925297AE24}"/>
    <cellStyle name="Normální 2 123 2 4 2 6 3" xfId="2611" xr:uid="{E3356F11-5889-42E3-8CA9-07F81BACD491}"/>
    <cellStyle name="Normální 2 123 2 4 2 7" xfId="810" xr:uid="{462B972B-4965-42FB-995A-783C4634528E}"/>
    <cellStyle name="Normální 2 123 2 4 2 7 2" xfId="1922" xr:uid="{89CEFFC2-9E65-4DC5-BC6C-7C31D8CEF49B}"/>
    <cellStyle name="Normální 2 123 2 4 2 7 2 2" xfId="3902" xr:uid="{3A99DD54-85CF-48B4-BF1C-E1F9F39687F8}"/>
    <cellStyle name="Normální 2 123 2 4 2 7 3" xfId="2934" xr:uid="{45790AB2-BBB1-4DAB-8839-DB9B7810EA15}"/>
    <cellStyle name="Normální 2 123 2 4 2 8" xfId="1181" xr:uid="{79DC6817-93EA-4FC6-B6A4-8A956A66C91B}"/>
    <cellStyle name="Normální 2 123 2 4 2 8 2" xfId="3257" xr:uid="{F72062F0-F87A-48FA-9E3A-45B492A172B3}"/>
    <cellStyle name="Normální 2 123 2 4 2 9" xfId="2289" xr:uid="{67B84488-D06C-492E-BC61-99DDCE98D7E7}"/>
    <cellStyle name="Normální 2 123 2 4 3" xfId="92" xr:uid="{F6BAE674-92F8-4C75-9F3C-284688A9583E}"/>
    <cellStyle name="Normální 2 123 2 4 3 2" xfId="278" xr:uid="{785731FF-B2C1-4D22-8127-F64FD8809C59}"/>
    <cellStyle name="Normální 2 123 2 4 3 2 2" xfId="647" xr:uid="{87DB46C5-FA1D-4CB4-AC56-9592EFD68C47}"/>
    <cellStyle name="Normální 2 123 2 4 3 2 2 2" xfId="1759" xr:uid="{E1D930CD-9287-41CC-BE52-67AE24454BE9}"/>
    <cellStyle name="Normální 2 123 2 4 3 2 2 2 2" xfId="3760" xr:uid="{A9822A3B-5C70-4B15-AA44-86EDDFF09843}"/>
    <cellStyle name="Normální 2 123 2 4 3 2 2 3" xfId="2792" xr:uid="{2CC9FEDF-E370-4F56-86BA-C0491856D13A}"/>
    <cellStyle name="Normální 2 123 2 4 3 2 3" xfId="1018" xr:uid="{4F7F057A-1F87-4A7E-B98E-C5ABB8262458}"/>
    <cellStyle name="Normální 2 123 2 4 3 2 3 2" xfId="2130" xr:uid="{1BDF0D7B-014C-4BFB-B21D-811AEB3BC23E}"/>
    <cellStyle name="Normální 2 123 2 4 3 2 3 2 2" xfId="4083" xr:uid="{91D98900-3ADF-4842-B0FA-64B839123739}"/>
    <cellStyle name="Normální 2 123 2 4 3 2 3 3" xfId="3115" xr:uid="{A610C999-A610-446C-849C-7DCFE9D828C4}"/>
    <cellStyle name="Normální 2 123 2 4 3 2 4" xfId="1389" xr:uid="{8192E40C-678C-49A9-B5BD-DB2C22C0C4FF}"/>
    <cellStyle name="Normální 2 123 2 4 3 2 4 2" xfId="3438" xr:uid="{491D6C24-3693-4DED-BC2A-9FB60F03AC57}"/>
    <cellStyle name="Normální 2 123 2 4 3 2 5" xfId="2470" xr:uid="{BF2750EA-EFD6-403F-8F4E-88B32A8A7601}"/>
    <cellStyle name="Normální 2 123 2 4 3 3" xfId="462" xr:uid="{AE72BC20-6703-446C-9810-68304D9994C5}"/>
    <cellStyle name="Normální 2 123 2 4 3 3 2" xfId="1574" xr:uid="{CBE4822C-6B30-40DF-820A-8D495F5E0D03}"/>
    <cellStyle name="Normální 2 123 2 4 3 3 2 2" xfId="3599" xr:uid="{470129C4-7522-4AF5-BA73-B83163303BB4}"/>
    <cellStyle name="Normální 2 123 2 4 3 3 3" xfId="2631" xr:uid="{8794A7CE-46A2-4817-8379-9C114D1D8530}"/>
    <cellStyle name="Normální 2 123 2 4 3 4" xfId="833" xr:uid="{9387477F-C0ED-4C4D-A4C8-EF70F211E9E9}"/>
    <cellStyle name="Normální 2 123 2 4 3 4 2" xfId="1945" xr:uid="{FCC1E975-DF5C-437C-A946-F2FDDB67211A}"/>
    <cellStyle name="Normální 2 123 2 4 3 4 2 2" xfId="3922" xr:uid="{38BDEA34-132C-4818-BA9D-169957D202AA}"/>
    <cellStyle name="Normální 2 123 2 4 3 4 3" xfId="2954" xr:uid="{935D72CB-FE9F-4F76-8FD5-ED38B2FF677F}"/>
    <cellStyle name="Normální 2 123 2 4 3 5" xfId="1204" xr:uid="{02741ED5-778E-4770-B2A7-9943E5865818}"/>
    <cellStyle name="Normální 2 123 2 4 3 5 2" xfId="3277" xr:uid="{25CF4C37-FFAC-4E7F-AFAB-B96F42C82391}"/>
    <cellStyle name="Normální 2 123 2 4 3 6" xfId="2309" xr:uid="{8DB11CEC-30FE-4144-82C6-1447BBB8AF56}"/>
    <cellStyle name="Normální 2 123 2 4 4" xfId="138" xr:uid="{C3FCE5DD-FD13-48C3-96AE-359DB4C31111}"/>
    <cellStyle name="Normální 2 123 2 4 4 2" xfId="324" xr:uid="{A7238C2F-9860-4B14-9723-BC7A249B166D}"/>
    <cellStyle name="Normální 2 123 2 4 4 2 2" xfId="693" xr:uid="{722C6DA0-081E-4C56-B10F-A3EEEF090426}"/>
    <cellStyle name="Normální 2 123 2 4 4 2 2 2" xfId="1805" xr:uid="{D62A4505-BF13-4BB4-9468-BDF3DD6A0E84}"/>
    <cellStyle name="Normální 2 123 2 4 4 2 2 2 2" xfId="3800" xr:uid="{B96CF65E-708B-46DA-B2AB-1C059AF5D6F7}"/>
    <cellStyle name="Normální 2 123 2 4 4 2 2 3" xfId="2832" xr:uid="{8DC32F2C-7700-47E9-80AC-10A7A012DE09}"/>
    <cellStyle name="Normální 2 123 2 4 4 2 3" xfId="1064" xr:uid="{25434959-964A-4041-A689-9240CC37B8B2}"/>
    <cellStyle name="Normální 2 123 2 4 4 2 3 2" xfId="2176" xr:uid="{AF9A60F4-B372-49F5-AA96-180B29DA31E5}"/>
    <cellStyle name="Normální 2 123 2 4 4 2 3 2 2" xfId="4123" xr:uid="{3F56665F-F990-499D-B70E-06F972858605}"/>
    <cellStyle name="Normální 2 123 2 4 4 2 3 3" xfId="3155" xr:uid="{003F847E-46E1-4056-9B0B-05D252267583}"/>
    <cellStyle name="Normální 2 123 2 4 4 2 4" xfId="1435" xr:uid="{5F931774-BAEC-4CBB-AE55-89CAB10C4120}"/>
    <cellStyle name="Normální 2 123 2 4 4 2 4 2" xfId="3478" xr:uid="{B6B933EE-55D2-460B-A650-8CAB534BAC58}"/>
    <cellStyle name="Normální 2 123 2 4 4 2 5" xfId="2510" xr:uid="{6532B037-4835-4D8D-96C0-1A16E1F63BD4}"/>
    <cellStyle name="Normální 2 123 2 4 4 3" xfId="508" xr:uid="{E50F257F-52A4-4706-AFCC-A4E1DB9D6C4D}"/>
    <cellStyle name="Normální 2 123 2 4 4 3 2" xfId="1620" xr:uid="{E371DD97-BDF7-42DD-9CCA-251880F4B4C7}"/>
    <cellStyle name="Normální 2 123 2 4 4 3 2 2" xfId="3639" xr:uid="{3DDC8EB4-B91F-465D-8A60-FFFF9884E185}"/>
    <cellStyle name="Normální 2 123 2 4 4 3 3" xfId="2671" xr:uid="{04718341-5262-4D4C-8220-934C9D20BFFF}"/>
    <cellStyle name="Normální 2 123 2 4 4 4" xfId="879" xr:uid="{1E470B9B-6A05-415A-BB5D-252D6180100B}"/>
    <cellStyle name="Normální 2 123 2 4 4 4 2" xfId="1991" xr:uid="{EB3DF13D-E879-4263-BBDC-D194ED1996F8}"/>
    <cellStyle name="Normální 2 123 2 4 4 4 2 2" xfId="3962" xr:uid="{7B88CE51-0E80-4294-9D7C-D88B7E4BA8BD}"/>
    <cellStyle name="Normální 2 123 2 4 4 4 3" xfId="2994" xr:uid="{FF8C3F63-521C-448C-B328-D778CFE57A57}"/>
    <cellStyle name="Normální 2 123 2 4 4 5" xfId="1250" xr:uid="{8E5EC2F0-4372-4350-B9FA-7D824DA0CABB}"/>
    <cellStyle name="Normální 2 123 2 4 4 5 2" xfId="3317" xr:uid="{D34D39A3-A621-4D45-98A9-FFA84630EC02}"/>
    <cellStyle name="Normální 2 123 2 4 4 6" xfId="2349" xr:uid="{E8F8BF18-48BA-486C-AD0D-5C5148055450}"/>
    <cellStyle name="Normální 2 123 2 4 5" xfId="184" xr:uid="{531748B0-D2F8-41C1-AB08-F95C5A41C658}"/>
    <cellStyle name="Normální 2 123 2 4 5 2" xfId="370" xr:uid="{30CD662B-9A42-4C1C-8404-4A0152E1ACBA}"/>
    <cellStyle name="Normální 2 123 2 4 5 2 2" xfId="739" xr:uid="{411C3E57-5E02-4FF5-AC35-50679CAE2117}"/>
    <cellStyle name="Normální 2 123 2 4 5 2 2 2" xfId="1851" xr:uid="{D4463395-97BB-4DDE-AEFF-F31BBB1C564A}"/>
    <cellStyle name="Normální 2 123 2 4 5 2 2 2 2" xfId="3840" xr:uid="{74AE1524-1DF4-485C-B602-9A4BD7E0A369}"/>
    <cellStyle name="Normální 2 123 2 4 5 2 2 3" xfId="2872" xr:uid="{7951353F-9733-48A8-82EC-0520D0F8EE7F}"/>
    <cellStyle name="Normální 2 123 2 4 5 2 3" xfId="1110" xr:uid="{42A60031-DDD0-4E6E-9402-626E6F3B4A60}"/>
    <cellStyle name="Normální 2 123 2 4 5 2 3 2" xfId="2222" xr:uid="{B5C74795-6141-4DE0-9225-061297F66EB9}"/>
    <cellStyle name="Normální 2 123 2 4 5 2 3 2 2" xfId="4163" xr:uid="{A3B64D61-D1F5-40DE-9BF7-A9A698A19FCD}"/>
    <cellStyle name="Normální 2 123 2 4 5 2 3 3" xfId="3195" xr:uid="{1987602F-E95B-4D23-A9F9-F39C74349584}"/>
    <cellStyle name="Normální 2 123 2 4 5 2 4" xfId="1481" xr:uid="{43FC96E1-C82B-438B-907B-EF5F31303989}"/>
    <cellStyle name="Normální 2 123 2 4 5 2 4 2" xfId="3518" xr:uid="{B5F7A874-1340-4DDC-9300-0589318F4CA4}"/>
    <cellStyle name="Normální 2 123 2 4 5 2 5" xfId="2550" xr:uid="{0198D018-ACF0-4B76-A272-6FCC932531E1}"/>
    <cellStyle name="Normální 2 123 2 4 5 3" xfId="554" xr:uid="{68E82652-567E-4F64-AF15-52F0B473483C}"/>
    <cellStyle name="Normální 2 123 2 4 5 3 2" xfId="1666" xr:uid="{7BB2371D-4FDE-4E02-89A9-65B87DAB360C}"/>
    <cellStyle name="Normální 2 123 2 4 5 3 2 2" xfId="3679" xr:uid="{9E25FFDB-0707-4125-B32D-92C901EE18C7}"/>
    <cellStyle name="Normální 2 123 2 4 5 3 3" xfId="2711" xr:uid="{8294E18B-CAD5-4B8F-BCED-DDB940DE890B}"/>
    <cellStyle name="Normální 2 123 2 4 5 4" xfId="925" xr:uid="{BBC0789D-476F-4C69-A893-675EA69D2C6A}"/>
    <cellStyle name="Normální 2 123 2 4 5 4 2" xfId="2037" xr:uid="{C590EF1A-3D1A-46B5-B577-F534AB9F50DC}"/>
    <cellStyle name="Normální 2 123 2 4 5 4 2 2" xfId="4002" xr:uid="{2264BB0F-9418-4B15-AA55-D57B105AAA5A}"/>
    <cellStyle name="Normální 2 123 2 4 5 4 3" xfId="3034" xr:uid="{0B34EDF7-6AC0-4ED6-839F-A52B292E6F3F}"/>
    <cellStyle name="Normální 2 123 2 4 5 5" xfId="1296" xr:uid="{3989A1DC-65E4-475F-8331-C08C1B6A3EDB}"/>
    <cellStyle name="Normální 2 123 2 4 5 5 2" xfId="3357" xr:uid="{86A0EAA3-2991-4285-9325-8464BE9F4B3E}"/>
    <cellStyle name="Normální 2 123 2 4 5 6" xfId="2389" xr:uid="{EA927DBE-AE93-45D7-95F8-9637DD1E362C}"/>
    <cellStyle name="Normální 2 123 2 4 6" xfId="232" xr:uid="{2D53456A-5337-4930-ADE0-C19652196DA3}"/>
    <cellStyle name="Normální 2 123 2 4 6 2" xfId="601" xr:uid="{BA3D1CA0-95AA-4D6E-9B19-440E167CA3F9}"/>
    <cellStyle name="Normální 2 123 2 4 6 2 2" xfId="1713" xr:uid="{0DC25264-DC9D-419E-9ACF-F2413A7DFFE4}"/>
    <cellStyle name="Normální 2 123 2 4 6 2 2 2" xfId="3720" xr:uid="{171F3F50-B617-411C-976D-4D9812511683}"/>
    <cellStyle name="Normální 2 123 2 4 6 2 3" xfId="2752" xr:uid="{09AD74F4-3F89-43A2-AE70-B78D8E7E3EAC}"/>
    <cellStyle name="Normální 2 123 2 4 6 3" xfId="972" xr:uid="{99979853-77B1-4872-A697-0F146447EDEA}"/>
    <cellStyle name="Normální 2 123 2 4 6 3 2" xfId="2084" xr:uid="{66DED0EF-A6DC-47DE-8981-8EF2D5BE765E}"/>
    <cellStyle name="Normální 2 123 2 4 6 3 2 2" xfId="4043" xr:uid="{86EAE509-D7AE-4520-AE12-D1B57D94361D}"/>
    <cellStyle name="Normální 2 123 2 4 6 3 3" xfId="3075" xr:uid="{EC28132C-5C0A-4FEC-8174-C59B8539B494}"/>
    <cellStyle name="Normální 2 123 2 4 6 4" xfId="1343" xr:uid="{D46C5190-2C0E-4531-BE7C-55F7F8B745A3}"/>
    <cellStyle name="Normální 2 123 2 4 6 4 2" xfId="3398" xr:uid="{CB1C0340-4636-447C-9499-F5E2F72097E7}"/>
    <cellStyle name="Normální 2 123 2 4 6 5" xfId="2430" xr:uid="{DA2B9AD0-D55F-424E-AEF1-8B544DBEB952}"/>
    <cellStyle name="Normální 2 123 2 4 7" xfId="416" xr:uid="{8A26C2E4-16F6-45E4-AF3E-543A2A54289F}"/>
    <cellStyle name="Normální 2 123 2 4 7 2" xfId="1528" xr:uid="{BEADA533-95B6-4414-A863-79619104825C}"/>
    <cellStyle name="Normální 2 123 2 4 7 2 2" xfId="3559" xr:uid="{6A081789-0D98-4E40-B850-0550D3D793D0}"/>
    <cellStyle name="Normální 2 123 2 4 7 3" xfId="2591" xr:uid="{C92AD789-530C-436F-A5F5-647EB6E112FE}"/>
    <cellStyle name="Normální 2 123 2 4 8" xfId="787" xr:uid="{F4E44665-6735-44CB-A509-CF01C63E0B94}"/>
    <cellStyle name="Normální 2 123 2 4 8 2" xfId="1899" xr:uid="{3C840C4D-DA67-44AE-AE31-F54160129AF4}"/>
    <cellStyle name="Normální 2 123 2 4 8 2 2" xfId="3882" xr:uid="{E8CBD06A-9C6E-4D54-AFA7-02E2B5262ED0}"/>
    <cellStyle name="Normální 2 123 2 4 8 3" xfId="2914" xr:uid="{8B74B253-089D-4862-8D0A-19CB3B39F429}"/>
    <cellStyle name="Normální 2 123 2 4 9" xfId="1158" xr:uid="{42F3282E-8DC9-4C5E-A557-997EAB709ADB}"/>
    <cellStyle name="Normální 2 123 2 4 9 2" xfId="3237" xr:uid="{72A71E12-1B83-4195-861D-842F2D6275AC}"/>
    <cellStyle name="Normální 2 123 2 5" xfId="23" xr:uid="{00000000-0005-0000-0000-00001A000000}"/>
    <cellStyle name="Normální 2 123 2 5 10" xfId="2275" xr:uid="{E1A4275E-45E1-428F-8BAE-F24529516167}"/>
    <cellStyle name="Normální 2 123 2 5 11" xfId="54" xr:uid="{93066C41-4CF5-447F-B0C7-7779916EB98A}"/>
    <cellStyle name="Normální 2 123 2 5 2" xfId="76" xr:uid="{0F07EADB-18D1-4244-AD83-BA979FEC80CD}"/>
    <cellStyle name="Normální 2 123 2 5 2 2" xfId="122" xr:uid="{272BB6DA-E68B-4DB8-86F0-EE227EA75E0F}"/>
    <cellStyle name="Normální 2 123 2 5 2 2 2" xfId="308" xr:uid="{B1DBE366-7BB0-403C-9407-FEBAE4290A6A}"/>
    <cellStyle name="Normální 2 123 2 5 2 2 2 2" xfId="677" xr:uid="{69434041-5C8C-417E-9AB3-A68723603FE0}"/>
    <cellStyle name="Normální 2 123 2 5 2 2 2 2 2" xfId="1789" xr:uid="{5F1A5E0E-5175-417D-8460-A47FA8D66364}"/>
    <cellStyle name="Normální 2 123 2 5 2 2 2 2 2 2" xfId="3786" xr:uid="{88EE73C4-E3B1-40B6-967E-92B34B2EAE9B}"/>
    <cellStyle name="Normální 2 123 2 5 2 2 2 2 3" xfId="2818" xr:uid="{95276DA5-3B93-43F4-AD38-966C8159BEEE}"/>
    <cellStyle name="Normální 2 123 2 5 2 2 2 3" xfId="1048" xr:uid="{35BE7419-7C76-44FC-BB53-717B151AFD7A}"/>
    <cellStyle name="Normální 2 123 2 5 2 2 2 3 2" xfId="2160" xr:uid="{75E026E6-C174-44E1-BC62-1F177209B76A}"/>
    <cellStyle name="Normální 2 123 2 5 2 2 2 3 2 2" xfId="4109" xr:uid="{69627223-758B-48C0-99EF-00B6554036FE}"/>
    <cellStyle name="Normální 2 123 2 5 2 2 2 3 3" xfId="3141" xr:uid="{A0E93E18-61C6-43D4-82D5-2A65168AA836}"/>
    <cellStyle name="Normální 2 123 2 5 2 2 2 4" xfId="1419" xr:uid="{8BC4BF35-F1F7-4745-B823-2E9587A87ABC}"/>
    <cellStyle name="Normální 2 123 2 5 2 2 2 4 2" xfId="3464" xr:uid="{2188D3DA-D990-4A5F-A06F-9F352E7D3CCF}"/>
    <cellStyle name="Normální 2 123 2 5 2 2 2 5" xfId="2496" xr:uid="{4FD0DCC9-D8B9-47A6-90A2-8A043D05CFB9}"/>
    <cellStyle name="Normální 2 123 2 5 2 2 3" xfId="492" xr:uid="{369248D9-243D-4B47-B9B7-2D01E256AE6C}"/>
    <cellStyle name="Normální 2 123 2 5 2 2 3 2" xfId="1604" xr:uid="{6848588C-1765-4A8E-B554-4E07839C11C3}"/>
    <cellStyle name="Normální 2 123 2 5 2 2 3 2 2" xfId="3625" xr:uid="{322E36D0-77F9-45D9-B7B3-EF6759C13964}"/>
    <cellStyle name="Normální 2 123 2 5 2 2 3 3" xfId="2657" xr:uid="{76C6366E-BF2F-4B81-970A-018A35869D0B}"/>
    <cellStyle name="Normální 2 123 2 5 2 2 4" xfId="863" xr:uid="{7CF90FC9-72E2-40AA-A019-5E7781B6E171}"/>
    <cellStyle name="Normální 2 123 2 5 2 2 4 2" xfId="1975" xr:uid="{11BC5204-C59A-4239-99C6-5B60B6BD90CB}"/>
    <cellStyle name="Normální 2 123 2 5 2 2 4 2 2" xfId="3948" xr:uid="{ACC17DDE-7421-4B77-BAE6-D7B86B72773E}"/>
    <cellStyle name="Normální 2 123 2 5 2 2 4 3" xfId="2980" xr:uid="{7B86DC30-90A0-4268-81F9-64C6AADB0300}"/>
    <cellStyle name="Normální 2 123 2 5 2 2 5" xfId="1234" xr:uid="{C1DF1CF4-CE79-4470-B2D0-D7901D892EBD}"/>
    <cellStyle name="Normální 2 123 2 5 2 2 5 2" xfId="3303" xr:uid="{F82C512D-3F07-4ECC-A5F4-E33D35375640}"/>
    <cellStyle name="Normální 2 123 2 5 2 2 6" xfId="2335" xr:uid="{ECFDE641-EF40-42C3-B360-68F2031B7F39}"/>
    <cellStyle name="Normální 2 123 2 5 2 3" xfId="168" xr:uid="{8FFE9B98-4402-4AFB-BA8B-BAF4A5BD49F7}"/>
    <cellStyle name="Normální 2 123 2 5 2 3 2" xfId="354" xr:uid="{4332B835-BB87-4F42-8C57-551F54306029}"/>
    <cellStyle name="Normální 2 123 2 5 2 3 2 2" xfId="723" xr:uid="{A0A65029-EB35-4C46-AD41-8744DA838674}"/>
    <cellStyle name="Normální 2 123 2 5 2 3 2 2 2" xfId="1835" xr:uid="{9EC574A1-8EFD-43C3-99C5-24FFBFFA5420}"/>
    <cellStyle name="Normální 2 123 2 5 2 3 2 2 2 2" xfId="3826" xr:uid="{FEF261FC-396A-4C3A-91AD-DF4476C24C45}"/>
    <cellStyle name="Normální 2 123 2 5 2 3 2 2 3" xfId="2858" xr:uid="{744F34D3-EDFE-469F-A662-A59880296EA3}"/>
    <cellStyle name="Normální 2 123 2 5 2 3 2 3" xfId="1094" xr:uid="{8D5831AC-4066-4E13-BB9A-9FB8F4CE3CD7}"/>
    <cellStyle name="Normální 2 123 2 5 2 3 2 3 2" xfId="2206" xr:uid="{5B97E962-0165-4108-BE91-BA49F0732CF8}"/>
    <cellStyle name="Normální 2 123 2 5 2 3 2 3 2 2" xfId="4149" xr:uid="{7DA2C97A-B11E-4B68-A58F-5B5BA158E4FC}"/>
    <cellStyle name="Normální 2 123 2 5 2 3 2 3 3" xfId="3181" xr:uid="{D43E8B9B-B959-4CD1-8136-35B0B5D60541}"/>
    <cellStyle name="Normální 2 123 2 5 2 3 2 4" xfId="1465" xr:uid="{53D3EDC8-87B3-49C8-856A-5F012B10AB59}"/>
    <cellStyle name="Normální 2 123 2 5 2 3 2 4 2" xfId="3504" xr:uid="{F7FD6A7A-9EDD-41D8-9F3B-00554A550D98}"/>
    <cellStyle name="Normální 2 123 2 5 2 3 2 5" xfId="2536" xr:uid="{5CA3FE7C-77B1-446F-98A3-AB634810A720}"/>
    <cellStyle name="Normální 2 123 2 5 2 3 3" xfId="538" xr:uid="{7009221D-954E-43F9-B3EC-9F69E9C3C796}"/>
    <cellStyle name="Normální 2 123 2 5 2 3 3 2" xfId="1650" xr:uid="{BFB16B1E-C582-4DA2-8BC2-83EBDD24CD09}"/>
    <cellStyle name="Normální 2 123 2 5 2 3 3 2 2" xfId="3665" xr:uid="{E88EA558-8989-4481-BCF4-C0F8687F1F1B}"/>
    <cellStyle name="Normální 2 123 2 5 2 3 3 3" xfId="2697" xr:uid="{2CCB3669-E7C8-473A-ADA3-3DC1AB99A70F}"/>
    <cellStyle name="Normální 2 123 2 5 2 3 4" xfId="909" xr:uid="{2CF156A4-B7F4-4C29-824B-FE365B7D1B0B}"/>
    <cellStyle name="Normální 2 123 2 5 2 3 4 2" xfId="2021" xr:uid="{DDCE5AF5-DD9C-4E94-9526-4BBED67EE011}"/>
    <cellStyle name="Normální 2 123 2 5 2 3 4 2 2" xfId="3988" xr:uid="{E0C91628-8783-40CE-AE63-258476E458D2}"/>
    <cellStyle name="Normální 2 123 2 5 2 3 4 3" xfId="3020" xr:uid="{09FD8C83-BA60-48EE-8322-754E38DA412B}"/>
    <cellStyle name="Normální 2 123 2 5 2 3 5" xfId="1280" xr:uid="{03ABF1AE-99A6-4AF5-B029-5D1F6494EC95}"/>
    <cellStyle name="Normální 2 123 2 5 2 3 5 2" xfId="3343" xr:uid="{147CB944-55F0-4406-AFEF-FB6C3AF289EA}"/>
    <cellStyle name="Normální 2 123 2 5 2 3 6" xfId="2375" xr:uid="{A9D15E82-AB8A-4553-9C8F-7A6A473DEAB4}"/>
    <cellStyle name="Normální 2 123 2 5 2 4" xfId="214" xr:uid="{1710D9CF-FE90-4B15-A2D4-088466966960}"/>
    <cellStyle name="Normální 2 123 2 5 2 4 2" xfId="400" xr:uid="{F325FAF2-81C5-4709-8166-57051BF12778}"/>
    <cellStyle name="Normální 2 123 2 5 2 4 2 2" xfId="769" xr:uid="{29A81B4C-2680-4768-8892-DD308CE50F46}"/>
    <cellStyle name="Normální 2 123 2 5 2 4 2 2 2" xfId="1881" xr:uid="{8FAAF730-CD16-4408-A014-1BECF30FBCDF}"/>
    <cellStyle name="Normální 2 123 2 5 2 4 2 2 2 2" xfId="3866" xr:uid="{DA363112-A9DD-4E22-A3ED-80D39256F0EF}"/>
    <cellStyle name="Normální 2 123 2 5 2 4 2 2 3" xfId="2898" xr:uid="{B39220AE-3800-4F13-BBF4-3C1D5A7055DB}"/>
    <cellStyle name="Normální 2 123 2 5 2 4 2 3" xfId="1140" xr:uid="{4A339258-0F2E-4BA5-A930-E4AAB077C568}"/>
    <cellStyle name="Normální 2 123 2 5 2 4 2 3 2" xfId="2252" xr:uid="{59952B3E-E954-488E-9320-AAB6F2BDD2DF}"/>
    <cellStyle name="Normální 2 123 2 5 2 4 2 3 2 2" xfId="4189" xr:uid="{86676A82-EEB2-4C6B-8352-92C6D031E980}"/>
    <cellStyle name="Normální 2 123 2 5 2 4 2 3 3" xfId="3221" xr:uid="{D919061B-11D2-417A-B9A3-0427404D7192}"/>
    <cellStyle name="Normální 2 123 2 5 2 4 2 4" xfId="1511" xr:uid="{828A295D-25BB-439D-AA6E-04FEE49CA360}"/>
    <cellStyle name="Normální 2 123 2 5 2 4 2 4 2" xfId="3544" xr:uid="{7D6E74D8-DABA-47EA-8622-46BC1FEE322B}"/>
    <cellStyle name="Normální 2 123 2 5 2 4 2 5" xfId="2576" xr:uid="{BF18F824-233A-41F5-8194-DCE81B389401}"/>
    <cellStyle name="Normální 2 123 2 5 2 4 3" xfId="584" xr:uid="{9F735DE8-8922-40B8-A7D5-CBC75F7866E9}"/>
    <cellStyle name="Normální 2 123 2 5 2 4 3 2" xfId="1696" xr:uid="{4D58DB6B-B56C-4D77-BC38-A8FD7DBB322F}"/>
    <cellStyle name="Normální 2 123 2 5 2 4 3 2 2" xfId="3705" xr:uid="{033BAF09-D6F6-49BD-91DA-ACF1CCC6BA54}"/>
    <cellStyle name="Normální 2 123 2 5 2 4 3 3" xfId="2737" xr:uid="{872051C0-9BE0-4DAA-B793-E7FBE4805E43}"/>
    <cellStyle name="Normální 2 123 2 5 2 4 4" xfId="955" xr:uid="{DB2823AF-570E-494F-B860-243881E30C6F}"/>
    <cellStyle name="Normální 2 123 2 5 2 4 4 2" xfId="2067" xr:uid="{6F06FA39-8A32-4FA3-825F-C4A0B3109CD5}"/>
    <cellStyle name="Normální 2 123 2 5 2 4 4 2 2" xfId="4028" xr:uid="{9EC78FBA-E9B0-4E48-92A4-DDF8FBE43227}"/>
    <cellStyle name="Normální 2 123 2 5 2 4 4 3" xfId="3060" xr:uid="{108B35EF-4C79-44B2-BD39-3F5DF0066B4B}"/>
    <cellStyle name="Normální 2 123 2 5 2 4 5" xfId="1326" xr:uid="{3F46FDA5-7210-436C-8354-417328E21039}"/>
    <cellStyle name="Normální 2 123 2 5 2 4 5 2" xfId="3383" xr:uid="{218EE151-7A22-4F9E-A207-4F49A283FD8E}"/>
    <cellStyle name="Normální 2 123 2 5 2 4 6" xfId="2415" xr:uid="{AE9EEEFA-067E-4E48-84EC-ACEAE457B74B}"/>
    <cellStyle name="Normální 2 123 2 5 2 5" xfId="262" xr:uid="{663141A6-587F-4F39-88D4-30EFFBEA2D29}"/>
    <cellStyle name="Normální 2 123 2 5 2 5 2" xfId="631" xr:uid="{5F97BBBA-D5DC-4F5A-805E-F134401EF2A1}"/>
    <cellStyle name="Normální 2 123 2 5 2 5 2 2" xfId="1743" xr:uid="{D81EE7DB-93C1-4C0F-9ACA-917D7FA104CF}"/>
    <cellStyle name="Normální 2 123 2 5 2 5 2 2 2" xfId="3746" xr:uid="{FF960ABD-98F9-43D6-9AB2-F3A4F9E2886B}"/>
    <cellStyle name="Normální 2 123 2 5 2 5 2 3" xfId="2778" xr:uid="{EDE1E3CC-6212-4BE6-8AA8-B1C62C8FA82A}"/>
    <cellStyle name="Normální 2 123 2 5 2 5 3" xfId="1002" xr:uid="{B135F476-CFEC-4150-9FB9-0C6F4F536CB3}"/>
    <cellStyle name="Normální 2 123 2 5 2 5 3 2" xfId="2114" xr:uid="{D744759F-BDA3-44A6-A121-703A29FBD8B3}"/>
    <cellStyle name="Normální 2 123 2 5 2 5 3 2 2" xfId="4069" xr:uid="{68362C12-7941-4E77-87F3-FFBCDDE36E26}"/>
    <cellStyle name="Normální 2 123 2 5 2 5 3 3" xfId="3101" xr:uid="{1C2A19FD-330D-4D1B-9649-F2B430496F63}"/>
    <cellStyle name="Normální 2 123 2 5 2 5 4" xfId="1373" xr:uid="{E0875FB0-E9E4-48E9-8A72-CF99CE671243}"/>
    <cellStyle name="Normální 2 123 2 5 2 5 4 2" xfId="3424" xr:uid="{9D7151A4-2F70-426D-988F-B9374B89AC76}"/>
    <cellStyle name="Normální 2 123 2 5 2 5 5" xfId="2456" xr:uid="{18513B93-EA81-46F1-B159-9E8B0A4F30D6}"/>
    <cellStyle name="Normální 2 123 2 5 2 6" xfId="446" xr:uid="{1EBA641F-9A96-4185-ACDA-6946248479B1}"/>
    <cellStyle name="Normální 2 123 2 5 2 6 2" xfId="1558" xr:uid="{A8E5BF7A-DCF0-48E2-BD74-B9E8E84B604C}"/>
    <cellStyle name="Normální 2 123 2 5 2 6 2 2" xfId="3585" xr:uid="{22FDC673-95A8-4597-B09B-5BB162797D76}"/>
    <cellStyle name="Normální 2 123 2 5 2 6 3" xfId="2617" xr:uid="{2904821C-C477-4869-822A-17017DF6F6D4}"/>
    <cellStyle name="Normální 2 123 2 5 2 7" xfId="817" xr:uid="{1E2F786B-DC7B-4227-BB7E-EF827F947DDD}"/>
    <cellStyle name="Normální 2 123 2 5 2 7 2" xfId="1929" xr:uid="{3D8934E2-9FAC-482A-9CB8-08AEC5569EEA}"/>
    <cellStyle name="Normální 2 123 2 5 2 7 2 2" xfId="3908" xr:uid="{84100AFF-CB85-4310-9173-533E7088ABC9}"/>
    <cellStyle name="Normální 2 123 2 5 2 7 3" xfId="2940" xr:uid="{67A9EF17-FD47-4149-9844-453B404196C9}"/>
    <cellStyle name="Normální 2 123 2 5 2 8" xfId="1188" xr:uid="{0D1B48C2-BD59-4A3D-A633-3D749D034E7D}"/>
    <cellStyle name="Normální 2 123 2 5 2 8 2" xfId="3263" xr:uid="{CBD3C131-2268-4D85-89B6-D9A6288DC063}"/>
    <cellStyle name="Normální 2 123 2 5 2 9" xfId="2295" xr:uid="{95B45D8A-521D-4BBE-96FB-E5F263A2AF88}"/>
    <cellStyle name="Normální 2 123 2 5 3" xfId="99" xr:uid="{50185272-73DD-4439-B704-81FE9107714C}"/>
    <cellStyle name="Normální 2 123 2 5 3 2" xfId="285" xr:uid="{6A8E49BC-1290-4235-BA97-2F2D50355F20}"/>
    <cellStyle name="Normální 2 123 2 5 3 2 2" xfId="654" xr:uid="{79DE573F-991A-4AB7-8F78-1048F61A7C7B}"/>
    <cellStyle name="Normální 2 123 2 5 3 2 2 2" xfId="1766" xr:uid="{96CD959B-F536-45F5-A585-4AB804DE5A55}"/>
    <cellStyle name="Normální 2 123 2 5 3 2 2 2 2" xfId="3766" xr:uid="{1005A548-4EC5-4502-97AF-06C9FF8AEB16}"/>
    <cellStyle name="Normální 2 123 2 5 3 2 2 3" xfId="2798" xr:uid="{16078BE1-B828-408D-BA15-2D1686125CB8}"/>
    <cellStyle name="Normální 2 123 2 5 3 2 3" xfId="1025" xr:uid="{22647350-DABF-4CD7-9410-F1C6494E8FE5}"/>
    <cellStyle name="Normální 2 123 2 5 3 2 3 2" xfId="2137" xr:uid="{D544FE99-FC1D-44BD-B2F6-E38BAD940F12}"/>
    <cellStyle name="Normální 2 123 2 5 3 2 3 2 2" xfId="4089" xr:uid="{F4C127A2-074A-4526-8D15-CF2110D8A0BB}"/>
    <cellStyle name="Normální 2 123 2 5 3 2 3 3" xfId="3121" xr:uid="{00C2E25E-09D2-43FA-9A74-948E98267D6B}"/>
    <cellStyle name="Normální 2 123 2 5 3 2 4" xfId="1396" xr:uid="{46CFE1DA-F131-4ADA-986C-BE5C7CB3A529}"/>
    <cellStyle name="Normální 2 123 2 5 3 2 4 2" xfId="3444" xr:uid="{F14A39AE-637C-4CFD-A18D-1A3A50EDCBD8}"/>
    <cellStyle name="Normální 2 123 2 5 3 2 5" xfId="2476" xr:uid="{63EF5267-958A-49D3-AC73-DFA9A6C3AFF1}"/>
    <cellStyle name="Normální 2 123 2 5 3 3" xfId="469" xr:uid="{29DA6B51-8B90-47A2-A995-429D3830307F}"/>
    <cellStyle name="Normální 2 123 2 5 3 3 2" xfId="1581" xr:uid="{C7E81CED-D01A-4626-B0CF-122D1B7FB73D}"/>
    <cellStyle name="Normální 2 123 2 5 3 3 2 2" xfId="3605" xr:uid="{29147127-E0B6-4B36-98BC-EB0B50A59BFE}"/>
    <cellStyle name="Normální 2 123 2 5 3 3 3" xfId="2637" xr:uid="{7AEDA076-37C1-438B-AA09-30C04D46C54C}"/>
    <cellStyle name="Normální 2 123 2 5 3 4" xfId="840" xr:uid="{C20E4DE2-2AF0-4615-8F36-9051D0739AFF}"/>
    <cellStyle name="Normální 2 123 2 5 3 4 2" xfId="1952" xr:uid="{43FA06A8-E6F0-4033-9015-81BA34A33990}"/>
    <cellStyle name="Normální 2 123 2 5 3 4 2 2" xfId="3928" xr:uid="{DBE00D27-0E52-4A8F-9630-B902038540E8}"/>
    <cellStyle name="Normální 2 123 2 5 3 4 3" xfId="2960" xr:uid="{B1D3FD6C-9854-461A-BBB4-4C762D19A882}"/>
    <cellStyle name="Normální 2 123 2 5 3 5" xfId="1211" xr:uid="{BD49021C-8DCF-46AF-8F7E-33D0A3FCA229}"/>
    <cellStyle name="Normální 2 123 2 5 3 5 2" xfId="3283" xr:uid="{E06C9AA4-2C7A-4F5D-8083-E4886B35508F}"/>
    <cellStyle name="Normální 2 123 2 5 3 6" xfId="2315" xr:uid="{13E73BB7-4721-48D7-B34E-1E1A72B4A006}"/>
    <cellStyle name="Normální 2 123 2 5 4" xfId="145" xr:uid="{44C77E4E-3CD1-4663-A929-36FE92B902AF}"/>
    <cellStyle name="Normální 2 123 2 5 4 2" xfId="331" xr:uid="{5AF8161A-5453-4457-9C7D-6C1A91C2A1F6}"/>
    <cellStyle name="Normální 2 123 2 5 4 2 2" xfId="700" xr:uid="{06C98A9F-4CB0-4531-8F78-0D36AE1C246C}"/>
    <cellStyle name="Normální 2 123 2 5 4 2 2 2" xfId="1812" xr:uid="{082513F8-04C1-488B-A76A-9B65E3CE854A}"/>
    <cellStyle name="Normální 2 123 2 5 4 2 2 2 2" xfId="3806" xr:uid="{8E76BD44-2B77-43B5-AD92-02E438B57AB5}"/>
    <cellStyle name="Normální 2 123 2 5 4 2 2 3" xfId="2838" xr:uid="{DE46FDE6-2134-4A13-8996-28F7CDB1777F}"/>
    <cellStyle name="Normální 2 123 2 5 4 2 3" xfId="1071" xr:uid="{B617CD34-A99C-4306-A46D-5D7F9156BEFC}"/>
    <cellStyle name="Normální 2 123 2 5 4 2 3 2" xfId="2183" xr:uid="{9A64B570-50E0-4100-959D-4A479A47C6D1}"/>
    <cellStyle name="Normální 2 123 2 5 4 2 3 2 2" xfId="4129" xr:uid="{80AE9DA0-1DFF-4B8D-AFCB-8DD236258D05}"/>
    <cellStyle name="Normální 2 123 2 5 4 2 3 3" xfId="3161" xr:uid="{0D71697C-0216-4AEB-913D-81E89F85D5BB}"/>
    <cellStyle name="Normální 2 123 2 5 4 2 4" xfId="1442" xr:uid="{2A726737-C32B-48B4-9122-6359B4A14D74}"/>
    <cellStyle name="Normální 2 123 2 5 4 2 4 2" xfId="3484" xr:uid="{4E623197-6F0D-47CC-BF11-8B94A564A2A0}"/>
    <cellStyle name="Normální 2 123 2 5 4 2 5" xfId="2516" xr:uid="{5761C24D-4822-486D-A532-EF49053B2332}"/>
    <cellStyle name="Normální 2 123 2 5 4 3" xfId="515" xr:uid="{8FF59EA3-9DF4-4042-8BF7-581B969D8793}"/>
    <cellStyle name="Normální 2 123 2 5 4 3 2" xfId="1627" xr:uid="{8E862078-4B86-4DF6-93B2-9563185E5DFA}"/>
    <cellStyle name="Normální 2 123 2 5 4 3 2 2" xfId="3645" xr:uid="{6A824BB5-361F-411C-BB6D-39011CDE6411}"/>
    <cellStyle name="Normální 2 123 2 5 4 3 3" xfId="2677" xr:uid="{8158B1CC-794E-49D9-A47A-BDA055CEDE51}"/>
    <cellStyle name="Normální 2 123 2 5 4 4" xfId="886" xr:uid="{4B05F807-468A-4DAB-89F9-73E31A6BFB23}"/>
    <cellStyle name="Normální 2 123 2 5 4 4 2" xfId="1998" xr:uid="{CD77D9A2-F637-4FEF-9D4A-0C996156D3FB}"/>
    <cellStyle name="Normální 2 123 2 5 4 4 2 2" xfId="3968" xr:uid="{60F380DB-F9EC-4B41-A744-FB13662B495E}"/>
    <cellStyle name="Normální 2 123 2 5 4 4 3" xfId="3000" xr:uid="{6864E2E1-2C03-427C-8A2B-924902167F5E}"/>
    <cellStyle name="Normální 2 123 2 5 4 5" xfId="1257" xr:uid="{787C55F9-5ABD-409A-9F9F-28F3F05F0808}"/>
    <cellStyle name="Normální 2 123 2 5 4 5 2" xfId="3323" xr:uid="{DA3B2010-690B-4008-88E0-09D21830B25C}"/>
    <cellStyle name="Normální 2 123 2 5 4 6" xfId="2355" xr:uid="{82726908-6D6C-4CA8-982C-C77881D12D50}"/>
    <cellStyle name="Normální 2 123 2 5 5" xfId="191" xr:uid="{4DB5C573-1653-4AEB-BF09-E8DC8AA40156}"/>
    <cellStyle name="Normální 2 123 2 5 5 2" xfId="377" xr:uid="{87BED700-009E-4311-9214-D5018C2BA6E5}"/>
    <cellStyle name="Normální 2 123 2 5 5 2 2" xfId="746" xr:uid="{3D7FECA1-C91A-4DB6-831E-3D47D1564358}"/>
    <cellStyle name="Normální 2 123 2 5 5 2 2 2" xfId="1858" xr:uid="{5DFADA45-39EA-405A-B636-61F6862C64E7}"/>
    <cellStyle name="Normální 2 123 2 5 5 2 2 2 2" xfId="3846" xr:uid="{634946E3-ED79-4EF9-8513-DCFA70751B7C}"/>
    <cellStyle name="Normální 2 123 2 5 5 2 2 3" xfId="2878" xr:uid="{B1505B28-668F-4A06-83A8-854EE4A8FDC3}"/>
    <cellStyle name="Normální 2 123 2 5 5 2 3" xfId="1117" xr:uid="{6C1C0C23-D9BC-4F65-8792-72B022C49A4C}"/>
    <cellStyle name="Normální 2 123 2 5 5 2 3 2" xfId="2229" xr:uid="{BC01539D-7BE6-4404-96C7-E352EA9EE6D3}"/>
    <cellStyle name="Normální 2 123 2 5 5 2 3 2 2" xfId="4169" xr:uid="{C3CC7BAC-7203-4EFD-873C-5FBCF44F281D}"/>
    <cellStyle name="Normální 2 123 2 5 5 2 3 3" xfId="3201" xr:uid="{7A0ABDC3-F293-419A-8429-9713834A8AC7}"/>
    <cellStyle name="Normální 2 123 2 5 5 2 4" xfId="1488" xr:uid="{CD123C85-2B20-44F1-BC9C-6E608BCD839B}"/>
    <cellStyle name="Normální 2 123 2 5 5 2 4 2" xfId="3524" xr:uid="{146C2506-3109-4708-B5A8-B2F45E83FDF2}"/>
    <cellStyle name="Normální 2 123 2 5 5 2 5" xfId="2556" xr:uid="{72C5D3C0-481F-4155-9F47-D371EA588F91}"/>
    <cellStyle name="Normální 2 123 2 5 5 3" xfId="561" xr:uid="{BAAA8A7E-3FE9-4A7C-9084-44BF33462A38}"/>
    <cellStyle name="Normální 2 123 2 5 5 3 2" xfId="1673" xr:uid="{47B968A6-B14B-4D22-B265-9A2BEE196FC1}"/>
    <cellStyle name="Normální 2 123 2 5 5 3 2 2" xfId="3685" xr:uid="{176B973E-11E5-428B-96F6-15B6F6173005}"/>
    <cellStyle name="Normální 2 123 2 5 5 3 3" xfId="2717" xr:uid="{55F61CA3-3AAA-461B-808D-8AA61C54B3D3}"/>
    <cellStyle name="Normální 2 123 2 5 5 4" xfId="932" xr:uid="{6BBF551D-4261-4BE0-BBD8-1571BA216148}"/>
    <cellStyle name="Normální 2 123 2 5 5 4 2" xfId="2044" xr:uid="{965F85F5-B3B1-48F9-B5A7-6C69B796AC36}"/>
    <cellStyle name="Normální 2 123 2 5 5 4 2 2" xfId="4008" xr:uid="{7CD0647A-7BD6-4929-8341-C27CBF5D4A6E}"/>
    <cellStyle name="Normální 2 123 2 5 5 4 3" xfId="3040" xr:uid="{04311A77-96E3-4B0D-8FAE-D02E211CF68C}"/>
    <cellStyle name="Normální 2 123 2 5 5 5" xfId="1303" xr:uid="{DDD6BCD1-865D-4246-834E-83C648913927}"/>
    <cellStyle name="Normální 2 123 2 5 5 5 2" xfId="3363" xr:uid="{4274DD40-EFDC-47C3-8872-DCF9B65342F1}"/>
    <cellStyle name="Normální 2 123 2 5 5 6" xfId="2395" xr:uid="{D4A772EF-F631-4646-B89F-31D8E30D0BEA}"/>
    <cellStyle name="Normální 2 123 2 5 6" xfId="239" xr:uid="{2499FEDC-CB99-4526-8ECE-835A6B6451B3}"/>
    <cellStyle name="Normální 2 123 2 5 6 2" xfId="608" xr:uid="{04D5526B-A8CA-4502-B552-B279AC4B9894}"/>
    <cellStyle name="Normální 2 123 2 5 6 2 2" xfId="1720" xr:uid="{165DEC7C-6438-4211-8EB8-F6C8EEB7C9BF}"/>
    <cellStyle name="Normální 2 123 2 5 6 2 2 2" xfId="3726" xr:uid="{DFB099E7-5040-43B0-8AF4-384F831EA664}"/>
    <cellStyle name="Normální 2 123 2 5 6 2 3" xfId="2758" xr:uid="{B40353CD-AC11-403F-B490-9D6A336B3018}"/>
    <cellStyle name="Normální 2 123 2 5 6 3" xfId="979" xr:uid="{F64BAF25-74FB-457A-8A2A-C6585484F7BF}"/>
    <cellStyle name="Normální 2 123 2 5 6 3 2" xfId="2091" xr:uid="{032BFA0F-6A9A-4F31-A23D-300146EAF3DB}"/>
    <cellStyle name="Normální 2 123 2 5 6 3 2 2" xfId="4049" xr:uid="{EB094AC4-DEBE-4C4C-868A-BD513A881A7F}"/>
    <cellStyle name="Normální 2 123 2 5 6 3 3" xfId="3081" xr:uid="{D5491DD4-5BB0-46B6-9F6F-CC5CA7CBCA92}"/>
    <cellStyle name="Normální 2 123 2 5 6 4" xfId="1350" xr:uid="{9107403F-94F3-4B12-8319-E6343884DDA1}"/>
    <cellStyle name="Normální 2 123 2 5 6 4 2" xfId="3404" xr:uid="{6295B257-1B7A-4C81-8C6A-691AD3DC9355}"/>
    <cellStyle name="Normální 2 123 2 5 6 5" xfId="2436" xr:uid="{26FE2FC6-7A31-4B4D-BD30-6E3938951E18}"/>
    <cellStyle name="Normální 2 123 2 5 7" xfId="423" xr:uid="{19D2F2CD-D3F8-481C-A9B0-72A5BF680C54}"/>
    <cellStyle name="Normální 2 123 2 5 7 2" xfId="1535" xr:uid="{F8D04924-41D6-4384-884F-66625D2BC05A}"/>
    <cellStyle name="Normální 2 123 2 5 7 2 2" xfId="3565" xr:uid="{ABFC4EE6-F8E0-4FAB-9E01-98BB5E82A8AE}"/>
    <cellStyle name="Normální 2 123 2 5 7 3" xfId="2597" xr:uid="{150017EB-A389-4327-888C-4DA2023AC59E}"/>
    <cellStyle name="Normální 2 123 2 5 8" xfId="794" xr:uid="{599D1DE2-997D-4CCA-B662-7D353281C1B1}"/>
    <cellStyle name="Normální 2 123 2 5 8 2" xfId="1906" xr:uid="{69BBAD80-61AF-4976-B148-3B1D3DB965B8}"/>
    <cellStyle name="Normální 2 123 2 5 8 2 2" xfId="3888" xr:uid="{666C6D27-DB30-41CA-B474-EAB1AE21C1EC}"/>
    <cellStyle name="Normální 2 123 2 5 8 3" xfId="2920" xr:uid="{E0BEB369-7D14-4D4C-9222-35F80F0F0BC6}"/>
    <cellStyle name="Normální 2 123 2 5 9" xfId="1165" xr:uid="{1B9EC348-DFED-4BEB-B7B2-13CE673759B6}"/>
    <cellStyle name="Normální 2 123 2 5 9 2" xfId="3243" xr:uid="{86A83F49-24B2-46FB-AD42-905AF8DDC969}"/>
    <cellStyle name="Normální 2 123 2 6" xfId="30" xr:uid="{00000000-0005-0000-0000-00001B000000}"/>
    <cellStyle name="Normální 2 123 2 6 10" xfId="2281" xr:uid="{C9E53873-3274-4A84-9443-0840DB3F4616}"/>
    <cellStyle name="Normální 2 123 2 6 11" xfId="60" xr:uid="{46C738FE-177E-4FA7-A299-7BBCA061ED9D}"/>
    <cellStyle name="Normální 2 123 2 6 2" xfId="83" xr:uid="{94E516CF-E88E-481F-A96E-F71B5446E9CD}"/>
    <cellStyle name="Normální 2 123 2 6 2 2" xfId="129" xr:uid="{4BA0B359-C9A9-45C8-B29E-E4D189AF8204}"/>
    <cellStyle name="Normální 2 123 2 6 2 2 2" xfId="315" xr:uid="{006A89FF-E830-4401-A874-5EBF7792C7CB}"/>
    <cellStyle name="Normální 2 123 2 6 2 2 2 2" xfId="684" xr:uid="{29F47DBD-2ABC-47FB-8FBC-EF256B8AFA49}"/>
    <cellStyle name="Normální 2 123 2 6 2 2 2 2 2" xfId="1796" xr:uid="{32294C2B-B89D-4227-A3CC-4DDF7D62A6CA}"/>
    <cellStyle name="Normální 2 123 2 6 2 2 2 2 2 2" xfId="3792" xr:uid="{4E3A9A11-56E7-4992-B479-2447AD0E51C5}"/>
    <cellStyle name="Normální 2 123 2 6 2 2 2 2 3" xfId="2824" xr:uid="{7A7FFF21-38E5-4603-8027-6B688042EA52}"/>
    <cellStyle name="Normální 2 123 2 6 2 2 2 3" xfId="1055" xr:uid="{D86445AE-E45C-41D9-BE70-B3D1A400D42A}"/>
    <cellStyle name="Normální 2 123 2 6 2 2 2 3 2" xfId="2167" xr:uid="{78966C51-7790-4789-8C5F-EF9E90171E39}"/>
    <cellStyle name="Normální 2 123 2 6 2 2 2 3 2 2" xfId="4115" xr:uid="{D629CC33-B3FC-4DDE-9845-AA66E2A7417C}"/>
    <cellStyle name="Normální 2 123 2 6 2 2 2 3 3" xfId="3147" xr:uid="{F797A6E6-174A-4E79-9F15-29BA6E3391F4}"/>
    <cellStyle name="Normální 2 123 2 6 2 2 2 4" xfId="1426" xr:uid="{2A318DE7-377C-49CA-994B-3E1C390B6034}"/>
    <cellStyle name="Normální 2 123 2 6 2 2 2 4 2" xfId="3470" xr:uid="{F560FA3E-110A-4AA6-BF85-3A9877A2D7E2}"/>
    <cellStyle name="Normální 2 123 2 6 2 2 2 5" xfId="2502" xr:uid="{C0011520-3063-4983-990A-4D4D515D2BA9}"/>
    <cellStyle name="Normální 2 123 2 6 2 2 3" xfId="499" xr:uid="{BB187245-5343-4EF5-B333-9985617724BA}"/>
    <cellStyle name="Normální 2 123 2 6 2 2 3 2" xfId="1611" xr:uid="{6CBABEA5-836E-4C37-83B0-9D7F103EB6FA}"/>
    <cellStyle name="Normální 2 123 2 6 2 2 3 2 2" xfId="3631" xr:uid="{7FD22300-FA03-4375-8B5F-B0BD7CDA734E}"/>
    <cellStyle name="Normální 2 123 2 6 2 2 3 3" xfId="2663" xr:uid="{8DEE5AE2-9EAA-45EC-9E5D-D2ED804C1145}"/>
    <cellStyle name="Normální 2 123 2 6 2 2 4" xfId="870" xr:uid="{6008D7CC-E4D6-47F5-9662-9A2B8EA14A62}"/>
    <cellStyle name="Normální 2 123 2 6 2 2 4 2" xfId="1982" xr:uid="{C9C50359-8DE4-42C2-BEFA-692B2C507ECC}"/>
    <cellStyle name="Normální 2 123 2 6 2 2 4 2 2" xfId="3954" xr:uid="{416A0E86-F7CF-44A2-8ACF-D3BDF60F8DDD}"/>
    <cellStyle name="Normální 2 123 2 6 2 2 4 3" xfId="2986" xr:uid="{205ADCAB-7771-48F2-8E94-46B78ED32892}"/>
    <cellStyle name="Normální 2 123 2 6 2 2 5" xfId="1241" xr:uid="{18A5EBAA-E001-417C-B882-74CDB50C823E}"/>
    <cellStyle name="Normální 2 123 2 6 2 2 5 2" xfId="3309" xr:uid="{4B87FCE4-3DCB-4568-BB3A-FF6B9E959941}"/>
    <cellStyle name="Normální 2 123 2 6 2 2 6" xfId="2341" xr:uid="{5F8BDC7A-AC1F-4072-A636-E889B7A48708}"/>
    <cellStyle name="Normální 2 123 2 6 2 3" xfId="175" xr:uid="{7A89E4D4-F1DE-4E4A-B872-C58623391F2E}"/>
    <cellStyle name="Normální 2 123 2 6 2 3 2" xfId="361" xr:uid="{9D10BC81-8C22-42F3-B590-521838FBD7A4}"/>
    <cellStyle name="Normální 2 123 2 6 2 3 2 2" xfId="730" xr:uid="{23A54E0E-1426-450D-8C0C-E5661989DCCC}"/>
    <cellStyle name="Normální 2 123 2 6 2 3 2 2 2" xfId="1842" xr:uid="{21D6F69E-2E1D-40FA-AF09-2A9D78A006D1}"/>
    <cellStyle name="Normální 2 123 2 6 2 3 2 2 2 2" xfId="3832" xr:uid="{88DED803-2FE9-4B32-8CDE-E54D381D7CD7}"/>
    <cellStyle name="Normální 2 123 2 6 2 3 2 2 3" xfId="2864" xr:uid="{98945C04-2CF9-4EEA-B320-0DC6E9173150}"/>
    <cellStyle name="Normální 2 123 2 6 2 3 2 3" xfId="1101" xr:uid="{25C8A250-5F66-4AF6-89BD-731A40C8C548}"/>
    <cellStyle name="Normální 2 123 2 6 2 3 2 3 2" xfId="2213" xr:uid="{5AE31798-EDD9-42FC-A51C-C66B347ACBD0}"/>
    <cellStyle name="Normální 2 123 2 6 2 3 2 3 2 2" xfId="4155" xr:uid="{149900D2-CC3D-4620-8C98-D2F4A957E00A}"/>
    <cellStyle name="Normální 2 123 2 6 2 3 2 3 3" xfId="3187" xr:uid="{260627B1-3377-472B-8663-8FC0B29A3934}"/>
    <cellStyle name="Normální 2 123 2 6 2 3 2 4" xfId="1472" xr:uid="{87666785-6F75-468C-97DA-71CBA9023A3B}"/>
    <cellStyle name="Normální 2 123 2 6 2 3 2 4 2" xfId="3510" xr:uid="{DAD00FD9-4A3E-44DF-A6C3-FD2CCFE0074F}"/>
    <cellStyle name="Normální 2 123 2 6 2 3 2 5" xfId="2542" xr:uid="{919E1314-34D7-46A3-81B9-3AD501910B85}"/>
    <cellStyle name="Normální 2 123 2 6 2 3 3" xfId="545" xr:uid="{B214BBEC-5F96-4107-821E-E02F1F86FCEB}"/>
    <cellStyle name="Normální 2 123 2 6 2 3 3 2" xfId="1657" xr:uid="{9750054E-3BA6-460A-95C1-6D06B46201C4}"/>
    <cellStyle name="Normální 2 123 2 6 2 3 3 2 2" xfId="3671" xr:uid="{38BD7A8D-9ECB-4912-B4AB-74231142C99E}"/>
    <cellStyle name="Normální 2 123 2 6 2 3 3 3" xfId="2703" xr:uid="{C7F8F081-F1DA-4017-B23D-80FBDDA9B200}"/>
    <cellStyle name="Normální 2 123 2 6 2 3 4" xfId="916" xr:uid="{C95C3090-C382-49B0-98BB-07C0343A8A2D}"/>
    <cellStyle name="Normální 2 123 2 6 2 3 4 2" xfId="2028" xr:uid="{4CA3A1BB-37AE-42A5-834E-7F973634EA04}"/>
    <cellStyle name="Normální 2 123 2 6 2 3 4 2 2" xfId="3994" xr:uid="{9829CC52-3D8E-4C7C-AED9-2670B5F4C1BC}"/>
    <cellStyle name="Normální 2 123 2 6 2 3 4 3" xfId="3026" xr:uid="{94EA927F-3AC9-4862-AA38-47188F3911ED}"/>
    <cellStyle name="Normální 2 123 2 6 2 3 5" xfId="1287" xr:uid="{4972BE73-133B-4EE0-A538-AA3E7F6DD4ED}"/>
    <cellStyle name="Normální 2 123 2 6 2 3 5 2" xfId="3349" xr:uid="{639D9401-6483-40AC-BD98-0A2992BD6662}"/>
    <cellStyle name="Normální 2 123 2 6 2 3 6" xfId="2381" xr:uid="{EF9382DB-5755-4711-96BF-7E1A3BBDBC76}"/>
    <cellStyle name="Normální 2 123 2 6 2 4" xfId="221" xr:uid="{5F2AE054-7DAB-456B-BA33-9B7D4EFD65FE}"/>
    <cellStyle name="Normální 2 123 2 6 2 4 2" xfId="407" xr:uid="{3BA0322F-FE51-4937-BC9A-DA177A58E229}"/>
    <cellStyle name="Normální 2 123 2 6 2 4 2 2" xfId="776" xr:uid="{77AA7199-56CE-4CBA-89D0-47EF6557A249}"/>
    <cellStyle name="Normální 2 123 2 6 2 4 2 2 2" xfId="1888" xr:uid="{81016DF9-8425-4EFE-AA5E-DC0ADEB264AF}"/>
    <cellStyle name="Normální 2 123 2 6 2 4 2 2 2 2" xfId="3872" xr:uid="{99C96321-446F-4977-A281-8E8DAB5F88B3}"/>
    <cellStyle name="Normální 2 123 2 6 2 4 2 2 3" xfId="2904" xr:uid="{D0B5AC07-039D-47BB-A2EF-6DCC53D5CB53}"/>
    <cellStyle name="Normální 2 123 2 6 2 4 2 3" xfId="1147" xr:uid="{9AB37DE4-2B21-4073-B09A-F8C1984CD1EA}"/>
    <cellStyle name="Normální 2 123 2 6 2 4 2 3 2" xfId="2259" xr:uid="{5DA50473-0764-482D-9432-78E0DFA6C1C9}"/>
    <cellStyle name="Normální 2 123 2 6 2 4 2 3 2 2" xfId="4195" xr:uid="{473E8CF4-314A-41C8-A14D-96E7E9BE41DE}"/>
    <cellStyle name="Normální 2 123 2 6 2 4 2 3 3" xfId="3227" xr:uid="{533DCD8A-0CDA-422F-A2BB-133B133A8724}"/>
    <cellStyle name="Normální 2 123 2 6 2 4 2 4" xfId="1518" xr:uid="{6C09A2D2-0010-4A0E-A022-E455CB5FD508}"/>
    <cellStyle name="Normální 2 123 2 6 2 4 2 4 2" xfId="3550" xr:uid="{EA1E0403-F2AE-48B5-8252-5DC4D0871A76}"/>
    <cellStyle name="Normální 2 123 2 6 2 4 2 5" xfId="2582" xr:uid="{EF9A4BB1-5778-4AD7-BB45-A975DF107F76}"/>
    <cellStyle name="Normální 2 123 2 6 2 4 3" xfId="591" xr:uid="{98B42571-B74A-4F66-970A-BCF4FE1F53BF}"/>
    <cellStyle name="Normální 2 123 2 6 2 4 3 2" xfId="1703" xr:uid="{057D3447-AF46-49F8-8F8C-BCBA257714F3}"/>
    <cellStyle name="Normální 2 123 2 6 2 4 3 2 2" xfId="3711" xr:uid="{AFC5C517-87D8-4B35-9988-52453A5492D2}"/>
    <cellStyle name="Normální 2 123 2 6 2 4 3 3" xfId="2743" xr:uid="{06A75A1A-3FA9-424B-AF0D-485A3270FA80}"/>
    <cellStyle name="Normální 2 123 2 6 2 4 4" xfId="962" xr:uid="{EA9EC682-C7D3-400E-BDCF-480A8366B5BD}"/>
    <cellStyle name="Normální 2 123 2 6 2 4 4 2" xfId="2074" xr:uid="{80109ECD-65E6-4E81-BCDA-25795F8AB51C}"/>
    <cellStyle name="Normální 2 123 2 6 2 4 4 2 2" xfId="4034" xr:uid="{C00EB094-8529-4B21-9A88-D71863F1B341}"/>
    <cellStyle name="Normální 2 123 2 6 2 4 4 3" xfId="3066" xr:uid="{BB705B7F-2D1A-4DB9-9FFA-20FB4181717A}"/>
    <cellStyle name="Normální 2 123 2 6 2 4 5" xfId="1333" xr:uid="{73561732-6A25-49F5-A72A-5AB913C40799}"/>
    <cellStyle name="Normální 2 123 2 6 2 4 5 2" xfId="3389" xr:uid="{8A0B00F6-0901-4522-BA36-E4CED3123E8D}"/>
    <cellStyle name="Normální 2 123 2 6 2 4 6" xfId="2421" xr:uid="{790DBB3A-0DE2-40CC-ADDB-8BCCF07511BC}"/>
    <cellStyle name="Normální 2 123 2 6 2 5" xfId="269" xr:uid="{49E44348-966D-4786-926C-0E1D879043AB}"/>
    <cellStyle name="Normální 2 123 2 6 2 5 2" xfId="638" xr:uid="{EE400146-9D45-4D7F-A833-27E01EF97B30}"/>
    <cellStyle name="Normální 2 123 2 6 2 5 2 2" xfId="1750" xr:uid="{B10CDBFD-7D63-4073-A08A-65B64ECCAC2A}"/>
    <cellStyle name="Normální 2 123 2 6 2 5 2 2 2" xfId="3752" xr:uid="{6A7B184E-8280-4485-9556-58F9E4415E28}"/>
    <cellStyle name="Normální 2 123 2 6 2 5 2 3" xfId="2784" xr:uid="{5FAC28C8-60AE-4FB6-BA4A-31479945C7FD}"/>
    <cellStyle name="Normální 2 123 2 6 2 5 3" xfId="1009" xr:uid="{DCD95556-9C7A-4DC3-9791-CD26FD08AEF7}"/>
    <cellStyle name="Normální 2 123 2 6 2 5 3 2" xfId="2121" xr:uid="{1F331552-956F-4ABD-B7FB-7E24C9778A9D}"/>
    <cellStyle name="Normální 2 123 2 6 2 5 3 2 2" xfId="4075" xr:uid="{3B3578EB-2E43-4576-8F25-B5066A418A83}"/>
    <cellStyle name="Normální 2 123 2 6 2 5 3 3" xfId="3107" xr:uid="{6F38E612-7943-4FA2-B491-74508840A878}"/>
    <cellStyle name="Normální 2 123 2 6 2 5 4" xfId="1380" xr:uid="{81490926-9755-45B2-BFD9-9361DF091350}"/>
    <cellStyle name="Normální 2 123 2 6 2 5 4 2" xfId="3430" xr:uid="{0A99ED68-F4AD-4085-BA0D-6B24ADF328BE}"/>
    <cellStyle name="Normální 2 123 2 6 2 5 5" xfId="2462" xr:uid="{31E55FB3-EE1A-45B9-A34D-4A748D383A6F}"/>
    <cellStyle name="Normální 2 123 2 6 2 6" xfId="453" xr:uid="{00E4C39E-4DA8-4419-9872-E122FAE4635C}"/>
    <cellStyle name="Normální 2 123 2 6 2 6 2" xfId="1565" xr:uid="{FB48A837-3CB0-4A76-A816-F46E2CE69495}"/>
    <cellStyle name="Normální 2 123 2 6 2 6 2 2" xfId="3591" xr:uid="{D09CD0D8-6B61-4C35-AFAF-6FA2E9F08A44}"/>
    <cellStyle name="Normální 2 123 2 6 2 6 3" xfId="2623" xr:uid="{FCDED088-C363-495F-BBE4-6AF4F661B622}"/>
    <cellStyle name="Normální 2 123 2 6 2 7" xfId="824" xr:uid="{D7A9F173-EC95-4822-B4E1-C31E44E6422F}"/>
    <cellStyle name="Normální 2 123 2 6 2 7 2" xfId="1936" xr:uid="{CF6E7646-BEA9-4073-8996-1A48EA0BB988}"/>
    <cellStyle name="Normální 2 123 2 6 2 7 2 2" xfId="3914" xr:uid="{4F6A120C-3484-4463-8CB2-A8F54B7034F0}"/>
    <cellStyle name="Normální 2 123 2 6 2 7 3" xfId="2946" xr:uid="{69789B2C-07E2-48F5-AC83-2C707C17DC9E}"/>
    <cellStyle name="Normální 2 123 2 6 2 8" xfId="1195" xr:uid="{2357DF10-A416-4844-9C34-C52B00E7E529}"/>
    <cellStyle name="Normální 2 123 2 6 2 8 2" xfId="3269" xr:uid="{DE44009E-5DAF-4AE0-B3DF-03E7BB60AC1B}"/>
    <cellStyle name="Normální 2 123 2 6 2 9" xfId="2301" xr:uid="{DB8D0CCD-EFE3-4F7D-8385-DE4A871B3CCA}"/>
    <cellStyle name="Normální 2 123 2 6 3" xfId="106" xr:uid="{DD3777E9-6453-46AC-BBAE-1536C9297C3C}"/>
    <cellStyle name="Normální 2 123 2 6 3 2" xfId="292" xr:uid="{751ABB8D-D0C9-4D3E-93B1-4E5082E092CD}"/>
    <cellStyle name="Normální 2 123 2 6 3 2 2" xfId="661" xr:uid="{4F62AE04-A7FF-47F6-8D0E-B570AEAB02EA}"/>
    <cellStyle name="Normální 2 123 2 6 3 2 2 2" xfId="1773" xr:uid="{7C097E8A-B294-4413-AE9F-62CCC4964DF0}"/>
    <cellStyle name="Normální 2 123 2 6 3 2 2 2 2" xfId="3772" xr:uid="{269D6C91-ABA7-4F54-A917-6B9423A0AF96}"/>
    <cellStyle name="Normální 2 123 2 6 3 2 2 3" xfId="2804" xr:uid="{D21AA2FF-263F-4AB4-84EF-6D70BD8F538C}"/>
    <cellStyle name="Normální 2 123 2 6 3 2 3" xfId="1032" xr:uid="{5908B288-FE26-47E2-9691-65DFFCFD5864}"/>
    <cellStyle name="Normální 2 123 2 6 3 2 3 2" xfId="2144" xr:uid="{FBB76B66-5B40-4B2C-8F20-6AE3D311A43A}"/>
    <cellStyle name="Normální 2 123 2 6 3 2 3 2 2" xfId="4095" xr:uid="{DD87BA89-B51C-4C22-AFB4-9F927EA29825}"/>
    <cellStyle name="Normální 2 123 2 6 3 2 3 3" xfId="3127" xr:uid="{DA611505-24D9-432C-AB61-E1343D51DD2C}"/>
    <cellStyle name="Normální 2 123 2 6 3 2 4" xfId="1403" xr:uid="{A8C4C547-91B9-431C-BF97-B77C3BB6CF35}"/>
    <cellStyle name="Normální 2 123 2 6 3 2 4 2" xfId="3450" xr:uid="{D7153F63-3009-4500-BB22-D342E62738D4}"/>
    <cellStyle name="Normální 2 123 2 6 3 2 5" xfId="2482" xr:uid="{3D5292F8-09FD-4944-8898-DDD04EDEBE41}"/>
    <cellStyle name="Normální 2 123 2 6 3 3" xfId="476" xr:uid="{5658336A-5041-4D09-8F40-970D85D52F8D}"/>
    <cellStyle name="Normální 2 123 2 6 3 3 2" xfId="1588" xr:uid="{BFAB1622-1878-4BFB-A40B-117A56F87391}"/>
    <cellStyle name="Normální 2 123 2 6 3 3 2 2" xfId="3611" xr:uid="{658108A9-A100-48FA-B72E-2C3862762121}"/>
    <cellStyle name="Normální 2 123 2 6 3 3 3" xfId="2643" xr:uid="{FC97756A-7BB2-43C4-B8ED-3858136D2FC6}"/>
    <cellStyle name="Normální 2 123 2 6 3 4" xfId="847" xr:uid="{9152497D-7E60-40AA-8B04-D51BF9387E17}"/>
    <cellStyle name="Normální 2 123 2 6 3 4 2" xfId="1959" xr:uid="{AD653E7F-E69C-458C-8F1C-ABDCCEC993DE}"/>
    <cellStyle name="Normální 2 123 2 6 3 4 2 2" xfId="3934" xr:uid="{B92527D1-961A-45F9-AD30-39D34101E786}"/>
    <cellStyle name="Normální 2 123 2 6 3 4 3" xfId="2966" xr:uid="{A93CF804-F74C-4356-9CB4-C7B7E72C4D61}"/>
    <cellStyle name="Normální 2 123 2 6 3 5" xfId="1218" xr:uid="{7B892118-2A13-4714-9699-5A586946B8D5}"/>
    <cellStyle name="Normální 2 123 2 6 3 5 2" xfId="3289" xr:uid="{8AC39F56-35EE-4566-9D71-8ABB04DF1D8F}"/>
    <cellStyle name="Normální 2 123 2 6 3 6" xfId="2321" xr:uid="{A15A5B3A-3CB0-4FEF-9FB5-859A79A9B10E}"/>
    <cellStyle name="Normální 2 123 2 6 4" xfId="152" xr:uid="{9E017199-DE3B-4433-B7F5-EB52D007454C}"/>
    <cellStyle name="Normální 2 123 2 6 4 2" xfId="338" xr:uid="{0F9B0C53-BA3E-49C4-9AB6-98789B279816}"/>
    <cellStyle name="Normální 2 123 2 6 4 2 2" xfId="707" xr:uid="{2DEB3FCB-DF90-483E-8DEC-004B9ACF7A5C}"/>
    <cellStyle name="Normální 2 123 2 6 4 2 2 2" xfId="1819" xr:uid="{442F0553-1A16-4F99-90CA-4A19E60715C7}"/>
    <cellStyle name="Normální 2 123 2 6 4 2 2 2 2" xfId="3812" xr:uid="{50B60361-D888-45B0-85F5-5496987DA9B4}"/>
    <cellStyle name="Normální 2 123 2 6 4 2 2 3" xfId="2844" xr:uid="{9D468757-87FD-4D34-B56B-2AE0EB391B67}"/>
    <cellStyle name="Normální 2 123 2 6 4 2 3" xfId="1078" xr:uid="{98094AFF-614F-406F-9DFA-9EBA841485D6}"/>
    <cellStyle name="Normální 2 123 2 6 4 2 3 2" xfId="2190" xr:uid="{B2A8F966-F1A3-4CA1-B1CA-564A73DFE34B}"/>
    <cellStyle name="Normální 2 123 2 6 4 2 3 2 2" xfId="4135" xr:uid="{2D3A8EB4-463F-4679-9FE0-F605DD9A69EB}"/>
    <cellStyle name="Normální 2 123 2 6 4 2 3 3" xfId="3167" xr:uid="{991025C4-297A-453D-8A11-D3CECC2279CC}"/>
    <cellStyle name="Normální 2 123 2 6 4 2 4" xfId="1449" xr:uid="{8A0F070B-8916-42D1-A1BB-8DBC9C84B85D}"/>
    <cellStyle name="Normální 2 123 2 6 4 2 4 2" xfId="3490" xr:uid="{DC69CA20-12BD-4173-9244-71C91F6204F3}"/>
    <cellStyle name="Normální 2 123 2 6 4 2 5" xfId="2522" xr:uid="{D3663A57-35F3-4CF1-A0A2-AF2A829728DD}"/>
    <cellStyle name="Normální 2 123 2 6 4 3" xfId="522" xr:uid="{FAD2F879-8888-4FB3-8108-CDA4E42EC0E0}"/>
    <cellStyle name="Normální 2 123 2 6 4 3 2" xfId="1634" xr:uid="{325BF81F-C3FB-4572-AAA6-65B97263646E}"/>
    <cellStyle name="Normální 2 123 2 6 4 3 2 2" xfId="3651" xr:uid="{F2D75C74-E789-402C-9A6B-6FAB284E0CD8}"/>
    <cellStyle name="Normální 2 123 2 6 4 3 3" xfId="2683" xr:uid="{8F3383AF-A960-438F-9083-6419D26E8F28}"/>
    <cellStyle name="Normální 2 123 2 6 4 4" xfId="893" xr:uid="{56940B29-160E-4799-93AD-791AF56C5256}"/>
    <cellStyle name="Normální 2 123 2 6 4 4 2" xfId="2005" xr:uid="{4496FB9B-CAC4-43AE-832E-D24F759B32BD}"/>
    <cellStyle name="Normální 2 123 2 6 4 4 2 2" xfId="3974" xr:uid="{9A14ED90-944B-4099-9DD9-9DE13A6DE074}"/>
    <cellStyle name="Normální 2 123 2 6 4 4 3" xfId="3006" xr:uid="{CA96E2EE-0BB0-4E40-95FE-A71531D35E96}"/>
    <cellStyle name="Normální 2 123 2 6 4 5" xfId="1264" xr:uid="{25D40E16-6505-41C0-9218-B1F2C22A0EEC}"/>
    <cellStyle name="Normální 2 123 2 6 4 5 2" xfId="3329" xr:uid="{4609B660-6CA8-493B-A637-AC54179E8AA8}"/>
    <cellStyle name="Normální 2 123 2 6 4 6" xfId="2361" xr:uid="{FC8D339B-0356-4B94-B5A1-B1DB3045B64A}"/>
    <cellStyle name="Normální 2 123 2 6 5" xfId="198" xr:uid="{F62E3C0F-4BC9-46E7-AD2A-4DE43AF75579}"/>
    <cellStyle name="Normální 2 123 2 6 5 2" xfId="384" xr:uid="{69B16D48-FFAA-4912-BDCD-68272E4230B5}"/>
    <cellStyle name="Normální 2 123 2 6 5 2 2" xfId="753" xr:uid="{19DEE4E9-9C63-45EE-A6E4-011B25F3EF76}"/>
    <cellStyle name="Normální 2 123 2 6 5 2 2 2" xfId="1865" xr:uid="{B7C82A3B-E507-4415-A06D-9B94B519AA61}"/>
    <cellStyle name="Normální 2 123 2 6 5 2 2 2 2" xfId="3852" xr:uid="{61834236-6C1B-42B8-B823-AD79BDB7107C}"/>
    <cellStyle name="Normální 2 123 2 6 5 2 2 3" xfId="2884" xr:uid="{10843248-FAF3-4A87-93D0-618D6A22A97F}"/>
    <cellStyle name="Normální 2 123 2 6 5 2 3" xfId="1124" xr:uid="{BD2C2140-FC90-43F6-B64E-E65740818268}"/>
    <cellStyle name="Normální 2 123 2 6 5 2 3 2" xfId="2236" xr:uid="{0004BA1A-CE9E-4C60-94CD-AD48A283DD31}"/>
    <cellStyle name="Normální 2 123 2 6 5 2 3 2 2" xfId="4175" xr:uid="{260B4019-A4F3-4687-8535-97C2E2A807C8}"/>
    <cellStyle name="Normální 2 123 2 6 5 2 3 3" xfId="3207" xr:uid="{9099F03B-E3A3-4DD5-963C-A8DD15D75F36}"/>
    <cellStyle name="Normální 2 123 2 6 5 2 4" xfId="1495" xr:uid="{25E6AF0F-B87F-4955-A57E-B1AA6D19FF7F}"/>
    <cellStyle name="Normální 2 123 2 6 5 2 4 2" xfId="3530" xr:uid="{D04FC30B-AEBA-4804-BD32-E5A99DA9C7EA}"/>
    <cellStyle name="Normální 2 123 2 6 5 2 5" xfId="2562" xr:uid="{D9B1E478-DC1A-4386-9355-8D2D800FF980}"/>
    <cellStyle name="Normální 2 123 2 6 5 3" xfId="568" xr:uid="{6EA7C31B-EE8C-4442-BE2C-6887960093DC}"/>
    <cellStyle name="Normální 2 123 2 6 5 3 2" xfId="1680" xr:uid="{F505FDF0-9DE9-4222-8A1A-860F8A66078B}"/>
    <cellStyle name="Normální 2 123 2 6 5 3 2 2" xfId="3691" xr:uid="{F817CD5A-6688-413B-AB13-345056F278C6}"/>
    <cellStyle name="Normální 2 123 2 6 5 3 3" xfId="2723" xr:uid="{2BF2A460-07B2-4DE3-9A12-0F52554E7352}"/>
    <cellStyle name="Normální 2 123 2 6 5 4" xfId="939" xr:uid="{4F3FC8BB-DB8B-4450-A482-04AE61044271}"/>
    <cellStyle name="Normální 2 123 2 6 5 4 2" xfId="2051" xr:uid="{3A037778-6E0A-4154-A689-42F62BFB7CE0}"/>
    <cellStyle name="Normální 2 123 2 6 5 4 2 2" xfId="4014" xr:uid="{7C3897F1-F29F-43CF-92C7-E838E8A16D46}"/>
    <cellStyle name="Normální 2 123 2 6 5 4 3" xfId="3046" xr:uid="{2B43DDAC-B6C7-487D-A590-89428A1372A4}"/>
    <cellStyle name="Normální 2 123 2 6 5 5" xfId="1310" xr:uid="{702657B7-6F5F-4812-9877-69DC0A1563C5}"/>
    <cellStyle name="Normální 2 123 2 6 5 5 2" xfId="3369" xr:uid="{6E91D7C1-8FF6-41A2-B5E8-C096BA2779D4}"/>
    <cellStyle name="Normální 2 123 2 6 5 6" xfId="2401" xr:uid="{34BB206E-DB3C-46AE-8115-C1C09FCCA8BD}"/>
    <cellStyle name="Normální 2 123 2 6 6" xfId="246" xr:uid="{A3586D6E-426D-43FD-B43B-1474CF486C24}"/>
    <cellStyle name="Normální 2 123 2 6 6 2" xfId="615" xr:uid="{45D81C50-8A78-45C0-8776-B4C82805C89F}"/>
    <cellStyle name="Normální 2 123 2 6 6 2 2" xfId="1727" xr:uid="{45357132-57CC-402B-A9BA-62A566524D27}"/>
    <cellStyle name="Normální 2 123 2 6 6 2 2 2" xfId="3732" xr:uid="{0FC2FDE4-F27A-416A-B00C-2E918F556B5F}"/>
    <cellStyle name="Normální 2 123 2 6 6 2 3" xfId="2764" xr:uid="{AF21AEDB-14DF-4E6E-864E-22C4980234F3}"/>
    <cellStyle name="Normální 2 123 2 6 6 3" xfId="986" xr:uid="{86F33FDC-1C32-4A39-96A7-A60C82408334}"/>
    <cellStyle name="Normální 2 123 2 6 6 3 2" xfId="2098" xr:uid="{6BEF448E-EE1B-46B7-BAE0-5CDAD3AA63BD}"/>
    <cellStyle name="Normální 2 123 2 6 6 3 2 2" xfId="4055" xr:uid="{7C5149DC-8A1A-4C61-81BA-B2B0888B1478}"/>
    <cellStyle name="Normální 2 123 2 6 6 3 3" xfId="3087" xr:uid="{ED9A4927-0DCF-45F9-AA95-CA1BC3502D6E}"/>
    <cellStyle name="Normální 2 123 2 6 6 4" xfId="1357" xr:uid="{57C63BE2-40AE-4100-AEA2-AE03EAE3A8BF}"/>
    <cellStyle name="Normální 2 123 2 6 6 4 2" xfId="3410" xr:uid="{D2B2353A-392B-4389-8454-D5F9CCA59897}"/>
    <cellStyle name="Normální 2 123 2 6 6 5" xfId="2442" xr:uid="{5889CD06-F43C-45B2-A909-0D6309BD9D2A}"/>
    <cellStyle name="Normální 2 123 2 6 7" xfId="430" xr:uid="{0E109C9B-53A0-4C22-8FE0-F0D0F1380307}"/>
    <cellStyle name="Normální 2 123 2 6 7 2" xfId="1542" xr:uid="{011BB697-490C-41A1-A24F-EF0C3F037792}"/>
    <cellStyle name="Normální 2 123 2 6 7 2 2" xfId="3571" xr:uid="{E9540A9E-A81D-47B8-83FA-11DB54D3B3B1}"/>
    <cellStyle name="Normální 2 123 2 6 7 3" xfId="2603" xr:uid="{DB0D2EDE-D466-4C21-A7A1-3BFF2DB25DE9}"/>
    <cellStyle name="Normální 2 123 2 6 8" xfId="801" xr:uid="{C6D81BC2-E472-4B5B-8C81-14B85D25EA45}"/>
    <cellStyle name="Normální 2 123 2 6 8 2" xfId="1913" xr:uid="{EDB4CE98-B78D-4307-A6F4-A849D7F07E4E}"/>
    <cellStyle name="Normální 2 123 2 6 8 2 2" xfId="3894" xr:uid="{60619B32-9A5C-4846-96F4-6781935CAF15}"/>
    <cellStyle name="Normální 2 123 2 6 8 3" xfId="2926" xr:uid="{B730EDC2-7D27-45D6-8D92-6DD9B110AE95}"/>
    <cellStyle name="Normální 2 123 2 6 9" xfId="1172" xr:uid="{8CC334C9-6866-4220-AA27-A11C0CFC67E2}"/>
    <cellStyle name="Normální 2 123 2 6 9 2" xfId="3249" xr:uid="{FFED68F3-BD50-43F0-BC41-BCA6B9BA61CE}"/>
    <cellStyle name="Normální 2 123 2 7" xfId="33" xr:uid="{00000000-0005-0000-0000-00001C000000}"/>
    <cellStyle name="Normální 2 123 2 7 10" xfId="62" xr:uid="{9D70E11B-F8DA-462A-A074-4403E4ED6016}"/>
    <cellStyle name="Normální 2 123 2 7 2" xfId="108" xr:uid="{E01ACCBE-4B20-4F7C-B959-5BF7CF1D7A7E}"/>
    <cellStyle name="Normální 2 123 2 7 2 2" xfId="294" xr:uid="{0CC034A4-166C-426B-BEB3-31F9921A5989}"/>
    <cellStyle name="Normální 2 123 2 7 2 2 2" xfId="663" xr:uid="{ABEB49AA-863F-4A84-A717-46B2AC30FDD1}"/>
    <cellStyle name="Normální 2 123 2 7 2 2 2 2" xfId="1775" xr:uid="{C1B7BDA7-C002-415B-A808-E26A8A9AC02D}"/>
    <cellStyle name="Normální 2 123 2 7 2 2 2 2 2" xfId="3774" xr:uid="{835FA361-7995-44E1-98C1-95D3CBC793E9}"/>
    <cellStyle name="Normální 2 123 2 7 2 2 2 3" xfId="2806" xr:uid="{FBD0B620-4D22-43F8-B070-649F4BBE8475}"/>
    <cellStyle name="Normální 2 123 2 7 2 2 3" xfId="1034" xr:uid="{4F278E9C-CD73-4BEC-86E2-D88D905DBC78}"/>
    <cellStyle name="Normální 2 123 2 7 2 2 3 2" xfId="2146" xr:uid="{5604324C-F8AD-49D4-A7EA-BEF6A1733E16}"/>
    <cellStyle name="Normální 2 123 2 7 2 2 3 2 2" xfId="4097" xr:uid="{1DA755B5-1E78-4D5E-8D73-67CEC5A74C8C}"/>
    <cellStyle name="Normální 2 123 2 7 2 2 3 3" xfId="3129" xr:uid="{E430752A-667A-406B-916F-680E6976E737}"/>
    <cellStyle name="Normální 2 123 2 7 2 2 4" xfId="1405" xr:uid="{47434A89-6C8A-41B2-9D37-A32E1384B917}"/>
    <cellStyle name="Normální 2 123 2 7 2 2 4 2" xfId="3452" xr:uid="{CDD3D533-2DB7-4A81-B027-1D626E34DEC2}"/>
    <cellStyle name="Normální 2 123 2 7 2 2 5" xfId="2484" xr:uid="{9C222B8C-42AA-4D0E-8A7B-4612168958DD}"/>
    <cellStyle name="Normální 2 123 2 7 2 3" xfId="478" xr:uid="{E2EA34D0-A4AC-48C0-B47D-CB406C4114F0}"/>
    <cellStyle name="Normální 2 123 2 7 2 3 2" xfId="1590" xr:uid="{1129D0B2-E134-45EE-B38F-36180731C5F0}"/>
    <cellStyle name="Normální 2 123 2 7 2 3 2 2" xfId="3613" xr:uid="{DB25B738-7CC9-43C3-978A-E6C16921F696}"/>
    <cellStyle name="Normální 2 123 2 7 2 3 3" xfId="2645" xr:uid="{7C37CA6A-D41F-4F48-8368-68283F9D6AAF}"/>
    <cellStyle name="Normální 2 123 2 7 2 4" xfId="849" xr:uid="{89335B72-16CC-4477-B55E-B0F6E13DC626}"/>
    <cellStyle name="Normální 2 123 2 7 2 4 2" xfId="1961" xr:uid="{0C1916E2-4EAD-4E1A-874B-DDE24247705C}"/>
    <cellStyle name="Normální 2 123 2 7 2 4 2 2" xfId="3936" xr:uid="{CD24AE48-BAA8-431F-BED6-9C545D5ADEB0}"/>
    <cellStyle name="Normální 2 123 2 7 2 4 3" xfId="2968" xr:uid="{0064ADA5-7CF1-4B55-A5B3-718DBD57C01B}"/>
    <cellStyle name="Normální 2 123 2 7 2 5" xfId="1220" xr:uid="{9D92433D-2CCB-455A-9291-4B2F2866B152}"/>
    <cellStyle name="Normální 2 123 2 7 2 5 2" xfId="3291" xr:uid="{8A010F35-9D23-40B2-85B8-4DFA37063C96}"/>
    <cellStyle name="Normální 2 123 2 7 2 6" xfId="2323" xr:uid="{8D4F3BC1-39C2-4679-9438-BCB52A5216EA}"/>
    <cellStyle name="Normální 2 123 2 7 3" xfId="154" xr:uid="{E495E2F3-D2A0-4538-A2CB-8E07E82D3B39}"/>
    <cellStyle name="Normální 2 123 2 7 3 2" xfId="340" xr:uid="{778C30E5-BF55-4FCF-A8BC-4E73CBEFE66D}"/>
    <cellStyle name="Normální 2 123 2 7 3 2 2" xfId="709" xr:uid="{11EB9E97-E75C-4968-BF50-A3C323854385}"/>
    <cellStyle name="Normální 2 123 2 7 3 2 2 2" xfId="1821" xr:uid="{D0CEFD0A-3247-4567-A3F6-0A13207993C6}"/>
    <cellStyle name="Normální 2 123 2 7 3 2 2 2 2" xfId="3814" xr:uid="{B6B8332C-7DBD-4EDD-9F9C-7AC3DDF7B068}"/>
    <cellStyle name="Normální 2 123 2 7 3 2 2 3" xfId="2846" xr:uid="{61E4DAC3-834C-4DC0-9CC2-77CED1E89AA6}"/>
    <cellStyle name="Normální 2 123 2 7 3 2 3" xfId="1080" xr:uid="{F4514B4C-FD89-40FA-B52D-BF2E70A44994}"/>
    <cellStyle name="Normální 2 123 2 7 3 2 3 2" xfId="2192" xr:uid="{1A5BC6D0-635B-4299-8CA4-CDFC0D20E7C4}"/>
    <cellStyle name="Normální 2 123 2 7 3 2 3 2 2" xfId="4137" xr:uid="{B18D8F23-27B2-4401-B840-ACF9C77EBDE2}"/>
    <cellStyle name="Normální 2 123 2 7 3 2 3 3" xfId="3169" xr:uid="{2C0B4314-69A6-432A-AAE7-F228088EE5EB}"/>
    <cellStyle name="Normální 2 123 2 7 3 2 4" xfId="1451" xr:uid="{203F8FB8-C91C-412E-AFB2-A2E7791EA7BB}"/>
    <cellStyle name="Normální 2 123 2 7 3 2 4 2" xfId="3492" xr:uid="{0768BFC5-BF1D-4261-B2EB-B2A520CE4C94}"/>
    <cellStyle name="Normální 2 123 2 7 3 2 5" xfId="2524" xr:uid="{9B84EEC3-36AA-41BF-A860-0AA97504FAA7}"/>
    <cellStyle name="Normální 2 123 2 7 3 3" xfId="524" xr:uid="{405BA268-D2E0-4ACA-93EA-217248AE3AFC}"/>
    <cellStyle name="Normální 2 123 2 7 3 3 2" xfId="1636" xr:uid="{440ED6EA-D7D4-44D6-9649-26FA02BCCEEB}"/>
    <cellStyle name="Normální 2 123 2 7 3 3 2 2" xfId="3653" xr:uid="{F0417367-D836-449A-B3D1-16F1458EDADF}"/>
    <cellStyle name="Normální 2 123 2 7 3 3 3" xfId="2685" xr:uid="{BC3672CB-BF9F-431A-A577-5C7B95563FDF}"/>
    <cellStyle name="Normální 2 123 2 7 3 4" xfId="895" xr:uid="{8B47E0FB-C73F-4801-9DAA-CAC7764CBC3F}"/>
    <cellStyle name="Normální 2 123 2 7 3 4 2" xfId="2007" xr:uid="{AB8EAA48-8326-4282-932A-17E366DF6C20}"/>
    <cellStyle name="Normální 2 123 2 7 3 4 2 2" xfId="3976" xr:uid="{AE8DC16D-9803-4C2D-9319-56D37211E133}"/>
    <cellStyle name="Normální 2 123 2 7 3 4 3" xfId="3008" xr:uid="{E212150D-F0AE-4B1C-9F2F-09966513B1D9}"/>
    <cellStyle name="Normální 2 123 2 7 3 5" xfId="1266" xr:uid="{02A29D04-8F0D-4113-B964-CB01EE2AE887}"/>
    <cellStyle name="Normální 2 123 2 7 3 5 2" xfId="3331" xr:uid="{F51D3A79-1E35-406F-9D30-6E9E9D13A75B}"/>
    <cellStyle name="Normální 2 123 2 7 3 6" xfId="2363" xr:uid="{A0C60473-C9D3-4430-8578-C7A59AF54804}"/>
    <cellStyle name="Normální 2 123 2 7 4" xfId="200" xr:uid="{97A4F18D-D46F-4192-AD7D-D1591A16E203}"/>
    <cellStyle name="Normální 2 123 2 7 4 2" xfId="386" xr:uid="{40EC54D1-65DE-42E2-82B6-0ACC1A7857F7}"/>
    <cellStyle name="Normální 2 123 2 7 4 2 2" xfId="755" xr:uid="{76D35975-5937-4509-8CA6-8F85013F05C7}"/>
    <cellStyle name="Normální 2 123 2 7 4 2 2 2" xfId="1867" xr:uid="{78A3525C-5921-409A-8DEB-4B45F2EFC7DA}"/>
    <cellStyle name="Normální 2 123 2 7 4 2 2 2 2" xfId="3854" xr:uid="{60B714BE-8A4D-4ECF-A30F-B42E9D5FE1C0}"/>
    <cellStyle name="Normální 2 123 2 7 4 2 2 3" xfId="2886" xr:uid="{D3D0C8BF-C96D-45E7-A157-BE29ABB6FF04}"/>
    <cellStyle name="Normální 2 123 2 7 4 2 3" xfId="1126" xr:uid="{A705C9A8-597C-44CB-8237-1549A9C0EE46}"/>
    <cellStyle name="Normální 2 123 2 7 4 2 3 2" xfId="2238" xr:uid="{6C480D57-3699-43E1-B66D-25CD0F03C90E}"/>
    <cellStyle name="Normální 2 123 2 7 4 2 3 2 2" xfId="4177" xr:uid="{2892A50B-CE76-455A-A2DC-7192DC74162A}"/>
    <cellStyle name="Normální 2 123 2 7 4 2 3 3" xfId="3209" xr:uid="{8ABBFD7F-1B75-47FA-BF85-6B1C7E97437C}"/>
    <cellStyle name="Normální 2 123 2 7 4 2 4" xfId="1497" xr:uid="{C546BB92-CDF2-47AF-9600-23754627E913}"/>
    <cellStyle name="Normální 2 123 2 7 4 2 4 2" xfId="3532" xr:uid="{A4277E5C-769F-4E46-9D86-7197015F51DF}"/>
    <cellStyle name="Normální 2 123 2 7 4 2 5" xfId="2564" xr:uid="{7F6EF423-2C54-4CE0-B2A9-A61C7546DF86}"/>
    <cellStyle name="Normální 2 123 2 7 4 3" xfId="570" xr:uid="{D8EB7076-382E-4A75-AE32-14386640B6C2}"/>
    <cellStyle name="Normální 2 123 2 7 4 3 2" xfId="1682" xr:uid="{BF817CDD-5688-4D0C-BC24-08E60C41E533}"/>
    <cellStyle name="Normální 2 123 2 7 4 3 2 2" xfId="3693" xr:uid="{FBFA6347-9146-4C1E-AC1E-8A628DE24CDC}"/>
    <cellStyle name="Normální 2 123 2 7 4 3 3" xfId="2725" xr:uid="{D4BBEBF4-6060-4D68-8E44-CA9ED1EFCDDA}"/>
    <cellStyle name="Normální 2 123 2 7 4 4" xfId="941" xr:uid="{ED5F3016-2755-4C45-B8E5-00171B75469E}"/>
    <cellStyle name="Normální 2 123 2 7 4 4 2" xfId="2053" xr:uid="{4C943714-1363-412F-8A10-A5109AF52FF2}"/>
    <cellStyle name="Normální 2 123 2 7 4 4 2 2" xfId="4016" xr:uid="{ECE18300-1AED-4025-9785-A6F237B81CB2}"/>
    <cellStyle name="Normální 2 123 2 7 4 4 3" xfId="3048" xr:uid="{8500A517-783D-46EA-B742-E410EC54BA5E}"/>
    <cellStyle name="Normální 2 123 2 7 4 5" xfId="1312" xr:uid="{F0B4FFA8-560A-4265-BF80-50D2E4FA9030}"/>
    <cellStyle name="Normální 2 123 2 7 4 5 2" xfId="3371" xr:uid="{7DD23719-5D48-4FCE-81D5-3DFBE63B89A9}"/>
    <cellStyle name="Normální 2 123 2 7 4 6" xfId="2403" xr:uid="{24E92B15-6802-4016-9DD3-452857936323}"/>
    <cellStyle name="Normální 2 123 2 7 5" xfId="248" xr:uid="{A08F2250-7585-41B3-BB08-5A0F6C6FA843}"/>
    <cellStyle name="Normální 2 123 2 7 5 2" xfId="617" xr:uid="{3FA9D2CF-157C-42F5-AC3A-B4455AACDD0B}"/>
    <cellStyle name="Normální 2 123 2 7 5 2 2" xfId="1729" xr:uid="{17DFD8F0-E37B-412D-8604-D5457FC7DB18}"/>
    <cellStyle name="Normální 2 123 2 7 5 2 2 2" xfId="3734" xr:uid="{69F0105D-7532-4CBF-8795-AC5F94F1594B}"/>
    <cellStyle name="Normální 2 123 2 7 5 2 3" xfId="2766" xr:uid="{8E0E5A3A-9C5A-4F05-87BE-BD97DE287666}"/>
    <cellStyle name="Normální 2 123 2 7 5 3" xfId="988" xr:uid="{078941A6-4348-49C7-987C-E32B4D6D8FB5}"/>
    <cellStyle name="Normální 2 123 2 7 5 3 2" xfId="2100" xr:uid="{7BA1F9CE-A8F9-40F0-B3A4-31010DB5646B}"/>
    <cellStyle name="Normální 2 123 2 7 5 3 2 2" xfId="4057" xr:uid="{75E33FFB-4FF5-4099-BE0D-0E5CAC625423}"/>
    <cellStyle name="Normální 2 123 2 7 5 3 3" xfId="3089" xr:uid="{C94D2548-E9BC-4A40-BC8D-3601D732AA4C}"/>
    <cellStyle name="Normální 2 123 2 7 5 4" xfId="1359" xr:uid="{317742C2-9D47-4AD2-AF8C-CCF7C3E0ED9C}"/>
    <cellStyle name="Normální 2 123 2 7 5 4 2" xfId="3412" xr:uid="{66915522-715E-4950-B191-58C63387B768}"/>
    <cellStyle name="Normální 2 123 2 7 5 5" xfId="2444" xr:uid="{255F43D7-484A-48D0-BEE9-17ED22FDD68C}"/>
    <cellStyle name="Normální 2 123 2 7 6" xfId="432" xr:uid="{1C2424D8-A407-40DA-BF15-F51EA523BED4}"/>
    <cellStyle name="Normální 2 123 2 7 6 2" xfId="1544" xr:uid="{14D5081D-7031-4899-AA21-B466E2377EB4}"/>
    <cellStyle name="Normální 2 123 2 7 6 2 2" xfId="3573" xr:uid="{B7B287BA-BA51-4B24-86F1-5B89E93A6789}"/>
    <cellStyle name="Normální 2 123 2 7 6 3" xfId="2605" xr:uid="{51869C5E-75C4-420F-9C7C-660E5DF72898}"/>
    <cellStyle name="Normální 2 123 2 7 7" xfId="803" xr:uid="{4E6340EC-E75B-455D-BA72-762A86C24881}"/>
    <cellStyle name="Normální 2 123 2 7 7 2" xfId="1915" xr:uid="{A25636A6-2B8E-4579-A6E7-F4110EAAC92B}"/>
    <cellStyle name="Normální 2 123 2 7 7 2 2" xfId="3896" xr:uid="{6D9CCA75-8ED2-4368-80C1-903868C58AA8}"/>
    <cellStyle name="Normální 2 123 2 7 7 3" xfId="2928" xr:uid="{94ED1D13-3C64-4E46-BB2C-55BA3E76CDA6}"/>
    <cellStyle name="Normální 2 123 2 7 8" xfId="1174" xr:uid="{D465D4AF-F503-4B6D-B68C-7230994590D6}"/>
    <cellStyle name="Normální 2 123 2 7 8 2" xfId="3251" xr:uid="{F058E713-3137-4F95-89E3-794C23A4F691}"/>
    <cellStyle name="Normální 2 123 2 7 9" xfId="2283" xr:uid="{78F7E4CE-CFBC-4100-8E57-54228174B2E6}"/>
    <cellStyle name="Normální 2 123 2 8" xfId="35" xr:uid="{00000000-0005-0000-0000-00001D000000}"/>
    <cellStyle name="Normální 2 123 2 8 2" xfId="271" xr:uid="{D94490DF-5E92-4F8F-9E30-0CB7C99E3C1C}"/>
    <cellStyle name="Normální 2 123 2 8 2 2" xfId="640" xr:uid="{1D6833F2-B595-4360-A5E8-610E8E97C617}"/>
    <cellStyle name="Normální 2 123 2 8 2 2 2" xfId="1752" xr:uid="{DC7A661C-1BB3-4013-BCAB-B878F906A73E}"/>
    <cellStyle name="Normální 2 123 2 8 2 2 2 2" xfId="3754" xr:uid="{090D6FCF-10B2-47FE-9483-1DB5FDCCF053}"/>
    <cellStyle name="Normální 2 123 2 8 2 2 3" xfId="2786" xr:uid="{2FAD7C6D-5B39-491E-8B29-02D045FAE3EE}"/>
    <cellStyle name="Normální 2 123 2 8 2 3" xfId="1011" xr:uid="{22970720-D44A-436D-9697-4E95C9EA5377}"/>
    <cellStyle name="Normální 2 123 2 8 2 3 2" xfId="2123" xr:uid="{46D44CCF-D99A-487C-B97F-0CA83106768A}"/>
    <cellStyle name="Normální 2 123 2 8 2 3 2 2" xfId="4077" xr:uid="{AE26C3CC-B966-4FF5-8165-4E23111B2AB8}"/>
    <cellStyle name="Normální 2 123 2 8 2 3 3" xfId="3109" xr:uid="{FDFEDC2D-0926-4684-B97D-DA5BA3FE6686}"/>
    <cellStyle name="Normální 2 123 2 8 2 4" xfId="1382" xr:uid="{BD49D682-1C21-4FE4-866F-E829DEBD10D9}"/>
    <cellStyle name="Normální 2 123 2 8 2 4 2" xfId="3432" xr:uid="{26339F49-6731-476B-B91C-C3B479DA07D7}"/>
    <cellStyle name="Normální 2 123 2 8 2 5" xfId="2464" xr:uid="{CD98F0F9-9F6F-4498-84BD-903317612026}"/>
    <cellStyle name="Normální 2 123 2 8 3" xfId="455" xr:uid="{C461B568-CFDD-4C48-B84A-BACA50219E8C}"/>
    <cellStyle name="Normální 2 123 2 8 3 2" xfId="1567" xr:uid="{27C2822F-9341-41C9-8733-6DEB8124C0AE}"/>
    <cellStyle name="Normální 2 123 2 8 3 2 2" xfId="3593" xr:uid="{F8D73B6A-12F2-4A72-AA40-613D43B0F4B5}"/>
    <cellStyle name="Normální 2 123 2 8 3 3" xfId="2625" xr:uid="{BF11C03E-B1D9-45FB-959E-F062095091BB}"/>
    <cellStyle name="Normální 2 123 2 8 4" xfId="826" xr:uid="{B7E8D9F1-400F-4A9E-8AC4-EB7C1C819D95}"/>
    <cellStyle name="Normální 2 123 2 8 4 2" xfId="1938" xr:uid="{6A9B380D-0873-43F2-8A7B-E45516AC4EA1}"/>
    <cellStyle name="Normální 2 123 2 8 4 2 2" xfId="3916" xr:uid="{89F41406-AF6F-4E0A-9A44-2A26F2C38A56}"/>
    <cellStyle name="Normální 2 123 2 8 4 3" xfId="2948" xr:uid="{5BDCA444-2722-401B-BB71-968A1910D430}"/>
    <cellStyle name="Normální 2 123 2 8 5" xfId="1197" xr:uid="{61BBA3BD-1342-406C-B9EC-D0E8A1FFAF7E}"/>
    <cellStyle name="Normální 2 123 2 8 5 2" xfId="3271" xr:uid="{FCA77C7C-9E6B-4135-BC89-433A8905B400}"/>
    <cellStyle name="Normální 2 123 2 8 6" xfId="2303" xr:uid="{BDF9F2A8-80AF-4874-9AAD-B86D3C75F7F4}"/>
    <cellStyle name="Normální 2 123 2 8 7" xfId="85" xr:uid="{DE42EE1D-6665-4969-9248-50A88E5FE2B0}"/>
    <cellStyle name="Normální 2 123 2 9" xfId="36" xr:uid="{00000000-0005-0000-0000-00001E000000}"/>
    <cellStyle name="Normální 2 123 2 9 2" xfId="317" xr:uid="{9F3DE6D6-9EAE-419D-828C-A26F72858361}"/>
    <cellStyle name="Normální 2 123 2 9 2 2" xfId="686" xr:uid="{29DF6F49-4639-4327-940D-8A75369C2A61}"/>
    <cellStyle name="Normální 2 123 2 9 2 2 2" xfId="1798" xr:uid="{EE6B648C-10AC-4C69-8F70-5879F0A50A8A}"/>
    <cellStyle name="Normální 2 123 2 9 2 2 2 2" xfId="3794" xr:uid="{A436571F-4448-4C3A-ABB7-7F4CACCE9FDA}"/>
    <cellStyle name="Normální 2 123 2 9 2 2 3" xfId="2826" xr:uid="{D4A2EA01-A71B-4BF6-AA94-3C82777427CC}"/>
    <cellStyle name="Normální 2 123 2 9 2 3" xfId="1057" xr:uid="{B666BC99-C8CA-4502-8F29-83033E50E819}"/>
    <cellStyle name="Normální 2 123 2 9 2 3 2" xfId="2169" xr:uid="{44EA31B7-BA6E-425A-9D5B-70FE7CDB239C}"/>
    <cellStyle name="Normální 2 123 2 9 2 3 2 2" xfId="4117" xr:uid="{66B33C54-2D58-4548-8BA3-809FBCAE5805}"/>
    <cellStyle name="Normální 2 123 2 9 2 3 3" xfId="3149" xr:uid="{FA2AD3FA-70AA-4C1C-ADBB-EB5F82FA0575}"/>
    <cellStyle name="Normální 2 123 2 9 2 4" xfId="1428" xr:uid="{D2D7F576-F58C-4380-AC0E-A25CEC053F9A}"/>
    <cellStyle name="Normální 2 123 2 9 2 4 2" xfId="3472" xr:uid="{6F7BBD69-A0F9-466E-B898-8F56AC1DBF35}"/>
    <cellStyle name="Normální 2 123 2 9 2 5" xfId="2504" xr:uid="{765539EF-83A3-409D-8D50-1AA483E850C1}"/>
    <cellStyle name="Normální 2 123 2 9 3" xfId="501" xr:uid="{C79B0159-1695-4264-98E3-EE5EC0B1A232}"/>
    <cellStyle name="Normální 2 123 2 9 3 2" xfId="1613" xr:uid="{6F362046-6F13-43E9-B566-9F7A540A23E8}"/>
    <cellStyle name="Normální 2 123 2 9 3 2 2" xfId="3633" xr:uid="{8211E677-7B4B-4F9F-BA62-D376EC21D7D4}"/>
    <cellStyle name="Normální 2 123 2 9 3 3" xfId="2665" xr:uid="{A1FF141E-B84A-41ED-A2A3-035EFE032617}"/>
    <cellStyle name="Normální 2 123 2 9 4" xfId="872" xr:uid="{C1775CEE-DFA4-4F06-B2E3-789EC2959E86}"/>
    <cellStyle name="Normální 2 123 2 9 4 2" xfId="1984" xr:uid="{038656C5-900B-4A9E-B3C9-88F7581202C6}"/>
    <cellStyle name="Normální 2 123 2 9 4 2 2" xfId="3956" xr:uid="{8DC23D18-216D-4950-98E6-422870136729}"/>
    <cellStyle name="Normální 2 123 2 9 4 3" xfId="2988" xr:uid="{0B8C3E7B-CA07-49A7-A753-9E343EADB452}"/>
    <cellStyle name="Normální 2 123 2 9 5" xfId="1243" xr:uid="{DF13E5A2-8A00-42C6-9AC2-BB8B72813759}"/>
    <cellStyle name="Normální 2 123 2 9 5 2" xfId="3311" xr:uid="{276B3F19-BC7D-47FC-8054-F251A7A2BA75}"/>
    <cellStyle name="Normální 2 123 2 9 6" xfId="2343" xr:uid="{6A8462B5-D091-48A9-85FB-BE3CDAF5B163}"/>
    <cellStyle name="Normální 2 123 2 9 7" xfId="131" xr:uid="{574113BA-0678-4178-8A75-D52E4569C7F3}"/>
    <cellStyle name="Normální 2 2" xfId="3" xr:uid="{00000000-0005-0000-0000-00001F000000}"/>
    <cellStyle name="Normální 3" xfId="4" xr:uid="{00000000-0005-0000-0000-000020000000}"/>
    <cellStyle name="Normální 31" xfId="6" xr:uid="{00000000-0005-0000-0000-000021000000}"/>
    <cellStyle name="Normální 4" xfId="5" xr:uid="{00000000-0005-0000-0000-000022000000}"/>
    <cellStyle name="Normální 5" xfId="11" xr:uid="{00000000-0005-0000-0000-000023000000}"/>
    <cellStyle name="Normální 5 2" xfId="224" xr:uid="{A273A410-DFD3-4D5F-913A-97F220856495}"/>
    <cellStyle name="Normální 6" xfId="38" xr:uid="{00000000-0005-0000-0000-000024000000}"/>
    <cellStyle name="Normální 6 2" xfId="409" xr:uid="{15092F98-3576-4977-9ECB-74F6816064C1}"/>
    <cellStyle name="Normální 6 2 2" xfId="778" xr:uid="{0F94D31E-97ED-4C72-9515-D463968E31D2}"/>
    <cellStyle name="Normální 6 2 2 2" xfId="1890" xr:uid="{828F0227-42B7-4194-8546-22BAAC26E19D}"/>
    <cellStyle name="Normální 6 2 2 2 2" xfId="3874" xr:uid="{DD0E7FB6-8251-4C2F-8F0C-34FA77D8B91D}"/>
    <cellStyle name="Normální 6 2 2 3" xfId="2906" xr:uid="{DDB617A3-CD56-4C3C-93BF-4E22FA8397D3}"/>
    <cellStyle name="Normální 6 2 3" xfId="1149" xr:uid="{8F7EF0B7-4BF4-4682-828C-DB62CAA29439}"/>
    <cellStyle name="Normální 6 2 3 2" xfId="2261" xr:uid="{15CB265C-3966-4A13-82DD-3510D3FEFBAF}"/>
    <cellStyle name="Normální 6 2 3 2 2" xfId="4197" xr:uid="{67C2629D-2991-4B19-B535-620E32FF9C0E}"/>
    <cellStyle name="Normální 6 2 3 3" xfId="3229" xr:uid="{53D1486D-D68F-4BF0-9191-0CC0818273B6}"/>
    <cellStyle name="Normální 6 2 4" xfId="1520" xr:uid="{A649A8FF-5070-433C-8BE5-9DA305CF6EB5}"/>
    <cellStyle name="Normální 6 2 4 2" xfId="3552" xr:uid="{74B65272-D469-494C-BAC7-D42CC5F5CF88}"/>
    <cellStyle name="Normální 6 2 5" xfId="2584" xr:uid="{1E14FEC3-6221-4564-A9EB-48FE0A811BD0}"/>
    <cellStyle name="Normální 6 3" xfId="593" xr:uid="{0570017B-255F-400D-B638-A82389992CC5}"/>
    <cellStyle name="Normální 6 3 2" xfId="1705" xr:uid="{6023F5D4-E671-4AFF-8B92-42208FB0C202}"/>
    <cellStyle name="Normální 6 3 2 2" xfId="3713" xr:uid="{EE985A3C-F48B-4E54-9227-FA03C3D9EE06}"/>
    <cellStyle name="Normální 6 3 3" xfId="2745" xr:uid="{27023385-A9BC-4105-AC40-305492D18556}"/>
    <cellStyle name="Normální 6 4" xfId="964" xr:uid="{266502AB-1A78-4625-9D51-EC80C82BCB0D}"/>
    <cellStyle name="Normální 6 4 2" xfId="2076" xr:uid="{C23F0471-B5C4-440D-982D-B110B235CFBA}"/>
    <cellStyle name="Normální 6 4 2 2" xfId="4036" xr:uid="{2F3BE2E6-F0BD-4AB9-9985-C0B5A7FF484E}"/>
    <cellStyle name="Normální 6 4 3" xfId="3068" xr:uid="{611C346A-23EF-4B4B-824F-BF3192E0CFEE}"/>
    <cellStyle name="Normální 6 5" xfId="1335" xr:uid="{7CB3A731-8CD8-4983-BC9D-60B15ABFCFB1}"/>
    <cellStyle name="Normální 6 5 2" xfId="3391" xr:uid="{0B86C6BE-C7C7-44FF-AB86-298A3EE629DA}"/>
    <cellStyle name="Normální 6 6" xfId="2423" xr:uid="{CDE456C2-1B8F-4E78-9CFE-F6AA7358F143}"/>
    <cellStyle name="Normální 6 7" xfId="223" xr:uid="{B8423F23-5197-4C6F-9FF9-F665233DADF9}"/>
    <cellStyle name="Normální 7" xfId="39" xr:uid="{6FF189C5-6509-4001-B82B-DF3CDB15981D}"/>
    <cellStyle name="Normální 7 2" xfId="1891" xr:uid="{9E328500-5B4D-40C6-905A-B35FA10FF5EF}"/>
    <cellStyle name="Normální 7 2 2" xfId="3875" xr:uid="{F6CDC092-7A36-40BA-BDA8-7EC3B6193691}"/>
    <cellStyle name="Normální 7 3" xfId="2907" xr:uid="{870F809A-C0D3-4461-8A63-8DC777FC0EF9}"/>
    <cellStyle name="Normální 7 4" xfId="779" xr:uid="{257D6E2C-C1C6-4F2C-AEF7-3026E252DF99}"/>
    <cellStyle name="Normální 8" xfId="41" xr:uid="{1E1C6EC2-8B4A-48F8-8C30-7D60151D9071}"/>
    <cellStyle name="Normální 8 2" xfId="2262" xr:uid="{6FE15B13-AC30-47F5-ACBF-1F3598F5FBF4}"/>
    <cellStyle name="Normální 8 2 2" xfId="4198" xr:uid="{8DEF0C57-AD4D-42B3-A7FB-A04D23FCBCE5}"/>
    <cellStyle name="Normální 8 3" xfId="3230" xr:uid="{BE059266-8EC2-4C01-9282-188ABD8B08B5}"/>
    <cellStyle name="Normální 8 4" xfId="1150" xr:uid="{1CA2B0E7-BF3C-4A87-8DC3-5343F3B330EA}"/>
    <cellStyle name="Procenta 2" xfId="10" xr:uid="{00000000-0005-0000-0000-000025000000}"/>
    <cellStyle name="Procenta 3" xfId="34" xr:uid="{00000000-0005-0000-0000-000026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0000FF"/>
      <color rgb="FFFFFF99"/>
      <color rgb="FF16EE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5"/>
  <sheetViews>
    <sheetView zoomScale="55" zoomScaleNormal="55" workbookViewId="0">
      <pane xSplit="2" ySplit="9" topLeftCell="P10" activePane="bottomRight" state="frozen"/>
      <selection activeCell="B2" sqref="B2:H19"/>
      <selection pane="topRight" activeCell="B2" sqref="B2:H19"/>
      <selection pane="bottomLeft" activeCell="B2" sqref="B2:H19"/>
      <selection pane="bottomRight" activeCell="AA10" sqref="AA10"/>
    </sheetView>
  </sheetViews>
  <sheetFormatPr defaultColWidth="9.140625" defaultRowHeight="18"/>
  <cols>
    <col min="1" max="1" width="9.7109375" style="3" customWidth="1"/>
    <col min="2" max="2" width="88.5703125" style="3" customWidth="1"/>
    <col min="3" max="3" width="28.5703125" style="58" customWidth="1"/>
    <col min="4" max="6" width="30.5703125" style="3" customWidth="1"/>
    <col min="7" max="7" width="12.5703125" style="101" customWidth="1"/>
    <col min="8" max="8" width="22.7109375" style="3" customWidth="1"/>
    <col min="9" max="9" width="21.42578125" style="3" customWidth="1"/>
    <col min="10" max="10" width="19.42578125" style="3" bestFit="1" customWidth="1"/>
    <col min="11" max="11" width="21.7109375" style="3" customWidth="1"/>
    <col min="12" max="12" width="19.7109375" style="3" customWidth="1"/>
    <col min="13" max="14" width="21.28515625" style="3" customWidth="1"/>
    <col min="15" max="15" width="36.28515625" style="3" customWidth="1"/>
    <col min="16" max="22" width="24.140625" style="3" customWidth="1"/>
    <col min="23" max="24" width="20.85546875" style="3" customWidth="1"/>
    <col min="25" max="25" width="23" style="3" customWidth="1"/>
    <col min="26" max="26" width="25.28515625" style="3" customWidth="1"/>
    <col min="27" max="79" width="26.42578125" style="3" customWidth="1"/>
    <col min="80" max="83" width="23.7109375" style="3" customWidth="1"/>
    <col min="84" max="84" width="16.5703125" style="3" customWidth="1"/>
    <col min="85" max="85" width="21" style="3" customWidth="1"/>
    <col min="86" max="86" width="18.5703125" style="3" customWidth="1"/>
    <col min="87" max="87" width="38.140625" style="58" customWidth="1"/>
    <col min="88" max="88" width="44.140625" style="58" customWidth="1"/>
    <col min="89" max="90" width="21.28515625" style="73" customWidth="1"/>
    <col min="91" max="91" width="28.42578125" style="40" customWidth="1"/>
    <col min="92" max="95" width="9.140625" style="3" customWidth="1"/>
    <col min="96" max="16384" width="9.140625" style="3"/>
  </cols>
  <sheetData>
    <row r="1" spans="1:91" ht="12.75" customHeight="1">
      <c r="A1" s="675" t="s">
        <v>278</v>
      </c>
      <c r="B1" s="676"/>
      <c r="C1" s="677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6"/>
      <c r="Q1" s="676"/>
      <c r="R1" s="676"/>
      <c r="S1" s="676"/>
      <c r="T1" s="676"/>
      <c r="U1" s="676"/>
      <c r="V1" s="676"/>
      <c r="W1" s="676"/>
      <c r="X1" s="676"/>
      <c r="Y1" s="676"/>
      <c r="Z1" s="676"/>
      <c r="AA1" s="676"/>
      <c r="AB1" s="676"/>
      <c r="AC1" s="676"/>
      <c r="AD1" s="676"/>
      <c r="AE1" s="676"/>
      <c r="AF1" s="676"/>
      <c r="AG1" s="676"/>
      <c r="AH1" s="676"/>
      <c r="AI1" s="676"/>
      <c r="AJ1" s="676"/>
      <c r="AK1" s="676"/>
      <c r="AL1" s="676"/>
      <c r="AM1" s="676"/>
      <c r="AN1" s="676"/>
      <c r="AO1" s="676"/>
      <c r="AP1" s="676"/>
      <c r="AQ1" s="676"/>
      <c r="AR1" s="676"/>
      <c r="AS1" s="676"/>
      <c r="AT1" s="676"/>
      <c r="AU1" s="676"/>
      <c r="AV1" s="676"/>
      <c r="AW1" s="676"/>
      <c r="AX1" s="676"/>
      <c r="AY1" s="676"/>
      <c r="AZ1" s="676"/>
      <c r="BA1" s="676"/>
      <c r="BB1" s="676"/>
      <c r="BC1" s="676"/>
      <c r="BD1" s="676"/>
      <c r="BE1" s="676"/>
      <c r="BF1" s="676"/>
      <c r="BG1" s="676"/>
      <c r="BH1" s="676"/>
      <c r="BI1" s="676"/>
      <c r="BJ1" s="676"/>
      <c r="BK1" s="676"/>
      <c r="BL1" s="676"/>
      <c r="BM1" s="676"/>
      <c r="BN1" s="676"/>
      <c r="BO1" s="676"/>
      <c r="BP1" s="676"/>
      <c r="BQ1" s="676"/>
      <c r="BR1" s="676"/>
      <c r="BS1" s="676"/>
      <c r="BT1" s="676"/>
      <c r="BU1" s="676"/>
      <c r="BV1" s="676"/>
      <c r="BW1" s="676"/>
      <c r="BX1" s="676"/>
      <c r="BY1" s="676"/>
      <c r="BZ1" s="676"/>
      <c r="CA1" s="676"/>
      <c r="CB1" s="676"/>
      <c r="CC1" s="676"/>
      <c r="CD1" s="676"/>
      <c r="CE1" s="676"/>
      <c r="CF1" s="676"/>
      <c r="CG1" s="676"/>
      <c r="CH1" s="676"/>
      <c r="CI1" s="676"/>
      <c r="CJ1" s="678"/>
      <c r="CK1" s="70"/>
      <c r="CL1" s="70"/>
    </row>
    <row r="2" spans="1:91" ht="34.5" customHeight="1">
      <c r="A2" s="679"/>
      <c r="B2" s="680"/>
      <c r="C2" s="681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/>
      <c r="W2" s="680"/>
      <c r="X2" s="680"/>
      <c r="Y2" s="680"/>
      <c r="Z2" s="680"/>
      <c r="AA2" s="680"/>
      <c r="AB2" s="680"/>
      <c r="AC2" s="680"/>
      <c r="AD2" s="680"/>
      <c r="AE2" s="680"/>
      <c r="AF2" s="680"/>
      <c r="AG2" s="680"/>
      <c r="AH2" s="680"/>
      <c r="AI2" s="680"/>
      <c r="AJ2" s="680"/>
      <c r="AK2" s="680"/>
      <c r="AL2" s="680"/>
      <c r="AM2" s="680"/>
      <c r="AN2" s="680"/>
      <c r="AO2" s="680"/>
      <c r="AP2" s="680"/>
      <c r="AQ2" s="680"/>
      <c r="AR2" s="680"/>
      <c r="AS2" s="680"/>
      <c r="AT2" s="680"/>
      <c r="AU2" s="680"/>
      <c r="AV2" s="680"/>
      <c r="AW2" s="680"/>
      <c r="AX2" s="680"/>
      <c r="AY2" s="680"/>
      <c r="AZ2" s="680"/>
      <c r="BA2" s="680"/>
      <c r="BB2" s="680"/>
      <c r="BC2" s="680"/>
      <c r="BD2" s="680"/>
      <c r="BE2" s="680"/>
      <c r="BF2" s="680"/>
      <c r="BG2" s="680"/>
      <c r="BH2" s="680"/>
      <c r="BI2" s="680"/>
      <c r="BJ2" s="680"/>
      <c r="BK2" s="680"/>
      <c r="BL2" s="680"/>
      <c r="BM2" s="680"/>
      <c r="BN2" s="680"/>
      <c r="BO2" s="680"/>
      <c r="BP2" s="680"/>
      <c r="BQ2" s="680"/>
      <c r="BR2" s="680"/>
      <c r="BS2" s="680"/>
      <c r="BT2" s="680"/>
      <c r="BU2" s="680"/>
      <c r="BV2" s="680"/>
      <c r="BW2" s="680"/>
      <c r="BX2" s="680"/>
      <c r="BY2" s="680"/>
      <c r="BZ2" s="680"/>
      <c r="CA2" s="680"/>
      <c r="CB2" s="680"/>
      <c r="CC2" s="680"/>
      <c r="CD2" s="680"/>
      <c r="CE2" s="680"/>
      <c r="CF2" s="680"/>
      <c r="CG2" s="680"/>
      <c r="CH2" s="680"/>
      <c r="CI2" s="680"/>
      <c r="CJ2" s="682"/>
      <c r="CK2" s="70"/>
      <c r="CL2" s="70"/>
    </row>
    <row r="3" spans="1:91" s="41" customFormat="1" ht="40.5" customHeight="1">
      <c r="A3" s="683" t="s">
        <v>1</v>
      </c>
      <c r="B3" s="683" t="s">
        <v>0</v>
      </c>
      <c r="C3" s="683" t="s">
        <v>612</v>
      </c>
      <c r="D3" s="683" t="s">
        <v>1030</v>
      </c>
      <c r="E3" s="683" t="s">
        <v>1034</v>
      </c>
      <c r="F3" s="683" t="s">
        <v>1035</v>
      </c>
      <c r="G3" s="684" t="s">
        <v>76</v>
      </c>
      <c r="H3" s="683" t="s">
        <v>533</v>
      </c>
      <c r="I3" s="683" t="s">
        <v>539</v>
      </c>
      <c r="J3" s="683" t="s">
        <v>84</v>
      </c>
      <c r="K3" s="683"/>
      <c r="L3" s="674" t="s">
        <v>334</v>
      </c>
      <c r="M3" s="674" t="s">
        <v>335</v>
      </c>
      <c r="N3" s="674" t="s">
        <v>1031</v>
      </c>
      <c r="O3" s="674" t="s">
        <v>1032</v>
      </c>
      <c r="P3" s="685" t="s">
        <v>1640</v>
      </c>
      <c r="Q3" s="685" t="s">
        <v>1641</v>
      </c>
      <c r="R3" s="651" t="s">
        <v>1650</v>
      </c>
      <c r="S3" s="652"/>
      <c r="T3" s="652"/>
      <c r="U3" s="653"/>
      <c r="V3" s="654" t="s">
        <v>1651</v>
      </c>
      <c r="W3" s="667" t="s">
        <v>1307</v>
      </c>
      <c r="X3" s="667"/>
      <c r="Y3" s="667"/>
      <c r="Z3" s="667"/>
      <c r="AA3" s="667"/>
      <c r="AB3" s="659" t="s">
        <v>1649</v>
      </c>
      <c r="AC3" s="660"/>
      <c r="AD3" s="660"/>
      <c r="AE3" s="661"/>
      <c r="AF3" s="662" t="s">
        <v>987</v>
      </c>
      <c r="AG3" s="659" t="s">
        <v>1646</v>
      </c>
      <c r="AH3" s="660"/>
      <c r="AI3" s="660"/>
      <c r="AJ3" s="661"/>
      <c r="AK3" s="659" t="s">
        <v>1647</v>
      </c>
      <c r="AL3" s="660"/>
      <c r="AM3" s="660"/>
      <c r="AN3" s="661"/>
      <c r="AO3" s="662" t="s">
        <v>1648</v>
      </c>
      <c r="AP3" s="685" t="s">
        <v>746</v>
      </c>
      <c r="AQ3" s="685"/>
      <c r="AR3" s="685"/>
      <c r="AS3" s="685"/>
      <c r="AT3" s="685"/>
      <c r="AU3" s="685" t="s">
        <v>986</v>
      </c>
      <c r="AV3" s="685"/>
      <c r="AW3" s="685"/>
      <c r="AX3" s="685"/>
      <c r="AY3" s="685"/>
      <c r="AZ3" s="685" t="s">
        <v>1033</v>
      </c>
      <c r="BA3" s="685"/>
      <c r="BB3" s="685"/>
      <c r="BC3" s="685"/>
      <c r="BD3" s="685"/>
      <c r="BE3" s="686" t="s">
        <v>1309</v>
      </c>
      <c r="BF3" s="687"/>
      <c r="BG3" s="687"/>
      <c r="BH3" s="687"/>
      <c r="BI3" s="688"/>
      <c r="BJ3" s="668" t="s">
        <v>1642</v>
      </c>
      <c r="BK3" s="668"/>
      <c r="BL3" s="668"/>
      <c r="BM3" s="668"/>
      <c r="BN3" s="668"/>
      <c r="BO3" s="668" t="s">
        <v>1643</v>
      </c>
      <c r="BP3" s="668"/>
      <c r="BQ3" s="668"/>
      <c r="BR3" s="668"/>
      <c r="BS3" s="668"/>
      <c r="BT3" s="669" t="s">
        <v>1644</v>
      </c>
      <c r="BU3" s="670"/>
      <c r="BV3" s="670"/>
      <c r="BW3" s="670"/>
      <c r="BX3" s="671"/>
      <c r="BY3" s="669" t="s">
        <v>1645</v>
      </c>
      <c r="BZ3" s="670"/>
      <c r="CA3" s="670"/>
      <c r="CB3" s="670"/>
      <c r="CC3" s="671"/>
      <c r="CD3" s="668" t="s">
        <v>988</v>
      </c>
      <c r="CE3" s="667" t="s">
        <v>989</v>
      </c>
      <c r="CF3" s="683" t="s">
        <v>280</v>
      </c>
      <c r="CG3" s="683" t="s">
        <v>333</v>
      </c>
      <c r="CH3" s="683" t="s">
        <v>611</v>
      </c>
      <c r="CI3" s="683" t="s">
        <v>82</v>
      </c>
      <c r="CJ3" s="683" t="s">
        <v>83</v>
      </c>
      <c r="CK3" s="712" t="s">
        <v>610</v>
      </c>
      <c r="CL3" s="712" t="s">
        <v>745</v>
      </c>
      <c r="CM3" s="50"/>
    </row>
    <row r="4" spans="1:91" s="41" customFormat="1" ht="43.5" customHeight="1">
      <c r="A4" s="683"/>
      <c r="B4" s="683"/>
      <c r="C4" s="683"/>
      <c r="D4" s="683"/>
      <c r="E4" s="683"/>
      <c r="F4" s="683"/>
      <c r="G4" s="684"/>
      <c r="H4" s="683"/>
      <c r="I4" s="683"/>
      <c r="J4" s="683" t="s">
        <v>340</v>
      </c>
      <c r="K4" s="683" t="s">
        <v>341</v>
      </c>
      <c r="L4" s="674"/>
      <c r="M4" s="674"/>
      <c r="N4" s="674"/>
      <c r="O4" s="674"/>
      <c r="P4" s="685"/>
      <c r="Q4" s="685"/>
      <c r="R4" s="657" t="s">
        <v>336</v>
      </c>
      <c r="S4" s="657" t="s">
        <v>337</v>
      </c>
      <c r="T4" s="657" t="s">
        <v>338</v>
      </c>
      <c r="U4" s="657" t="s">
        <v>339</v>
      </c>
      <c r="V4" s="655"/>
      <c r="W4" s="667" t="s">
        <v>336</v>
      </c>
      <c r="X4" s="667" t="s">
        <v>1308</v>
      </c>
      <c r="Y4" s="667" t="s">
        <v>338</v>
      </c>
      <c r="Z4" s="667" t="s">
        <v>339</v>
      </c>
      <c r="AA4" s="667" t="s">
        <v>489</v>
      </c>
      <c r="AB4" s="665" t="s">
        <v>336</v>
      </c>
      <c r="AC4" s="665" t="s">
        <v>1308</v>
      </c>
      <c r="AD4" s="665" t="s">
        <v>338</v>
      </c>
      <c r="AE4" s="665" t="s">
        <v>339</v>
      </c>
      <c r="AF4" s="663"/>
      <c r="AG4" s="665" t="s">
        <v>336</v>
      </c>
      <c r="AH4" s="665" t="s">
        <v>1308</v>
      </c>
      <c r="AI4" s="665" t="s">
        <v>338</v>
      </c>
      <c r="AJ4" s="665" t="s">
        <v>339</v>
      </c>
      <c r="AK4" s="665" t="s">
        <v>336</v>
      </c>
      <c r="AL4" s="665" t="s">
        <v>1308</v>
      </c>
      <c r="AM4" s="665" t="s">
        <v>338</v>
      </c>
      <c r="AN4" s="665" t="s">
        <v>339</v>
      </c>
      <c r="AO4" s="663"/>
      <c r="AP4" s="685" t="s">
        <v>336</v>
      </c>
      <c r="AQ4" s="685" t="s">
        <v>1308</v>
      </c>
      <c r="AR4" s="685" t="s">
        <v>338</v>
      </c>
      <c r="AS4" s="685" t="s">
        <v>339</v>
      </c>
      <c r="AT4" s="685" t="s">
        <v>489</v>
      </c>
      <c r="AU4" s="685" t="s">
        <v>336</v>
      </c>
      <c r="AV4" s="685" t="s">
        <v>1308</v>
      </c>
      <c r="AW4" s="685" t="s">
        <v>338</v>
      </c>
      <c r="AX4" s="685" t="s">
        <v>339</v>
      </c>
      <c r="AY4" s="685" t="s">
        <v>489</v>
      </c>
      <c r="AZ4" s="685" t="s">
        <v>336</v>
      </c>
      <c r="BA4" s="685" t="s">
        <v>1308</v>
      </c>
      <c r="BB4" s="685" t="s">
        <v>338</v>
      </c>
      <c r="BC4" s="685" t="s">
        <v>339</v>
      </c>
      <c r="BD4" s="685" t="s">
        <v>489</v>
      </c>
      <c r="BE4" s="685" t="s">
        <v>336</v>
      </c>
      <c r="BF4" s="685" t="s">
        <v>1308</v>
      </c>
      <c r="BG4" s="685" t="s">
        <v>338</v>
      </c>
      <c r="BH4" s="685" t="s">
        <v>339</v>
      </c>
      <c r="BI4" s="685" t="s">
        <v>489</v>
      </c>
      <c r="BJ4" s="668" t="s">
        <v>336</v>
      </c>
      <c r="BK4" s="668" t="s">
        <v>1308</v>
      </c>
      <c r="BL4" s="668" t="s">
        <v>338</v>
      </c>
      <c r="BM4" s="668" t="s">
        <v>339</v>
      </c>
      <c r="BN4" s="668" t="s">
        <v>489</v>
      </c>
      <c r="BO4" s="668" t="s">
        <v>336</v>
      </c>
      <c r="BP4" s="668" t="s">
        <v>1308</v>
      </c>
      <c r="BQ4" s="668" t="s">
        <v>338</v>
      </c>
      <c r="BR4" s="668" t="s">
        <v>339</v>
      </c>
      <c r="BS4" s="668" t="s">
        <v>489</v>
      </c>
      <c r="BT4" s="668" t="s">
        <v>336</v>
      </c>
      <c r="BU4" s="668" t="s">
        <v>1308</v>
      </c>
      <c r="BV4" s="668" t="s">
        <v>338</v>
      </c>
      <c r="BW4" s="672" t="s">
        <v>339</v>
      </c>
      <c r="BX4" s="668" t="s">
        <v>489</v>
      </c>
      <c r="BY4" s="668" t="s">
        <v>336</v>
      </c>
      <c r="BZ4" s="668" t="s">
        <v>1308</v>
      </c>
      <c r="CA4" s="668" t="s">
        <v>338</v>
      </c>
      <c r="CB4" s="672" t="s">
        <v>339</v>
      </c>
      <c r="CC4" s="668" t="s">
        <v>489</v>
      </c>
      <c r="CD4" s="668"/>
      <c r="CE4" s="667"/>
      <c r="CF4" s="683"/>
      <c r="CG4" s="683"/>
      <c r="CH4" s="683"/>
      <c r="CI4" s="683"/>
      <c r="CJ4" s="683"/>
      <c r="CK4" s="712"/>
      <c r="CL4" s="712"/>
      <c r="CM4" s="50"/>
    </row>
    <row r="5" spans="1:91" s="41" customFormat="1" ht="75" customHeight="1">
      <c r="A5" s="683"/>
      <c r="B5" s="683"/>
      <c r="C5" s="683"/>
      <c r="D5" s="683"/>
      <c r="E5" s="683"/>
      <c r="F5" s="683"/>
      <c r="G5" s="684"/>
      <c r="H5" s="683"/>
      <c r="I5" s="683"/>
      <c r="J5" s="683"/>
      <c r="K5" s="683"/>
      <c r="L5" s="674"/>
      <c r="M5" s="674"/>
      <c r="N5" s="674"/>
      <c r="O5" s="674"/>
      <c r="P5" s="685"/>
      <c r="Q5" s="685"/>
      <c r="R5" s="658"/>
      <c r="S5" s="658"/>
      <c r="T5" s="658"/>
      <c r="U5" s="658"/>
      <c r="V5" s="656"/>
      <c r="W5" s="667"/>
      <c r="X5" s="667"/>
      <c r="Y5" s="667"/>
      <c r="Z5" s="667"/>
      <c r="AA5" s="667"/>
      <c r="AB5" s="666"/>
      <c r="AC5" s="666"/>
      <c r="AD5" s="666"/>
      <c r="AE5" s="666"/>
      <c r="AF5" s="664"/>
      <c r="AG5" s="666"/>
      <c r="AH5" s="666"/>
      <c r="AI5" s="666"/>
      <c r="AJ5" s="666"/>
      <c r="AK5" s="666"/>
      <c r="AL5" s="666"/>
      <c r="AM5" s="666"/>
      <c r="AN5" s="666"/>
      <c r="AO5" s="664"/>
      <c r="AP5" s="685"/>
      <c r="AQ5" s="685"/>
      <c r="AR5" s="685"/>
      <c r="AS5" s="685"/>
      <c r="AT5" s="685"/>
      <c r="AU5" s="685"/>
      <c r="AV5" s="685"/>
      <c r="AW5" s="685"/>
      <c r="AX5" s="685"/>
      <c r="AY5" s="685"/>
      <c r="AZ5" s="685"/>
      <c r="BA5" s="685"/>
      <c r="BB5" s="685"/>
      <c r="BC5" s="685"/>
      <c r="BD5" s="685"/>
      <c r="BE5" s="685"/>
      <c r="BF5" s="685"/>
      <c r="BG5" s="685"/>
      <c r="BH5" s="685"/>
      <c r="BI5" s="685"/>
      <c r="BJ5" s="668"/>
      <c r="BK5" s="668"/>
      <c r="BL5" s="668"/>
      <c r="BM5" s="668"/>
      <c r="BN5" s="668"/>
      <c r="BO5" s="668"/>
      <c r="BP5" s="668"/>
      <c r="BQ5" s="668"/>
      <c r="BR5" s="668"/>
      <c r="BS5" s="668"/>
      <c r="BT5" s="668"/>
      <c r="BU5" s="668"/>
      <c r="BV5" s="668"/>
      <c r="BW5" s="673"/>
      <c r="BX5" s="668"/>
      <c r="BY5" s="668"/>
      <c r="BZ5" s="668"/>
      <c r="CA5" s="668"/>
      <c r="CB5" s="673"/>
      <c r="CC5" s="668"/>
      <c r="CD5" s="668"/>
      <c r="CE5" s="667"/>
      <c r="CF5" s="683"/>
      <c r="CG5" s="683"/>
      <c r="CH5" s="683"/>
      <c r="CI5" s="683"/>
      <c r="CJ5" s="683"/>
      <c r="CK5" s="712"/>
      <c r="CL5" s="712"/>
      <c r="CM5" s="50"/>
    </row>
    <row r="6" spans="1:91" s="41" customFormat="1" ht="35.25" customHeight="1">
      <c r="A6" s="690" t="s">
        <v>262</v>
      </c>
      <c r="B6" s="690"/>
      <c r="C6" s="65" t="s">
        <v>79</v>
      </c>
      <c r="D6" s="65" t="s">
        <v>79</v>
      </c>
      <c r="E6" s="65" t="s">
        <v>79</v>
      </c>
      <c r="F6" s="65" t="s">
        <v>79</v>
      </c>
      <c r="G6" s="93" t="s">
        <v>79</v>
      </c>
      <c r="H6" s="65" t="s">
        <v>79</v>
      </c>
      <c r="I6" s="44">
        <f t="shared" ref="I6:P6" si="0" xml:space="preserve"> I7+I8</f>
        <v>16085829.147443848</v>
      </c>
      <c r="J6" s="44">
        <f t="shared" si="0"/>
        <v>13491553.450220004</v>
      </c>
      <c r="K6" s="44">
        <f t="shared" si="0"/>
        <v>2609242.0313938507</v>
      </c>
      <c r="L6" s="44">
        <f t="shared" si="0"/>
        <v>3135623.6083420003</v>
      </c>
      <c r="M6" s="44">
        <f t="shared" si="0"/>
        <v>8604754.5684694983</v>
      </c>
      <c r="N6" s="44" t="s">
        <v>79</v>
      </c>
      <c r="O6" s="44" t="s">
        <v>79</v>
      </c>
      <c r="P6" s="44">
        <f t="shared" si="0"/>
        <v>3253768.5078409999</v>
      </c>
      <c r="Q6" s="44">
        <f t="shared" ref="Q6:CB6" si="1" xml:space="preserve"> Q7+Q8</f>
        <v>1278407.9250660003</v>
      </c>
      <c r="R6" s="44">
        <f t="shared" si="1"/>
        <v>479174.36070000002</v>
      </c>
      <c r="S6" s="44">
        <f t="shared" si="1"/>
        <v>184604.49376000001</v>
      </c>
      <c r="T6" s="44">
        <f t="shared" si="1"/>
        <v>2155655.0041200002</v>
      </c>
      <c r="U6" s="44">
        <f t="shared" si="1"/>
        <v>2815789.2803400005</v>
      </c>
      <c r="V6" s="44">
        <f t="shared" si="1"/>
        <v>869449.85317000013</v>
      </c>
      <c r="W6" s="44">
        <f t="shared" si="1"/>
        <v>628947.23035900004</v>
      </c>
      <c r="X6" s="44">
        <f t="shared" si="1"/>
        <v>992198.45531699993</v>
      </c>
      <c r="Y6" s="44">
        <f t="shared" si="1"/>
        <v>2379925.6012079995</v>
      </c>
      <c r="Z6" s="44">
        <f t="shared" si="1"/>
        <v>4001071.2868840001</v>
      </c>
      <c r="AA6" s="44">
        <f t="shared" si="1"/>
        <v>2024580.0567599998</v>
      </c>
      <c r="AB6" s="44">
        <f t="shared" si="1"/>
        <v>657590.23611499998</v>
      </c>
      <c r="AC6" s="44">
        <f t="shared" si="1"/>
        <v>639774.43336000002</v>
      </c>
      <c r="AD6" s="44">
        <f t="shared" si="1"/>
        <v>1328973.821495</v>
      </c>
      <c r="AE6" s="44">
        <f t="shared" si="1"/>
        <v>2626338.4909700002</v>
      </c>
      <c r="AF6" s="44">
        <f t="shared" si="1"/>
        <v>2246150.2689630003</v>
      </c>
      <c r="AG6" s="44">
        <f t="shared" si="1"/>
        <v>146193.89784999998</v>
      </c>
      <c r="AH6" s="44">
        <f t="shared" si="1"/>
        <v>119039.25763999998</v>
      </c>
      <c r="AI6" s="44">
        <f t="shared" si="1"/>
        <v>617331.53851999994</v>
      </c>
      <c r="AJ6" s="44">
        <f t="shared" si="1"/>
        <v>882564.69401000009</v>
      </c>
      <c r="AK6" s="44">
        <f t="shared" si="1"/>
        <v>112226.03667</v>
      </c>
      <c r="AL6" s="44">
        <f t="shared" si="1"/>
        <v>95779.111339999989</v>
      </c>
      <c r="AM6" s="44">
        <f t="shared" si="1"/>
        <v>471872.48007000005</v>
      </c>
      <c r="AN6" s="44">
        <f t="shared" si="1"/>
        <v>679877.62808000005</v>
      </c>
      <c r="AO6" s="44">
        <f t="shared" si="1"/>
        <v>309609.78411000007</v>
      </c>
      <c r="AP6" s="44">
        <f t="shared" si="1"/>
        <v>60178.758394899989</v>
      </c>
      <c r="AQ6" s="44">
        <f t="shared" si="1"/>
        <v>97331.3703637</v>
      </c>
      <c r="AR6" s="44">
        <f t="shared" si="1"/>
        <v>313878.31174209999</v>
      </c>
      <c r="AS6" s="44">
        <f t="shared" si="1"/>
        <v>471388.44050070015</v>
      </c>
      <c r="AT6" s="44">
        <f t="shared" si="1"/>
        <v>187548.42409000001</v>
      </c>
      <c r="AU6" s="44">
        <f t="shared" si="1"/>
        <v>91523.364319849992</v>
      </c>
      <c r="AV6" s="44">
        <f t="shared" si="1"/>
        <v>146154.19612554999</v>
      </c>
      <c r="AW6" s="44">
        <f t="shared" si="1"/>
        <v>375985.64981264999</v>
      </c>
      <c r="AX6" s="44">
        <f t="shared" si="1"/>
        <v>613663.21025805012</v>
      </c>
      <c r="AY6" s="44">
        <f t="shared" si="1"/>
        <v>296496.26341999997</v>
      </c>
      <c r="AZ6" s="44">
        <f t="shared" si="1"/>
        <v>143678.82072475002</v>
      </c>
      <c r="BA6" s="44">
        <f t="shared" si="1"/>
        <v>254993.24160924996</v>
      </c>
      <c r="BB6" s="44">
        <f t="shared" si="1"/>
        <v>607330.39168775</v>
      </c>
      <c r="BC6" s="44">
        <f t="shared" si="1"/>
        <v>1006002.45402175</v>
      </c>
      <c r="BD6" s="44">
        <f t="shared" si="1"/>
        <v>535020.14630000002</v>
      </c>
      <c r="BE6" s="44">
        <f t="shared" si="1"/>
        <v>330986.66691950004</v>
      </c>
      <c r="BF6" s="44">
        <f t="shared" si="1"/>
        <v>493773.64721849991</v>
      </c>
      <c r="BG6" s="44">
        <f t="shared" si="1"/>
        <v>1082812.7479655</v>
      </c>
      <c r="BH6" s="44">
        <f t="shared" si="1"/>
        <v>1910152.6821035002</v>
      </c>
      <c r="BI6" s="44">
        <f t="shared" si="1"/>
        <v>986815.9601599999</v>
      </c>
      <c r="BJ6" s="44">
        <f t="shared" si="1"/>
        <v>77921.991959999999</v>
      </c>
      <c r="BK6" s="44">
        <f t="shared" si="1"/>
        <v>83732.790964999993</v>
      </c>
      <c r="BL6" s="44">
        <f t="shared" si="1"/>
        <v>303610.2665735</v>
      </c>
      <c r="BM6" s="44">
        <f t="shared" si="1"/>
        <v>465265.04949849995</v>
      </c>
      <c r="BN6" s="44">
        <f t="shared" si="1"/>
        <v>204101.83263499997</v>
      </c>
      <c r="BO6" s="44">
        <f t="shared" si="1"/>
        <v>283618.35682724998</v>
      </c>
      <c r="BP6" s="44">
        <f t="shared" si="1"/>
        <v>121284.96675750001</v>
      </c>
      <c r="BQ6" s="44">
        <f t="shared" si="1"/>
        <v>284855.61535525002</v>
      </c>
      <c r="BR6" s="44">
        <f t="shared" si="1"/>
        <v>689758.93894000002</v>
      </c>
      <c r="BS6" s="44">
        <f t="shared" si="1"/>
        <v>625313.40880600002</v>
      </c>
      <c r="BT6" s="44">
        <f t="shared" si="1"/>
        <v>80433.215778750004</v>
      </c>
      <c r="BU6" s="44">
        <f t="shared" si="1"/>
        <v>157658.81221249999</v>
      </c>
      <c r="BV6" s="44">
        <f t="shared" si="1"/>
        <v>245581.85044875002</v>
      </c>
      <c r="BW6" s="44">
        <f t="shared" si="1"/>
        <v>483673.87844</v>
      </c>
      <c r="BX6" s="44">
        <f t="shared" si="1"/>
        <v>684916.57086000009</v>
      </c>
      <c r="BY6" s="44">
        <f t="shared" si="1"/>
        <v>186891.82525749996</v>
      </c>
      <c r="BZ6" s="44">
        <f t="shared" si="1"/>
        <v>277097.86342499999</v>
      </c>
      <c r="CA6" s="44">
        <f t="shared" si="1"/>
        <v>494926.0891175</v>
      </c>
      <c r="CB6" s="44">
        <f t="shared" si="1"/>
        <v>958915.77780000004</v>
      </c>
      <c r="CC6" s="44">
        <f xml:space="preserve"> CC7+CC8</f>
        <v>733421.809412</v>
      </c>
      <c r="CD6" s="44">
        <f xml:space="preserve"> CD7+CD8</f>
        <v>550541.38154999993</v>
      </c>
      <c r="CE6" s="44">
        <f xml:space="preserve"> CE7+CE8</f>
        <v>1494272.48156896</v>
      </c>
      <c r="CF6" s="44">
        <f xml:space="preserve"> CF7+CF8</f>
        <v>62596.858760000003</v>
      </c>
      <c r="CG6" s="44">
        <f xml:space="preserve"> CG7+CG8</f>
        <v>1688492.3330579998</v>
      </c>
      <c r="CH6" s="65" t="s">
        <v>79</v>
      </c>
      <c r="CI6" s="65" t="s">
        <v>79</v>
      </c>
      <c r="CJ6" s="65" t="s">
        <v>79</v>
      </c>
      <c r="CK6" s="102" t="s">
        <v>79</v>
      </c>
      <c r="CL6" s="102" t="s">
        <v>79</v>
      </c>
      <c r="CM6" s="50"/>
    </row>
    <row r="7" spans="1:91" s="41" customFormat="1" ht="28.5" customHeight="1">
      <c r="A7" s="689" t="s">
        <v>265</v>
      </c>
      <c r="B7" s="689" t="s">
        <v>2</v>
      </c>
      <c r="C7" s="64" t="s">
        <v>79</v>
      </c>
      <c r="D7" s="64" t="s">
        <v>79</v>
      </c>
      <c r="E7" s="64" t="s">
        <v>79</v>
      </c>
      <c r="F7" s="64" t="s">
        <v>79</v>
      </c>
      <c r="G7" s="94" t="s">
        <v>79</v>
      </c>
      <c r="H7" s="64" t="s">
        <v>79</v>
      </c>
      <c r="I7" s="45">
        <f>I97+I305+I340+I384+I399+I511+I516+I542+I488+I564</f>
        <v>14165400.249863848</v>
      </c>
      <c r="J7" s="45">
        <f>J97+J305+J340+J384+J399+J511+J516+J542+J488+J564</f>
        <v>11613349.965370003</v>
      </c>
      <c r="K7" s="45">
        <f>K97+K305+K340+K384+K399+K511+K516+K542+K488+K564</f>
        <v>2578647.1895938506</v>
      </c>
      <c r="L7" s="45">
        <f>L97+L305+L340+L384+L399+L511+L516+L542+L488+L564</f>
        <v>2925614.7663420001</v>
      </c>
      <c r="M7" s="45">
        <f>M97+M305+M340+M384+M399+M511+M516+M542+M488+M564</f>
        <v>6766951.7175694993</v>
      </c>
      <c r="N7" s="45" t="s">
        <v>79</v>
      </c>
      <c r="O7" s="45" t="s">
        <v>79</v>
      </c>
      <c r="P7" s="45">
        <f t="shared" ref="P7:AU7" si="2">P97+P305+P340+P384+P399+P511+P516+P542+P488+P564</f>
        <v>3205667.7668909999</v>
      </c>
      <c r="Q7" s="45">
        <f t="shared" si="2"/>
        <v>1245435.4398260002</v>
      </c>
      <c r="R7" s="45">
        <f t="shared" si="2"/>
        <v>465573.74203000002</v>
      </c>
      <c r="S7" s="45">
        <f t="shared" si="2"/>
        <v>179759.91552000001</v>
      </c>
      <c r="T7" s="45">
        <f t="shared" si="2"/>
        <v>2154813.4854700002</v>
      </c>
      <c r="U7" s="45">
        <f t="shared" si="2"/>
        <v>2800147.1430200003</v>
      </c>
      <c r="V7" s="45">
        <f t="shared" si="2"/>
        <v>862057.8131700001</v>
      </c>
      <c r="W7" s="45">
        <f t="shared" si="2"/>
        <v>609362.81531900004</v>
      </c>
      <c r="X7" s="45">
        <f t="shared" si="2"/>
        <v>973659.40651699994</v>
      </c>
      <c r="Y7" s="45">
        <f t="shared" si="2"/>
        <v>2339066.6752879997</v>
      </c>
      <c r="Z7" s="45">
        <f t="shared" si="2"/>
        <v>3922088.8971239999</v>
      </c>
      <c r="AA7" s="45">
        <f t="shared" si="2"/>
        <v>2011763.3457599999</v>
      </c>
      <c r="AB7" s="45">
        <f t="shared" si="2"/>
        <v>653808.18986499996</v>
      </c>
      <c r="AC7" s="45">
        <f t="shared" si="2"/>
        <v>638424.29136000003</v>
      </c>
      <c r="AD7" s="45">
        <f t="shared" si="2"/>
        <v>1327633.653745</v>
      </c>
      <c r="AE7" s="45">
        <f t="shared" si="2"/>
        <v>2619866.13497</v>
      </c>
      <c r="AF7" s="45">
        <f t="shared" si="2"/>
        <v>2235952.7169630001</v>
      </c>
      <c r="AG7" s="45">
        <f t="shared" si="2"/>
        <v>145474.82584999999</v>
      </c>
      <c r="AH7" s="45">
        <f t="shared" si="2"/>
        <v>116369.40463999998</v>
      </c>
      <c r="AI7" s="45">
        <f t="shared" si="2"/>
        <v>616678.03851999994</v>
      </c>
      <c r="AJ7" s="45">
        <f t="shared" si="2"/>
        <v>878522.26901000005</v>
      </c>
      <c r="AK7" s="45">
        <f t="shared" si="2"/>
        <v>111838.99557</v>
      </c>
      <c r="AL7" s="45">
        <f t="shared" si="2"/>
        <v>95365.111339999989</v>
      </c>
      <c r="AM7" s="45">
        <f t="shared" si="2"/>
        <v>471872.48007000005</v>
      </c>
      <c r="AN7" s="45">
        <f t="shared" si="2"/>
        <v>679076.58698000002</v>
      </c>
      <c r="AO7" s="45">
        <f t="shared" si="2"/>
        <v>298134.58311000007</v>
      </c>
      <c r="AP7" s="45">
        <f t="shared" si="2"/>
        <v>52915.712644899992</v>
      </c>
      <c r="AQ7" s="45">
        <f t="shared" si="2"/>
        <v>83187.179563700003</v>
      </c>
      <c r="AR7" s="45">
        <f t="shared" si="2"/>
        <v>290720.64449209999</v>
      </c>
      <c r="AS7" s="45">
        <f t="shared" si="2"/>
        <v>426823.53670070012</v>
      </c>
      <c r="AT7" s="45">
        <f t="shared" si="2"/>
        <v>180922.52409000002</v>
      </c>
      <c r="AU7" s="45">
        <f t="shared" si="2"/>
        <v>88272.283319849987</v>
      </c>
      <c r="AV7" s="45">
        <f t="shared" ref="AV7:CA7" si="3">AV97+AV305+AV340+AV384+AV399+AV511+AV516+AV542+AV488+AV564</f>
        <v>142973.54612555</v>
      </c>
      <c r="AW7" s="45">
        <f t="shared" si="3"/>
        <v>361760.99981264997</v>
      </c>
      <c r="AX7" s="45">
        <f t="shared" si="3"/>
        <v>593006.82925805007</v>
      </c>
      <c r="AY7" s="45">
        <f t="shared" si="3"/>
        <v>291668.46242</v>
      </c>
      <c r="AZ7" s="45">
        <f t="shared" si="3"/>
        <v>135965.00943475001</v>
      </c>
      <c r="BA7" s="45">
        <f t="shared" si="3"/>
        <v>254939.24160924996</v>
      </c>
      <c r="BB7" s="45">
        <f t="shared" si="3"/>
        <v>603938.75801774999</v>
      </c>
      <c r="BC7" s="45">
        <f t="shared" si="3"/>
        <v>994843.00906175002</v>
      </c>
      <c r="BD7" s="45">
        <f t="shared" si="3"/>
        <v>534796.63630000001</v>
      </c>
      <c r="BE7" s="45">
        <f t="shared" si="3"/>
        <v>329630.18991950003</v>
      </c>
      <c r="BF7" s="45">
        <f t="shared" si="3"/>
        <v>492559.43921849993</v>
      </c>
      <c r="BG7" s="45">
        <f t="shared" si="3"/>
        <v>1082646.2729654999</v>
      </c>
      <c r="BH7" s="45">
        <f t="shared" si="3"/>
        <v>1907415.5221035003</v>
      </c>
      <c r="BI7" s="45">
        <f t="shared" si="3"/>
        <v>985912.9601599999</v>
      </c>
      <c r="BJ7" s="45">
        <f t="shared" si="3"/>
        <v>77664.849959999992</v>
      </c>
      <c r="BK7" s="45">
        <f t="shared" si="3"/>
        <v>83732.790964999993</v>
      </c>
      <c r="BL7" s="45">
        <f t="shared" si="3"/>
        <v>303610.2665735</v>
      </c>
      <c r="BM7" s="45">
        <f t="shared" si="3"/>
        <v>465007.90749849996</v>
      </c>
      <c r="BN7" s="45">
        <f t="shared" si="3"/>
        <v>197475.93263499998</v>
      </c>
      <c r="BO7" s="45">
        <f t="shared" si="3"/>
        <v>280093.45257724996</v>
      </c>
      <c r="BP7" s="45">
        <f t="shared" si="3"/>
        <v>119934.8247575</v>
      </c>
      <c r="BQ7" s="45">
        <f t="shared" si="3"/>
        <v>283515.44760525</v>
      </c>
      <c r="BR7" s="45">
        <f t="shared" si="3"/>
        <v>683543.72493999999</v>
      </c>
      <c r="BS7" s="45">
        <f t="shared" si="3"/>
        <v>624343.39880600001</v>
      </c>
      <c r="BT7" s="45">
        <f t="shared" si="3"/>
        <v>80433.215778750004</v>
      </c>
      <c r="BU7" s="45">
        <f t="shared" si="3"/>
        <v>157658.81221249999</v>
      </c>
      <c r="BV7" s="45">
        <f t="shared" si="3"/>
        <v>245581.85044875002</v>
      </c>
      <c r="BW7" s="45">
        <f t="shared" si="3"/>
        <v>483673.87844</v>
      </c>
      <c r="BX7" s="45">
        <f t="shared" si="3"/>
        <v>684916.57086000009</v>
      </c>
      <c r="BY7" s="45">
        <f t="shared" si="3"/>
        <v>186891.82525749996</v>
      </c>
      <c r="BZ7" s="45">
        <f t="shared" si="3"/>
        <v>277097.86342499999</v>
      </c>
      <c r="CA7" s="45">
        <f t="shared" si="3"/>
        <v>494926.0891175</v>
      </c>
      <c r="CB7" s="45">
        <f t="shared" ref="CB7:CG7" si="4">CB97+CB305+CB340+CB384+CB399+CB511+CB516+CB542+CB488+CB564</f>
        <v>958915.77780000004</v>
      </c>
      <c r="CC7" s="45">
        <f t="shared" si="4"/>
        <v>731766.809412</v>
      </c>
      <c r="CD7" s="45">
        <f t="shared" si="4"/>
        <v>548417.44227999996</v>
      </c>
      <c r="CE7" s="45">
        <f t="shared" si="4"/>
        <v>1473666.93089896</v>
      </c>
      <c r="CF7" s="45">
        <f t="shared" si="4"/>
        <v>54706.491860000002</v>
      </c>
      <c r="CG7" s="45">
        <f t="shared" si="4"/>
        <v>268045.83629800001</v>
      </c>
      <c r="CH7" s="64" t="s">
        <v>79</v>
      </c>
      <c r="CI7" s="64" t="s">
        <v>79</v>
      </c>
      <c r="CJ7" s="64" t="s">
        <v>79</v>
      </c>
      <c r="CK7" s="103" t="s">
        <v>79</v>
      </c>
      <c r="CL7" s="103" t="s">
        <v>79</v>
      </c>
      <c r="CM7" s="50"/>
    </row>
    <row r="8" spans="1:91" s="41" customFormat="1" ht="33.75" customHeight="1">
      <c r="A8" s="694" t="s">
        <v>572</v>
      </c>
      <c r="B8" s="694" t="s">
        <v>2</v>
      </c>
      <c r="C8" s="63" t="s">
        <v>79</v>
      </c>
      <c r="D8" s="63" t="s">
        <v>79</v>
      </c>
      <c r="E8" s="63" t="s">
        <v>79</v>
      </c>
      <c r="F8" s="63" t="s">
        <v>79</v>
      </c>
      <c r="G8" s="95" t="s">
        <v>79</v>
      </c>
      <c r="H8" s="63" t="s">
        <v>79</v>
      </c>
      <c r="I8" s="26">
        <f>I168+I332+I372+I386+I402+I502+I513+I517+I562+I573</f>
        <v>1920428.8975799999</v>
      </c>
      <c r="J8" s="26">
        <f>J168+J332+J372+J386+J402+J502+J513+J562+J573</f>
        <v>1878203.4848499999</v>
      </c>
      <c r="K8" s="26">
        <f>K168+K332+K372+K386+K402+K502+K513+K562+K573</f>
        <v>30594.841799999998</v>
      </c>
      <c r="L8" s="26">
        <f>L168+L332+L372+L386+L402+L502+L513+L562+L573</f>
        <v>210008.842</v>
      </c>
      <c r="M8" s="26">
        <f>M168+M332+M372+M386+M402+M502+M513+M562+M573</f>
        <v>1837802.8508999993</v>
      </c>
      <c r="N8" s="26" t="s">
        <v>79</v>
      </c>
      <c r="O8" s="26" t="s">
        <v>79</v>
      </c>
      <c r="P8" s="26">
        <f>P168+P332+P372+P386+P402+P502+P513+P562+P573</f>
        <v>48100.740950000007</v>
      </c>
      <c r="Q8" s="26">
        <f t="shared" ref="Q8:CB8" si="5">Q168+Q332+Q372+Q386+Q402+Q502+Q513+Q562+Q573</f>
        <v>32972.485239999995</v>
      </c>
      <c r="R8" s="26">
        <f t="shared" si="5"/>
        <v>13600.618670000002</v>
      </c>
      <c r="S8" s="26">
        <f t="shared" si="5"/>
        <v>4844.5782399999998</v>
      </c>
      <c r="T8" s="26">
        <f t="shared" si="5"/>
        <v>841.51864999999998</v>
      </c>
      <c r="U8" s="26">
        <f t="shared" si="5"/>
        <v>15642.137320000002</v>
      </c>
      <c r="V8" s="26">
        <f t="shared" si="5"/>
        <v>7392.04</v>
      </c>
      <c r="W8" s="26">
        <f t="shared" si="5"/>
        <v>19584.41504</v>
      </c>
      <c r="X8" s="26">
        <f t="shared" si="5"/>
        <v>18539.0488</v>
      </c>
      <c r="Y8" s="26">
        <f t="shared" si="5"/>
        <v>40858.925919999994</v>
      </c>
      <c r="Z8" s="26">
        <f t="shared" si="5"/>
        <v>78982.389759999991</v>
      </c>
      <c r="AA8" s="26">
        <f t="shared" si="5"/>
        <v>12816.710999999999</v>
      </c>
      <c r="AB8" s="26">
        <f t="shared" si="5"/>
        <v>3782.0462500000003</v>
      </c>
      <c r="AC8" s="26">
        <f t="shared" si="5"/>
        <v>1350.1420000000001</v>
      </c>
      <c r="AD8" s="26">
        <f t="shared" si="5"/>
        <v>1340.1677500000001</v>
      </c>
      <c r="AE8" s="26">
        <f t="shared" si="5"/>
        <v>6472.3559999999998</v>
      </c>
      <c r="AF8" s="26">
        <f t="shared" si="5"/>
        <v>10197.552</v>
      </c>
      <c r="AG8" s="26">
        <f t="shared" si="5"/>
        <v>719.072</v>
      </c>
      <c r="AH8" s="26">
        <f t="shared" si="5"/>
        <v>2669.8530000000001</v>
      </c>
      <c r="AI8" s="26">
        <f t="shared" si="5"/>
        <v>653.5</v>
      </c>
      <c r="AJ8" s="26">
        <f t="shared" si="5"/>
        <v>4042.4249999999997</v>
      </c>
      <c r="AK8" s="26">
        <f t="shared" si="5"/>
        <v>387.04110000000003</v>
      </c>
      <c r="AL8" s="26">
        <f t="shared" si="5"/>
        <v>414</v>
      </c>
      <c r="AM8" s="26">
        <f t="shared" si="5"/>
        <v>0</v>
      </c>
      <c r="AN8" s="26">
        <f t="shared" si="5"/>
        <v>801.04110000000003</v>
      </c>
      <c r="AO8" s="26">
        <f t="shared" si="5"/>
        <v>11475.201000000001</v>
      </c>
      <c r="AP8" s="26">
        <f t="shared" si="5"/>
        <v>7263.0457500000002</v>
      </c>
      <c r="AQ8" s="26">
        <f t="shared" si="5"/>
        <v>14144.190800000002</v>
      </c>
      <c r="AR8" s="26">
        <f t="shared" si="5"/>
        <v>23157.667249999999</v>
      </c>
      <c r="AS8" s="26">
        <f t="shared" si="5"/>
        <v>44564.9038</v>
      </c>
      <c r="AT8" s="26">
        <f t="shared" si="5"/>
        <v>6625.9</v>
      </c>
      <c r="AU8" s="26">
        <f t="shared" si="5"/>
        <v>3251.0810000000001</v>
      </c>
      <c r="AV8" s="26">
        <f t="shared" si="5"/>
        <v>3180.6499999999996</v>
      </c>
      <c r="AW8" s="26">
        <f t="shared" si="5"/>
        <v>14224.650000000001</v>
      </c>
      <c r="AX8" s="26">
        <f t="shared" si="5"/>
        <v>20656.381000000001</v>
      </c>
      <c r="AY8" s="26">
        <f t="shared" si="5"/>
        <v>4827.8010000000004</v>
      </c>
      <c r="AZ8" s="26">
        <f t="shared" si="5"/>
        <v>7713.8112900000006</v>
      </c>
      <c r="BA8" s="26">
        <f t="shared" si="5"/>
        <v>54</v>
      </c>
      <c r="BB8" s="26">
        <f t="shared" si="5"/>
        <v>3391.6336700000002</v>
      </c>
      <c r="BC8" s="26">
        <f t="shared" si="5"/>
        <v>11159.444960000001</v>
      </c>
      <c r="BD8" s="26">
        <f t="shared" si="5"/>
        <v>223.51</v>
      </c>
      <c r="BE8" s="26">
        <f t="shared" si="5"/>
        <v>1356.4770000000001</v>
      </c>
      <c r="BF8" s="26">
        <f t="shared" si="5"/>
        <v>1214.2080000000001</v>
      </c>
      <c r="BG8" s="26">
        <f t="shared" si="5"/>
        <v>166.47499999999999</v>
      </c>
      <c r="BH8" s="26">
        <f t="shared" si="5"/>
        <v>2737.16</v>
      </c>
      <c r="BI8" s="26">
        <f t="shared" si="5"/>
        <v>903</v>
      </c>
      <c r="BJ8" s="26">
        <f t="shared" si="5"/>
        <v>257.142</v>
      </c>
      <c r="BK8" s="26">
        <f t="shared" si="5"/>
        <v>0</v>
      </c>
      <c r="BL8" s="26">
        <f t="shared" si="5"/>
        <v>0</v>
      </c>
      <c r="BM8" s="26">
        <f t="shared" si="5"/>
        <v>257.142</v>
      </c>
      <c r="BN8" s="26">
        <f t="shared" si="5"/>
        <v>6625.9</v>
      </c>
      <c r="BO8" s="26">
        <f t="shared" si="5"/>
        <v>3524.9042500000005</v>
      </c>
      <c r="BP8" s="26">
        <f t="shared" si="5"/>
        <v>1350.1420000000001</v>
      </c>
      <c r="BQ8" s="26">
        <f t="shared" si="5"/>
        <v>1340.1677500000001</v>
      </c>
      <c r="BR8" s="26">
        <f t="shared" si="5"/>
        <v>6215.2139999999999</v>
      </c>
      <c r="BS8" s="26">
        <f t="shared" si="5"/>
        <v>970.01</v>
      </c>
      <c r="BT8" s="26">
        <f t="shared" si="5"/>
        <v>0</v>
      </c>
      <c r="BU8" s="26">
        <f t="shared" si="5"/>
        <v>0</v>
      </c>
      <c r="BV8" s="26">
        <f t="shared" si="5"/>
        <v>0</v>
      </c>
      <c r="BW8" s="26">
        <f t="shared" si="5"/>
        <v>0</v>
      </c>
      <c r="BX8" s="26">
        <f t="shared" si="5"/>
        <v>0</v>
      </c>
      <c r="BY8" s="26">
        <f t="shared" si="5"/>
        <v>0</v>
      </c>
      <c r="BZ8" s="26">
        <f t="shared" si="5"/>
        <v>0</v>
      </c>
      <c r="CA8" s="26">
        <f t="shared" si="5"/>
        <v>0</v>
      </c>
      <c r="CB8" s="26">
        <f t="shared" si="5"/>
        <v>0</v>
      </c>
      <c r="CC8" s="26">
        <f>CC168+CC332+CC372+CC386+CC402+CC502+CC513+CC562+CC573</f>
        <v>1655</v>
      </c>
      <c r="CD8" s="26">
        <f>CD168+CD332+CD372+CD386+CD402+CD502+CD513+CD562+CD573</f>
        <v>2123.9392699999999</v>
      </c>
      <c r="CE8" s="26">
        <f>CE168+CE332+CE372+CE386+CE402+CE502+CE513+CE562+CE573</f>
        <v>20605.550669999997</v>
      </c>
      <c r="CF8" s="26">
        <f>CF168+CF332+CF372+CF386+CF402+CF502+CF513+CF562+CF573</f>
        <v>7890.3669000000009</v>
      </c>
      <c r="CG8" s="26">
        <f>CG168+CG332+CG372+CG386+CG402+CG502+CG513+CG562+CG573</f>
        <v>1420446.4967599998</v>
      </c>
      <c r="CH8" s="63" t="s">
        <v>79</v>
      </c>
      <c r="CI8" s="63" t="s">
        <v>79</v>
      </c>
      <c r="CJ8" s="63" t="s">
        <v>79</v>
      </c>
      <c r="CK8" s="104" t="s">
        <v>79</v>
      </c>
      <c r="CL8" s="104" t="s">
        <v>79</v>
      </c>
      <c r="CM8" s="50"/>
    </row>
    <row r="9" spans="1:91" s="50" customFormat="1" ht="21.75" customHeight="1">
      <c r="A9" s="112" t="s">
        <v>79</v>
      </c>
      <c r="B9" s="112" t="s">
        <v>79</v>
      </c>
      <c r="C9" s="42" t="s">
        <v>79</v>
      </c>
      <c r="D9" s="42" t="s">
        <v>79</v>
      </c>
      <c r="E9" s="42" t="s">
        <v>79</v>
      </c>
      <c r="F9" s="42" t="s">
        <v>79</v>
      </c>
      <c r="G9" s="111" t="s">
        <v>79</v>
      </c>
      <c r="H9" s="42" t="s">
        <v>79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42" t="s">
        <v>79</v>
      </c>
      <c r="CI9" s="42" t="s">
        <v>79</v>
      </c>
      <c r="CJ9" s="42" t="s">
        <v>79</v>
      </c>
      <c r="CK9" s="108" t="s">
        <v>79</v>
      </c>
      <c r="CL9" s="108" t="s">
        <v>79</v>
      </c>
    </row>
    <row r="10" spans="1:91" ht="76.5" customHeight="1">
      <c r="A10" s="695" t="s">
        <v>14</v>
      </c>
      <c r="B10" s="195" t="s">
        <v>814</v>
      </c>
      <c r="C10" s="182" t="s">
        <v>708</v>
      </c>
      <c r="D10" s="183" t="s">
        <v>81</v>
      </c>
      <c r="E10" s="183" t="s">
        <v>1063</v>
      </c>
      <c r="F10" s="184">
        <v>70891095</v>
      </c>
      <c r="G10" s="184" t="s">
        <v>405</v>
      </c>
      <c r="H10" s="183" t="s">
        <v>575</v>
      </c>
      <c r="I10" s="185">
        <v>57000</v>
      </c>
      <c r="J10" s="185">
        <v>45650.960520000001</v>
      </c>
      <c r="K10" s="185">
        <v>11349.039479999999</v>
      </c>
      <c r="L10" s="187">
        <v>0</v>
      </c>
      <c r="M10" s="187">
        <v>41085.864468</v>
      </c>
      <c r="N10" s="187">
        <v>41085.864468</v>
      </c>
      <c r="O10" s="187" t="s">
        <v>79</v>
      </c>
      <c r="P10" s="185">
        <v>52778.984769999995</v>
      </c>
      <c r="Q10" s="185">
        <v>41074.151709999998</v>
      </c>
      <c r="R10" s="185">
        <v>5277.8984700000001</v>
      </c>
      <c r="S10" s="185">
        <v>0</v>
      </c>
      <c r="T10" s="185">
        <v>47501.086300000003</v>
      </c>
      <c r="U10" s="185">
        <v>52778.984770000003</v>
      </c>
      <c r="V10" s="185">
        <v>36721.150049999997</v>
      </c>
      <c r="W10" s="185">
        <v>0</v>
      </c>
      <c r="X10" s="185">
        <v>0</v>
      </c>
      <c r="Y10" s="185">
        <v>0</v>
      </c>
      <c r="Z10" s="185">
        <v>0</v>
      </c>
      <c r="AA10" s="185">
        <v>4353.0016599999999</v>
      </c>
      <c r="AB10" s="185">
        <v>0</v>
      </c>
      <c r="AC10" s="185">
        <v>0</v>
      </c>
      <c r="AD10" s="185">
        <v>0</v>
      </c>
      <c r="AE10" s="185">
        <v>0</v>
      </c>
      <c r="AF10" s="185">
        <v>0</v>
      </c>
      <c r="AG10" s="185">
        <v>0</v>
      </c>
      <c r="AH10" s="185">
        <v>0</v>
      </c>
      <c r="AI10" s="185">
        <v>0</v>
      </c>
      <c r="AJ10" s="185">
        <v>0</v>
      </c>
      <c r="AK10" s="185">
        <v>0</v>
      </c>
      <c r="AL10" s="185">
        <v>0</v>
      </c>
      <c r="AM10" s="185">
        <v>0</v>
      </c>
      <c r="AN10" s="185">
        <v>0</v>
      </c>
      <c r="AO10" s="185">
        <v>4353.0016599999999</v>
      </c>
      <c r="AP10" s="185">
        <v>0</v>
      </c>
      <c r="AQ10" s="185">
        <v>0</v>
      </c>
      <c r="AR10" s="185">
        <v>0</v>
      </c>
      <c r="AS10" s="185">
        <v>0</v>
      </c>
      <c r="AT10" s="185">
        <v>4165.2175699999998</v>
      </c>
      <c r="AU10" s="185">
        <v>0</v>
      </c>
      <c r="AV10" s="185">
        <v>0</v>
      </c>
      <c r="AW10" s="185">
        <v>0</v>
      </c>
      <c r="AX10" s="185">
        <v>0</v>
      </c>
      <c r="AY10" s="185">
        <v>0</v>
      </c>
      <c r="AZ10" s="185">
        <v>0</v>
      </c>
      <c r="BA10" s="185">
        <v>0</v>
      </c>
      <c r="BB10" s="185">
        <v>0</v>
      </c>
      <c r="BC10" s="185">
        <v>0</v>
      </c>
      <c r="BD10" s="185">
        <v>0</v>
      </c>
      <c r="BE10" s="185">
        <v>0</v>
      </c>
      <c r="BF10" s="185">
        <v>0</v>
      </c>
      <c r="BG10" s="185">
        <v>0</v>
      </c>
      <c r="BH10" s="185">
        <v>0</v>
      </c>
      <c r="BI10" s="185">
        <v>0</v>
      </c>
      <c r="BJ10" s="185">
        <v>0</v>
      </c>
      <c r="BK10" s="185">
        <v>0</v>
      </c>
      <c r="BL10" s="185">
        <v>0</v>
      </c>
      <c r="BM10" s="185">
        <v>0</v>
      </c>
      <c r="BN10" s="185">
        <v>0</v>
      </c>
      <c r="BO10" s="185">
        <v>0</v>
      </c>
      <c r="BP10" s="185">
        <v>0</v>
      </c>
      <c r="BQ10" s="185">
        <v>0</v>
      </c>
      <c r="BR10" s="185">
        <v>0</v>
      </c>
      <c r="BS10" s="185">
        <v>0</v>
      </c>
      <c r="BT10" s="185">
        <v>0</v>
      </c>
      <c r="BU10" s="185">
        <v>0</v>
      </c>
      <c r="BV10" s="185">
        <v>0</v>
      </c>
      <c r="BW10" s="185">
        <v>0</v>
      </c>
      <c r="BX10" s="185">
        <v>0</v>
      </c>
      <c r="BY10" s="185">
        <v>0</v>
      </c>
      <c r="BZ10" s="185">
        <v>0</v>
      </c>
      <c r="CA10" s="185">
        <v>0</v>
      </c>
      <c r="CB10" s="185">
        <v>0</v>
      </c>
      <c r="CC10" s="185">
        <v>0</v>
      </c>
      <c r="CD10" s="185">
        <v>0</v>
      </c>
      <c r="CE10" s="185">
        <v>-4.6999999813124305E-4</v>
      </c>
      <c r="CF10" s="185">
        <v>0</v>
      </c>
      <c r="CG10" s="185" t="s">
        <v>1786</v>
      </c>
      <c r="CH10" s="183" t="s">
        <v>495</v>
      </c>
      <c r="CI10" s="276" t="s">
        <v>466</v>
      </c>
      <c r="CJ10" s="277" t="s">
        <v>79</v>
      </c>
      <c r="CK10" s="278">
        <v>43278</v>
      </c>
      <c r="CL10" s="279">
        <v>43622</v>
      </c>
      <c r="CM10" s="183"/>
    </row>
    <row r="11" spans="1:91" ht="54">
      <c r="A11" s="695"/>
      <c r="B11" s="195" t="s">
        <v>5</v>
      </c>
      <c r="C11" s="182">
        <v>5269</v>
      </c>
      <c r="D11" s="183" t="s">
        <v>81</v>
      </c>
      <c r="E11" s="183" t="s">
        <v>1063</v>
      </c>
      <c r="F11" s="184">
        <v>70891095</v>
      </c>
      <c r="G11" s="184">
        <v>2450</v>
      </c>
      <c r="H11" s="183" t="s">
        <v>575</v>
      </c>
      <c r="I11" s="187">
        <v>87620.182279999994</v>
      </c>
      <c r="J11" s="187">
        <v>75390.255699999994</v>
      </c>
      <c r="K11" s="185">
        <v>12229.926579999999</v>
      </c>
      <c r="L11" s="187">
        <v>0</v>
      </c>
      <c r="M11" s="187">
        <v>67851.230129999996</v>
      </c>
      <c r="N11" s="187">
        <v>67851.230129999996</v>
      </c>
      <c r="O11" s="187" t="s">
        <v>79</v>
      </c>
      <c r="P11" s="185">
        <v>58895.919740000005</v>
      </c>
      <c r="Q11" s="185">
        <v>50814.512590000006</v>
      </c>
      <c r="R11" s="185">
        <v>5889.5911199999991</v>
      </c>
      <c r="S11" s="185">
        <v>0</v>
      </c>
      <c r="T11" s="185">
        <v>53006.328620000008</v>
      </c>
      <c r="U11" s="185">
        <v>58895.919740000005</v>
      </c>
      <c r="V11" s="185">
        <v>50814.512590000006</v>
      </c>
      <c r="W11" s="185">
        <v>0</v>
      </c>
      <c r="X11" s="185">
        <v>0</v>
      </c>
      <c r="Y11" s="185">
        <v>0</v>
      </c>
      <c r="Z11" s="185">
        <v>0</v>
      </c>
      <c r="AA11" s="185">
        <v>0</v>
      </c>
      <c r="AB11" s="185">
        <v>0</v>
      </c>
      <c r="AC11" s="185">
        <v>0</v>
      </c>
      <c r="AD11" s="185">
        <v>0</v>
      </c>
      <c r="AE11" s="185">
        <v>0</v>
      </c>
      <c r="AF11" s="185">
        <v>0</v>
      </c>
      <c r="AG11" s="185">
        <v>0</v>
      </c>
      <c r="AH11" s="185">
        <v>0</v>
      </c>
      <c r="AI11" s="185">
        <v>0</v>
      </c>
      <c r="AJ11" s="185">
        <v>0</v>
      </c>
      <c r="AK11" s="185">
        <v>0</v>
      </c>
      <c r="AL11" s="185">
        <v>0</v>
      </c>
      <c r="AM11" s="185">
        <v>0</v>
      </c>
      <c r="AN11" s="185">
        <v>0</v>
      </c>
      <c r="AO11" s="185">
        <v>0</v>
      </c>
      <c r="AP11" s="185">
        <v>0</v>
      </c>
      <c r="AQ11" s="185">
        <v>0</v>
      </c>
      <c r="AR11" s="185">
        <v>0</v>
      </c>
      <c r="AS11" s="185">
        <v>0</v>
      </c>
      <c r="AT11" s="185">
        <v>0</v>
      </c>
      <c r="AU11" s="185">
        <v>0</v>
      </c>
      <c r="AV11" s="185">
        <v>0</v>
      </c>
      <c r="AW11" s="185">
        <v>0</v>
      </c>
      <c r="AX11" s="185">
        <v>0</v>
      </c>
      <c r="AY11" s="185">
        <v>0</v>
      </c>
      <c r="AZ11" s="185">
        <v>0</v>
      </c>
      <c r="BA11" s="185">
        <v>0</v>
      </c>
      <c r="BB11" s="185">
        <v>0</v>
      </c>
      <c r="BC11" s="185">
        <v>0</v>
      </c>
      <c r="BD11" s="185">
        <v>0</v>
      </c>
      <c r="BE11" s="185">
        <v>0</v>
      </c>
      <c r="BF11" s="185">
        <v>0</v>
      </c>
      <c r="BG11" s="185">
        <v>0</v>
      </c>
      <c r="BH11" s="185">
        <v>0</v>
      </c>
      <c r="BI11" s="185">
        <v>0</v>
      </c>
      <c r="BJ11" s="185">
        <v>0</v>
      </c>
      <c r="BK11" s="185">
        <v>0</v>
      </c>
      <c r="BL11" s="185">
        <v>0</v>
      </c>
      <c r="BM11" s="185">
        <v>0</v>
      </c>
      <c r="BN11" s="185">
        <v>0</v>
      </c>
      <c r="BO11" s="185">
        <v>0</v>
      </c>
      <c r="BP11" s="185">
        <v>0</v>
      </c>
      <c r="BQ11" s="185">
        <v>0</v>
      </c>
      <c r="BR11" s="185">
        <v>0</v>
      </c>
      <c r="BS11" s="185">
        <v>0</v>
      </c>
      <c r="BT11" s="185">
        <v>0</v>
      </c>
      <c r="BU11" s="185">
        <v>0</v>
      </c>
      <c r="BV11" s="185">
        <v>0</v>
      </c>
      <c r="BW11" s="185">
        <v>0</v>
      </c>
      <c r="BX11" s="185">
        <v>0</v>
      </c>
      <c r="BY11" s="185">
        <v>0</v>
      </c>
      <c r="BZ11" s="185">
        <v>0</v>
      </c>
      <c r="CA11" s="185">
        <v>0</v>
      </c>
      <c r="CB11" s="185">
        <v>0</v>
      </c>
      <c r="CC11" s="185">
        <v>0</v>
      </c>
      <c r="CD11" s="185">
        <v>0</v>
      </c>
      <c r="CE11" s="185">
        <v>0</v>
      </c>
      <c r="CF11" s="185">
        <v>0</v>
      </c>
      <c r="CG11" s="185" t="s">
        <v>1786</v>
      </c>
      <c r="CH11" s="183" t="s">
        <v>495</v>
      </c>
      <c r="CI11" s="276" t="s">
        <v>195</v>
      </c>
      <c r="CJ11" s="277" t="s">
        <v>79</v>
      </c>
      <c r="CK11" s="278">
        <v>43171</v>
      </c>
      <c r="CL11" s="279">
        <v>43380</v>
      </c>
      <c r="CM11" s="27"/>
    </row>
    <row r="12" spans="1:91" ht="36" customHeight="1">
      <c r="A12" s="695"/>
      <c r="B12" s="32" t="s">
        <v>42</v>
      </c>
      <c r="C12" s="131">
        <v>4661</v>
      </c>
      <c r="D12" s="67" t="s">
        <v>81</v>
      </c>
      <c r="E12" s="67" t="s">
        <v>1063</v>
      </c>
      <c r="F12" s="18">
        <v>70891095</v>
      </c>
      <c r="G12" s="18">
        <v>3899</v>
      </c>
      <c r="H12" s="67" t="s">
        <v>322</v>
      </c>
      <c r="I12" s="19">
        <v>296402.50891899999</v>
      </c>
      <c r="J12" s="19">
        <v>269456.82629</v>
      </c>
      <c r="K12" s="19">
        <v>26945.682628999988</v>
      </c>
      <c r="L12" s="19">
        <v>0</v>
      </c>
      <c r="M12" s="125">
        <v>242511.14366100001</v>
      </c>
      <c r="N12" s="19">
        <v>269456.82629</v>
      </c>
      <c r="O12" s="19" t="s">
        <v>79</v>
      </c>
      <c r="P12" s="19">
        <v>276041.55657000002</v>
      </c>
      <c r="Q12" s="19">
        <v>226029.09660999998</v>
      </c>
      <c r="R12" s="19">
        <v>27029.017589999996</v>
      </c>
      <c r="S12" s="19">
        <v>5411.0387499999997</v>
      </c>
      <c r="T12" s="19">
        <v>243294.16022999998</v>
      </c>
      <c r="U12" s="19">
        <v>275734.21656999999</v>
      </c>
      <c r="V12" s="19">
        <v>180909.79301999998</v>
      </c>
      <c r="W12" s="19">
        <v>0</v>
      </c>
      <c r="X12" s="19">
        <v>142</v>
      </c>
      <c r="Y12" s="19">
        <v>0</v>
      </c>
      <c r="Z12" s="19">
        <v>142</v>
      </c>
      <c r="AA12" s="19">
        <v>45119.303590000003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307.33999999999997</v>
      </c>
      <c r="AI12" s="19">
        <v>0</v>
      </c>
      <c r="AJ12" s="19">
        <v>307.33999999999997</v>
      </c>
      <c r="AK12" s="19">
        <v>0</v>
      </c>
      <c r="AL12" s="19">
        <v>307.33999999999997</v>
      </c>
      <c r="AM12" s="19">
        <v>0</v>
      </c>
      <c r="AN12" s="19">
        <v>307.33999999999997</v>
      </c>
      <c r="AO12" s="19">
        <v>45119.303590000003</v>
      </c>
      <c r="AP12" s="19">
        <v>0</v>
      </c>
      <c r="AQ12" s="19">
        <v>14.200000000000001</v>
      </c>
      <c r="AR12" s="19">
        <v>0</v>
      </c>
      <c r="AS12" s="19">
        <v>14.200000000000001</v>
      </c>
      <c r="AT12" s="19">
        <v>45361.17</v>
      </c>
      <c r="AU12" s="19">
        <v>0</v>
      </c>
      <c r="AV12" s="19">
        <v>21.3</v>
      </c>
      <c r="AW12" s="19">
        <v>0</v>
      </c>
      <c r="AX12" s="19">
        <v>21.3</v>
      </c>
      <c r="AY12" s="19">
        <v>0</v>
      </c>
      <c r="AZ12" s="19">
        <v>0</v>
      </c>
      <c r="BA12" s="19">
        <v>35.5</v>
      </c>
      <c r="BB12" s="19">
        <v>0</v>
      </c>
      <c r="BC12" s="19">
        <v>35.5</v>
      </c>
      <c r="BD12" s="19">
        <v>0</v>
      </c>
      <c r="BE12" s="19">
        <v>0</v>
      </c>
      <c r="BF12" s="19">
        <v>71</v>
      </c>
      <c r="BG12" s="19">
        <v>0</v>
      </c>
      <c r="BH12" s="19">
        <v>71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19" t="s">
        <v>1786</v>
      </c>
      <c r="CH12" s="67" t="s">
        <v>495</v>
      </c>
      <c r="CI12" s="276" t="s">
        <v>195</v>
      </c>
      <c r="CJ12" s="277" t="s">
        <v>79</v>
      </c>
      <c r="CK12" s="278">
        <v>43160</v>
      </c>
      <c r="CL12" s="279">
        <v>43814</v>
      </c>
      <c r="CM12" s="27"/>
    </row>
    <row r="13" spans="1:91" ht="72.75" customHeight="1">
      <c r="A13" s="695"/>
      <c r="B13" s="154" t="s">
        <v>21</v>
      </c>
      <c r="C13" s="155">
        <v>765</v>
      </c>
      <c r="D13" s="156" t="s">
        <v>194</v>
      </c>
      <c r="E13" s="156" t="s">
        <v>1063</v>
      </c>
      <c r="F13" s="157" t="s">
        <v>1298</v>
      </c>
      <c r="G13" s="157">
        <v>3615</v>
      </c>
      <c r="H13" s="156" t="s">
        <v>285</v>
      </c>
      <c r="I13" s="158">
        <v>23481.655835000001</v>
      </c>
      <c r="J13" s="158">
        <v>21346.959849999999</v>
      </c>
      <c r="K13" s="158">
        <v>2134.6959850000021</v>
      </c>
      <c r="L13" s="158">
        <v>0</v>
      </c>
      <c r="M13" s="159">
        <v>19212.263865000001</v>
      </c>
      <c r="N13" s="158">
        <v>19212.263865000001</v>
      </c>
      <c r="O13" s="160" t="s">
        <v>1299</v>
      </c>
      <c r="P13" s="158">
        <v>4247.4688100000003</v>
      </c>
      <c r="Q13" s="158">
        <v>8331.6042699999998</v>
      </c>
      <c r="R13" s="158">
        <v>419.91293000000007</v>
      </c>
      <c r="S13" s="158">
        <v>48.339500000000001</v>
      </c>
      <c r="T13" s="158">
        <v>3779.2163799999998</v>
      </c>
      <c r="U13" s="158">
        <v>4247.4688100000003</v>
      </c>
      <c r="V13" s="158">
        <v>8331.6042699999998</v>
      </c>
      <c r="W13" s="158">
        <v>900</v>
      </c>
      <c r="X13" s="158">
        <v>1000</v>
      </c>
      <c r="Y13" s="158">
        <v>8100</v>
      </c>
      <c r="Z13" s="158">
        <v>10000</v>
      </c>
      <c r="AA13" s="158">
        <v>0</v>
      </c>
      <c r="AB13" s="158">
        <v>0</v>
      </c>
      <c r="AC13" s="158">
        <v>0</v>
      </c>
      <c r="AD13" s="158">
        <v>0</v>
      </c>
      <c r="AE13" s="158">
        <v>0</v>
      </c>
      <c r="AF13" s="158">
        <v>0</v>
      </c>
      <c r="AG13" s="158">
        <v>0</v>
      </c>
      <c r="AH13" s="158">
        <v>0</v>
      </c>
      <c r="AI13" s="158">
        <v>0</v>
      </c>
      <c r="AJ13" s="158">
        <v>0</v>
      </c>
      <c r="AK13" s="158">
        <v>0</v>
      </c>
      <c r="AL13" s="158">
        <v>0</v>
      </c>
      <c r="AM13" s="158">
        <v>0</v>
      </c>
      <c r="AN13" s="158">
        <v>0</v>
      </c>
      <c r="AO13" s="158">
        <v>0</v>
      </c>
      <c r="AP13" s="158">
        <v>90</v>
      </c>
      <c r="AQ13" s="158">
        <v>100</v>
      </c>
      <c r="AR13" s="158">
        <v>810</v>
      </c>
      <c r="AS13" s="158">
        <v>1000</v>
      </c>
      <c r="AT13" s="158">
        <v>0</v>
      </c>
      <c r="AU13" s="158">
        <v>135</v>
      </c>
      <c r="AV13" s="158">
        <v>150</v>
      </c>
      <c r="AW13" s="158">
        <v>1215</v>
      </c>
      <c r="AX13" s="158">
        <v>1500</v>
      </c>
      <c r="AY13" s="158">
        <v>0</v>
      </c>
      <c r="AZ13" s="158">
        <v>225</v>
      </c>
      <c r="BA13" s="158">
        <v>250</v>
      </c>
      <c r="BB13" s="158">
        <v>2025</v>
      </c>
      <c r="BC13" s="158">
        <v>2500</v>
      </c>
      <c r="BD13" s="158">
        <v>0</v>
      </c>
      <c r="BE13" s="158">
        <v>450</v>
      </c>
      <c r="BF13" s="158">
        <v>500</v>
      </c>
      <c r="BG13" s="158">
        <v>4050</v>
      </c>
      <c r="BH13" s="158">
        <v>5000</v>
      </c>
      <c r="BI13" s="158">
        <v>0</v>
      </c>
      <c r="BJ13" s="158">
        <v>0</v>
      </c>
      <c r="BK13" s="158">
        <v>0</v>
      </c>
      <c r="BL13" s="158">
        <v>0</v>
      </c>
      <c r="BM13" s="158">
        <v>0</v>
      </c>
      <c r="BN13" s="158">
        <v>0</v>
      </c>
      <c r="BO13" s="158">
        <v>0</v>
      </c>
      <c r="BP13" s="158">
        <v>0</v>
      </c>
      <c r="BQ13" s="158">
        <v>0</v>
      </c>
      <c r="BR13" s="158">
        <v>0</v>
      </c>
      <c r="BS13" s="158">
        <v>0</v>
      </c>
      <c r="BT13" s="158">
        <v>0</v>
      </c>
      <c r="BU13" s="158">
        <v>0</v>
      </c>
      <c r="BV13" s="158">
        <v>0</v>
      </c>
      <c r="BW13" s="158">
        <v>0</v>
      </c>
      <c r="BX13" s="158">
        <v>0</v>
      </c>
      <c r="BY13" s="158">
        <v>0</v>
      </c>
      <c r="BZ13" s="158">
        <v>0</v>
      </c>
      <c r="CA13" s="158">
        <v>0</v>
      </c>
      <c r="CB13" s="158">
        <v>0</v>
      </c>
      <c r="CC13" s="158">
        <v>0</v>
      </c>
      <c r="CD13" s="158">
        <v>0</v>
      </c>
      <c r="CE13" s="158">
        <v>0</v>
      </c>
      <c r="CF13" s="158">
        <v>0</v>
      </c>
      <c r="CG13" s="158" t="s">
        <v>1786</v>
      </c>
      <c r="CH13" s="156" t="s">
        <v>692</v>
      </c>
      <c r="CI13" s="280" t="s">
        <v>168</v>
      </c>
      <c r="CJ13" s="281" t="s">
        <v>79</v>
      </c>
      <c r="CK13" s="282" t="s">
        <v>79</v>
      </c>
      <c r="CL13" s="283">
        <v>44196</v>
      </c>
      <c r="CM13" s="156"/>
    </row>
    <row r="14" spans="1:91" ht="54">
      <c r="A14" s="695"/>
      <c r="B14" s="32" t="s">
        <v>458</v>
      </c>
      <c r="C14" s="131">
        <v>8600</v>
      </c>
      <c r="D14" s="67" t="s">
        <v>81</v>
      </c>
      <c r="E14" s="67" t="s">
        <v>1063</v>
      </c>
      <c r="F14" s="18">
        <v>70891095</v>
      </c>
      <c r="G14" s="18">
        <v>3670</v>
      </c>
      <c r="H14" s="67" t="s">
        <v>323</v>
      </c>
      <c r="I14" s="19">
        <v>15000</v>
      </c>
      <c r="J14" s="19">
        <v>9866.2199999999993</v>
      </c>
      <c r="K14" s="19">
        <v>5133.7800000000007</v>
      </c>
      <c r="L14" s="19">
        <v>0</v>
      </c>
      <c r="M14" s="125">
        <v>8879.598</v>
      </c>
      <c r="N14" s="19">
        <v>8879.598</v>
      </c>
      <c r="O14" s="19" t="s">
        <v>79</v>
      </c>
      <c r="P14" s="19">
        <v>10146.417090000001</v>
      </c>
      <c r="Q14" s="19">
        <v>7401.0451199999998</v>
      </c>
      <c r="R14" s="19">
        <v>973.06190000000004</v>
      </c>
      <c r="S14" s="19">
        <v>0</v>
      </c>
      <c r="T14" s="19">
        <v>8719.29817</v>
      </c>
      <c r="U14" s="19">
        <v>9692.3600700000006</v>
      </c>
      <c r="V14" s="19">
        <v>7401.0451199999998</v>
      </c>
      <c r="W14" s="19">
        <v>0</v>
      </c>
      <c r="X14" s="19">
        <v>714</v>
      </c>
      <c r="Y14" s="19">
        <v>0</v>
      </c>
      <c r="Z14" s="19">
        <v>714</v>
      </c>
      <c r="AA14" s="19">
        <v>880.2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41.182809999999996</v>
      </c>
      <c r="AH14" s="19">
        <v>42.228999999999999</v>
      </c>
      <c r="AI14" s="19">
        <v>370.64521000000002</v>
      </c>
      <c r="AJ14" s="19">
        <v>454.05702000000002</v>
      </c>
      <c r="AK14" s="19">
        <v>41.182809999999996</v>
      </c>
      <c r="AL14" s="19">
        <v>42.228999999999999</v>
      </c>
      <c r="AM14" s="19">
        <v>370.64521000000002</v>
      </c>
      <c r="AN14" s="19">
        <v>454.05702000000002</v>
      </c>
      <c r="AO14" s="19">
        <v>0</v>
      </c>
      <c r="AP14" s="19">
        <v>0</v>
      </c>
      <c r="AQ14" s="19">
        <v>71.400000000000006</v>
      </c>
      <c r="AR14" s="19">
        <v>0</v>
      </c>
      <c r="AS14" s="19">
        <v>71.400000000000006</v>
      </c>
      <c r="AT14" s="19">
        <v>0</v>
      </c>
      <c r="AU14" s="19">
        <v>0</v>
      </c>
      <c r="AV14" s="19">
        <v>107.1</v>
      </c>
      <c r="AW14" s="19">
        <v>0</v>
      </c>
      <c r="AX14" s="19">
        <v>107.1</v>
      </c>
      <c r="AY14" s="19">
        <v>0</v>
      </c>
      <c r="AZ14" s="19">
        <v>0</v>
      </c>
      <c r="BA14" s="19">
        <v>178.5</v>
      </c>
      <c r="BB14" s="19">
        <v>0</v>
      </c>
      <c r="BC14" s="19">
        <v>178.5</v>
      </c>
      <c r="BD14" s="19">
        <v>0</v>
      </c>
      <c r="BE14" s="19">
        <v>0</v>
      </c>
      <c r="BF14" s="19">
        <v>357</v>
      </c>
      <c r="BG14" s="19">
        <v>0</v>
      </c>
      <c r="BH14" s="19">
        <v>357</v>
      </c>
      <c r="BI14" s="19">
        <v>880.2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9">
        <v>0</v>
      </c>
      <c r="BX14" s="19">
        <v>0</v>
      </c>
      <c r="BY14" s="19">
        <v>0</v>
      </c>
      <c r="BZ14" s="19">
        <v>0</v>
      </c>
      <c r="CA14" s="19">
        <v>0</v>
      </c>
      <c r="CB14" s="19">
        <v>0</v>
      </c>
      <c r="CC14" s="19">
        <v>0</v>
      </c>
      <c r="CD14" s="19">
        <v>0</v>
      </c>
      <c r="CE14" s="19">
        <v>0</v>
      </c>
      <c r="CF14" s="19">
        <v>0</v>
      </c>
      <c r="CG14" s="19" t="s">
        <v>1786</v>
      </c>
      <c r="CH14" s="67" t="s">
        <v>495</v>
      </c>
      <c r="CI14" s="276" t="s">
        <v>195</v>
      </c>
      <c r="CJ14" s="277" t="s">
        <v>79</v>
      </c>
      <c r="CK14" s="278">
        <v>43180</v>
      </c>
      <c r="CL14" s="279">
        <v>43739</v>
      </c>
      <c r="CM14" s="27"/>
    </row>
    <row r="15" spans="1:91" ht="54">
      <c r="A15" s="695"/>
      <c r="B15" s="161" t="s">
        <v>249</v>
      </c>
      <c r="C15" s="162">
        <v>7955</v>
      </c>
      <c r="D15" s="156" t="s">
        <v>81</v>
      </c>
      <c r="E15" s="156" t="s">
        <v>1063</v>
      </c>
      <c r="F15" s="157">
        <v>70891095</v>
      </c>
      <c r="G15" s="157" t="s">
        <v>404</v>
      </c>
      <c r="H15" s="156" t="s">
        <v>323</v>
      </c>
      <c r="I15" s="158">
        <v>44000</v>
      </c>
      <c r="J15" s="158">
        <v>16259.40832</v>
      </c>
      <c r="K15" s="158">
        <v>27740.591679999998</v>
      </c>
      <c r="L15" s="159">
        <v>0</v>
      </c>
      <c r="M15" s="159">
        <v>14633.467488</v>
      </c>
      <c r="N15" s="159">
        <v>14633.467488</v>
      </c>
      <c r="O15" s="159" t="s">
        <v>79</v>
      </c>
      <c r="P15" s="158">
        <v>23437.531959999993</v>
      </c>
      <c r="Q15" s="158">
        <v>12903.99408</v>
      </c>
      <c r="R15" s="158">
        <v>2157.38193</v>
      </c>
      <c r="S15" s="158">
        <v>1379.5534599999999</v>
      </c>
      <c r="T15" s="158">
        <v>19416.437389999999</v>
      </c>
      <c r="U15" s="158">
        <v>22953.372779999998</v>
      </c>
      <c r="V15" s="158">
        <v>12903.99408</v>
      </c>
      <c r="W15" s="158">
        <v>0</v>
      </c>
      <c r="X15" s="158">
        <v>10000</v>
      </c>
      <c r="Y15" s="158">
        <v>0</v>
      </c>
      <c r="Z15" s="158">
        <v>10000</v>
      </c>
      <c r="AA15" s="158">
        <v>0</v>
      </c>
      <c r="AB15" s="158">
        <v>0</v>
      </c>
      <c r="AC15" s="158">
        <v>0</v>
      </c>
      <c r="AD15" s="158">
        <v>0</v>
      </c>
      <c r="AE15" s="158">
        <v>0</v>
      </c>
      <c r="AF15" s="158">
        <v>0</v>
      </c>
      <c r="AG15" s="158">
        <v>0</v>
      </c>
      <c r="AH15" s="158">
        <v>484.15917999999999</v>
      </c>
      <c r="AI15" s="158">
        <v>0</v>
      </c>
      <c r="AJ15" s="158">
        <v>484.15917999999999</v>
      </c>
      <c r="AK15" s="158">
        <v>0</v>
      </c>
      <c r="AL15" s="158">
        <v>484.15917999999999</v>
      </c>
      <c r="AM15" s="158">
        <v>0</v>
      </c>
      <c r="AN15" s="158">
        <v>484.15917999999999</v>
      </c>
      <c r="AO15" s="158">
        <v>0</v>
      </c>
      <c r="AP15" s="158">
        <v>0</v>
      </c>
      <c r="AQ15" s="158">
        <v>1000</v>
      </c>
      <c r="AR15" s="158">
        <v>0</v>
      </c>
      <c r="AS15" s="158">
        <v>1000</v>
      </c>
      <c r="AT15" s="158">
        <v>0</v>
      </c>
      <c r="AU15" s="158">
        <v>0</v>
      </c>
      <c r="AV15" s="158">
        <v>1500</v>
      </c>
      <c r="AW15" s="158">
        <v>0</v>
      </c>
      <c r="AX15" s="158">
        <v>1500</v>
      </c>
      <c r="AY15" s="158">
        <v>1693.08</v>
      </c>
      <c r="AZ15" s="158">
        <v>0</v>
      </c>
      <c r="BA15" s="158">
        <v>2500</v>
      </c>
      <c r="BB15" s="158">
        <v>0</v>
      </c>
      <c r="BC15" s="158">
        <v>2500</v>
      </c>
      <c r="BD15" s="158">
        <v>0</v>
      </c>
      <c r="BE15" s="158">
        <v>0</v>
      </c>
      <c r="BF15" s="158">
        <v>5000</v>
      </c>
      <c r="BG15" s="158">
        <v>0</v>
      </c>
      <c r="BH15" s="158">
        <v>5000</v>
      </c>
      <c r="BI15" s="158">
        <v>0</v>
      </c>
      <c r="BJ15" s="158">
        <v>0</v>
      </c>
      <c r="BK15" s="158">
        <v>0</v>
      </c>
      <c r="BL15" s="158">
        <v>0</v>
      </c>
      <c r="BM15" s="158">
        <v>0</v>
      </c>
      <c r="BN15" s="158">
        <v>0</v>
      </c>
      <c r="BO15" s="158">
        <v>0</v>
      </c>
      <c r="BP15" s="158">
        <v>0</v>
      </c>
      <c r="BQ15" s="158">
        <v>0</v>
      </c>
      <c r="BR15" s="158">
        <v>0</v>
      </c>
      <c r="BS15" s="158">
        <v>0</v>
      </c>
      <c r="BT15" s="158">
        <v>0</v>
      </c>
      <c r="BU15" s="158">
        <v>0</v>
      </c>
      <c r="BV15" s="158">
        <v>0</v>
      </c>
      <c r="BW15" s="158">
        <v>0</v>
      </c>
      <c r="BX15" s="158">
        <v>0</v>
      </c>
      <c r="BY15" s="158">
        <v>0</v>
      </c>
      <c r="BZ15" s="158">
        <v>0</v>
      </c>
      <c r="CA15" s="158">
        <v>0</v>
      </c>
      <c r="CB15" s="158">
        <v>0</v>
      </c>
      <c r="CC15" s="158">
        <v>0</v>
      </c>
      <c r="CD15" s="158">
        <v>0</v>
      </c>
      <c r="CE15" s="158">
        <v>0</v>
      </c>
      <c r="CF15" s="158">
        <v>0</v>
      </c>
      <c r="CG15" s="158">
        <v>16970.546558000002</v>
      </c>
      <c r="CH15" s="156" t="s">
        <v>692</v>
      </c>
      <c r="CI15" s="280" t="s">
        <v>250</v>
      </c>
      <c r="CJ15" s="281" t="s">
        <v>79</v>
      </c>
      <c r="CK15" s="282">
        <v>43293</v>
      </c>
      <c r="CL15" s="283">
        <v>43616</v>
      </c>
      <c r="CM15" s="156" t="s">
        <v>1787</v>
      </c>
    </row>
    <row r="16" spans="1:91" ht="72">
      <c r="A16" s="695"/>
      <c r="B16" s="32" t="s">
        <v>603</v>
      </c>
      <c r="C16" s="131">
        <v>9113</v>
      </c>
      <c r="D16" s="67" t="s">
        <v>81</v>
      </c>
      <c r="E16" s="67" t="s">
        <v>1063</v>
      </c>
      <c r="F16" s="18">
        <v>70891095</v>
      </c>
      <c r="G16" s="18" t="s">
        <v>843</v>
      </c>
      <c r="H16" s="67" t="s">
        <v>825</v>
      </c>
      <c r="I16" s="19">
        <v>3047.0755589999999</v>
      </c>
      <c r="J16" s="19">
        <v>2168.36364</v>
      </c>
      <c r="K16" s="19">
        <v>878.71191899999985</v>
      </c>
      <c r="L16" s="19">
        <v>0</v>
      </c>
      <c r="M16" s="125">
        <v>1951.527276</v>
      </c>
      <c r="N16" s="274">
        <v>2447.319438</v>
      </c>
      <c r="O16" s="274" t="s">
        <v>79</v>
      </c>
      <c r="P16" s="19">
        <v>2917.68869</v>
      </c>
      <c r="Q16" s="19">
        <v>1843.1090899999999</v>
      </c>
      <c r="R16" s="19">
        <v>233.61725000000001</v>
      </c>
      <c r="S16" s="19">
        <v>0</v>
      </c>
      <c r="T16" s="19">
        <v>2102.5552400000001</v>
      </c>
      <c r="U16" s="19">
        <v>2336.1724899999999</v>
      </c>
      <c r="V16" s="19">
        <v>0</v>
      </c>
      <c r="W16" s="19">
        <v>58.5</v>
      </c>
      <c r="X16" s="19">
        <v>585</v>
      </c>
      <c r="Y16" s="19">
        <v>526.5</v>
      </c>
      <c r="Z16" s="19">
        <v>1170</v>
      </c>
      <c r="AA16" s="19">
        <v>1843.1090899999999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8.0828000000000007</v>
      </c>
      <c r="AH16" s="19">
        <v>581.51619999999991</v>
      </c>
      <c r="AI16" s="19">
        <v>54.745199999999997</v>
      </c>
      <c r="AJ16" s="19">
        <v>644.34419999999989</v>
      </c>
      <c r="AK16" s="19">
        <v>0</v>
      </c>
      <c r="AL16" s="19">
        <v>581.51619999999991</v>
      </c>
      <c r="AM16" s="19">
        <v>0</v>
      </c>
      <c r="AN16" s="19">
        <v>581.51619999999991</v>
      </c>
      <c r="AO16" s="19">
        <v>1843.1090899999999</v>
      </c>
      <c r="AP16" s="19">
        <v>5.8500000000000005</v>
      </c>
      <c r="AQ16" s="19">
        <v>58.5</v>
      </c>
      <c r="AR16" s="19">
        <v>52.650000000000006</v>
      </c>
      <c r="AS16" s="19">
        <v>117</v>
      </c>
      <c r="AT16" s="19">
        <v>0</v>
      </c>
      <c r="AU16" s="19">
        <v>8.7750000000000004</v>
      </c>
      <c r="AV16" s="19">
        <v>87.75</v>
      </c>
      <c r="AW16" s="19">
        <v>78.974999999999994</v>
      </c>
      <c r="AX16" s="19">
        <v>175.5</v>
      </c>
      <c r="AY16" s="19">
        <v>1985.56</v>
      </c>
      <c r="AZ16" s="19">
        <v>14.625</v>
      </c>
      <c r="BA16" s="19">
        <v>146.25</v>
      </c>
      <c r="BB16" s="19">
        <v>131.625</v>
      </c>
      <c r="BC16" s="19">
        <v>292.5</v>
      </c>
      <c r="BD16" s="19">
        <v>0</v>
      </c>
      <c r="BE16" s="19">
        <v>29.25</v>
      </c>
      <c r="BF16" s="19">
        <v>292.5</v>
      </c>
      <c r="BG16" s="19">
        <v>263.25</v>
      </c>
      <c r="BH16" s="19">
        <v>585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>
        <v>0</v>
      </c>
      <c r="CA16" s="19">
        <v>0</v>
      </c>
      <c r="CB16" s="19">
        <v>0</v>
      </c>
      <c r="CC16" s="19">
        <v>0</v>
      </c>
      <c r="CD16" s="19">
        <v>0</v>
      </c>
      <c r="CE16" s="19">
        <v>0</v>
      </c>
      <c r="CF16" s="19">
        <v>0</v>
      </c>
      <c r="CG16" s="19" t="s">
        <v>1786</v>
      </c>
      <c r="CH16" s="67" t="s">
        <v>495</v>
      </c>
      <c r="CI16" s="276" t="s">
        <v>604</v>
      </c>
      <c r="CJ16" s="277" t="s">
        <v>79</v>
      </c>
      <c r="CK16" s="278">
        <v>43598</v>
      </c>
      <c r="CL16" s="279">
        <v>43647</v>
      </c>
      <c r="CM16" s="10" t="s">
        <v>1788</v>
      </c>
    </row>
    <row r="17" spans="1:91" ht="54">
      <c r="A17" s="695"/>
      <c r="B17" s="32" t="s">
        <v>6</v>
      </c>
      <c r="C17" s="131">
        <v>5330</v>
      </c>
      <c r="D17" s="67" t="s">
        <v>81</v>
      </c>
      <c r="E17" s="67" t="s">
        <v>1063</v>
      </c>
      <c r="F17" s="18">
        <v>70891095</v>
      </c>
      <c r="G17" s="18">
        <v>2606</v>
      </c>
      <c r="H17" s="67" t="s">
        <v>575</v>
      </c>
      <c r="I17" s="19">
        <v>75341.056043000004</v>
      </c>
      <c r="J17" s="19">
        <v>45883.334909999998</v>
      </c>
      <c r="K17" s="19">
        <v>29457.721133000006</v>
      </c>
      <c r="L17" s="19">
        <v>0</v>
      </c>
      <c r="M17" s="125">
        <v>41295.001419</v>
      </c>
      <c r="N17" s="274">
        <v>41295.001419</v>
      </c>
      <c r="O17" s="274" t="s">
        <v>79</v>
      </c>
      <c r="P17" s="19">
        <v>65381.975329999994</v>
      </c>
      <c r="Q17" s="19">
        <v>39655.926450000006</v>
      </c>
      <c r="R17" s="19">
        <v>6538.1974900000014</v>
      </c>
      <c r="S17" s="19">
        <v>0</v>
      </c>
      <c r="T17" s="19">
        <v>58843.777840000002</v>
      </c>
      <c r="U17" s="19">
        <v>65381.975330000001</v>
      </c>
      <c r="V17" s="19">
        <v>36039.882130000005</v>
      </c>
      <c r="W17" s="19">
        <v>0</v>
      </c>
      <c r="X17" s="19">
        <v>0</v>
      </c>
      <c r="Y17" s="19">
        <v>0</v>
      </c>
      <c r="Z17" s="19">
        <v>0</v>
      </c>
      <c r="AA17" s="19">
        <v>3616.04432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25">
        <v>0</v>
      </c>
      <c r="AH17" s="125">
        <v>0</v>
      </c>
      <c r="AI17" s="125">
        <v>0</v>
      </c>
      <c r="AJ17" s="125">
        <v>0</v>
      </c>
      <c r="AK17" s="125">
        <v>0</v>
      </c>
      <c r="AL17" s="125">
        <v>0</v>
      </c>
      <c r="AM17" s="125">
        <v>0</v>
      </c>
      <c r="AN17" s="125">
        <v>0</v>
      </c>
      <c r="AO17" s="19">
        <v>3616.04432</v>
      </c>
      <c r="AP17" s="19">
        <v>0</v>
      </c>
      <c r="AQ17" s="19">
        <v>0</v>
      </c>
      <c r="AR17" s="19">
        <v>0</v>
      </c>
      <c r="AS17" s="19">
        <v>0</v>
      </c>
      <c r="AT17" s="19">
        <v>3645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0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0</v>
      </c>
      <c r="CE17" s="19">
        <v>0</v>
      </c>
      <c r="CF17" s="19">
        <v>0</v>
      </c>
      <c r="CG17" s="19">
        <v>4087.0570000000002</v>
      </c>
      <c r="CH17" s="67" t="s">
        <v>495</v>
      </c>
      <c r="CI17" s="276" t="s">
        <v>195</v>
      </c>
      <c r="CJ17" s="277" t="s">
        <v>79</v>
      </c>
      <c r="CK17" s="278">
        <v>42930</v>
      </c>
      <c r="CL17" s="279">
        <v>43725</v>
      </c>
      <c r="CM17" s="10"/>
    </row>
    <row r="18" spans="1:91" ht="72">
      <c r="A18" s="695"/>
      <c r="B18" s="32" t="s">
        <v>325</v>
      </c>
      <c r="C18" s="131" t="s">
        <v>710</v>
      </c>
      <c r="D18" s="67" t="s">
        <v>81</v>
      </c>
      <c r="E18" s="67" t="s">
        <v>1063</v>
      </c>
      <c r="F18" s="18">
        <v>70891095</v>
      </c>
      <c r="G18" s="18" t="s">
        <v>407</v>
      </c>
      <c r="H18" s="67" t="s">
        <v>575</v>
      </c>
      <c r="I18" s="19">
        <v>66662.762974500001</v>
      </c>
      <c r="J18" s="19">
        <v>39999.45549</v>
      </c>
      <c r="K18" s="19">
        <v>26663.307484500001</v>
      </c>
      <c r="L18" s="125">
        <v>0</v>
      </c>
      <c r="M18" s="125">
        <v>35999.509941000004</v>
      </c>
      <c r="N18" s="125">
        <v>55095.668721000002</v>
      </c>
      <c r="O18" s="125" t="s">
        <v>79</v>
      </c>
      <c r="P18" s="19">
        <v>61296.191310000009</v>
      </c>
      <c r="Q18" s="19">
        <v>34276.660900000003</v>
      </c>
      <c r="R18" s="19">
        <v>6129.61913</v>
      </c>
      <c r="S18" s="19">
        <v>0</v>
      </c>
      <c r="T18" s="19">
        <v>55166.572180000003</v>
      </c>
      <c r="U18" s="19">
        <v>61296.191310000002</v>
      </c>
      <c r="V18" s="19">
        <v>32168.19687</v>
      </c>
      <c r="W18" s="19">
        <v>0</v>
      </c>
      <c r="X18" s="19">
        <v>0</v>
      </c>
      <c r="Y18" s="19">
        <v>0</v>
      </c>
      <c r="Z18" s="19">
        <v>0</v>
      </c>
      <c r="AA18" s="19">
        <v>2108.4640300000001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2108.4640300000001</v>
      </c>
      <c r="AP18" s="19">
        <v>0</v>
      </c>
      <c r="AQ18" s="19">
        <v>0</v>
      </c>
      <c r="AR18" s="19">
        <v>0</v>
      </c>
      <c r="AS18" s="19">
        <v>0</v>
      </c>
      <c r="AT18" s="19">
        <v>2107.8000000000002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0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0</v>
      </c>
      <c r="CE18" s="19">
        <v>0</v>
      </c>
      <c r="CF18" s="19">
        <v>0</v>
      </c>
      <c r="CG18" s="19" t="s">
        <v>1786</v>
      </c>
      <c r="CH18" s="67" t="s">
        <v>495</v>
      </c>
      <c r="CI18" s="276" t="s">
        <v>468</v>
      </c>
      <c r="CJ18" s="277" t="s">
        <v>79</v>
      </c>
      <c r="CK18" s="278">
        <v>43563</v>
      </c>
      <c r="CL18" s="279">
        <v>43671</v>
      </c>
      <c r="CM18" s="10" t="s">
        <v>1788</v>
      </c>
    </row>
    <row r="19" spans="1:91" ht="54">
      <c r="A19" s="695"/>
      <c r="B19" s="154" t="s">
        <v>326</v>
      </c>
      <c r="C19" s="155" t="s">
        <v>711</v>
      </c>
      <c r="D19" s="156" t="s">
        <v>81</v>
      </c>
      <c r="E19" s="156" t="s">
        <v>1063</v>
      </c>
      <c r="F19" s="157">
        <v>70891095</v>
      </c>
      <c r="G19" s="157" t="s">
        <v>408</v>
      </c>
      <c r="H19" s="156" t="s">
        <v>575</v>
      </c>
      <c r="I19" s="158">
        <v>51997.55</v>
      </c>
      <c r="J19" s="158">
        <v>44331.864070000003</v>
      </c>
      <c r="K19" s="158">
        <v>7665.6859299999996</v>
      </c>
      <c r="L19" s="159">
        <v>0</v>
      </c>
      <c r="M19" s="159">
        <v>39898.677663000002</v>
      </c>
      <c r="N19" s="159">
        <v>39898.677663000002</v>
      </c>
      <c r="O19" s="159" t="s">
        <v>79</v>
      </c>
      <c r="P19" s="158">
        <v>43395.72855</v>
      </c>
      <c r="Q19" s="158">
        <v>9172.6129899999996</v>
      </c>
      <c r="R19" s="158">
        <v>3541.4906000000001</v>
      </c>
      <c r="S19" s="158">
        <v>1082.2700400000001</v>
      </c>
      <c r="T19" s="158">
        <v>31873.415510000003</v>
      </c>
      <c r="U19" s="158">
        <v>36497.176149999999</v>
      </c>
      <c r="V19" s="158">
        <v>9172.6129899999996</v>
      </c>
      <c r="W19" s="158">
        <v>700</v>
      </c>
      <c r="X19" s="158">
        <v>3000</v>
      </c>
      <c r="Y19" s="158">
        <v>6300</v>
      </c>
      <c r="Z19" s="158">
        <v>10000</v>
      </c>
      <c r="AA19" s="158">
        <v>29179.546979999999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599.13702999999998</v>
      </c>
      <c r="AH19" s="158">
        <v>2873.59584</v>
      </c>
      <c r="AI19" s="158">
        <v>5392.2305900000001</v>
      </c>
      <c r="AJ19" s="158">
        <v>8864.963459999999</v>
      </c>
      <c r="AK19" s="158">
        <v>599.13702999999998</v>
      </c>
      <c r="AL19" s="158">
        <v>954.6170800000001</v>
      </c>
      <c r="AM19" s="158">
        <v>5392.2302900000004</v>
      </c>
      <c r="AN19" s="158">
        <v>6945.9844000000003</v>
      </c>
      <c r="AO19" s="158">
        <v>0</v>
      </c>
      <c r="AP19" s="158">
        <v>70</v>
      </c>
      <c r="AQ19" s="158">
        <v>300</v>
      </c>
      <c r="AR19" s="158">
        <v>630</v>
      </c>
      <c r="AS19" s="158">
        <v>1000</v>
      </c>
      <c r="AT19" s="158">
        <v>0</v>
      </c>
      <c r="AU19" s="158">
        <v>105</v>
      </c>
      <c r="AV19" s="158">
        <v>450</v>
      </c>
      <c r="AW19" s="158">
        <v>945</v>
      </c>
      <c r="AX19" s="158">
        <v>1500</v>
      </c>
      <c r="AY19" s="158">
        <v>0</v>
      </c>
      <c r="AZ19" s="158">
        <v>175</v>
      </c>
      <c r="BA19" s="158">
        <v>750</v>
      </c>
      <c r="BB19" s="158">
        <v>1575</v>
      </c>
      <c r="BC19" s="158">
        <v>2500</v>
      </c>
      <c r="BD19" s="158">
        <v>0</v>
      </c>
      <c r="BE19" s="158">
        <v>350</v>
      </c>
      <c r="BF19" s="158">
        <v>1500</v>
      </c>
      <c r="BG19" s="158">
        <v>3150</v>
      </c>
      <c r="BH19" s="158">
        <v>5000</v>
      </c>
      <c r="BI19" s="158">
        <v>0</v>
      </c>
      <c r="BJ19" s="158">
        <v>0</v>
      </c>
      <c r="BK19" s="158">
        <v>0</v>
      </c>
      <c r="BL19" s="158">
        <v>0</v>
      </c>
      <c r="BM19" s="158">
        <v>0</v>
      </c>
      <c r="BN19" s="158">
        <v>0</v>
      </c>
      <c r="BO19" s="158">
        <v>0</v>
      </c>
      <c r="BP19" s="158">
        <v>0</v>
      </c>
      <c r="BQ19" s="158">
        <v>0</v>
      </c>
      <c r="BR19" s="158">
        <v>0</v>
      </c>
      <c r="BS19" s="158">
        <v>0</v>
      </c>
      <c r="BT19" s="158">
        <v>0</v>
      </c>
      <c r="BU19" s="158">
        <v>0</v>
      </c>
      <c r="BV19" s="158">
        <v>0</v>
      </c>
      <c r="BW19" s="158">
        <v>0</v>
      </c>
      <c r="BX19" s="158">
        <v>0</v>
      </c>
      <c r="BY19" s="158">
        <v>0</v>
      </c>
      <c r="BZ19" s="158">
        <v>0</v>
      </c>
      <c r="CA19" s="158">
        <v>0</v>
      </c>
      <c r="CB19" s="158">
        <v>0</v>
      </c>
      <c r="CC19" s="158">
        <v>0</v>
      </c>
      <c r="CD19" s="158">
        <v>0</v>
      </c>
      <c r="CE19" s="158">
        <v>0</v>
      </c>
      <c r="CF19" s="158">
        <v>0</v>
      </c>
      <c r="CG19" s="158">
        <v>5929.6439399999999</v>
      </c>
      <c r="CH19" s="156" t="s">
        <v>1789</v>
      </c>
      <c r="CI19" s="280" t="s">
        <v>469</v>
      </c>
      <c r="CJ19" s="281" t="s">
        <v>79</v>
      </c>
      <c r="CK19" s="282">
        <v>43437</v>
      </c>
      <c r="CL19" s="283">
        <v>43951</v>
      </c>
      <c r="CM19" s="156" t="s">
        <v>1787</v>
      </c>
    </row>
    <row r="20" spans="1:91" ht="72">
      <c r="A20" s="695"/>
      <c r="B20" s="32" t="s">
        <v>329</v>
      </c>
      <c r="C20" s="131" t="s">
        <v>714</v>
      </c>
      <c r="D20" s="67" t="s">
        <v>81</v>
      </c>
      <c r="E20" s="67" t="s">
        <v>1063</v>
      </c>
      <c r="F20" s="18">
        <v>70891095</v>
      </c>
      <c r="G20" s="18" t="s">
        <v>414</v>
      </c>
      <c r="H20" s="67" t="s">
        <v>323</v>
      </c>
      <c r="I20" s="19">
        <v>21483.572512499999</v>
      </c>
      <c r="J20" s="19">
        <v>14944.904549999999</v>
      </c>
      <c r="K20" s="19">
        <v>6538.6679624999997</v>
      </c>
      <c r="L20" s="125">
        <v>0</v>
      </c>
      <c r="M20" s="125">
        <v>13450.414095</v>
      </c>
      <c r="N20" s="125">
        <v>13753.570725</v>
      </c>
      <c r="O20" s="125" t="s">
        <v>79</v>
      </c>
      <c r="P20" s="19">
        <v>20049.403339999997</v>
      </c>
      <c r="Q20" s="19">
        <v>12473.14078</v>
      </c>
      <c r="R20" s="19">
        <v>1956.40551</v>
      </c>
      <c r="S20" s="19">
        <v>485.34800000000001</v>
      </c>
      <c r="T20" s="19">
        <v>17607.649830000002</v>
      </c>
      <c r="U20" s="19">
        <v>20049.403340000001</v>
      </c>
      <c r="V20" s="19">
        <v>10381.63078</v>
      </c>
      <c r="W20" s="19">
        <v>0</v>
      </c>
      <c r="X20" s="19">
        <v>0</v>
      </c>
      <c r="Y20" s="19">
        <v>0</v>
      </c>
      <c r="Z20" s="19">
        <v>0</v>
      </c>
      <c r="AA20" s="19">
        <v>2091.5100000000002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2091.5100000000002</v>
      </c>
      <c r="AP20" s="19">
        <v>0</v>
      </c>
      <c r="AQ20" s="19">
        <v>0</v>
      </c>
      <c r="AR20" s="19">
        <v>0</v>
      </c>
      <c r="AS20" s="19">
        <v>0</v>
      </c>
      <c r="AT20" s="19">
        <v>2091.5100000000002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0</v>
      </c>
      <c r="BY20" s="19">
        <v>0</v>
      </c>
      <c r="BZ20" s="19">
        <v>0</v>
      </c>
      <c r="CA20" s="19">
        <v>0</v>
      </c>
      <c r="CB20" s="19">
        <v>0</v>
      </c>
      <c r="CC20" s="19">
        <v>0</v>
      </c>
      <c r="CD20" s="19">
        <v>0</v>
      </c>
      <c r="CE20" s="19">
        <v>0</v>
      </c>
      <c r="CF20" s="19">
        <v>0</v>
      </c>
      <c r="CG20" s="19" t="s">
        <v>1786</v>
      </c>
      <c r="CH20" s="67" t="s">
        <v>495</v>
      </c>
      <c r="CI20" s="276" t="s">
        <v>474</v>
      </c>
      <c r="CJ20" s="277" t="s">
        <v>79</v>
      </c>
      <c r="CK20" s="278">
        <v>43360</v>
      </c>
      <c r="CL20" s="279">
        <v>43677</v>
      </c>
      <c r="CM20" s="10" t="s">
        <v>1788</v>
      </c>
    </row>
    <row r="21" spans="1:91" ht="54">
      <c r="A21" s="695"/>
      <c r="B21" s="148" t="s">
        <v>813</v>
      </c>
      <c r="C21" s="275">
        <v>6707</v>
      </c>
      <c r="D21" s="67" t="s">
        <v>81</v>
      </c>
      <c r="E21" s="67" t="s">
        <v>1063</v>
      </c>
      <c r="F21" s="18">
        <v>70891095</v>
      </c>
      <c r="G21" s="18" t="s">
        <v>260</v>
      </c>
      <c r="H21" s="67" t="s">
        <v>323</v>
      </c>
      <c r="I21" s="19">
        <v>10791.849421500001</v>
      </c>
      <c r="J21" s="19">
        <v>8230.49</v>
      </c>
      <c r="K21" s="19">
        <v>2561.3594215000012</v>
      </c>
      <c r="L21" s="125">
        <v>0</v>
      </c>
      <c r="M21" s="125">
        <v>7407.4409999999998</v>
      </c>
      <c r="N21" s="125">
        <v>7407.4409999999998</v>
      </c>
      <c r="O21" s="125" t="s">
        <v>79</v>
      </c>
      <c r="P21" s="19">
        <v>7794.9329100000004</v>
      </c>
      <c r="Q21" s="19">
        <v>5595.2421199999999</v>
      </c>
      <c r="R21" s="19">
        <v>809.73962999999992</v>
      </c>
      <c r="S21" s="19">
        <v>1000</v>
      </c>
      <c r="T21" s="19">
        <v>5985.1932800000013</v>
      </c>
      <c r="U21" s="19">
        <v>7794.9329100000014</v>
      </c>
      <c r="V21" s="19">
        <v>5595.2421199999999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 t="s">
        <v>1786</v>
      </c>
      <c r="CH21" s="67" t="s">
        <v>495</v>
      </c>
      <c r="CI21" s="276" t="s">
        <v>465</v>
      </c>
      <c r="CJ21" s="277" t="s">
        <v>79</v>
      </c>
      <c r="CK21" s="278">
        <v>43545</v>
      </c>
      <c r="CL21" s="279">
        <v>43700</v>
      </c>
      <c r="CM21" s="10"/>
    </row>
    <row r="22" spans="1:91" ht="54">
      <c r="A22" s="695"/>
      <c r="B22" s="81" t="s">
        <v>836</v>
      </c>
      <c r="C22" s="82">
        <v>8292</v>
      </c>
      <c r="D22" s="83" t="s">
        <v>81</v>
      </c>
      <c r="E22" s="83" t="s">
        <v>1063</v>
      </c>
      <c r="F22" s="84">
        <v>70891095</v>
      </c>
      <c r="G22" s="84" t="s">
        <v>251</v>
      </c>
      <c r="H22" s="84" t="s">
        <v>323</v>
      </c>
      <c r="I22" s="85">
        <v>852754.29960000003</v>
      </c>
      <c r="J22" s="85">
        <v>806420.21759999997</v>
      </c>
      <c r="K22" s="85">
        <v>46334.082000000053</v>
      </c>
      <c r="L22" s="85">
        <v>0</v>
      </c>
      <c r="M22" s="86">
        <v>725778.19583999994</v>
      </c>
      <c r="N22" s="85">
        <v>725778.19583999994</v>
      </c>
      <c r="O22" s="85" t="s">
        <v>79</v>
      </c>
      <c r="P22" s="85">
        <v>163729.24656999999</v>
      </c>
      <c r="Q22" s="85">
        <v>129002.62735</v>
      </c>
      <c r="R22" s="85">
        <v>11975.56804</v>
      </c>
      <c r="S22" s="85">
        <v>342.66326000000004</v>
      </c>
      <c r="T22" s="85">
        <v>107780.11276</v>
      </c>
      <c r="U22" s="85">
        <v>120098.34406</v>
      </c>
      <c r="V22" s="85">
        <v>58500</v>
      </c>
      <c r="W22" s="85">
        <v>13230</v>
      </c>
      <c r="X22" s="85">
        <v>10000</v>
      </c>
      <c r="Y22" s="85">
        <v>119210</v>
      </c>
      <c r="Z22" s="85">
        <v>142440</v>
      </c>
      <c r="AA22" s="85">
        <v>165502.62735</v>
      </c>
      <c r="AB22" s="85">
        <v>19100</v>
      </c>
      <c r="AC22" s="85">
        <v>15000</v>
      </c>
      <c r="AD22" s="85">
        <v>171900</v>
      </c>
      <c r="AE22" s="85">
        <v>206000</v>
      </c>
      <c r="AF22" s="85">
        <v>206184</v>
      </c>
      <c r="AG22" s="85">
        <v>5806.1969499999996</v>
      </c>
      <c r="AH22" s="85">
        <v>1027.9897800000001</v>
      </c>
      <c r="AI22" s="85">
        <v>52255.77246</v>
      </c>
      <c r="AJ22" s="85">
        <v>59089.959190000001</v>
      </c>
      <c r="AK22" s="85">
        <v>5717.3397000000004</v>
      </c>
      <c r="AL22" s="85">
        <v>1027.9897800000001</v>
      </c>
      <c r="AM22" s="85">
        <v>51456.057220000002</v>
      </c>
      <c r="AN22" s="85">
        <v>58201.386700000003</v>
      </c>
      <c r="AO22" s="85">
        <v>70502.627349999995</v>
      </c>
      <c r="AP22" s="85">
        <v>1323</v>
      </c>
      <c r="AQ22" s="85">
        <v>1000</v>
      </c>
      <c r="AR22" s="85">
        <v>11921</v>
      </c>
      <c r="AS22" s="85">
        <v>14244</v>
      </c>
      <c r="AT22" s="85">
        <v>46720.25</v>
      </c>
      <c r="AU22" s="85">
        <v>1984.5</v>
      </c>
      <c r="AV22" s="85">
        <v>1500</v>
      </c>
      <c r="AW22" s="85">
        <v>17881.5</v>
      </c>
      <c r="AX22" s="85">
        <v>21366</v>
      </c>
      <c r="AY22" s="85">
        <v>24277.5</v>
      </c>
      <c r="AZ22" s="85">
        <v>3307.5</v>
      </c>
      <c r="BA22" s="85">
        <v>2500</v>
      </c>
      <c r="BB22" s="85">
        <v>29802.5</v>
      </c>
      <c r="BC22" s="85">
        <v>35610</v>
      </c>
      <c r="BD22" s="85">
        <v>45000</v>
      </c>
      <c r="BE22" s="85">
        <v>6615</v>
      </c>
      <c r="BF22" s="85">
        <v>5000</v>
      </c>
      <c r="BG22" s="85">
        <v>59605</v>
      </c>
      <c r="BH22" s="85">
        <v>71220</v>
      </c>
      <c r="BI22" s="85">
        <v>50000</v>
      </c>
      <c r="BJ22" s="85">
        <v>0</v>
      </c>
      <c r="BK22" s="85">
        <v>1500</v>
      </c>
      <c r="BL22" s="85">
        <v>17190</v>
      </c>
      <c r="BM22" s="85">
        <v>18690</v>
      </c>
      <c r="BN22" s="85">
        <v>51546</v>
      </c>
      <c r="BO22" s="85">
        <v>2865</v>
      </c>
      <c r="BP22" s="85">
        <v>2250</v>
      </c>
      <c r="BQ22" s="85">
        <v>25785</v>
      </c>
      <c r="BR22" s="85">
        <v>30900</v>
      </c>
      <c r="BS22" s="85">
        <v>51546</v>
      </c>
      <c r="BT22" s="85">
        <v>4775</v>
      </c>
      <c r="BU22" s="85">
        <v>3750</v>
      </c>
      <c r="BV22" s="85">
        <v>42975</v>
      </c>
      <c r="BW22" s="85">
        <v>51500</v>
      </c>
      <c r="BX22" s="85">
        <v>51546</v>
      </c>
      <c r="BY22" s="85">
        <v>9550</v>
      </c>
      <c r="BZ22" s="85">
        <v>7500</v>
      </c>
      <c r="CA22" s="85">
        <v>85950</v>
      </c>
      <c r="CB22" s="85">
        <v>103000</v>
      </c>
      <c r="CC22" s="85">
        <v>51546</v>
      </c>
      <c r="CD22" s="85">
        <v>203764</v>
      </c>
      <c r="CE22" s="85">
        <v>203764</v>
      </c>
      <c r="CF22" s="85">
        <v>0</v>
      </c>
      <c r="CG22" s="85" t="s">
        <v>1786</v>
      </c>
      <c r="CH22" s="83" t="s">
        <v>1653</v>
      </c>
      <c r="CI22" s="284" t="s">
        <v>564</v>
      </c>
      <c r="CJ22" s="284" t="s">
        <v>79</v>
      </c>
      <c r="CK22" s="285">
        <v>43539</v>
      </c>
      <c r="CL22" s="286">
        <v>44958</v>
      </c>
      <c r="CM22" s="84"/>
    </row>
    <row r="23" spans="1:91" ht="108">
      <c r="A23" s="695"/>
      <c r="B23" s="81" t="s">
        <v>828</v>
      </c>
      <c r="C23" s="82">
        <v>9453</v>
      </c>
      <c r="D23" s="83" t="s">
        <v>81</v>
      </c>
      <c r="E23" s="83" t="s">
        <v>1063</v>
      </c>
      <c r="F23" s="84">
        <v>70891095</v>
      </c>
      <c r="G23" s="84" t="s">
        <v>829</v>
      </c>
      <c r="H23" s="83" t="s">
        <v>323</v>
      </c>
      <c r="I23" s="181">
        <v>24896.031226499999</v>
      </c>
      <c r="J23" s="85">
        <v>23710.505929999999</v>
      </c>
      <c r="K23" s="85">
        <v>1185.5252965</v>
      </c>
      <c r="L23" s="86">
        <v>0</v>
      </c>
      <c r="M23" s="86">
        <v>21339.455336999999</v>
      </c>
      <c r="N23" s="86">
        <v>21339.455336999999</v>
      </c>
      <c r="O23" s="86" t="s">
        <v>79</v>
      </c>
      <c r="P23" s="85">
        <v>0</v>
      </c>
      <c r="Q23" s="85">
        <v>0</v>
      </c>
      <c r="R23" s="85">
        <v>0</v>
      </c>
      <c r="S23" s="85">
        <v>0</v>
      </c>
      <c r="T23" s="85">
        <v>0</v>
      </c>
      <c r="U23" s="85">
        <v>0</v>
      </c>
      <c r="V23" s="85">
        <v>0</v>
      </c>
      <c r="W23" s="85">
        <v>2400</v>
      </c>
      <c r="X23" s="85">
        <v>0</v>
      </c>
      <c r="Y23" s="85">
        <v>21600</v>
      </c>
      <c r="Z23" s="85">
        <v>24000</v>
      </c>
      <c r="AA23" s="85">
        <v>0</v>
      </c>
      <c r="AB23" s="85">
        <v>0</v>
      </c>
      <c r="AC23" s="85">
        <v>0</v>
      </c>
      <c r="AD23" s="85">
        <v>0</v>
      </c>
      <c r="AE23" s="85">
        <v>0</v>
      </c>
      <c r="AF23" s="85">
        <v>21339</v>
      </c>
      <c r="AG23" s="85">
        <v>0</v>
      </c>
      <c r="AH23" s="85">
        <v>0</v>
      </c>
      <c r="AI23" s="85">
        <v>0</v>
      </c>
      <c r="AJ23" s="85">
        <v>0</v>
      </c>
      <c r="AK23" s="85">
        <v>0</v>
      </c>
      <c r="AL23" s="85">
        <v>0</v>
      </c>
      <c r="AM23" s="85">
        <v>0</v>
      </c>
      <c r="AN23" s="85">
        <v>0</v>
      </c>
      <c r="AO23" s="85">
        <v>0</v>
      </c>
      <c r="AP23" s="85">
        <v>240</v>
      </c>
      <c r="AQ23" s="85">
        <v>0</v>
      </c>
      <c r="AR23" s="85">
        <v>2160</v>
      </c>
      <c r="AS23" s="85">
        <v>2400</v>
      </c>
      <c r="AT23" s="85">
        <v>0</v>
      </c>
      <c r="AU23" s="85">
        <v>360</v>
      </c>
      <c r="AV23" s="85">
        <v>0</v>
      </c>
      <c r="AW23" s="85">
        <v>3240</v>
      </c>
      <c r="AX23" s="85">
        <v>3600</v>
      </c>
      <c r="AY23" s="85">
        <v>0</v>
      </c>
      <c r="AZ23" s="85">
        <v>600</v>
      </c>
      <c r="BA23" s="85">
        <v>0</v>
      </c>
      <c r="BB23" s="85">
        <v>5400</v>
      </c>
      <c r="BC23" s="85">
        <v>6000</v>
      </c>
      <c r="BD23" s="85">
        <v>0</v>
      </c>
      <c r="BE23" s="85">
        <v>1200</v>
      </c>
      <c r="BF23" s="85">
        <v>0</v>
      </c>
      <c r="BG23" s="85">
        <v>10800</v>
      </c>
      <c r="BH23" s="85">
        <v>12000</v>
      </c>
      <c r="BI23" s="85">
        <v>0</v>
      </c>
      <c r="BJ23" s="85">
        <v>0</v>
      </c>
      <c r="BK23" s="85">
        <v>0</v>
      </c>
      <c r="BL23" s="85">
        <v>0</v>
      </c>
      <c r="BM23" s="85">
        <v>0</v>
      </c>
      <c r="BN23" s="85">
        <v>0</v>
      </c>
      <c r="BO23" s="85">
        <v>0</v>
      </c>
      <c r="BP23" s="85">
        <v>0</v>
      </c>
      <c r="BQ23" s="85">
        <v>0</v>
      </c>
      <c r="BR23" s="85">
        <v>0</v>
      </c>
      <c r="BS23" s="85">
        <v>21339</v>
      </c>
      <c r="BT23" s="85">
        <v>0</v>
      </c>
      <c r="BU23" s="85">
        <v>0</v>
      </c>
      <c r="BV23" s="85">
        <v>0</v>
      </c>
      <c r="BW23" s="85">
        <v>0</v>
      </c>
      <c r="BX23" s="85">
        <v>0</v>
      </c>
      <c r="BY23" s="85">
        <v>0</v>
      </c>
      <c r="BZ23" s="85">
        <v>0</v>
      </c>
      <c r="CA23" s="85">
        <v>0</v>
      </c>
      <c r="CB23" s="85">
        <v>0</v>
      </c>
      <c r="CC23" s="85">
        <v>0</v>
      </c>
      <c r="CD23" s="85">
        <v>0</v>
      </c>
      <c r="CE23" s="85">
        <v>0</v>
      </c>
      <c r="CF23" s="85">
        <v>0</v>
      </c>
      <c r="CG23" s="85" t="s">
        <v>1786</v>
      </c>
      <c r="CH23" s="83" t="s">
        <v>1653</v>
      </c>
      <c r="CI23" s="287" t="s">
        <v>450</v>
      </c>
      <c r="CJ23" s="284" t="s">
        <v>1790</v>
      </c>
      <c r="CK23" s="285">
        <v>43997</v>
      </c>
      <c r="CL23" s="286">
        <v>44180</v>
      </c>
      <c r="CM23" s="84"/>
    </row>
    <row r="24" spans="1:91" ht="126">
      <c r="A24" s="695"/>
      <c r="B24" s="130" t="s">
        <v>811</v>
      </c>
      <c r="C24" s="89">
        <v>8620</v>
      </c>
      <c r="D24" s="83" t="s">
        <v>81</v>
      </c>
      <c r="E24" s="83" t="s">
        <v>1063</v>
      </c>
      <c r="F24" s="84">
        <v>70891095</v>
      </c>
      <c r="G24" s="84" t="s">
        <v>244</v>
      </c>
      <c r="H24" s="83" t="s">
        <v>323</v>
      </c>
      <c r="I24" s="85">
        <v>38963.560372</v>
      </c>
      <c r="J24" s="85">
        <v>35049.51829</v>
      </c>
      <c r="K24" s="85">
        <v>3914.0420819999999</v>
      </c>
      <c r="L24" s="86">
        <v>0</v>
      </c>
      <c r="M24" s="86">
        <v>31544.566461000002</v>
      </c>
      <c r="N24" s="86">
        <v>31544.566199999997</v>
      </c>
      <c r="O24" s="86" t="s">
        <v>79</v>
      </c>
      <c r="P24" s="85">
        <v>10628.853079999999</v>
      </c>
      <c r="Q24" s="85">
        <v>0</v>
      </c>
      <c r="R24" s="85">
        <v>217.13198</v>
      </c>
      <c r="S24" s="85">
        <v>24.2</v>
      </c>
      <c r="T24" s="85">
        <v>1954.18778</v>
      </c>
      <c r="U24" s="85">
        <v>2195.5197600000001</v>
      </c>
      <c r="V24" s="85">
        <v>0</v>
      </c>
      <c r="W24" s="85">
        <v>1800</v>
      </c>
      <c r="X24" s="85">
        <v>2000</v>
      </c>
      <c r="Y24" s="85">
        <v>16200</v>
      </c>
      <c r="Z24" s="85">
        <v>20000</v>
      </c>
      <c r="AA24" s="85">
        <v>29098</v>
      </c>
      <c r="AB24" s="85">
        <v>0</v>
      </c>
      <c r="AC24" s="85">
        <v>0</v>
      </c>
      <c r="AD24" s="85">
        <v>0</v>
      </c>
      <c r="AE24" s="85">
        <v>0</v>
      </c>
      <c r="AF24" s="85">
        <v>2446.1999999999998</v>
      </c>
      <c r="AG24" s="85">
        <v>900.94085999999993</v>
      </c>
      <c r="AH24" s="85">
        <v>1075.34213</v>
      </c>
      <c r="AI24" s="85">
        <v>8108.4677599999995</v>
      </c>
      <c r="AJ24" s="85">
        <v>10084.750749999999</v>
      </c>
      <c r="AK24" s="85">
        <v>735.79912000000013</v>
      </c>
      <c r="AL24" s="85">
        <v>1075.34213</v>
      </c>
      <c r="AM24" s="85">
        <v>6622.1920699999991</v>
      </c>
      <c r="AN24" s="85">
        <v>8433.3333199999997</v>
      </c>
      <c r="AO24" s="85">
        <v>0</v>
      </c>
      <c r="AP24" s="85">
        <v>180</v>
      </c>
      <c r="AQ24" s="85">
        <v>200</v>
      </c>
      <c r="AR24" s="85">
        <v>1620</v>
      </c>
      <c r="AS24" s="85">
        <v>2000</v>
      </c>
      <c r="AT24" s="85">
        <v>0</v>
      </c>
      <c r="AU24" s="85">
        <v>270</v>
      </c>
      <c r="AV24" s="85">
        <v>300</v>
      </c>
      <c r="AW24" s="85">
        <v>2430</v>
      </c>
      <c r="AX24" s="85">
        <v>3000</v>
      </c>
      <c r="AY24" s="85">
        <v>0</v>
      </c>
      <c r="AZ24" s="85">
        <v>450</v>
      </c>
      <c r="BA24" s="85">
        <v>500</v>
      </c>
      <c r="BB24" s="85">
        <v>4050</v>
      </c>
      <c r="BC24" s="85">
        <v>5000</v>
      </c>
      <c r="BD24" s="85">
        <v>29098</v>
      </c>
      <c r="BE24" s="85">
        <v>900</v>
      </c>
      <c r="BF24" s="85">
        <v>1000</v>
      </c>
      <c r="BG24" s="85">
        <v>8100</v>
      </c>
      <c r="BH24" s="85">
        <v>10000</v>
      </c>
      <c r="BI24" s="85">
        <v>0</v>
      </c>
      <c r="BJ24" s="85">
        <v>0</v>
      </c>
      <c r="BK24" s="85">
        <v>0</v>
      </c>
      <c r="BL24" s="85">
        <v>0</v>
      </c>
      <c r="BM24" s="85">
        <v>0</v>
      </c>
      <c r="BN24" s="85">
        <v>2446.1999999999998</v>
      </c>
      <c r="BO24" s="85">
        <v>0</v>
      </c>
      <c r="BP24" s="85">
        <v>0</v>
      </c>
      <c r="BQ24" s="85">
        <v>0</v>
      </c>
      <c r="BR24" s="85">
        <v>0</v>
      </c>
      <c r="BS24" s="85">
        <v>0</v>
      </c>
      <c r="BT24" s="85">
        <v>0</v>
      </c>
      <c r="BU24" s="85">
        <v>0</v>
      </c>
      <c r="BV24" s="85">
        <v>0</v>
      </c>
      <c r="BW24" s="85">
        <v>0</v>
      </c>
      <c r="BX24" s="85">
        <v>0</v>
      </c>
      <c r="BY24" s="85">
        <v>0</v>
      </c>
      <c r="BZ24" s="85">
        <v>0</v>
      </c>
      <c r="CA24" s="85">
        <v>0</v>
      </c>
      <c r="CB24" s="85">
        <v>0</v>
      </c>
      <c r="CC24" s="85">
        <v>0</v>
      </c>
      <c r="CD24" s="85">
        <v>0</v>
      </c>
      <c r="CE24" s="85">
        <v>0</v>
      </c>
      <c r="CF24" s="85">
        <v>0</v>
      </c>
      <c r="CG24" s="85" t="s">
        <v>1786</v>
      </c>
      <c r="CH24" s="83" t="s">
        <v>1653</v>
      </c>
      <c r="CI24" s="287" t="s">
        <v>245</v>
      </c>
      <c r="CJ24" s="284" t="s">
        <v>79</v>
      </c>
      <c r="CK24" s="285">
        <v>43717</v>
      </c>
      <c r="CL24" s="286">
        <v>43891</v>
      </c>
      <c r="CM24" s="84" t="s">
        <v>1791</v>
      </c>
    </row>
    <row r="25" spans="1:91" ht="108">
      <c r="A25" s="695"/>
      <c r="B25" s="81" t="s">
        <v>448</v>
      </c>
      <c r="C25" s="82" t="s">
        <v>729</v>
      </c>
      <c r="D25" s="83" t="s">
        <v>81</v>
      </c>
      <c r="E25" s="83" t="s">
        <v>1063</v>
      </c>
      <c r="F25" s="84">
        <v>70891095</v>
      </c>
      <c r="G25" s="84" t="s">
        <v>449</v>
      </c>
      <c r="H25" s="83" t="s">
        <v>323</v>
      </c>
      <c r="I25" s="181">
        <v>93123.678849999997</v>
      </c>
      <c r="J25" s="85">
        <v>62096.282299999999</v>
      </c>
      <c r="K25" s="85">
        <v>31027.396549999998</v>
      </c>
      <c r="L25" s="86">
        <v>0</v>
      </c>
      <c r="M25" s="86">
        <v>55886.654069999997</v>
      </c>
      <c r="N25" s="86">
        <v>57273.86277</v>
      </c>
      <c r="O25" s="86" t="s">
        <v>79</v>
      </c>
      <c r="P25" s="85">
        <v>24328.270420000001</v>
      </c>
      <c r="Q25" s="85">
        <v>0</v>
      </c>
      <c r="R25" s="85">
        <v>2343.95579</v>
      </c>
      <c r="S25" s="85">
        <v>888.71249999999998</v>
      </c>
      <c r="T25" s="85">
        <v>21095.602129999999</v>
      </c>
      <c r="U25" s="85">
        <v>24328.270420000001</v>
      </c>
      <c r="V25" s="85">
        <v>0</v>
      </c>
      <c r="W25" s="85">
        <v>5700</v>
      </c>
      <c r="X25" s="85">
        <v>6144</v>
      </c>
      <c r="Y25" s="85">
        <v>51300</v>
      </c>
      <c r="Z25" s="85">
        <v>63144</v>
      </c>
      <c r="AA25" s="85">
        <v>30000</v>
      </c>
      <c r="AB25" s="85">
        <v>0</v>
      </c>
      <c r="AC25" s="85">
        <v>0</v>
      </c>
      <c r="AD25" s="85">
        <v>0</v>
      </c>
      <c r="AE25" s="85">
        <v>0</v>
      </c>
      <c r="AF25" s="85">
        <v>28886.400000000001</v>
      </c>
      <c r="AG25" s="85">
        <v>100</v>
      </c>
      <c r="AH25" s="85">
        <v>0</v>
      </c>
      <c r="AI25" s="85">
        <v>900</v>
      </c>
      <c r="AJ25" s="85">
        <v>1000</v>
      </c>
      <c r="AK25" s="85">
        <v>0</v>
      </c>
      <c r="AL25" s="85">
        <v>0</v>
      </c>
      <c r="AM25" s="85">
        <v>0</v>
      </c>
      <c r="AN25" s="85">
        <v>0</v>
      </c>
      <c r="AO25" s="85">
        <v>0</v>
      </c>
      <c r="AP25" s="85">
        <v>570</v>
      </c>
      <c r="AQ25" s="85">
        <v>614.40000000000009</v>
      </c>
      <c r="AR25" s="85">
        <v>5130</v>
      </c>
      <c r="AS25" s="85">
        <v>6314.4</v>
      </c>
      <c r="AT25" s="85">
        <v>0</v>
      </c>
      <c r="AU25" s="85">
        <v>855</v>
      </c>
      <c r="AV25" s="85">
        <v>921.59999999999991</v>
      </c>
      <c r="AW25" s="85">
        <v>7695</v>
      </c>
      <c r="AX25" s="85">
        <v>9471.6</v>
      </c>
      <c r="AY25" s="85">
        <v>0</v>
      </c>
      <c r="AZ25" s="85">
        <v>1425</v>
      </c>
      <c r="BA25" s="85">
        <v>1536</v>
      </c>
      <c r="BB25" s="85">
        <v>12825</v>
      </c>
      <c r="BC25" s="85">
        <v>15786</v>
      </c>
      <c r="BD25" s="85">
        <v>0</v>
      </c>
      <c r="BE25" s="85">
        <v>2850</v>
      </c>
      <c r="BF25" s="85">
        <v>3072</v>
      </c>
      <c r="BG25" s="85">
        <v>25650</v>
      </c>
      <c r="BH25" s="85">
        <v>31572</v>
      </c>
      <c r="BI25" s="85">
        <v>30000</v>
      </c>
      <c r="BJ25" s="85">
        <v>0</v>
      </c>
      <c r="BK25" s="85">
        <v>0</v>
      </c>
      <c r="BL25" s="85">
        <v>0</v>
      </c>
      <c r="BM25" s="85">
        <v>0</v>
      </c>
      <c r="BN25" s="85">
        <v>0</v>
      </c>
      <c r="BO25" s="85">
        <v>0</v>
      </c>
      <c r="BP25" s="85">
        <v>0</v>
      </c>
      <c r="BQ25" s="85">
        <v>0</v>
      </c>
      <c r="BR25" s="85">
        <v>0</v>
      </c>
      <c r="BS25" s="85">
        <v>28886.400000000001</v>
      </c>
      <c r="BT25" s="85">
        <v>0</v>
      </c>
      <c r="BU25" s="85">
        <v>0</v>
      </c>
      <c r="BV25" s="85">
        <v>0</v>
      </c>
      <c r="BW25" s="85">
        <v>0</v>
      </c>
      <c r="BX25" s="85">
        <v>0</v>
      </c>
      <c r="BY25" s="85">
        <v>0</v>
      </c>
      <c r="BZ25" s="85">
        <v>0</v>
      </c>
      <c r="CA25" s="85">
        <v>0</v>
      </c>
      <c r="CB25" s="85">
        <v>0</v>
      </c>
      <c r="CC25" s="85">
        <v>0</v>
      </c>
      <c r="CD25" s="85">
        <v>0</v>
      </c>
      <c r="CE25" s="85">
        <v>0</v>
      </c>
      <c r="CF25" s="85">
        <v>0</v>
      </c>
      <c r="CG25" s="85" t="s">
        <v>1786</v>
      </c>
      <c r="CH25" s="83" t="s">
        <v>1653</v>
      </c>
      <c r="CI25" s="287" t="s">
        <v>450</v>
      </c>
      <c r="CJ25" s="284" t="s">
        <v>1792</v>
      </c>
      <c r="CK25" s="285">
        <v>43997</v>
      </c>
      <c r="CL25" s="286">
        <v>44180</v>
      </c>
      <c r="CM25" s="84" t="s">
        <v>1788</v>
      </c>
    </row>
    <row r="26" spans="1:91" ht="90">
      <c r="A26" s="695"/>
      <c r="B26" s="32" t="s">
        <v>817</v>
      </c>
      <c r="C26" s="131" t="s">
        <v>717</v>
      </c>
      <c r="D26" s="67" t="s">
        <v>81</v>
      </c>
      <c r="E26" s="67" t="s">
        <v>1063</v>
      </c>
      <c r="F26" s="18">
        <v>70891095</v>
      </c>
      <c r="G26" s="18" t="s">
        <v>417</v>
      </c>
      <c r="H26" s="67" t="s">
        <v>323</v>
      </c>
      <c r="I26" s="19">
        <v>10192.718550000001</v>
      </c>
      <c r="J26" s="19">
        <v>7190.8688000000002</v>
      </c>
      <c r="K26" s="19">
        <v>3001.8497500000012</v>
      </c>
      <c r="L26" s="125">
        <v>0</v>
      </c>
      <c r="M26" s="125">
        <v>6471.7819200000004</v>
      </c>
      <c r="N26" s="125">
        <v>6502.6418039999999</v>
      </c>
      <c r="O26" s="125" t="s">
        <v>79</v>
      </c>
      <c r="P26" s="19">
        <v>9377.533089999999</v>
      </c>
      <c r="Q26" s="19">
        <v>6471.7819200000004</v>
      </c>
      <c r="R26" s="19">
        <v>574.49576999999999</v>
      </c>
      <c r="S26" s="19">
        <v>0</v>
      </c>
      <c r="T26" s="19">
        <v>5170.4620999999997</v>
      </c>
      <c r="U26" s="19">
        <v>5744.9578700000002</v>
      </c>
      <c r="V26" s="19">
        <v>0</v>
      </c>
      <c r="W26" s="19">
        <v>140.85</v>
      </c>
      <c r="X26" s="19">
        <v>2735</v>
      </c>
      <c r="Y26" s="19">
        <v>1424.15</v>
      </c>
      <c r="Z26" s="19">
        <v>4300</v>
      </c>
      <c r="AA26" s="19">
        <v>12943.563840000001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341.27699999999999</v>
      </c>
      <c r="AH26" s="19">
        <v>239.89131</v>
      </c>
      <c r="AI26" s="19">
        <v>3071.4929099999999</v>
      </c>
      <c r="AJ26" s="19">
        <v>3652.66122</v>
      </c>
      <c r="AK26" s="19">
        <v>341.27699999999999</v>
      </c>
      <c r="AL26" s="19">
        <v>239.89131</v>
      </c>
      <c r="AM26" s="19">
        <v>3071.4929099999999</v>
      </c>
      <c r="AN26" s="19">
        <v>3652.66122</v>
      </c>
      <c r="AO26" s="19">
        <v>6471.7819200000004</v>
      </c>
      <c r="AP26" s="19">
        <v>14.085000000000001</v>
      </c>
      <c r="AQ26" s="19">
        <v>273.5</v>
      </c>
      <c r="AR26" s="19">
        <v>142.41500000000002</v>
      </c>
      <c r="AS26" s="19">
        <v>430</v>
      </c>
      <c r="AT26" s="19">
        <v>0</v>
      </c>
      <c r="AU26" s="19">
        <v>21.127499999999998</v>
      </c>
      <c r="AV26" s="19">
        <v>410.25</v>
      </c>
      <c r="AW26" s="19">
        <v>213.6225</v>
      </c>
      <c r="AX26" s="19">
        <v>645</v>
      </c>
      <c r="AY26" s="19">
        <v>6471.7819200000004</v>
      </c>
      <c r="AZ26" s="19">
        <v>35.212499999999999</v>
      </c>
      <c r="BA26" s="19">
        <v>683.75</v>
      </c>
      <c r="BB26" s="19">
        <v>356.03750000000002</v>
      </c>
      <c r="BC26" s="19">
        <v>1075</v>
      </c>
      <c r="BD26" s="19">
        <v>0</v>
      </c>
      <c r="BE26" s="19">
        <v>70.424999999999997</v>
      </c>
      <c r="BF26" s="19">
        <v>1367.5</v>
      </c>
      <c r="BG26" s="19">
        <v>712.07500000000005</v>
      </c>
      <c r="BH26" s="19">
        <v>2150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19">
        <v>0</v>
      </c>
      <c r="BY26" s="19">
        <v>0</v>
      </c>
      <c r="BZ26" s="19">
        <v>0</v>
      </c>
      <c r="CA26" s="19">
        <v>0</v>
      </c>
      <c r="CB26" s="19">
        <v>0</v>
      </c>
      <c r="CC26" s="19">
        <v>0</v>
      </c>
      <c r="CD26" s="19">
        <v>0</v>
      </c>
      <c r="CE26" s="19">
        <v>0</v>
      </c>
      <c r="CF26" s="19">
        <v>0</v>
      </c>
      <c r="CG26" s="19" t="s">
        <v>1786</v>
      </c>
      <c r="CH26" s="67" t="s">
        <v>495</v>
      </c>
      <c r="CI26" s="276" t="s">
        <v>79</v>
      </c>
      <c r="CJ26" s="277" t="s">
        <v>1793</v>
      </c>
      <c r="CK26" s="278">
        <v>43587</v>
      </c>
      <c r="CL26" s="279">
        <v>43830</v>
      </c>
      <c r="CM26" s="10" t="s">
        <v>1788</v>
      </c>
    </row>
    <row r="27" spans="1:91" ht="39" customHeight="1">
      <c r="A27" s="695"/>
      <c r="B27" s="32" t="s">
        <v>513</v>
      </c>
      <c r="C27" s="131" t="s">
        <v>730</v>
      </c>
      <c r="D27" s="67" t="s">
        <v>81</v>
      </c>
      <c r="E27" s="67" t="s">
        <v>1063</v>
      </c>
      <c r="F27" s="18">
        <v>70891095</v>
      </c>
      <c r="G27" s="18" t="s">
        <v>731</v>
      </c>
      <c r="H27" s="67" t="s">
        <v>323</v>
      </c>
      <c r="I27" s="19">
        <v>21564.317500000001</v>
      </c>
      <c r="J27" s="19">
        <v>18269.929370000002</v>
      </c>
      <c r="K27" s="19">
        <v>3294.3881299999994</v>
      </c>
      <c r="L27" s="125">
        <v>0</v>
      </c>
      <c r="M27" s="125">
        <v>16442.936433000003</v>
      </c>
      <c r="N27" s="125">
        <v>16442.928</v>
      </c>
      <c r="O27" s="125" t="s">
        <v>79</v>
      </c>
      <c r="P27" s="19">
        <v>17246.13782</v>
      </c>
      <c r="Q27" s="19">
        <v>15062.84067</v>
      </c>
      <c r="R27" s="19">
        <v>1214.1210499999997</v>
      </c>
      <c r="S27" s="19">
        <v>0</v>
      </c>
      <c r="T27" s="19">
        <v>10927.089440000002</v>
      </c>
      <c r="U27" s="19">
        <v>12141.210490000001</v>
      </c>
      <c r="V27" s="19">
        <v>0</v>
      </c>
      <c r="W27" s="19">
        <v>50</v>
      </c>
      <c r="X27" s="19">
        <v>500</v>
      </c>
      <c r="Y27" s="19">
        <v>450</v>
      </c>
      <c r="Z27" s="19">
        <v>1000</v>
      </c>
      <c r="AA27" s="19">
        <v>15062.84067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500.30230999999992</v>
      </c>
      <c r="AH27" s="19">
        <v>101.90433</v>
      </c>
      <c r="AI27" s="19">
        <v>4502.7207399999988</v>
      </c>
      <c r="AJ27" s="19">
        <v>5104.9273799999992</v>
      </c>
      <c r="AK27" s="19">
        <v>500.30230999999998</v>
      </c>
      <c r="AL27" s="19">
        <v>101.90433</v>
      </c>
      <c r="AM27" s="19">
        <v>4502.7206899999992</v>
      </c>
      <c r="AN27" s="19">
        <v>5104.9273299999995</v>
      </c>
      <c r="AO27" s="19">
        <v>15062.84067</v>
      </c>
      <c r="AP27" s="19">
        <v>5</v>
      </c>
      <c r="AQ27" s="19">
        <v>50</v>
      </c>
      <c r="AR27" s="19">
        <v>45</v>
      </c>
      <c r="AS27" s="19">
        <v>100</v>
      </c>
      <c r="AT27" s="19">
        <v>0</v>
      </c>
      <c r="AU27" s="19">
        <v>7.5</v>
      </c>
      <c r="AV27" s="19">
        <v>75</v>
      </c>
      <c r="AW27" s="19">
        <v>67.5</v>
      </c>
      <c r="AX27" s="19">
        <v>150</v>
      </c>
      <c r="AY27" s="19">
        <v>16442.91</v>
      </c>
      <c r="AZ27" s="19">
        <v>12.5</v>
      </c>
      <c r="BA27" s="19">
        <v>125</v>
      </c>
      <c r="BB27" s="19">
        <v>112.5</v>
      </c>
      <c r="BC27" s="19">
        <v>250</v>
      </c>
      <c r="BD27" s="19">
        <v>0</v>
      </c>
      <c r="BE27" s="19">
        <v>25</v>
      </c>
      <c r="BF27" s="19">
        <v>250</v>
      </c>
      <c r="BG27" s="19">
        <v>225</v>
      </c>
      <c r="BH27" s="19">
        <v>500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>
        <v>0</v>
      </c>
      <c r="CA27" s="19">
        <v>0</v>
      </c>
      <c r="CB27" s="19">
        <v>0</v>
      </c>
      <c r="CC27" s="19">
        <v>0</v>
      </c>
      <c r="CD27" s="19">
        <v>0</v>
      </c>
      <c r="CE27" s="19">
        <v>0</v>
      </c>
      <c r="CF27" s="19">
        <v>0</v>
      </c>
      <c r="CG27" s="19" t="s">
        <v>1786</v>
      </c>
      <c r="CH27" s="67" t="s">
        <v>495</v>
      </c>
      <c r="CI27" s="276" t="s">
        <v>79</v>
      </c>
      <c r="CJ27" s="277" t="s">
        <v>79</v>
      </c>
      <c r="CK27" s="278">
        <v>43669</v>
      </c>
      <c r="CL27" s="279">
        <v>43805</v>
      </c>
      <c r="CM27" s="10"/>
    </row>
    <row r="28" spans="1:91" ht="45" customHeight="1">
      <c r="A28" s="695"/>
      <c r="B28" s="32" t="s">
        <v>815</v>
      </c>
      <c r="C28" s="131" t="s">
        <v>712</v>
      </c>
      <c r="D28" s="67" t="s">
        <v>81</v>
      </c>
      <c r="E28" s="67" t="s">
        <v>1063</v>
      </c>
      <c r="F28" s="18">
        <v>70891095</v>
      </c>
      <c r="G28" s="18" t="s">
        <v>412</v>
      </c>
      <c r="H28" s="67" t="s">
        <v>323</v>
      </c>
      <c r="I28" s="19">
        <v>18696.714970000001</v>
      </c>
      <c r="J28" s="19">
        <v>18661.897059999999</v>
      </c>
      <c r="K28" s="19">
        <v>34.817910000001575</v>
      </c>
      <c r="L28" s="125">
        <v>0</v>
      </c>
      <c r="M28" s="125">
        <v>16795.707353999998</v>
      </c>
      <c r="N28" s="125">
        <v>16795.707353999998</v>
      </c>
      <c r="O28" s="125">
        <v>0</v>
      </c>
      <c r="P28" s="19">
        <v>14941.06265</v>
      </c>
      <c r="Q28" s="19">
        <v>13339.021219999999</v>
      </c>
      <c r="R28" s="19">
        <v>1493.2214500000002</v>
      </c>
      <c r="S28" s="19">
        <v>2.3114299999999997</v>
      </c>
      <c r="T28" s="19">
        <v>13438.995770000001</v>
      </c>
      <c r="U28" s="19">
        <v>14934.528650000002</v>
      </c>
      <c r="V28" s="19">
        <v>6097.0199299999995</v>
      </c>
      <c r="W28" s="19">
        <v>0</v>
      </c>
      <c r="X28" s="19">
        <v>50</v>
      </c>
      <c r="Y28" s="19">
        <v>0</v>
      </c>
      <c r="Z28" s="19">
        <v>50</v>
      </c>
      <c r="AA28" s="19">
        <v>7242.0012900000002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5.5901999999999994</v>
      </c>
      <c r="AH28" s="19">
        <v>0</v>
      </c>
      <c r="AI28" s="19">
        <v>50.311800000000005</v>
      </c>
      <c r="AJ28" s="19">
        <v>55.902000000000001</v>
      </c>
      <c r="AK28" s="19">
        <v>0.65339999999999998</v>
      </c>
      <c r="AL28" s="19">
        <v>0</v>
      </c>
      <c r="AM28" s="19">
        <v>5.8806000000000003</v>
      </c>
      <c r="AN28" s="19">
        <v>6.5340000000000007</v>
      </c>
      <c r="AO28" s="19">
        <v>7242.0012900000002</v>
      </c>
      <c r="AP28" s="19">
        <v>0</v>
      </c>
      <c r="AQ28" s="19">
        <v>5</v>
      </c>
      <c r="AR28" s="19">
        <v>0</v>
      </c>
      <c r="AS28" s="19">
        <v>5</v>
      </c>
      <c r="AT28" s="19">
        <v>0</v>
      </c>
      <c r="AU28" s="19">
        <v>0</v>
      </c>
      <c r="AV28" s="19">
        <v>7.5</v>
      </c>
      <c r="AW28" s="19">
        <v>0</v>
      </c>
      <c r="AX28" s="19">
        <v>7.5</v>
      </c>
      <c r="AY28" s="19">
        <v>7299</v>
      </c>
      <c r="AZ28" s="19">
        <v>0</v>
      </c>
      <c r="BA28" s="19">
        <v>12.5</v>
      </c>
      <c r="BB28" s="19">
        <v>0</v>
      </c>
      <c r="BC28" s="19">
        <v>12.5</v>
      </c>
      <c r="BD28" s="19">
        <v>0</v>
      </c>
      <c r="BE28" s="19">
        <v>0</v>
      </c>
      <c r="BF28" s="19">
        <v>25</v>
      </c>
      <c r="BG28" s="19">
        <v>0</v>
      </c>
      <c r="BH28" s="19">
        <v>25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9">
        <v>0</v>
      </c>
      <c r="BX28" s="19">
        <v>0</v>
      </c>
      <c r="BY28" s="19">
        <v>0</v>
      </c>
      <c r="BZ28" s="19">
        <v>0</v>
      </c>
      <c r="CA28" s="19">
        <v>0</v>
      </c>
      <c r="CB28" s="19">
        <v>0</v>
      </c>
      <c r="CC28" s="19">
        <v>0</v>
      </c>
      <c r="CD28" s="19">
        <v>0</v>
      </c>
      <c r="CE28" s="19">
        <v>0</v>
      </c>
      <c r="CF28" s="19">
        <v>0</v>
      </c>
      <c r="CG28" s="19" t="s">
        <v>1786</v>
      </c>
      <c r="CH28" s="67" t="s">
        <v>495</v>
      </c>
      <c r="CI28" s="276" t="s">
        <v>79</v>
      </c>
      <c r="CJ28" s="277" t="s">
        <v>79</v>
      </c>
      <c r="CK28" s="278">
        <v>43435</v>
      </c>
      <c r="CL28" s="279">
        <v>43748</v>
      </c>
      <c r="CM28" s="10"/>
    </row>
    <row r="29" spans="1:91" ht="90">
      <c r="A29" s="695"/>
      <c r="B29" s="81" t="s">
        <v>806</v>
      </c>
      <c r="C29" s="82">
        <v>8449</v>
      </c>
      <c r="D29" s="83" t="s">
        <v>81</v>
      </c>
      <c r="E29" s="83" t="s">
        <v>1063</v>
      </c>
      <c r="F29" s="84">
        <v>70891095</v>
      </c>
      <c r="G29" s="84">
        <v>2595</v>
      </c>
      <c r="H29" s="83" t="s">
        <v>323</v>
      </c>
      <c r="I29" s="181">
        <v>143731.519</v>
      </c>
      <c r="J29" s="85">
        <v>113007.33</v>
      </c>
      <c r="K29" s="85">
        <v>30724.188999999998</v>
      </c>
      <c r="L29" s="86">
        <v>0</v>
      </c>
      <c r="M29" s="86">
        <v>101706.59700000001</v>
      </c>
      <c r="N29" s="86">
        <v>101706.59700000001</v>
      </c>
      <c r="O29" s="86">
        <v>0</v>
      </c>
      <c r="P29" s="85">
        <v>100328.39507999999</v>
      </c>
      <c r="Q29" s="85">
        <v>68416.69875000001</v>
      </c>
      <c r="R29" s="85">
        <v>6992.1179699999993</v>
      </c>
      <c r="S29" s="85">
        <v>1614.8955600000002</v>
      </c>
      <c r="T29" s="85">
        <v>62929.061980000006</v>
      </c>
      <c r="U29" s="85">
        <v>71536.07551000001</v>
      </c>
      <c r="V29" s="85">
        <v>40395.911460000003</v>
      </c>
      <c r="W29" s="85">
        <v>4000</v>
      </c>
      <c r="X29" s="85">
        <v>2000</v>
      </c>
      <c r="Y29" s="85">
        <v>30000</v>
      </c>
      <c r="Z29" s="85">
        <v>36000</v>
      </c>
      <c r="AA29" s="85">
        <v>56041.387289999999</v>
      </c>
      <c r="AB29" s="85">
        <v>0</v>
      </c>
      <c r="AC29" s="85">
        <v>0</v>
      </c>
      <c r="AD29" s="85">
        <v>0</v>
      </c>
      <c r="AE29" s="85">
        <v>0</v>
      </c>
      <c r="AF29" s="85">
        <v>0</v>
      </c>
      <c r="AG29" s="85">
        <v>3635.0650299999998</v>
      </c>
      <c r="AH29" s="85">
        <v>202.39197999999999</v>
      </c>
      <c r="AI29" s="85">
        <v>32715.58439</v>
      </c>
      <c r="AJ29" s="85">
        <v>36553.041400000002</v>
      </c>
      <c r="AK29" s="85">
        <v>3614.2892299999994</v>
      </c>
      <c r="AL29" s="85">
        <v>202.39197999999999</v>
      </c>
      <c r="AM29" s="85">
        <v>32528.603089999997</v>
      </c>
      <c r="AN29" s="85">
        <v>36345.284299999999</v>
      </c>
      <c r="AO29" s="85">
        <v>0</v>
      </c>
      <c r="AP29" s="85">
        <v>400</v>
      </c>
      <c r="AQ29" s="85">
        <v>200</v>
      </c>
      <c r="AR29" s="85">
        <v>3000</v>
      </c>
      <c r="AS29" s="85">
        <v>3600</v>
      </c>
      <c r="AT29" s="85">
        <v>0</v>
      </c>
      <c r="AU29" s="85">
        <v>600</v>
      </c>
      <c r="AV29" s="85">
        <v>300</v>
      </c>
      <c r="AW29" s="85">
        <v>4500</v>
      </c>
      <c r="AX29" s="85">
        <v>5400</v>
      </c>
      <c r="AY29" s="85">
        <v>28020.6</v>
      </c>
      <c r="AZ29" s="85">
        <v>1000</v>
      </c>
      <c r="BA29" s="85">
        <v>500</v>
      </c>
      <c r="BB29" s="85">
        <v>7500</v>
      </c>
      <c r="BC29" s="85">
        <v>9000</v>
      </c>
      <c r="BD29" s="85">
        <v>0</v>
      </c>
      <c r="BE29" s="85">
        <v>2000</v>
      </c>
      <c r="BF29" s="85">
        <v>1000</v>
      </c>
      <c r="BG29" s="85">
        <v>15000</v>
      </c>
      <c r="BH29" s="85">
        <v>18000</v>
      </c>
      <c r="BI29" s="85">
        <v>0</v>
      </c>
      <c r="BJ29" s="85">
        <v>0</v>
      </c>
      <c r="BK29" s="85">
        <v>0</v>
      </c>
      <c r="BL29" s="85">
        <v>0</v>
      </c>
      <c r="BM29" s="85">
        <v>0</v>
      </c>
      <c r="BN29" s="85">
        <v>0</v>
      </c>
      <c r="BO29" s="85">
        <v>0</v>
      </c>
      <c r="BP29" s="85">
        <v>0</v>
      </c>
      <c r="BQ29" s="85">
        <v>0</v>
      </c>
      <c r="BR29" s="85">
        <v>0</v>
      </c>
      <c r="BS29" s="85">
        <v>0</v>
      </c>
      <c r="BT29" s="85">
        <v>0</v>
      </c>
      <c r="BU29" s="85">
        <v>0</v>
      </c>
      <c r="BV29" s="85">
        <v>0</v>
      </c>
      <c r="BW29" s="85">
        <v>0</v>
      </c>
      <c r="BX29" s="85">
        <v>0</v>
      </c>
      <c r="BY29" s="85">
        <v>0</v>
      </c>
      <c r="BZ29" s="85">
        <v>0</v>
      </c>
      <c r="CA29" s="85">
        <v>0</v>
      </c>
      <c r="CB29" s="85">
        <v>0</v>
      </c>
      <c r="CC29" s="85">
        <v>0</v>
      </c>
      <c r="CD29" s="85">
        <v>0</v>
      </c>
      <c r="CE29" s="85">
        <v>0</v>
      </c>
      <c r="CF29" s="85">
        <v>0</v>
      </c>
      <c r="CG29" s="85" t="s">
        <v>1786</v>
      </c>
      <c r="CH29" s="83" t="s">
        <v>1653</v>
      </c>
      <c r="CI29" s="287" t="s">
        <v>195</v>
      </c>
      <c r="CJ29" s="284" t="s">
        <v>1794</v>
      </c>
      <c r="CK29" s="285">
        <v>43395</v>
      </c>
      <c r="CL29" s="285">
        <v>44073</v>
      </c>
      <c r="CM29" s="84"/>
    </row>
    <row r="30" spans="1:91" ht="54">
      <c r="A30" s="695"/>
      <c r="B30" s="161" t="s">
        <v>246</v>
      </c>
      <c r="C30" s="162">
        <v>7946</v>
      </c>
      <c r="D30" s="156" t="s">
        <v>81</v>
      </c>
      <c r="E30" s="156" t="s">
        <v>1063</v>
      </c>
      <c r="F30" s="157">
        <v>70891095</v>
      </c>
      <c r="G30" s="157" t="s">
        <v>247</v>
      </c>
      <c r="H30" s="156" t="s">
        <v>323</v>
      </c>
      <c r="I30" s="158">
        <v>105900.128939</v>
      </c>
      <c r="J30" s="158">
        <v>95320.72</v>
      </c>
      <c r="K30" s="158">
        <v>10579.408939000001</v>
      </c>
      <c r="L30" s="159">
        <v>0</v>
      </c>
      <c r="M30" s="159">
        <v>85788.648000000001</v>
      </c>
      <c r="N30" s="159">
        <v>85788.648000000001</v>
      </c>
      <c r="O30" s="159">
        <v>0</v>
      </c>
      <c r="P30" s="158">
        <v>97176.914710000012</v>
      </c>
      <c r="Q30" s="158">
        <v>28946.579719999998</v>
      </c>
      <c r="R30" s="158">
        <v>9436.7353800000001</v>
      </c>
      <c r="S30" s="158">
        <v>548.62112999999999</v>
      </c>
      <c r="T30" s="158">
        <v>84930.618570000006</v>
      </c>
      <c r="U30" s="158">
        <v>94915.975080000004</v>
      </c>
      <c r="V30" s="158">
        <v>28946.579719999998</v>
      </c>
      <c r="W30" s="158">
        <v>150</v>
      </c>
      <c r="X30" s="158">
        <v>1500</v>
      </c>
      <c r="Y30" s="158">
        <v>1350</v>
      </c>
      <c r="Z30" s="158">
        <v>3000</v>
      </c>
      <c r="AA30" s="158">
        <v>56842.02</v>
      </c>
      <c r="AB30" s="158">
        <v>0</v>
      </c>
      <c r="AC30" s="158">
        <v>0</v>
      </c>
      <c r="AD30" s="158">
        <v>0</v>
      </c>
      <c r="AE30" s="158">
        <v>0</v>
      </c>
      <c r="AF30" s="158">
        <v>0</v>
      </c>
      <c r="AG30" s="158">
        <v>238.43595999999999</v>
      </c>
      <c r="AH30" s="158">
        <v>0</v>
      </c>
      <c r="AI30" s="158">
        <v>2145.9237600000001</v>
      </c>
      <c r="AJ30" s="158">
        <v>2384.3597199999999</v>
      </c>
      <c r="AK30" s="158">
        <v>226.09395999999998</v>
      </c>
      <c r="AL30" s="158">
        <v>0</v>
      </c>
      <c r="AM30" s="158">
        <v>2034.8456699999999</v>
      </c>
      <c r="AN30" s="158">
        <v>2260.9396299999999</v>
      </c>
      <c r="AO30" s="158">
        <v>0</v>
      </c>
      <c r="AP30" s="158">
        <v>15</v>
      </c>
      <c r="AQ30" s="158">
        <v>150</v>
      </c>
      <c r="AR30" s="158">
        <v>135</v>
      </c>
      <c r="AS30" s="158">
        <v>300</v>
      </c>
      <c r="AT30" s="158">
        <v>0</v>
      </c>
      <c r="AU30" s="158">
        <v>22.5</v>
      </c>
      <c r="AV30" s="158">
        <v>225</v>
      </c>
      <c r="AW30" s="158">
        <v>202.5</v>
      </c>
      <c r="AX30" s="158">
        <v>450</v>
      </c>
      <c r="AY30" s="158">
        <v>0</v>
      </c>
      <c r="AZ30" s="158">
        <v>37.5</v>
      </c>
      <c r="BA30" s="158">
        <v>375</v>
      </c>
      <c r="BB30" s="158">
        <v>337.5</v>
      </c>
      <c r="BC30" s="158">
        <v>750</v>
      </c>
      <c r="BD30" s="158">
        <v>0</v>
      </c>
      <c r="BE30" s="158">
        <v>75</v>
      </c>
      <c r="BF30" s="158">
        <v>750</v>
      </c>
      <c r="BG30" s="158">
        <v>675</v>
      </c>
      <c r="BH30" s="158">
        <v>1500</v>
      </c>
      <c r="BI30" s="158">
        <v>56842.02</v>
      </c>
      <c r="BJ30" s="158">
        <v>0</v>
      </c>
      <c r="BK30" s="158">
        <v>0</v>
      </c>
      <c r="BL30" s="158">
        <v>0</v>
      </c>
      <c r="BM30" s="158">
        <v>0</v>
      </c>
      <c r="BN30" s="158">
        <v>0</v>
      </c>
      <c r="BO30" s="158">
        <v>0</v>
      </c>
      <c r="BP30" s="158">
        <v>0</v>
      </c>
      <c r="BQ30" s="158">
        <v>0</v>
      </c>
      <c r="BR30" s="158">
        <v>0</v>
      </c>
      <c r="BS30" s="158">
        <v>0</v>
      </c>
      <c r="BT30" s="158">
        <v>0</v>
      </c>
      <c r="BU30" s="158">
        <v>0</v>
      </c>
      <c r="BV30" s="158">
        <v>0</v>
      </c>
      <c r="BW30" s="158">
        <v>0</v>
      </c>
      <c r="BX30" s="158">
        <v>0</v>
      </c>
      <c r="BY30" s="158">
        <v>0</v>
      </c>
      <c r="BZ30" s="158">
        <v>0</v>
      </c>
      <c r="CA30" s="158">
        <v>0</v>
      </c>
      <c r="CB30" s="158">
        <v>0</v>
      </c>
      <c r="CC30" s="158">
        <v>0</v>
      </c>
      <c r="CD30" s="158">
        <v>0</v>
      </c>
      <c r="CE30" s="158">
        <v>0</v>
      </c>
      <c r="CF30" s="158">
        <v>0</v>
      </c>
      <c r="CG30" s="158" t="s">
        <v>1786</v>
      </c>
      <c r="CH30" s="156" t="s">
        <v>692</v>
      </c>
      <c r="CI30" s="280" t="s">
        <v>248</v>
      </c>
      <c r="CJ30" s="281" t="s">
        <v>79</v>
      </c>
      <c r="CK30" s="282">
        <v>43406</v>
      </c>
      <c r="CL30" s="283">
        <v>43951</v>
      </c>
      <c r="CM30" s="157"/>
    </row>
    <row r="31" spans="1:91" ht="54">
      <c r="A31" s="695"/>
      <c r="B31" s="32" t="s">
        <v>512</v>
      </c>
      <c r="C31" s="131">
        <v>8929</v>
      </c>
      <c r="D31" s="67" t="s">
        <v>81</v>
      </c>
      <c r="E31" s="67" t="s">
        <v>1063</v>
      </c>
      <c r="F31" s="18">
        <v>70891095</v>
      </c>
      <c r="G31" s="18" t="s">
        <v>974</v>
      </c>
      <c r="H31" s="67" t="s">
        <v>323</v>
      </c>
      <c r="I31" s="19">
        <v>113080.21375350001</v>
      </c>
      <c r="J31" s="19">
        <v>89678.29</v>
      </c>
      <c r="K31" s="19">
        <v>23401.923753500014</v>
      </c>
      <c r="L31" s="125">
        <v>0</v>
      </c>
      <c r="M31" s="125">
        <v>80710.460999999996</v>
      </c>
      <c r="N31" s="125">
        <v>80710.460999999996</v>
      </c>
      <c r="O31" s="125">
        <v>0</v>
      </c>
      <c r="P31" s="19">
        <v>69978.560589999994</v>
      </c>
      <c r="Q31" s="19">
        <v>0</v>
      </c>
      <c r="R31" s="19">
        <v>4987.9556399999992</v>
      </c>
      <c r="S31" s="19">
        <v>7796.4053600000007</v>
      </c>
      <c r="T31" s="19">
        <v>44891.600619999997</v>
      </c>
      <c r="U31" s="19">
        <v>57675.961620000002</v>
      </c>
      <c r="V31" s="19">
        <v>0</v>
      </c>
      <c r="W31" s="19">
        <v>500</v>
      </c>
      <c r="X31" s="19">
        <v>2250</v>
      </c>
      <c r="Y31" s="19">
        <v>4500</v>
      </c>
      <c r="Z31" s="19">
        <v>7250</v>
      </c>
      <c r="AA31" s="19">
        <v>57027.6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1118.18975</v>
      </c>
      <c r="AH31" s="19">
        <v>1120.70146</v>
      </c>
      <c r="AI31" s="19">
        <v>10063.707759999999</v>
      </c>
      <c r="AJ31" s="19">
        <v>12302.598969999999</v>
      </c>
      <c r="AK31" s="19">
        <v>1118.18975</v>
      </c>
      <c r="AL31" s="19">
        <v>1120.70146</v>
      </c>
      <c r="AM31" s="19">
        <v>10063.707759999999</v>
      </c>
      <c r="AN31" s="19">
        <v>12302.598969999999</v>
      </c>
      <c r="AO31" s="19">
        <v>0</v>
      </c>
      <c r="AP31" s="19">
        <v>50</v>
      </c>
      <c r="AQ31" s="19">
        <v>225</v>
      </c>
      <c r="AR31" s="19">
        <v>450</v>
      </c>
      <c r="AS31" s="19">
        <v>725</v>
      </c>
      <c r="AT31" s="19">
        <v>0</v>
      </c>
      <c r="AU31" s="19">
        <v>75</v>
      </c>
      <c r="AV31" s="19">
        <v>337.5</v>
      </c>
      <c r="AW31" s="19">
        <v>675</v>
      </c>
      <c r="AX31" s="19">
        <v>1087.5</v>
      </c>
      <c r="AY31" s="19">
        <v>57027.6</v>
      </c>
      <c r="AZ31" s="19">
        <v>125</v>
      </c>
      <c r="BA31" s="19">
        <v>562.5</v>
      </c>
      <c r="BB31" s="19">
        <v>1125</v>
      </c>
      <c r="BC31" s="19">
        <v>1812.5</v>
      </c>
      <c r="BD31" s="19">
        <v>0</v>
      </c>
      <c r="BE31" s="19">
        <v>250</v>
      </c>
      <c r="BF31" s="19">
        <v>1125</v>
      </c>
      <c r="BG31" s="19">
        <v>2250</v>
      </c>
      <c r="BH31" s="19">
        <v>3625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0</v>
      </c>
      <c r="CA31" s="19">
        <v>0</v>
      </c>
      <c r="CB31" s="19">
        <v>0</v>
      </c>
      <c r="CC31" s="19">
        <v>0</v>
      </c>
      <c r="CD31" s="19">
        <v>0</v>
      </c>
      <c r="CE31" s="19">
        <v>0</v>
      </c>
      <c r="CF31" s="19">
        <v>0</v>
      </c>
      <c r="CG31" s="19" t="s">
        <v>1786</v>
      </c>
      <c r="CH31" s="67" t="s">
        <v>495</v>
      </c>
      <c r="CI31" s="276" t="s">
        <v>515</v>
      </c>
      <c r="CJ31" s="277" t="s">
        <v>79</v>
      </c>
      <c r="CK31" s="278">
        <v>43678</v>
      </c>
      <c r="CL31" s="279">
        <v>43802</v>
      </c>
      <c r="CM31" s="10" t="s">
        <v>1795</v>
      </c>
    </row>
    <row r="32" spans="1:91" ht="54">
      <c r="A32" s="695"/>
      <c r="B32" s="148" t="s">
        <v>257</v>
      </c>
      <c r="C32" s="275">
        <v>6521</v>
      </c>
      <c r="D32" s="67" t="s">
        <v>81</v>
      </c>
      <c r="E32" s="67" t="s">
        <v>1063</v>
      </c>
      <c r="F32" s="18">
        <v>70891095</v>
      </c>
      <c r="G32" s="18" t="s">
        <v>258</v>
      </c>
      <c r="H32" s="67" t="s">
        <v>323</v>
      </c>
      <c r="I32" s="19">
        <v>7234.2658500000007</v>
      </c>
      <c r="J32" s="19">
        <v>6708.277</v>
      </c>
      <c r="K32" s="19">
        <v>525.98885000000064</v>
      </c>
      <c r="L32" s="125">
        <v>0</v>
      </c>
      <c r="M32" s="125">
        <v>6037.4493000000002</v>
      </c>
      <c r="N32" s="125">
        <v>6037.4493000000002</v>
      </c>
      <c r="O32" s="125">
        <v>0</v>
      </c>
      <c r="P32" s="19">
        <v>6075.3006700000005</v>
      </c>
      <c r="Q32" s="19">
        <v>4809.7968000000001</v>
      </c>
      <c r="R32" s="19">
        <v>599.96755999999993</v>
      </c>
      <c r="S32" s="19">
        <v>75.625</v>
      </c>
      <c r="T32" s="19">
        <v>5399.7081100000005</v>
      </c>
      <c r="U32" s="19">
        <v>6075.3006700000005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4809.7968000000001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4809.7968000000001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5333.4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0</v>
      </c>
      <c r="BY32" s="19">
        <v>0</v>
      </c>
      <c r="BZ32" s="19">
        <v>0</v>
      </c>
      <c r="CA32" s="19">
        <v>0</v>
      </c>
      <c r="CB32" s="19">
        <v>0</v>
      </c>
      <c r="CC32" s="19">
        <v>0</v>
      </c>
      <c r="CD32" s="19">
        <v>0</v>
      </c>
      <c r="CE32" s="19">
        <v>0</v>
      </c>
      <c r="CF32" s="19">
        <v>0</v>
      </c>
      <c r="CG32" s="19" t="s">
        <v>1786</v>
      </c>
      <c r="CH32" s="67" t="s">
        <v>495</v>
      </c>
      <c r="CI32" s="276" t="s">
        <v>259</v>
      </c>
      <c r="CJ32" s="277" t="s">
        <v>79</v>
      </c>
      <c r="CK32" s="278">
        <v>43592</v>
      </c>
      <c r="CL32" s="279">
        <v>43704</v>
      </c>
      <c r="CM32" s="10"/>
    </row>
    <row r="33" spans="1:91" ht="90">
      <c r="A33" s="695"/>
      <c r="B33" s="164" t="s">
        <v>809</v>
      </c>
      <c r="C33" s="155">
        <v>8557</v>
      </c>
      <c r="D33" s="156" t="s">
        <v>81</v>
      </c>
      <c r="E33" s="156" t="s">
        <v>1063</v>
      </c>
      <c r="F33" s="157">
        <v>70891095</v>
      </c>
      <c r="G33" s="157" t="s">
        <v>461</v>
      </c>
      <c r="H33" s="156" t="s">
        <v>323</v>
      </c>
      <c r="I33" s="163">
        <v>64515.618909000004</v>
      </c>
      <c r="J33" s="158">
        <v>61443.45</v>
      </c>
      <c r="K33" s="158">
        <v>3072.1689090000073</v>
      </c>
      <c r="L33" s="159">
        <v>0</v>
      </c>
      <c r="M33" s="159">
        <v>55299.104999999996</v>
      </c>
      <c r="N33" s="159">
        <v>55299.104999999996</v>
      </c>
      <c r="O33" s="159">
        <v>0</v>
      </c>
      <c r="P33" s="158">
        <v>56162.022799999992</v>
      </c>
      <c r="Q33" s="158">
        <v>17076.34503</v>
      </c>
      <c r="R33" s="158">
        <v>5414.6755999999996</v>
      </c>
      <c r="S33" s="158">
        <v>0</v>
      </c>
      <c r="T33" s="158">
        <v>48732.080629999997</v>
      </c>
      <c r="U33" s="158">
        <v>54146.756229999999</v>
      </c>
      <c r="V33" s="158">
        <v>17076.34503</v>
      </c>
      <c r="W33" s="158">
        <v>900</v>
      </c>
      <c r="X33" s="158">
        <v>500</v>
      </c>
      <c r="Y33" s="158">
        <v>8100</v>
      </c>
      <c r="Z33" s="158">
        <v>9500</v>
      </c>
      <c r="AA33" s="158">
        <v>33407.1</v>
      </c>
      <c r="AB33" s="158">
        <v>0</v>
      </c>
      <c r="AC33" s="158">
        <v>0</v>
      </c>
      <c r="AD33" s="158">
        <v>0</v>
      </c>
      <c r="AE33" s="158">
        <v>0</v>
      </c>
      <c r="AF33" s="158">
        <v>0</v>
      </c>
      <c r="AG33" s="158">
        <v>201.52665999999999</v>
      </c>
      <c r="AH33" s="158">
        <v>0</v>
      </c>
      <c r="AI33" s="158">
        <v>1813.73991</v>
      </c>
      <c r="AJ33" s="158">
        <v>2015.26657</v>
      </c>
      <c r="AK33" s="158">
        <v>201.52665999999999</v>
      </c>
      <c r="AL33" s="158">
        <v>0</v>
      </c>
      <c r="AM33" s="158">
        <v>1813.73991</v>
      </c>
      <c r="AN33" s="158">
        <v>2015.26657</v>
      </c>
      <c r="AO33" s="158">
        <v>0</v>
      </c>
      <c r="AP33" s="158">
        <v>90</v>
      </c>
      <c r="AQ33" s="158">
        <v>50</v>
      </c>
      <c r="AR33" s="158">
        <v>810</v>
      </c>
      <c r="AS33" s="158">
        <v>950</v>
      </c>
      <c r="AT33" s="158">
        <v>0</v>
      </c>
      <c r="AU33" s="158">
        <v>135</v>
      </c>
      <c r="AV33" s="158">
        <v>75</v>
      </c>
      <c r="AW33" s="158">
        <v>1215</v>
      </c>
      <c r="AX33" s="158">
        <v>1425</v>
      </c>
      <c r="AY33" s="158">
        <v>0</v>
      </c>
      <c r="AZ33" s="158">
        <v>225</v>
      </c>
      <c r="BA33" s="158">
        <v>125</v>
      </c>
      <c r="BB33" s="158">
        <v>2025</v>
      </c>
      <c r="BC33" s="158">
        <v>2375</v>
      </c>
      <c r="BD33" s="158">
        <v>33407.1</v>
      </c>
      <c r="BE33" s="158">
        <v>450</v>
      </c>
      <c r="BF33" s="158">
        <v>250</v>
      </c>
      <c r="BG33" s="158">
        <v>4050</v>
      </c>
      <c r="BH33" s="158">
        <v>4750</v>
      </c>
      <c r="BI33" s="158">
        <v>0</v>
      </c>
      <c r="BJ33" s="158">
        <v>0</v>
      </c>
      <c r="BK33" s="158">
        <v>0</v>
      </c>
      <c r="BL33" s="158">
        <v>0</v>
      </c>
      <c r="BM33" s="158">
        <v>0</v>
      </c>
      <c r="BN33" s="158">
        <v>0</v>
      </c>
      <c r="BO33" s="158">
        <v>0</v>
      </c>
      <c r="BP33" s="158">
        <v>0</v>
      </c>
      <c r="BQ33" s="158">
        <v>0</v>
      </c>
      <c r="BR33" s="158">
        <v>0</v>
      </c>
      <c r="BS33" s="158">
        <v>0</v>
      </c>
      <c r="BT33" s="158">
        <v>0</v>
      </c>
      <c r="BU33" s="158">
        <v>0</v>
      </c>
      <c r="BV33" s="158">
        <v>0</v>
      </c>
      <c r="BW33" s="158">
        <v>0</v>
      </c>
      <c r="BX33" s="158">
        <v>0</v>
      </c>
      <c r="BY33" s="158">
        <v>0</v>
      </c>
      <c r="BZ33" s="158">
        <v>0</v>
      </c>
      <c r="CA33" s="158">
        <v>0</v>
      </c>
      <c r="CB33" s="158">
        <v>0</v>
      </c>
      <c r="CC33" s="158">
        <v>0</v>
      </c>
      <c r="CD33" s="158">
        <v>0</v>
      </c>
      <c r="CE33" s="158">
        <v>0</v>
      </c>
      <c r="CF33" s="158">
        <v>0</v>
      </c>
      <c r="CG33" s="158" t="s">
        <v>1786</v>
      </c>
      <c r="CH33" s="156" t="s">
        <v>692</v>
      </c>
      <c r="CI33" s="280" t="s">
        <v>462</v>
      </c>
      <c r="CJ33" s="281" t="s">
        <v>1796</v>
      </c>
      <c r="CK33" s="282">
        <v>43553</v>
      </c>
      <c r="CL33" s="283">
        <v>43838</v>
      </c>
      <c r="CM33" s="156" t="s">
        <v>1787</v>
      </c>
    </row>
    <row r="34" spans="1:91" ht="54">
      <c r="A34" s="695"/>
      <c r="B34" s="81" t="s">
        <v>566</v>
      </c>
      <c r="C34" s="82">
        <v>9129</v>
      </c>
      <c r="D34" s="83" t="s">
        <v>81</v>
      </c>
      <c r="E34" s="83" t="s">
        <v>1063</v>
      </c>
      <c r="F34" s="84">
        <v>70891095</v>
      </c>
      <c r="G34" s="84" t="s">
        <v>841</v>
      </c>
      <c r="H34" s="84" t="s">
        <v>323</v>
      </c>
      <c r="I34" s="85">
        <v>53000</v>
      </c>
      <c r="J34" s="85">
        <v>46020.5</v>
      </c>
      <c r="K34" s="85">
        <v>6979.5</v>
      </c>
      <c r="L34" s="85">
        <v>0</v>
      </c>
      <c r="M34" s="86">
        <v>41418.450000000004</v>
      </c>
      <c r="N34" s="85">
        <v>41418.450000000004</v>
      </c>
      <c r="O34" s="85">
        <v>0</v>
      </c>
      <c r="P34" s="85">
        <v>23349.522830000002</v>
      </c>
      <c r="Q34" s="85">
        <v>6665.2842000000001</v>
      </c>
      <c r="R34" s="85">
        <v>1455.1581400000002</v>
      </c>
      <c r="S34" s="85">
        <v>0</v>
      </c>
      <c r="T34" s="85">
        <v>13096.423349999999</v>
      </c>
      <c r="U34" s="85">
        <v>14551.581489999999</v>
      </c>
      <c r="V34" s="85">
        <v>6665.2842000000001</v>
      </c>
      <c r="W34" s="85">
        <v>2200</v>
      </c>
      <c r="X34" s="85">
        <v>3000</v>
      </c>
      <c r="Y34" s="85">
        <v>19800</v>
      </c>
      <c r="Z34" s="85">
        <v>25000</v>
      </c>
      <c r="AA34" s="85">
        <v>0</v>
      </c>
      <c r="AB34" s="85">
        <v>0</v>
      </c>
      <c r="AC34" s="85">
        <v>0</v>
      </c>
      <c r="AD34" s="85">
        <v>0</v>
      </c>
      <c r="AE34" s="85">
        <v>0</v>
      </c>
      <c r="AF34" s="85">
        <v>18650</v>
      </c>
      <c r="AG34" s="85">
        <v>1206.6541000000002</v>
      </c>
      <c r="AH34" s="85">
        <v>0</v>
      </c>
      <c r="AI34" s="85">
        <v>10859.886860000001</v>
      </c>
      <c r="AJ34" s="85">
        <v>12066.54096</v>
      </c>
      <c r="AK34" s="85">
        <v>887.61679000000004</v>
      </c>
      <c r="AL34" s="85">
        <v>0</v>
      </c>
      <c r="AM34" s="85">
        <v>7988.55105</v>
      </c>
      <c r="AN34" s="85">
        <v>8876.1678400000001</v>
      </c>
      <c r="AO34" s="85">
        <v>0</v>
      </c>
      <c r="AP34" s="85">
        <v>220</v>
      </c>
      <c r="AQ34" s="85">
        <v>300</v>
      </c>
      <c r="AR34" s="85">
        <v>1980</v>
      </c>
      <c r="AS34" s="85">
        <v>2500</v>
      </c>
      <c r="AT34" s="85">
        <v>0</v>
      </c>
      <c r="AU34" s="85">
        <v>330</v>
      </c>
      <c r="AV34" s="85">
        <v>450</v>
      </c>
      <c r="AW34" s="85">
        <v>2970</v>
      </c>
      <c r="AX34" s="85">
        <v>3750</v>
      </c>
      <c r="AY34" s="85">
        <v>0</v>
      </c>
      <c r="AZ34" s="85">
        <v>550</v>
      </c>
      <c r="BA34" s="85">
        <v>750</v>
      </c>
      <c r="BB34" s="85">
        <v>4950</v>
      </c>
      <c r="BC34" s="85">
        <v>6250</v>
      </c>
      <c r="BD34" s="85">
        <v>0</v>
      </c>
      <c r="BE34" s="85">
        <v>1100</v>
      </c>
      <c r="BF34" s="85">
        <v>1500</v>
      </c>
      <c r="BG34" s="85">
        <v>9900</v>
      </c>
      <c r="BH34" s="85">
        <v>12500</v>
      </c>
      <c r="BI34" s="85">
        <v>0</v>
      </c>
      <c r="BJ34" s="85">
        <v>0</v>
      </c>
      <c r="BK34" s="85">
        <v>0</v>
      </c>
      <c r="BL34" s="85">
        <v>0</v>
      </c>
      <c r="BM34" s="85">
        <v>0</v>
      </c>
      <c r="BN34" s="85">
        <v>0</v>
      </c>
      <c r="BO34" s="85">
        <v>0</v>
      </c>
      <c r="BP34" s="85">
        <v>0</v>
      </c>
      <c r="BQ34" s="85">
        <v>0</v>
      </c>
      <c r="BR34" s="85">
        <v>0</v>
      </c>
      <c r="BS34" s="85">
        <v>0</v>
      </c>
      <c r="BT34" s="85">
        <v>0</v>
      </c>
      <c r="BU34" s="85">
        <v>0</v>
      </c>
      <c r="BV34" s="85">
        <v>0</v>
      </c>
      <c r="BW34" s="85">
        <v>0</v>
      </c>
      <c r="BX34" s="85">
        <v>18650</v>
      </c>
      <c r="BY34" s="85">
        <v>0</v>
      </c>
      <c r="BZ34" s="85">
        <v>0</v>
      </c>
      <c r="CA34" s="85">
        <v>0</v>
      </c>
      <c r="CB34" s="85">
        <v>0</v>
      </c>
      <c r="CC34" s="85">
        <v>0</v>
      </c>
      <c r="CD34" s="85">
        <v>0</v>
      </c>
      <c r="CE34" s="85">
        <v>15276</v>
      </c>
      <c r="CF34" s="85">
        <v>0</v>
      </c>
      <c r="CG34" s="85">
        <v>5673.25756</v>
      </c>
      <c r="CH34" s="83" t="s">
        <v>1653</v>
      </c>
      <c r="CI34" s="284" t="s">
        <v>567</v>
      </c>
      <c r="CJ34" s="284" t="s">
        <v>79</v>
      </c>
      <c r="CK34" s="285">
        <v>43605</v>
      </c>
      <c r="CL34" s="286">
        <v>44155</v>
      </c>
      <c r="CM34" s="84"/>
    </row>
    <row r="35" spans="1:91" ht="54">
      <c r="A35" s="695"/>
      <c r="B35" s="32" t="s">
        <v>75</v>
      </c>
      <c r="C35" s="131">
        <v>6033</v>
      </c>
      <c r="D35" s="67" t="s">
        <v>81</v>
      </c>
      <c r="E35" s="67" t="s">
        <v>1063</v>
      </c>
      <c r="F35" s="18">
        <v>70891095</v>
      </c>
      <c r="G35" s="18">
        <v>2541</v>
      </c>
      <c r="H35" s="67" t="s">
        <v>323</v>
      </c>
      <c r="I35" s="19">
        <v>13975.466329000001</v>
      </c>
      <c r="J35" s="19">
        <v>8303.1695899999995</v>
      </c>
      <c r="K35" s="19">
        <v>5672.2967390000013</v>
      </c>
      <c r="L35" s="125">
        <v>0</v>
      </c>
      <c r="M35" s="125">
        <v>7472.8526309999997</v>
      </c>
      <c r="N35" s="125">
        <v>7472.8526309999997</v>
      </c>
      <c r="O35" s="125">
        <v>0</v>
      </c>
      <c r="P35" s="19">
        <v>12088.958119999999</v>
      </c>
      <c r="Q35" s="19">
        <v>5784.9352399999998</v>
      </c>
      <c r="R35" s="19">
        <v>803.33799999999997</v>
      </c>
      <c r="S35" s="19">
        <v>906.33081000000004</v>
      </c>
      <c r="T35" s="19">
        <v>7230.0420900000008</v>
      </c>
      <c r="U35" s="19">
        <v>8939.7109000000019</v>
      </c>
      <c r="V35" s="19">
        <v>4987.8499000000002</v>
      </c>
      <c r="W35" s="19">
        <v>250</v>
      </c>
      <c r="X35" s="19">
        <v>2500</v>
      </c>
      <c r="Y35" s="19">
        <v>2250</v>
      </c>
      <c r="Z35" s="19">
        <v>5000</v>
      </c>
      <c r="AA35" s="19">
        <v>797.08533999999997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78.207580000000007</v>
      </c>
      <c r="AH35" s="19">
        <v>2367.1713799999998</v>
      </c>
      <c r="AI35" s="19">
        <v>703.86825999999996</v>
      </c>
      <c r="AJ35" s="19">
        <v>3149.2472200000002</v>
      </c>
      <c r="AK35" s="19">
        <v>78.207580000000007</v>
      </c>
      <c r="AL35" s="19">
        <v>2367.1713799999998</v>
      </c>
      <c r="AM35" s="19">
        <v>703.86825999999996</v>
      </c>
      <c r="AN35" s="19">
        <v>3149.2472200000002</v>
      </c>
      <c r="AO35" s="19">
        <v>797.08533999999997</v>
      </c>
      <c r="AP35" s="19">
        <v>25</v>
      </c>
      <c r="AQ35" s="19">
        <v>250</v>
      </c>
      <c r="AR35" s="19">
        <v>225</v>
      </c>
      <c r="AS35" s="19">
        <v>500</v>
      </c>
      <c r="AT35" s="19">
        <v>1758.6</v>
      </c>
      <c r="AU35" s="19">
        <v>37.5</v>
      </c>
      <c r="AV35" s="19">
        <v>375</v>
      </c>
      <c r="AW35" s="19">
        <v>337.5</v>
      </c>
      <c r="AX35" s="19">
        <v>750</v>
      </c>
      <c r="AY35" s="19">
        <v>0</v>
      </c>
      <c r="AZ35" s="19">
        <v>62.5</v>
      </c>
      <c r="BA35" s="19">
        <v>625</v>
      </c>
      <c r="BB35" s="19">
        <v>562.5</v>
      </c>
      <c r="BC35" s="19">
        <v>1250</v>
      </c>
      <c r="BD35" s="19">
        <v>0</v>
      </c>
      <c r="BE35" s="19">
        <v>125</v>
      </c>
      <c r="BF35" s="19">
        <v>1250</v>
      </c>
      <c r="BG35" s="19">
        <v>1125</v>
      </c>
      <c r="BH35" s="19">
        <v>2500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19">
        <v>454.42399999999998</v>
      </c>
      <c r="CH35" s="67" t="s">
        <v>495</v>
      </c>
      <c r="CI35" s="276" t="s">
        <v>195</v>
      </c>
      <c r="CJ35" s="277" t="s">
        <v>79</v>
      </c>
      <c r="CK35" s="278">
        <v>43559</v>
      </c>
      <c r="CL35" s="279">
        <v>43753</v>
      </c>
      <c r="CM35" s="10"/>
    </row>
    <row r="36" spans="1:91" ht="54">
      <c r="A36" s="695"/>
      <c r="B36" s="32" t="s">
        <v>808</v>
      </c>
      <c r="C36" s="131">
        <v>8073</v>
      </c>
      <c r="D36" s="67" t="s">
        <v>81</v>
      </c>
      <c r="E36" s="67" t="s">
        <v>1063</v>
      </c>
      <c r="F36" s="18">
        <v>70891095</v>
      </c>
      <c r="G36" s="18">
        <v>3595</v>
      </c>
      <c r="H36" s="67" t="s">
        <v>323</v>
      </c>
      <c r="I36" s="19">
        <v>45000</v>
      </c>
      <c r="J36" s="19">
        <v>42722.19</v>
      </c>
      <c r="K36" s="19">
        <v>2277.8099999999977</v>
      </c>
      <c r="L36" s="125">
        <v>0</v>
      </c>
      <c r="M36" s="125">
        <v>38449.971000000005</v>
      </c>
      <c r="N36" s="125">
        <v>38449.971000000005</v>
      </c>
      <c r="O36" s="125">
        <v>0</v>
      </c>
      <c r="P36" s="19">
        <v>42043.449479999996</v>
      </c>
      <c r="Q36" s="19">
        <v>35638.13089</v>
      </c>
      <c r="R36" s="19">
        <v>4158.32078</v>
      </c>
      <c r="S36" s="19">
        <v>425.10315000000003</v>
      </c>
      <c r="T36" s="19">
        <v>37424.887149999995</v>
      </c>
      <c r="U36" s="19">
        <v>42008.311079999992</v>
      </c>
      <c r="V36" s="19">
        <v>12593.19866</v>
      </c>
      <c r="W36" s="19">
        <v>0</v>
      </c>
      <c r="X36" s="19">
        <v>0</v>
      </c>
      <c r="Y36" s="19">
        <v>0</v>
      </c>
      <c r="Z36" s="19">
        <v>0</v>
      </c>
      <c r="AA36" s="19">
        <v>23044.932229999999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3.5138400000000001</v>
      </c>
      <c r="AH36" s="19">
        <v>0</v>
      </c>
      <c r="AI36" s="19">
        <v>31.624560000000002</v>
      </c>
      <c r="AJ36" s="19">
        <v>35.138400000000004</v>
      </c>
      <c r="AK36" s="19">
        <v>3.5138400000000001</v>
      </c>
      <c r="AL36" s="19">
        <v>0</v>
      </c>
      <c r="AM36" s="19">
        <v>31.624560000000002</v>
      </c>
      <c r="AN36" s="19">
        <v>35.138400000000004</v>
      </c>
      <c r="AO36" s="19">
        <v>23044.932229999999</v>
      </c>
      <c r="AP36" s="19">
        <v>0</v>
      </c>
      <c r="AQ36" s="19">
        <v>0</v>
      </c>
      <c r="AR36" s="19">
        <v>0</v>
      </c>
      <c r="AS36" s="19">
        <v>0</v>
      </c>
      <c r="AT36" s="19">
        <v>24523.971580000001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9">
        <v>0</v>
      </c>
      <c r="BX36" s="19">
        <v>0</v>
      </c>
      <c r="BY36" s="19">
        <v>0</v>
      </c>
      <c r="BZ36" s="19">
        <v>0</v>
      </c>
      <c r="CA36" s="19">
        <v>0</v>
      </c>
      <c r="CB36" s="19">
        <v>0</v>
      </c>
      <c r="CC36" s="19">
        <v>0</v>
      </c>
      <c r="CD36" s="19">
        <v>0</v>
      </c>
      <c r="CE36" s="19">
        <v>-3.9599999981874134E-3</v>
      </c>
      <c r="CF36" s="19">
        <v>0</v>
      </c>
      <c r="CG36" s="19" t="s">
        <v>1786</v>
      </c>
      <c r="CH36" s="67" t="s">
        <v>495</v>
      </c>
      <c r="CI36" s="276" t="s">
        <v>460</v>
      </c>
      <c r="CJ36" s="277" t="s">
        <v>79</v>
      </c>
      <c r="CK36" s="278">
        <v>43552</v>
      </c>
      <c r="CL36" s="279">
        <v>43706</v>
      </c>
      <c r="CM36" s="10"/>
    </row>
    <row r="37" spans="1:91" ht="54">
      <c r="A37" s="695"/>
      <c r="B37" s="32" t="s">
        <v>445</v>
      </c>
      <c r="C37" s="131" t="s">
        <v>728</v>
      </c>
      <c r="D37" s="67" t="s">
        <v>81</v>
      </c>
      <c r="E37" s="67" t="s">
        <v>1063</v>
      </c>
      <c r="F37" s="18">
        <v>70891095</v>
      </c>
      <c r="G37" s="18" t="s">
        <v>446</v>
      </c>
      <c r="H37" s="67" t="s">
        <v>323</v>
      </c>
      <c r="I37" s="19">
        <v>16588.050875000001</v>
      </c>
      <c r="J37" s="19">
        <v>12241.62307</v>
      </c>
      <c r="K37" s="19">
        <v>4346.4278050000012</v>
      </c>
      <c r="L37" s="125">
        <v>0</v>
      </c>
      <c r="M37" s="125">
        <v>11017.460762999999</v>
      </c>
      <c r="N37" s="125">
        <v>11017.460762999999</v>
      </c>
      <c r="O37" s="125">
        <v>0</v>
      </c>
      <c r="P37" s="19">
        <v>15027.653250000001</v>
      </c>
      <c r="Q37" s="19">
        <v>10945.789069999999</v>
      </c>
      <c r="R37" s="19">
        <v>1460.5334</v>
      </c>
      <c r="S37" s="19">
        <v>332.29510999999997</v>
      </c>
      <c r="T37" s="19">
        <v>13144.800740000002</v>
      </c>
      <c r="U37" s="19">
        <v>14937.629250000002</v>
      </c>
      <c r="V37" s="19">
        <v>5801.9141300000001</v>
      </c>
      <c r="W37" s="19">
        <v>300</v>
      </c>
      <c r="X37" s="19">
        <v>1641.45</v>
      </c>
      <c r="Y37" s="19">
        <v>2700</v>
      </c>
      <c r="Z37" s="19">
        <v>4641.45</v>
      </c>
      <c r="AA37" s="19">
        <v>5143.8749399999997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9.0023999999999997</v>
      </c>
      <c r="AH37" s="19">
        <v>0</v>
      </c>
      <c r="AI37" s="19">
        <v>81.021600000000007</v>
      </c>
      <c r="AJ37" s="19">
        <v>90.024000000000001</v>
      </c>
      <c r="AK37" s="19">
        <v>9.0023999999999997</v>
      </c>
      <c r="AL37" s="19">
        <v>0</v>
      </c>
      <c r="AM37" s="19">
        <v>81.021600000000007</v>
      </c>
      <c r="AN37" s="19">
        <v>90.024000000000001</v>
      </c>
      <c r="AO37" s="19">
        <v>5143.8749399999997</v>
      </c>
      <c r="AP37" s="19">
        <v>30</v>
      </c>
      <c r="AQ37" s="19">
        <v>164.14500000000001</v>
      </c>
      <c r="AR37" s="19">
        <v>270</v>
      </c>
      <c r="AS37" s="19">
        <v>464.14499999999998</v>
      </c>
      <c r="AT37" s="19">
        <v>5143.8749399999997</v>
      </c>
      <c r="AU37" s="19">
        <v>45</v>
      </c>
      <c r="AV37" s="19">
        <v>246.2175</v>
      </c>
      <c r="AW37" s="19">
        <v>405</v>
      </c>
      <c r="AX37" s="19">
        <v>696.21749999999997</v>
      </c>
      <c r="AY37" s="19">
        <v>0</v>
      </c>
      <c r="AZ37" s="19">
        <v>75</v>
      </c>
      <c r="BA37" s="19">
        <v>410.36250000000001</v>
      </c>
      <c r="BB37" s="19">
        <v>675</v>
      </c>
      <c r="BC37" s="19">
        <v>1160.3625</v>
      </c>
      <c r="BD37" s="19">
        <v>0</v>
      </c>
      <c r="BE37" s="19">
        <v>150</v>
      </c>
      <c r="BF37" s="19">
        <v>820.72500000000002</v>
      </c>
      <c r="BG37" s="19">
        <v>1350</v>
      </c>
      <c r="BH37" s="19">
        <v>2320.7249999999999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0</v>
      </c>
      <c r="BV37" s="19">
        <v>0</v>
      </c>
      <c r="BW37" s="19">
        <v>0</v>
      </c>
      <c r="BX37" s="19">
        <v>0</v>
      </c>
      <c r="BY37" s="19">
        <v>0</v>
      </c>
      <c r="BZ37" s="19">
        <v>0</v>
      </c>
      <c r="CA37" s="19">
        <v>0</v>
      </c>
      <c r="CB37" s="19">
        <v>0</v>
      </c>
      <c r="CC37" s="19">
        <v>0</v>
      </c>
      <c r="CD37" s="19">
        <v>0</v>
      </c>
      <c r="CE37" s="19">
        <v>0</v>
      </c>
      <c r="CF37" s="19">
        <v>0</v>
      </c>
      <c r="CG37" s="19" t="s">
        <v>1786</v>
      </c>
      <c r="CH37" s="67" t="s">
        <v>495</v>
      </c>
      <c r="CI37" s="276" t="s">
        <v>447</v>
      </c>
      <c r="CJ37" s="277" t="s">
        <v>79</v>
      </c>
      <c r="CK37" s="278">
        <v>43578</v>
      </c>
      <c r="CL37" s="279">
        <v>43802</v>
      </c>
      <c r="CM37" s="10"/>
    </row>
    <row r="38" spans="1:91" ht="54">
      <c r="A38" s="695"/>
      <c r="B38" s="32" t="s">
        <v>472</v>
      </c>
      <c r="C38" s="131" t="s">
        <v>713</v>
      </c>
      <c r="D38" s="67" t="s">
        <v>81</v>
      </c>
      <c r="E38" s="67" t="s">
        <v>1063</v>
      </c>
      <c r="F38" s="18">
        <v>70891095</v>
      </c>
      <c r="G38" s="18" t="s">
        <v>413</v>
      </c>
      <c r="H38" s="67" t="s">
        <v>323</v>
      </c>
      <c r="I38" s="19">
        <v>21286.787521999999</v>
      </c>
      <c r="J38" s="19">
        <v>20305.82028</v>
      </c>
      <c r="K38" s="19">
        <v>980.96724199999881</v>
      </c>
      <c r="L38" s="125">
        <v>0</v>
      </c>
      <c r="M38" s="125">
        <v>18275.238251999999</v>
      </c>
      <c r="N38" s="125">
        <v>18275.238251999999</v>
      </c>
      <c r="O38" s="125">
        <v>0</v>
      </c>
      <c r="P38" s="19">
        <v>20088.82357</v>
      </c>
      <c r="Q38" s="19">
        <v>17073.415670000002</v>
      </c>
      <c r="R38" s="19">
        <v>1821.6220000000001</v>
      </c>
      <c r="S38" s="19">
        <v>0</v>
      </c>
      <c r="T38" s="19">
        <v>16394.598179999997</v>
      </c>
      <c r="U38" s="19">
        <v>18216.220179999997</v>
      </c>
      <c r="V38" s="19">
        <v>14606.050130000001</v>
      </c>
      <c r="W38" s="19">
        <v>180</v>
      </c>
      <c r="X38" s="19">
        <v>200</v>
      </c>
      <c r="Y38" s="19">
        <v>1620</v>
      </c>
      <c r="Z38" s="19">
        <v>2000</v>
      </c>
      <c r="AA38" s="19">
        <v>2467.3655399999998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187.26051999999999</v>
      </c>
      <c r="AH38" s="19">
        <v>0</v>
      </c>
      <c r="AI38" s="19">
        <v>1685.3445900000002</v>
      </c>
      <c r="AJ38" s="19">
        <v>1872.6051100000002</v>
      </c>
      <c r="AK38" s="19">
        <v>187.26033999999999</v>
      </c>
      <c r="AL38" s="19">
        <v>0</v>
      </c>
      <c r="AM38" s="19">
        <v>1685.3430499999999</v>
      </c>
      <c r="AN38" s="19">
        <v>1872.60339</v>
      </c>
      <c r="AO38" s="19">
        <v>2467.3655399999998</v>
      </c>
      <c r="AP38" s="19">
        <v>18</v>
      </c>
      <c r="AQ38" s="19">
        <v>20</v>
      </c>
      <c r="AR38" s="19">
        <v>162</v>
      </c>
      <c r="AS38" s="19">
        <v>200</v>
      </c>
      <c r="AT38" s="19">
        <v>2467.35</v>
      </c>
      <c r="AU38" s="19">
        <v>27</v>
      </c>
      <c r="AV38" s="19">
        <v>30</v>
      </c>
      <c r="AW38" s="19">
        <v>243</v>
      </c>
      <c r="AX38" s="19">
        <v>300</v>
      </c>
      <c r="AY38" s="19">
        <v>0</v>
      </c>
      <c r="AZ38" s="19">
        <v>45</v>
      </c>
      <c r="BA38" s="19">
        <v>50</v>
      </c>
      <c r="BB38" s="19">
        <v>405</v>
      </c>
      <c r="BC38" s="19">
        <v>500</v>
      </c>
      <c r="BD38" s="19">
        <v>0</v>
      </c>
      <c r="BE38" s="19">
        <v>90</v>
      </c>
      <c r="BF38" s="19">
        <v>100</v>
      </c>
      <c r="BG38" s="19">
        <v>810</v>
      </c>
      <c r="BH38" s="19">
        <v>1000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9">
        <v>0</v>
      </c>
      <c r="BX38" s="19">
        <v>0</v>
      </c>
      <c r="BY38" s="19">
        <v>0</v>
      </c>
      <c r="BZ38" s="19">
        <v>0</v>
      </c>
      <c r="CA38" s="19">
        <v>0</v>
      </c>
      <c r="CB38" s="19">
        <v>0</v>
      </c>
      <c r="CC38" s="19">
        <v>0</v>
      </c>
      <c r="CD38" s="19">
        <v>0</v>
      </c>
      <c r="CE38" s="19">
        <v>0</v>
      </c>
      <c r="CF38" s="19">
        <v>0</v>
      </c>
      <c r="CG38" s="19" t="s">
        <v>1786</v>
      </c>
      <c r="CH38" s="67" t="s">
        <v>495</v>
      </c>
      <c r="CI38" s="276" t="s">
        <v>473</v>
      </c>
      <c r="CJ38" s="277" t="s">
        <v>79</v>
      </c>
      <c r="CK38" s="278">
        <v>43283</v>
      </c>
      <c r="CL38" s="279">
        <v>43777</v>
      </c>
      <c r="CM38" s="10" t="s">
        <v>1797</v>
      </c>
    </row>
    <row r="39" spans="1:91" ht="54">
      <c r="A39" s="695"/>
      <c r="B39" s="81" t="s">
        <v>1024</v>
      </c>
      <c r="C39" s="82" t="s">
        <v>709</v>
      </c>
      <c r="D39" s="83" t="s">
        <v>81</v>
      </c>
      <c r="E39" s="83" t="s">
        <v>1063</v>
      </c>
      <c r="F39" s="84">
        <v>70891095</v>
      </c>
      <c r="G39" s="84" t="s">
        <v>406</v>
      </c>
      <c r="H39" s="83" t="s">
        <v>323</v>
      </c>
      <c r="I39" s="85">
        <v>98675.5</v>
      </c>
      <c r="J39" s="85">
        <v>36487.86262</v>
      </c>
      <c r="K39" s="85">
        <v>62187.63738</v>
      </c>
      <c r="L39" s="86">
        <v>0</v>
      </c>
      <c r="M39" s="86">
        <v>32839.076357999998</v>
      </c>
      <c r="N39" s="86">
        <v>32839.076357999998</v>
      </c>
      <c r="O39" s="86">
        <v>0</v>
      </c>
      <c r="P39" s="85">
        <v>13239.53882</v>
      </c>
      <c r="Q39" s="85">
        <v>5801.9141300000001</v>
      </c>
      <c r="R39" s="85">
        <v>1027.3166800000001</v>
      </c>
      <c r="S39" s="85">
        <v>86.459190000000007</v>
      </c>
      <c r="T39" s="85">
        <v>9245.8501099999994</v>
      </c>
      <c r="U39" s="85">
        <v>10359.625979999999</v>
      </c>
      <c r="V39" s="85">
        <v>5801.9141300000001</v>
      </c>
      <c r="W39" s="85">
        <v>1474</v>
      </c>
      <c r="X39" s="85">
        <v>10720</v>
      </c>
      <c r="Y39" s="85">
        <v>13266</v>
      </c>
      <c r="Z39" s="85">
        <v>25460</v>
      </c>
      <c r="AA39" s="85">
        <v>27535.5</v>
      </c>
      <c r="AB39" s="85">
        <v>0</v>
      </c>
      <c r="AC39" s="85">
        <v>0</v>
      </c>
      <c r="AD39" s="85">
        <v>0</v>
      </c>
      <c r="AE39" s="85">
        <v>0</v>
      </c>
      <c r="AF39" s="85">
        <v>0</v>
      </c>
      <c r="AG39" s="85">
        <v>732.99735999999996</v>
      </c>
      <c r="AH39" s="85">
        <v>101.21099000000001</v>
      </c>
      <c r="AI39" s="85">
        <v>6596.9762900000005</v>
      </c>
      <c r="AJ39" s="85">
        <v>7431.1846400000004</v>
      </c>
      <c r="AK39" s="85">
        <v>517.32047</v>
      </c>
      <c r="AL39" s="85">
        <v>87.195920000000001</v>
      </c>
      <c r="AM39" s="85">
        <v>4655.8842100000011</v>
      </c>
      <c r="AN39" s="85">
        <v>5260.4006000000008</v>
      </c>
      <c r="AO39" s="85">
        <v>0</v>
      </c>
      <c r="AP39" s="85">
        <v>147.4</v>
      </c>
      <c r="AQ39" s="85">
        <v>1072</v>
      </c>
      <c r="AR39" s="85">
        <v>1326.6000000000001</v>
      </c>
      <c r="AS39" s="85">
        <v>2546</v>
      </c>
      <c r="AT39" s="85">
        <v>0</v>
      </c>
      <c r="AU39" s="85">
        <v>221.1</v>
      </c>
      <c r="AV39" s="85">
        <v>1608</v>
      </c>
      <c r="AW39" s="85">
        <v>1989.8999999999999</v>
      </c>
      <c r="AX39" s="85">
        <v>3819</v>
      </c>
      <c r="AY39" s="85">
        <v>0</v>
      </c>
      <c r="AZ39" s="85">
        <v>368.5</v>
      </c>
      <c r="BA39" s="85">
        <v>2680</v>
      </c>
      <c r="BB39" s="85">
        <v>3316.5</v>
      </c>
      <c r="BC39" s="85">
        <v>6365</v>
      </c>
      <c r="BD39" s="85">
        <v>0</v>
      </c>
      <c r="BE39" s="85">
        <v>737</v>
      </c>
      <c r="BF39" s="85">
        <v>5360</v>
      </c>
      <c r="BG39" s="85">
        <v>6633</v>
      </c>
      <c r="BH39" s="85">
        <v>12730</v>
      </c>
      <c r="BI39" s="85">
        <v>27535.5</v>
      </c>
      <c r="BJ39" s="85">
        <v>0</v>
      </c>
      <c r="BK39" s="85">
        <v>0</v>
      </c>
      <c r="BL39" s="85">
        <v>0</v>
      </c>
      <c r="BM39" s="85">
        <v>0</v>
      </c>
      <c r="BN39" s="85">
        <v>0</v>
      </c>
      <c r="BO39" s="85">
        <v>0</v>
      </c>
      <c r="BP39" s="85">
        <v>0</v>
      </c>
      <c r="BQ39" s="85">
        <v>0</v>
      </c>
      <c r="BR39" s="85">
        <v>0</v>
      </c>
      <c r="BS39" s="85">
        <v>0</v>
      </c>
      <c r="BT39" s="85">
        <v>0</v>
      </c>
      <c r="BU39" s="85">
        <v>0</v>
      </c>
      <c r="BV39" s="85">
        <v>0</v>
      </c>
      <c r="BW39" s="85">
        <v>0</v>
      </c>
      <c r="BX39" s="85">
        <v>0</v>
      </c>
      <c r="BY39" s="85">
        <v>0</v>
      </c>
      <c r="BZ39" s="85">
        <v>0</v>
      </c>
      <c r="CA39" s="85">
        <v>0</v>
      </c>
      <c r="CB39" s="85">
        <v>0</v>
      </c>
      <c r="CC39" s="85">
        <v>0</v>
      </c>
      <c r="CD39" s="85">
        <v>0</v>
      </c>
      <c r="CE39" s="85">
        <v>0</v>
      </c>
      <c r="CF39" s="85">
        <v>0</v>
      </c>
      <c r="CG39" s="85">
        <v>51731.817739999999</v>
      </c>
      <c r="CH39" s="83" t="s">
        <v>1653</v>
      </c>
      <c r="CI39" s="287" t="s">
        <v>467</v>
      </c>
      <c r="CJ39" s="284" t="s">
        <v>79</v>
      </c>
      <c r="CK39" s="285">
        <v>43543</v>
      </c>
      <c r="CL39" s="286">
        <v>44074</v>
      </c>
      <c r="CM39" s="84"/>
    </row>
    <row r="40" spans="1:91" ht="72">
      <c r="A40" s="695"/>
      <c r="B40" s="81" t="s">
        <v>826</v>
      </c>
      <c r="C40" s="82" t="s">
        <v>726</v>
      </c>
      <c r="D40" s="83" t="s">
        <v>81</v>
      </c>
      <c r="E40" s="83" t="s">
        <v>1063</v>
      </c>
      <c r="F40" s="84">
        <v>70891095</v>
      </c>
      <c r="G40" s="84" t="s">
        <v>441</v>
      </c>
      <c r="H40" s="83" t="s">
        <v>323</v>
      </c>
      <c r="I40" s="85">
        <v>99964.15</v>
      </c>
      <c r="J40" s="85">
        <v>58652.02216</v>
      </c>
      <c r="K40" s="85">
        <v>41312.127839999994</v>
      </c>
      <c r="L40" s="86">
        <v>0</v>
      </c>
      <c r="M40" s="86">
        <v>52786.819944000003</v>
      </c>
      <c r="N40" s="86">
        <v>53966.521961999999</v>
      </c>
      <c r="O40" s="86">
        <v>0</v>
      </c>
      <c r="P40" s="85">
        <v>24079.127840000001</v>
      </c>
      <c r="Q40" s="85">
        <v>8520.7719900000011</v>
      </c>
      <c r="R40" s="85">
        <v>1653.56945</v>
      </c>
      <c r="S40" s="85">
        <v>61.533979999999993</v>
      </c>
      <c r="T40" s="85">
        <v>14882.12501</v>
      </c>
      <c r="U40" s="85">
        <v>16597.228439999999</v>
      </c>
      <c r="V40" s="85">
        <v>8520.7719900000011</v>
      </c>
      <c r="W40" s="85">
        <v>2400</v>
      </c>
      <c r="X40" s="85">
        <v>16000</v>
      </c>
      <c r="Y40" s="85">
        <v>21600</v>
      </c>
      <c r="Z40" s="85">
        <v>40000</v>
      </c>
      <c r="AA40" s="85">
        <v>0</v>
      </c>
      <c r="AB40" s="85">
        <v>0</v>
      </c>
      <c r="AC40" s="85">
        <v>0</v>
      </c>
      <c r="AD40" s="85">
        <v>0</v>
      </c>
      <c r="AE40" s="85">
        <v>0</v>
      </c>
      <c r="AF40" s="85">
        <v>43651.8</v>
      </c>
      <c r="AG40" s="85">
        <v>840.55844999999999</v>
      </c>
      <c r="AH40" s="85">
        <v>7.0897899999999998</v>
      </c>
      <c r="AI40" s="85">
        <v>7565.0260099999996</v>
      </c>
      <c r="AJ40" s="85">
        <v>8412.67425</v>
      </c>
      <c r="AK40" s="85">
        <v>767.92995999999994</v>
      </c>
      <c r="AL40" s="85">
        <v>7.0897899999999998</v>
      </c>
      <c r="AM40" s="85">
        <v>6911.3696500000005</v>
      </c>
      <c r="AN40" s="85">
        <v>7686.3894</v>
      </c>
      <c r="AO40" s="85">
        <v>0</v>
      </c>
      <c r="AP40" s="85">
        <v>240</v>
      </c>
      <c r="AQ40" s="85">
        <v>1600</v>
      </c>
      <c r="AR40" s="85">
        <v>2160</v>
      </c>
      <c r="AS40" s="85">
        <v>4000</v>
      </c>
      <c r="AT40" s="85">
        <v>0</v>
      </c>
      <c r="AU40" s="85">
        <v>360</v>
      </c>
      <c r="AV40" s="85">
        <v>2400</v>
      </c>
      <c r="AW40" s="85">
        <v>3240</v>
      </c>
      <c r="AX40" s="85">
        <v>6000</v>
      </c>
      <c r="AY40" s="85">
        <v>0</v>
      </c>
      <c r="AZ40" s="85">
        <v>600</v>
      </c>
      <c r="BA40" s="85">
        <v>4000</v>
      </c>
      <c r="BB40" s="85">
        <v>5400</v>
      </c>
      <c r="BC40" s="85">
        <v>10000</v>
      </c>
      <c r="BD40" s="85">
        <v>0</v>
      </c>
      <c r="BE40" s="85">
        <v>1200</v>
      </c>
      <c r="BF40" s="85">
        <v>8000</v>
      </c>
      <c r="BG40" s="85">
        <v>10800</v>
      </c>
      <c r="BH40" s="85">
        <v>20000</v>
      </c>
      <c r="BI40" s="85">
        <v>0</v>
      </c>
      <c r="BJ40" s="85">
        <v>0</v>
      </c>
      <c r="BK40" s="85">
        <v>0</v>
      </c>
      <c r="BL40" s="85">
        <v>0</v>
      </c>
      <c r="BM40" s="85">
        <v>0</v>
      </c>
      <c r="BN40" s="85">
        <v>43651.8</v>
      </c>
      <c r="BO40" s="85">
        <v>0</v>
      </c>
      <c r="BP40" s="85">
        <v>0</v>
      </c>
      <c r="BQ40" s="85">
        <v>0</v>
      </c>
      <c r="BR40" s="85">
        <v>0</v>
      </c>
      <c r="BS40" s="85">
        <v>0</v>
      </c>
      <c r="BT40" s="85">
        <v>0</v>
      </c>
      <c r="BU40" s="85">
        <v>0</v>
      </c>
      <c r="BV40" s="85">
        <v>0</v>
      </c>
      <c r="BW40" s="85">
        <v>0</v>
      </c>
      <c r="BX40" s="85">
        <v>0</v>
      </c>
      <c r="BY40" s="85">
        <v>0</v>
      </c>
      <c r="BZ40" s="85">
        <v>0</v>
      </c>
      <c r="CA40" s="85">
        <v>0</v>
      </c>
      <c r="CB40" s="85">
        <v>0</v>
      </c>
      <c r="CC40" s="85">
        <v>0</v>
      </c>
      <c r="CD40" s="85">
        <v>0</v>
      </c>
      <c r="CE40" s="85">
        <v>0</v>
      </c>
      <c r="CF40" s="85">
        <v>0</v>
      </c>
      <c r="CG40" s="85">
        <v>25328.531459999998</v>
      </c>
      <c r="CH40" s="83" t="s">
        <v>1653</v>
      </c>
      <c r="CI40" s="287" t="s">
        <v>442</v>
      </c>
      <c r="CJ40" s="284" t="s">
        <v>79</v>
      </c>
      <c r="CK40" s="285">
        <v>43620</v>
      </c>
      <c r="CL40" s="286">
        <v>44074</v>
      </c>
      <c r="CM40" s="10" t="s">
        <v>1788</v>
      </c>
    </row>
    <row r="41" spans="1:91" ht="72">
      <c r="A41" s="695"/>
      <c r="B41" s="32" t="s">
        <v>7</v>
      </c>
      <c r="C41" s="131" t="s">
        <v>732</v>
      </c>
      <c r="D41" s="67" t="s">
        <v>81</v>
      </c>
      <c r="E41" s="67" t="s">
        <v>1063</v>
      </c>
      <c r="F41" s="18">
        <v>70891095</v>
      </c>
      <c r="G41" s="18" t="s">
        <v>243</v>
      </c>
      <c r="H41" s="67" t="s">
        <v>577</v>
      </c>
      <c r="I41" s="19">
        <v>189362.94989700001</v>
      </c>
      <c r="J41" s="19">
        <v>172099.736</v>
      </c>
      <c r="K41" s="19">
        <v>17263.213897000009</v>
      </c>
      <c r="L41" s="125">
        <v>0</v>
      </c>
      <c r="M41" s="125">
        <v>154889.76240000001</v>
      </c>
      <c r="N41" s="125">
        <v>154933.32264299999</v>
      </c>
      <c r="O41" s="125">
        <v>0</v>
      </c>
      <c r="P41" s="19">
        <v>202275.28181000001</v>
      </c>
      <c r="Q41" s="19">
        <v>94770.438469999994</v>
      </c>
      <c r="R41" s="19">
        <v>19723.351640000001</v>
      </c>
      <c r="S41" s="19">
        <v>6601.1502899999996</v>
      </c>
      <c r="T41" s="19">
        <v>175950.77988000002</v>
      </c>
      <c r="U41" s="19">
        <v>202275.28181000001</v>
      </c>
      <c r="V41" s="19">
        <v>94770.438469999994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0</v>
      </c>
      <c r="BW41" s="19">
        <v>0</v>
      </c>
      <c r="BX41" s="19">
        <v>0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19" t="s">
        <v>1786</v>
      </c>
      <c r="CH41" s="67" t="s">
        <v>495</v>
      </c>
      <c r="CI41" s="276" t="s">
        <v>195</v>
      </c>
      <c r="CJ41" s="277" t="s">
        <v>79</v>
      </c>
      <c r="CK41" s="278">
        <v>42843</v>
      </c>
      <c r="CL41" s="279">
        <v>43830</v>
      </c>
      <c r="CM41" s="10" t="s">
        <v>1788</v>
      </c>
    </row>
    <row r="42" spans="1:91" ht="108">
      <c r="A42" s="695"/>
      <c r="B42" s="154" t="s">
        <v>842</v>
      </c>
      <c r="C42" s="155">
        <v>12523</v>
      </c>
      <c r="D42" s="156" t="s">
        <v>81</v>
      </c>
      <c r="E42" s="156" t="s">
        <v>1063</v>
      </c>
      <c r="F42" s="157">
        <v>70891095</v>
      </c>
      <c r="G42" s="157" t="s">
        <v>409</v>
      </c>
      <c r="H42" s="156" t="s">
        <v>1777</v>
      </c>
      <c r="I42" s="258">
        <v>62000</v>
      </c>
      <c r="J42" s="158">
        <v>59189.214999999997</v>
      </c>
      <c r="K42" s="158">
        <v>2810.7850000000035</v>
      </c>
      <c r="L42" s="158">
        <v>0</v>
      </c>
      <c r="M42" s="159">
        <v>53270.2935</v>
      </c>
      <c r="N42" s="180">
        <v>53718.032304</v>
      </c>
      <c r="O42" s="180">
        <v>0</v>
      </c>
      <c r="P42" s="158">
        <v>50594.009189999997</v>
      </c>
      <c r="Q42" s="158">
        <v>0</v>
      </c>
      <c r="R42" s="158">
        <v>2565.5687199999998</v>
      </c>
      <c r="S42" s="158">
        <v>10.602079999999999</v>
      </c>
      <c r="T42" s="158">
        <v>23090.118409999999</v>
      </c>
      <c r="U42" s="158">
        <v>25666.289209999999</v>
      </c>
      <c r="V42" s="158">
        <v>0</v>
      </c>
      <c r="W42" s="158">
        <v>3270</v>
      </c>
      <c r="X42" s="158">
        <v>2810.79</v>
      </c>
      <c r="Y42" s="158">
        <v>29420</v>
      </c>
      <c r="Z42" s="158">
        <v>35500.79</v>
      </c>
      <c r="AA42" s="158">
        <v>53269.2</v>
      </c>
      <c r="AB42" s="158">
        <v>0</v>
      </c>
      <c r="AC42" s="158">
        <v>0</v>
      </c>
      <c r="AD42" s="158">
        <v>0</v>
      </c>
      <c r="AE42" s="158">
        <v>0</v>
      </c>
      <c r="AF42" s="158">
        <v>0</v>
      </c>
      <c r="AG42" s="158">
        <v>2827.6285599999997</v>
      </c>
      <c r="AH42" s="158">
        <v>327.73953999999998</v>
      </c>
      <c r="AI42" s="158">
        <v>25448.657009999999</v>
      </c>
      <c r="AJ42" s="158">
        <v>28604.025109999999</v>
      </c>
      <c r="AK42" s="158">
        <v>2827.6285600000001</v>
      </c>
      <c r="AL42" s="158">
        <v>327.73953999999998</v>
      </c>
      <c r="AM42" s="158">
        <v>25448.657009999999</v>
      </c>
      <c r="AN42" s="158">
        <v>28604.025109999999</v>
      </c>
      <c r="AO42" s="158">
        <v>0</v>
      </c>
      <c r="AP42" s="158">
        <v>327</v>
      </c>
      <c r="AQ42" s="158">
        <v>281.07900000000001</v>
      </c>
      <c r="AR42" s="158">
        <v>2942</v>
      </c>
      <c r="AS42" s="158">
        <v>3550.0789999999997</v>
      </c>
      <c r="AT42" s="158">
        <v>0</v>
      </c>
      <c r="AU42" s="158">
        <v>490.5</v>
      </c>
      <c r="AV42" s="158">
        <v>421.61849999999998</v>
      </c>
      <c r="AW42" s="158">
        <v>4413</v>
      </c>
      <c r="AX42" s="158">
        <v>5325.1185000000005</v>
      </c>
      <c r="AY42" s="158">
        <v>0</v>
      </c>
      <c r="AZ42" s="158">
        <v>817.5</v>
      </c>
      <c r="BA42" s="158">
        <v>702.69749999999999</v>
      </c>
      <c r="BB42" s="158">
        <v>7355</v>
      </c>
      <c r="BC42" s="158">
        <v>8875.1975000000002</v>
      </c>
      <c r="BD42" s="158">
        <v>32057.1</v>
      </c>
      <c r="BE42" s="158">
        <v>1635</v>
      </c>
      <c r="BF42" s="158">
        <v>1405.395</v>
      </c>
      <c r="BG42" s="158">
        <v>14710</v>
      </c>
      <c r="BH42" s="158">
        <v>17750.395</v>
      </c>
      <c r="BI42" s="158">
        <v>21212.1</v>
      </c>
      <c r="BJ42" s="158">
        <v>0</v>
      </c>
      <c r="BK42" s="158">
        <v>0</v>
      </c>
      <c r="BL42" s="158">
        <v>0</v>
      </c>
      <c r="BM42" s="158">
        <v>0</v>
      </c>
      <c r="BN42" s="158">
        <v>0</v>
      </c>
      <c r="BO42" s="158">
        <v>0</v>
      </c>
      <c r="BP42" s="158">
        <v>0</v>
      </c>
      <c r="BQ42" s="158">
        <v>0</v>
      </c>
      <c r="BR42" s="158">
        <v>0</v>
      </c>
      <c r="BS42" s="158">
        <v>0</v>
      </c>
      <c r="BT42" s="158">
        <v>0</v>
      </c>
      <c r="BU42" s="158">
        <v>0</v>
      </c>
      <c r="BV42" s="158">
        <v>0</v>
      </c>
      <c r="BW42" s="158">
        <v>0</v>
      </c>
      <c r="BX42" s="158">
        <v>0</v>
      </c>
      <c r="BY42" s="158">
        <v>0</v>
      </c>
      <c r="BZ42" s="158">
        <v>0</v>
      </c>
      <c r="CA42" s="158">
        <v>0</v>
      </c>
      <c r="CB42" s="158">
        <v>0</v>
      </c>
      <c r="CC42" s="158">
        <v>0</v>
      </c>
      <c r="CD42" s="158">
        <v>0</v>
      </c>
      <c r="CE42" s="158">
        <v>0</v>
      </c>
      <c r="CF42" s="158">
        <v>0</v>
      </c>
      <c r="CG42" s="158" t="s">
        <v>1786</v>
      </c>
      <c r="CH42" s="156" t="s">
        <v>692</v>
      </c>
      <c r="CI42" s="280" t="s">
        <v>568</v>
      </c>
      <c r="CJ42" s="281" t="s">
        <v>1798</v>
      </c>
      <c r="CK42" s="282">
        <v>43696</v>
      </c>
      <c r="CL42" s="283">
        <v>44062</v>
      </c>
      <c r="CM42" s="156" t="s">
        <v>1799</v>
      </c>
    </row>
    <row r="43" spans="1:91" ht="90">
      <c r="A43" s="695"/>
      <c r="B43" s="81" t="s">
        <v>832</v>
      </c>
      <c r="C43" s="82">
        <v>10904</v>
      </c>
      <c r="D43" s="83" t="s">
        <v>81</v>
      </c>
      <c r="E43" s="83" t="s">
        <v>1063</v>
      </c>
      <c r="F43" s="84">
        <v>70891095</v>
      </c>
      <c r="G43" s="84" t="s">
        <v>423</v>
      </c>
      <c r="H43" s="83" t="s">
        <v>575</v>
      </c>
      <c r="I43" s="181">
        <v>85162.5221055</v>
      </c>
      <c r="J43" s="85">
        <v>78241.883910000004</v>
      </c>
      <c r="K43" s="85">
        <v>6920.6381954999961</v>
      </c>
      <c r="L43" s="86">
        <v>0</v>
      </c>
      <c r="M43" s="86">
        <v>70417.695519000001</v>
      </c>
      <c r="N43" s="85">
        <v>70417.695519000001</v>
      </c>
      <c r="O43" s="85">
        <v>0</v>
      </c>
      <c r="P43" s="85">
        <v>13581.48054</v>
      </c>
      <c r="Q43" s="85">
        <v>0</v>
      </c>
      <c r="R43" s="85">
        <v>599.13454000000002</v>
      </c>
      <c r="S43" s="85">
        <v>33.350169999999999</v>
      </c>
      <c r="T43" s="85">
        <v>5392.2108399999997</v>
      </c>
      <c r="U43" s="85">
        <v>6024.6955499999995</v>
      </c>
      <c r="V43" s="85">
        <v>0</v>
      </c>
      <c r="W43" s="85">
        <v>5700</v>
      </c>
      <c r="X43" s="85">
        <v>3000</v>
      </c>
      <c r="Y43" s="85">
        <v>51300</v>
      </c>
      <c r="Z43" s="85">
        <v>60000</v>
      </c>
      <c r="AA43" s="85">
        <v>26692.2</v>
      </c>
      <c r="AB43" s="85">
        <v>1600</v>
      </c>
      <c r="AC43" s="85">
        <v>4000</v>
      </c>
      <c r="AD43" s="85">
        <v>14400</v>
      </c>
      <c r="AE43" s="85">
        <v>20000</v>
      </c>
      <c r="AF43" s="85">
        <v>43724.7</v>
      </c>
      <c r="AG43" s="85">
        <v>2400.7687999999998</v>
      </c>
      <c r="AH43" s="85">
        <v>101.93823999999999</v>
      </c>
      <c r="AI43" s="85">
        <v>21606.919259999999</v>
      </c>
      <c r="AJ43" s="85">
        <v>24109.6263</v>
      </c>
      <c r="AK43" s="85">
        <v>2390.6362599999998</v>
      </c>
      <c r="AL43" s="85">
        <v>101.93823999999999</v>
      </c>
      <c r="AM43" s="85">
        <v>21515.7264</v>
      </c>
      <c r="AN43" s="85">
        <v>24008.300899999998</v>
      </c>
      <c r="AO43" s="85">
        <v>0</v>
      </c>
      <c r="AP43" s="85">
        <v>570</v>
      </c>
      <c r="AQ43" s="85">
        <v>300</v>
      </c>
      <c r="AR43" s="85">
        <v>5130</v>
      </c>
      <c r="AS43" s="85">
        <v>6000</v>
      </c>
      <c r="AT43" s="85">
        <v>0</v>
      </c>
      <c r="AU43" s="85">
        <v>855</v>
      </c>
      <c r="AV43" s="85">
        <v>450</v>
      </c>
      <c r="AW43" s="85">
        <v>7695</v>
      </c>
      <c r="AX43" s="85">
        <v>9000</v>
      </c>
      <c r="AY43" s="85">
        <v>0</v>
      </c>
      <c r="AZ43" s="85">
        <v>1425</v>
      </c>
      <c r="BA43" s="85">
        <v>750</v>
      </c>
      <c r="BB43" s="85">
        <v>12825</v>
      </c>
      <c r="BC43" s="85">
        <v>15000</v>
      </c>
      <c r="BD43" s="85">
        <v>26692.2</v>
      </c>
      <c r="BE43" s="85">
        <v>2850</v>
      </c>
      <c r="BF43" s="85">
        <v>1500</v>
      </c>
      <c r="BG43" s="85">
        <v>25650</v>
      </c>
      <c r="BH43" s="85">
        <v>30000</v>
      </c>
      <c r="BI43" s="85">
        <v>0</v>
      </c>
      <c r="BJ43" s="85">
        <v>0</v>
      </c>
      <c r="BK43" s="85">
        <v>400</v>
      </c>
      <c r="BL43" s="85">
        <v>1440</v>
      </c>
      <c r="BM43" s="85">
        <v>1840</v>
      </c>
      <c r="BN43" s="85">
        <v>0</v>
      </c>
      <c r="BO43" s="85">
        <v>240</v>
      </c>
      <c r="BP43" s="85">
        <v>600</v>
      </c>
      <c r="BQ43" s="85">
        <v>2160</v>
      </c>
      <c r="BR43" s="85">
        <v>3000</v>
      </c>
      <c r="BS43" s="85">
        <v>0</v>
      </c>
      <c r="BT43" s="85">
        <v>400</v>
      </c>
      <c r="BU43" s="85">
        <v>1000</v>
      </c>
      <c r="BV43" s="85">
        <v>3600</v>
      </c>
      <c r="BW43" s="85">
        <v>5000</v>
      </c>
      <c r="BX43" s="85">
        <v>43724.7</v>
      </c>
      <c r="BY43" s="85">
        <v>800</v>
      </c>
      <c r="BZ43" s="85">
        <v>2000</v>
      </c>
      <c r="CA43" s="85">
        <v>7200</v>
      </c>
      <c r="CB43" s="85">
        <v>10000</v>
      </c>
      <c r="CC43" s="85">
        <v>0</v>
      </c>
      <c r="CD43" s="85">
        <v>0</v>
      </c>
      <c r="CE43" s="85">
        <v>0</v>
      </c>
      <c r="CF43" s="85">
        <v>0</v>
      </c>
      <c r="CG43" s="85" t="s">
        <v>1786</v>
      </c>
      <c r="CH43" s="83" t="s">
        <v>1653</v>
      </c>
      <c r="CI43" s="287" t="s">
        <v>424</v>
      </c>
      <c r="CJ43" s="284" t="s">
        <v>1800</v>
      </c>
      <c r="CK43" s="285">
        <v>43758</v>
      </c>
      <c r="CL43" s="286" t="s">
        <v>1801</v>
      </c>
      <c r="CM43" s="84"/>
    </row>
    <row r="44" spans="1:91" ht="90">
      <c r="A44" s="695"/>
      <c r="B44" s="36" t="s">
        <v>833</v>
      </c>
      <c r="C44" s="88">
        <v>10905</v>
      </c>
      <c r="D44" s="27" t="s">
        <v>81</v>
      </c>
      <c r="E44" s="27" t="s">
        <v>1063</v>
      </c>
      <c r="F44" s="10">
        <v>70891095</v>
      </c>
      <c r="G44" s="10" t="s">
        <v>430</v>
      </c>
      <c r="H44" s="27" t="s">
        <v>575</v>
      </c>
      <c r="I44" s="15">
        <v>144426.7965</v>
      </c>
      <c r="J44" s="34">
        <v>129418.81748</v>
      </c>
      <c r="K44" s="34">
        <v>15007.979019999999</v>
      </c>
      <c r="L44" s="7">
        <v>0</v>
      </c>
      <c r="M44" s="7">
        <v>116476.935732</v>
      </c>
      <c r="N44" s="34">
        <v>116476.935732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3300</v>
      </c>
      <c r="X44" s="34">
        <v>2000</v>
      </c>
      <c r="Y44" s="34">
        <v>29700</v>
      </c>
      <c r="Z44" s="34">
        <v>35000</v>
      </c>
      <c r="AA44" s="34">
        <v>0</v>
      </c>
      <c r="AB44" s="34">
        <v>6600</v>
      </c>
      <c r="AC44" s="34">
        <v>14000</v>
      </c>
      <c r="AD44" s="34">
        <v>59400</v>
      </c>
      <c r="AE44" s="34">
        <v>80000</v>
      </c>
      <c r="AF44" s="34">
        <v>80000</v>
      </c>
      <c r="AG44" s="34">
        <v>5</v>
      </c>
      <c r="AH44" s="34">
        <v>0</v>
      </c>
      <c r="AI44" s="34">
        <v>45</v>
      </c>
      <c r="AJ44" s="34">
        <v>50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330</v>
      </c>
      <c r="AQ44" s="34">
        <v>200</v>
      </c>
      <c r="AR44" s="34">
        <v>2970</v>
      </c>
      <c r="AS44" s="34">
        <v>3500</v>
      </c>
      <c r="AT44" s="34">
        <v>0</v>
      </c>
      <c r="AU44" s="34">
        <v>495</v>
      </c>
      <c r="AV44" s="34">
        <v>300</v>
      </c>
      <c r="AW44" s="34">
        <v>4455</v>
      </c>
      <c r="AX44" s="34">
        <v>5250</v>
      </c>
      <c r="AY44" s="34">
        <v>0</v>
      </c>
      <c r="AZ44" s="34">
        <v>825</v>
      </c>
      <c r="BA44" s="34">
        <v>500</v>
      </c>
      <c r="BB44" s="34">
        <v>7425</v>
      </c>
      <c r="BC44" s="34">
        <v>8750</v>
      </c>
      <c r="BD44" s="34">
        <v>0</v>
      </c>
      <c r="BE44" s="34">
        <v>1650</v>
      </c>
      <c r="BF44" s="34">
        <v>1000</v>
      </c>
      <c r="BG44" s="34">
        <v>14850</v>
      </c>
      <c r="BH44" s="34">
        <v>17500</v>
      </c>
      <c r="BI44" s="34">
        <v>0</v>
      </c>
      <c r="BJ44" s="34">
        <v>0</v>
      </c>
      <c r="BK44" s="34">
        <v>1400</v>
      </c>
      <c r="BL44" s="34">
        <v>5940</v>
      </c>
      <c r="BM44" s="34">
        <v>7340</v>
      </c>
      <c r="BN44" s="34">
        <v>0</v>
      </c>
      <c r="BO44" s="34">
        <v>990</v>
      </c>
      <c r="BP44" s="34">
        <v>2100</v>
      </c>
      <c r="BQ44" s="34">
        <v>8910</v>
      </c>
      <c r="BR44" s="34">
        <v>12000</v>
      </c>
      <c r="BS44" s="34">
        <v>35000</v>
      </c>
      <c r="BT44" s="34">
        <v>1650</v>
      </c>
      <c r="BU44" s="34">
        <v>3500</v>
      </c>
      <c r="BV44" s="34">
        <v>14850</v>
      </c>
      <c r="BW44" s="34">
        <v>20000</v>
      </c>
      <c r="BX44" s="34">
        <v>0</v>
      </c>
      <c r="BY44" s="34">
        <v>3300</v>
      </c>
      <c r="BZ44" s="34">
        <v>7000</v>
      </c>
      <c r="CA44" s="34">
        <v>29700</v>
      </c>
      <c r="CB44" s="34">
        <v>40000</v>
      </c>
      <c r="CC44" s="34">
        <v>45000</v>
      </c>
      <c r="CD44" s="34">
        <v>15000</v>
      </c>
      <c r="CE44" s="34">
        <v>44476.2</v>
      </c>
      <c r="CF44" s="34">
        <v>0</v>
      </c>
      <c r="CG44" s="34" t="s">
        <v>1786</v>
      </c>
      <c r="CH44" s="27" t="s">
        <v>1765</v>
      </c>
      <c r="CI44" s="276" t="s">
        <v>431</v>
      </c>
      <c r="CJ44" s="277" t="s">
        <v>1802</v>
      </c>
      <c r="CK44" s="278" t="s">
        <v>1515</v>
      </c>
      <c r="CL44" s="279" t="s">
        <v>1803</v>
      </c>
      <c r="CM44" s="10"/>
    </row>
    <row r="45" spans="1:91" ht="90">
      <c r="A45" s="695"/>
      <c r="B45" s="28" t="s">
        <v>602</v>
      </c>
      <c r="C45" s="88">
        <v>6695</v>
      </c>
      <c r="D45" s="27" t="s">
        <v>194</v>
      </c>
      <c r="E45" s="27" t="s">
        <v>1063</v>
      </c>
      <c r="F45" s="10" t="s">
        <v>1298</v>
      </c>
      <c r="G45" s="10">
        <v>4592</v>
      </c>
      <c r="H45" s="27" t="s">
        <v>578</v>
      </c>
      <c r="I45" s="34">
        <v>46570</v>
      </c>
      <c r="J45" s="34">
        <v>29509.187470000001</v>
      </c>
      <c r="K45" s="33">
        <v>17060.812529999999</v>
      </c>
      <c r="L45" s="7">
        <v>0</v>
      </c>
      <c r="M45" s="115">
        <v>26558.268723000001</v>
      </c>
      <c r="N45" s="7">
        <v>26558.268723000001</v>
      </c>
      <c r="O45" s="166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50</v>
      </c>
      <c r="X45" s="34">
        <v>100</v>
      </c>
      <c r="Y45" s="34">
        <v>450</v>
      </c>
      <c r="Z45" s="34">
        <v>600</v>
      </c>
      <c r="AA45" s="34">
        <v>0</v>
      </c>
      <c r="AB45" s="34">
        <v>2951</v>
      </c>
      <c r="AC45" s="34">
        <v>17060.810000000001</v>
      </c>
      <c r="AD45" s="34">
        <v>26558</v>
      </c>
      <c r="AE45" s="34">
        <v>46569.81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5</v>
      </c>
      <c r="AQ45" s="34">
        <v>10</v>
      </c>
      <c r="AR45" s="34">
        <v>45</v>
      </c>
      <c r="AS45" s="34">
        <v>60</v>
      </c>
      <c r="AT45" s="34">
        <v>0</v>
      </c>
      <c r="AU45" s="34">
        <v>7.5</v>
      </c>
      <c r="AV45" s="34">
        <v>15</v>
      </c>
      <c r="AW45" s="34">
        <v>67.5</v>
      </c>
      <c r="AX45" s="34">
        <v>90</v>
      </c>
      <c r="AY45" s="34">
        <v>0</v>
      </c>
      <c r="AZ45" s="34">
        <v>12.5</v>
      </c>
      <c r="BA45" s="34">
        <v>25</v>
      </c>
      <c r="BB45" s="34">
        <v>112.5</v>
      </c>
      <c r="BC45" s="34">
        <v>150</v>
      </c>
      <c r="BD45" s="34">
        <v>0</v>
      </c>
      <c r="BE45" s="34">
        <v>25</v>
      </c>
      <c r="BF45" s="34">
        <v>50</v>
      </c>
      <c r="BG45" s="34">
        <v>225</v>
      </c>
      <c r="BH45" s="34">
        <v>300</v>
      </c>
      <c r="BI45" s="34">
        <v>0</v>
      </c>
      <c r="BJ45" s="34">
        <v>0</v>
      </c>
      <c r="BK45" s="34">
        <v>1706.0810000000001</v>
      </c>
      <c r="BL45" s="34">
        <v>2655.8</v>
      </c>
      <c r="BM45" s="34">
        <v>4361.8810000000003</v>
      </c>
      <c r="BN45" s="34">
        <v>0</v>
      </c>
      <c r="BO45" s="34">
        <v>442.65</v>
      </c>
      <c r="BP45" s="34">
        <v>2559.1215000000002</v>
      </c>
      <c r="BQ45" s="34">
        <v>3983.7</v>
      </c>
      <c r="BR45" s="34">
        <v>6985.4714999999997</v>
      </c>
      <c r="BS45" s="34">
        <v>0</v>
      </c>
      <c r="BT45" s="34">
        <v>737.75</v>
      </c>
      <c r="BU45" s="34">
        <v>4265.2025000000003</v>
      </c>
      <c r="BV45" s="34">
        <v>6639.5</v>
      </c>
      <c r="BW45" s="34">
        <v>11642.452499999999</v>
      </c>
      <c r="BX45" s="34">
        <v>0</v>
      </c>
      <c r="BY45" s="34">
        <v>1475.5</v>
      </c>
      <c r="BZ45" s="34">
        <v>8530.4050000000007</v>
      </c>
      <c r="CA45" s="34">
        <v>13279</v>
      </c>
      <c r="CB45" s="34">
        <v>23284.904999999999</v>
      </c>
      <c r="CC45" s="34">
        <v>0</v>
      </c>
      <c r="CD45" s="34">
        <v>0</v>
      </c>
      <c r="CE45" s="34">
        <v>26558.268723000001</v>
      </c>
      <c r="CF45" s="34">
        <v>0</v>
      </c>
      <c r="CG45" s="34" t="s">
        <v>1786</v>
      </c>
      <c r="CH45" s="27" t="s">
        <v>182</v>
      </c>
      <c r="CI45" s="276" t="s">
        <v>286</v>
      </c>
      <c r="CJ45" s="288" t="s">
        <v>79</v>
      </c>
      <c r="CK45" s="278" t="s">
        <v>1515</v>
      </c>
      <c r="CL45" s="279" t="s">
        <v>1084</v>
      </c>
      <c r="CM45" s="10"/>
    </row>
    <row r="46" spans="1:91" ht="72.75" customHeight="1">
      <c r="A46" s="695"/>
      <c r="B46" s="28" t="s">
        <v>738</v>
      </c>
      <c r="C46" s="88">
        <v>11245</v>
      </c>
      <c r="D46" s="27" t="s">
        <v>194</v>
      </c>
      <c r="E46" s="27" t="s">
        <v>1063</v>
      </c>
      <c r="F46" s="10" t="s">
        <v>1298</v>
      </c>
      <c r="G46" s="10">
        <v>4593</v>
      </c>
      <c r="H46" s="27" t="s">
        <v>736</v>
      </c>
      <c r="I46" s="34">
        <v>48188.781020000002</v>
      </c>
      <c r="J46" s="34">
        <v>48188.781020000002</v>
      </c>
      <c r="K46" s="33">
        <v>0</v>
      </c>
      <c r="L46" s="7">
        <v>0</v>
      </c>
      <c r="M46" s="115">
        <v>43369.902918</v>
      </c>
      <c r="N46" s="7">
        <v>43369.902918</v>
      </c>
      <c r="O46" s="166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1600</v>
      </c>
      <c r="X46" s="34">
        <v>4000</v>
      </c>
      <c r="Y46" s="34">
        <v>14400</v>
      </c>
      <c r="Z46" s="34">
        <v>20000</v>
      </c>
      <c r="AA46" s="34">
        <v>0</v>
      </c>
      <c r="AB46" s="34">
        <v>2843</v>
      </c>
      <c r="AC46" s="34">
        <v>0</v>
      </c>
      <c r="AD46" s="34">
        <v>25587</v>
      </c>
      <c r="AE46" s="34">
        <v>28430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160</v>
      </c>
      <c r="AQ46" s="34">
        <v>400</v>
      </c>
      <c r="AR46" s="34">
        <v>1440</v>
      </c>
      <c r="AS46" s="34">
        <v>2000</v>
      </c>
      <c r="AT46" s="34">
        <v>0</v>
      </c>
      <c r="AU46" s="34">
        <v>240</v>
      </c>
      <c r="AV46" s="34">
        <v>600</v>
      </c>
      <c r="AW46" s="34">
        <v>2160</v>
      </c>
      <c r="AX46" s="34">
        <v>3000</v>
      </c>
      <c r="AY46" s="34">
        <v>0</v>
      </c>
      <c r="AZ46" s="34">
        <v>400</v>
      </c>
      <c r="BA46" s="34">
        <v>1000</v>
      </c>
      <c r="BB46" s="34">
        <v>3600</v>
      </c>
      <c r="BC46" s="34">
        <v>5000</v>
      </c>
      <c r="BD46" s="34">
        <v>0</v>
      </c>
      <c r="BE46" s="34">
        <v>800</v>
      </c>
      <c r="BF46" s="34">
        <v>2000</v>
      </c>
      <c r="BG46" s="34">
        <v>7200</v>
      </c>
      <c r="BH46" s="34">
        <v>10000</v>
      </c>
      <c r="BI46" s="34">
        <v>0</v>
      </c>
      <c r="BJ46" s="34">
        <v>0</v>
      </c>
      <c r="BK46" s="34">
        <v>0</v>
      </c>
      <c r="BL46" s="34">
        <v>2558.7000000000003</v>
      </c>
      <c r="BM46" s="34">
        <v>2558.7000000000003</v>
      </c>
      <c r="BN46" s="34">
        <v>0</v>
      </c>
      <c r="BO46" s="34">
        <v>426.45</v>
      </c>
      <c r="BP46" s="34">
        <v>0</v>
      </c>
      <c r="BQ46" s="34">
        <v>3838.0499999999997</v>
      </c>
      <c r="BR46" s="34">
        <v>4264.5</v>
      </c>
      <c r="BS46" s="34">
        <v>0</v>
      </c>
      <c r="BT46" s="34">
        <v>710.75</v>
      </c>
      <c r="BU46" s="34">
        <v>0</v>
      </c>
      <c r="BV46" s="34">
        <v>6396.75</v>
      </c>
      <c r="BW46" s="34">
        <v>7107.5</v>
      </c>
      <c r="BX46" s="34">
        <v>0</v>
      </c>
      <c r="BY46" s="34">
        <v>1421.5</v>
      </c>
      <c r="BZ46" s="34">
        <v>0</v>
      </c>
      <c r="CA46" s="34">
        <v>12793.5</v>
      </c>
      <c r="CB46" s="34">
        <v>14215</v>
      </c>
      <c r="CC46" s="34">
        <v>0</v>
      </c>
      <c r="CD46" s="34">
        <v>0</v>
      </c>
      <c r="CE46" s="34">
        <v>43369.902918</v>
      </c>
      <c r="CF46" s="34">
        <v>0</v>
      </c>
      <c r="CG46" s="34" t="s">
        <v>1786</v>
      </c>
      <c r="CH46" s="27" t="s">
        <v>1765</v>
      </c>
      <c r="CI46" s="276" t="s">
        <v>737</v>
      </c>
      <c r="CJ46" s="288" t="s">
        <v>79</v>
      </c>
      <c r="CK46" s="278" t="s">
        <v>1515</v>
      </c>
      <c r="CL46" s="279" t="s">
        <v>1084</v>
      </c>
      <c r="CM46" s="10"/>
    </row>
    <row r="47" spans="1:91" ht="72">
      <c r="A47" s="695"/>
      <c r="B47" s="81" t="s">
        <v>1778</v>
      </c>
      <c r="C47" s="82">
        <v>10028</v>
      </c>
      <c r="D47" s="83" t="s">
        <v>81</v>
      </c>
      <c r="E47" s="83" t="s">
        <v>1063</v>
      </c>
      <c r="F47" s="84">
        <v>70891095</v>
      </c>
      <c r="G47" s="84" t="s">
        <v>742</v>
      </c>
      <c r="H47" s="83" t="s">
        <v>323</v>
      </c>
      <c r="I47" s="85">
        <v>39720.239999999998</v>
      </c>
      <c r="J47" s="85">
        <v>33919.909</v>
      </c>
      <c r="K47" s="85">
        <v>5800.3309999999983</v>
      </c>
      <c r="L47" s="86">
        <v>0</v>
      </c>
      <c r="M47" s="86">
        <v>30527.918099999999</v>
      </c>
      <c r="N47" s="86">
        <v>30682.095011999998</v>
      </c>
      <c r="O47" s="86">
        <v>0</v>
      </c>
      <c r="P47" s="85">
        <v>0</v>
      </c>
      <c r="Q47" s="85">
        <v>0</v>
      </c>
      <c r="R47" s="85">
        <v>0</v>
      </c>
      <c r="S47" s="85">
        <v>0</v>
      </c>
      <c r="T47" s="85">
        <v>0</v>
      </c>
      <c r="U47" s="85">
        <v>0</v>
      </c>
      <c r="V47" s="85">
        <v>0</v>
      </c>
      <c r="W47" s="85">
        <v>3409.1216679999998</v>
      </c>
      <c r="X47" s="85">
        <v>5629.0233200000002</v>
      </c>
      <c r="Y47" s="85">
        <v>30682.095011999998</v>
      </c>
      <c r="Z47" s="85">
        <v>39720.239999999998</v>
      </c>
      <c r="AA47" s="85">
        <v>0</v>
      </c>
      <c r="AB47" s="85">
        <v>0</v>
      </c>
      <c r="AC47" s="85">
        <v>0</v>
      </c>
      <c r="AD47" s="85">
        <v>0</v>
      </c>
      <c r="AE47" s="85">
        <v>0</v>
      </c>
      <c r="AF47" s="85">
        <v>30528</v>
      </c>
      <c r="AG47" s="85">
        <v>100</v>
      </c>
      <c r="AH47" s="85">
        <v>100</v>
      </c>
      <c r="AI47" s="85">
        <v>900</v>
      </c>
      <c r="AJ47" s="85">
        <v>1100</v>
      </c>
      <c r="AK47" s="85">
        <v>0</v>
      </c>
      <c r="AL47" s="85">
        <v>0</v>
      </c>
      <c r="AM47" s="85">
        <v>0</v>
      </c>
      <c r="AN47" s="85">
        <v>0</v>
      </c>
      <c r="AO47" s="85">
        <v>0</v>
      </c>
      <c r="AP47" s="85">
        <v>340.91216680000002</v>
      </c>
      <c r="AQ47" s="85">
        <v>562.902332</v>
      </c>
      <c r="AR47" s="85">
        <v>3068.2095012</v>
      </c>
      <c r="AS47" s="85">
        <v>3972.0239999999999</v>
      </c>
      <c r="AT47" s="85">
        <v>0</v>
      </c>
      <c r="AU47" s="85">
        <v>511.36825019999992</v>
      </c>
      <c r="AV47" s="85">
        <v>844.35349800000006</v>
      </c>
      <c r="AW47" s="85">
        <v>4602.3142517999995</v>
      </c>
      <c r="AX47" s="85">
        <v>5958.0360000000001</v>
      </c>
      <c r="AY47" s="85">
        <v>0</v>
      </c>
      <c r="AZ47" s="85">
        <v>852.28041699999994</v>
      </c>
      <c r="BA47" s="85">
        <v>1407.2558300000001</v>
      </c>
      <c r="BB47" s="85">
        <v>7670.5237529999995</v>
      </c>
      <c r="BC47" s="85">
        <v>9930.06</v>
      </c>
      <c r="BD47" s="85">
        <v>0</v>
      </c>
      <c r="BE47" s="85">
        <v>1704.5608339999999</v>
      </c>
      <c r="BF47" s="85">
        <v>2814.5116600000001</v>
      </c>
      <c r="BG47" s="85">
        <v>15341.047505999999</v>
      </c>
      <c r="BH47" s="85">
        <v>19860.12</v>
      </c>
      <c r="BI47" s="85">
        <v>0</v>
      </c>
      <c r="BJ47" s="85">
        <v>0</v>
      </c>
      <c r="BK47" s="85">
        <v>0</v>
      </c>
      <c r="BL47" s="85">
        <v>0</v>
      </c>
      <c r="BM47" s="85">
        <v>0</v>
      </c>
      <c r="BN47" s="85">
        <v>0</v>
      </c>
      <c r="BO47" s="85">
        <v>0</v>
      </c>
      <c r="BP47" s="85">
        <v>0</v>
      </c>
      <c r="BQ47" s="85">
        <v>0</v>
      </c>
      <c r="BR47" s="85">
        <v>0</v>
      </c>
      <c r="BS47" s="85">
        <v>30528</v>
      </c>
      <c r="BT47" s="85">
        <v>0</v>
      </c>
      <c r="BU47" s="85">
        <v>0</v>
      </c>
      <c r="BV47" s="85">
        <v>0</v>
      </c>
      <c r="BW47" s="85">
        <v>0</v>
      </c>
      <c r="BX47" s="85">
        <v>0</v>
      </c>
      <c r="BY47" s="85">
        <v>0</v>
      </c>
      <c r="BZ47" s="85">
        <v>0</v>
      </c>
      <c r="CA47" s="85">
        <v>0</v>
      </c>
      <c r="CB47" s="85">
        <v>0</v>
      </c>
      <c r="CC47" s="85">
        <v>0</v>
      </c>
      <c r="CD47" s="85">
        <v>0</v>
      </c>
      <c r="CE47" s="85">
        <v>0</v>
      </c>
      <c r="CF47" s="85">
        <v>0</v>
      </c>
      <c r="CG47" s="85" t="s">
        <v>1786</v>
      </c>
      <c r="CH47" s="83" t="s">
        <v>1653</v>
      </c>
      <c r="CI47" s="287" t="s">
        <v>571</v>
      </c>
      <c r="CJ47" s="284" t="s">
        <v>1804</v>
      </c>
      <c r="CK47" s="285">
        <v>43970</v>
      </c>
      <c r="CL47" s="286">
        <v>44154</v>
      </c>
      <c r="CM47" s="84" t="s">
        <v>1788</v>
      </c>
    </row>
    <row r="48" spans="1:91" ht="54">
      <c r="A48" s="695"/>
      <c r="B48" s="32" t="s">
        <v>432</v>
      </c>
      <c r="C48" s="131" t="s">
        <v>724</v>
      </c>
      <c r="D48" s="67" t="s">
        <v>81</v>
      </c>
      <c r="E48" s="67" t="s">
        <v>1063</v>
      </c>
      <c r="F48" s="18">
        <v>70891095</v>
      </c>
      <c r="G48" s="18" t="s">
        <v>433</v>
      </c>
      <c r="H48" s="67" t="s">
        <v>323</v>
      </c>
      <c r="I48" s="19">
        <v>25860</v>
      </c>
      <c r="J48" s="19">
        <v>24313.29</v>
      </c>
      <c r="K48" s="19">
        <v>1546.7099999999991</v>
      </c>
      <c r="L48" s="125">
        <v>0</v>
      </c>
      <c r="M48" s="125">
        <v>21881.961000000003</v>
      </c>
      <c r="N48" s="125">
        <v>21881.961000000003</v>
      </c>
      <c r="O48" s="125">
        <v>0</v>
      </c>
      <c r="P48" s="19">
        <v>19384.248050000002</v>
      </c>
      <c r="Q48" s="19">
        <v>0</v>
      </c>
      <c r="R48" s="19">
        <v>536.59663999999998</v>
      </c>
      <c r="S48" s="19">
        <v>88.33</v>
      </c>
      <c r="T48" s="19">
        <v>4829.3697300000003</v>
      </c>
      <c r="U48" s="19">
        <v>5454.29637</v>
      </c>
      <c r="V48" s="19">
        <v>0</v>
      </c>
      <c r="W48" s="19">
        <v>1900</v>
      </c>
      <c r="X48" s="19">
        <v>500</v>
      </c>
      <c r="Y48" s="19">
        <v>17000</v>
      </c>
      <c r="Z48" s="19">
        <v>19400</v>
      </c>
      <c r="AA48" s="19">
        <v>21881.7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1845.0846300000001</v>
      </c>
      <c r="AH48" s="19">
        <v>74.112499999999997</v>
      </c>
      <c r="AI48" s="19">
        <v>16605.761629999997</v>
      </c>
      <c r="AJ48" s="19">
        <v>18524.958759999998</v>
      </c>
      <c r="AK48" s="19">
        <v>1836.5057300000001</v>
      </c>
      <c r="AL48" s="19">
        <v>74.112499999999997</v>
      </c>
      <c r="AM48" s="19">
        <v>16528.551530000001</v>
      </c>
      <c r="AN48" s="19">
        <v>18439.169760000001</v>
      </c>
      <c r="AO48" s="19">
        <v>0</v>
      </c>
      <c r="AP48" s="19">
        <v>190</v>
      </c>
      <c r="AQ48" s="19">
        <v>50</v>
      </c>
      <c r="AR48" s="19">
        <v>1700</v>
      </c>
      <c r="AS48" s="19">
        <v>1940</v>
      </c>
      <c r="AT48" s="19">
        <v>0</v>
      </c>
      <c r="AU48" s="19">
        <v>285</v>
      </c>
      <c r="AV48" s="19">
        <v>75</v>
      </c>
      <c r="AW48" s="19">
        <v>2550</v>
      </c>
      <c r="AX48" s="19">
        <v>2910</v>
      </c>
      <c r="AY48" s="19">
        <v>0</v>
      </c>
      <c r="AZ48" s="19">
        <v>475</v>
      </c>
      <c r="BA48" s="19">
        <v>125</v>
      </c>
      <c r="BB48" s="19">
        <v>4250</v>
      </c>
      <c r="BC48" s="19">
        <v>4850</v>
      </c>
      <c r="BD48" s="19">
        <v>11558.7</v>
      </c>
      <c r="BE48" s="19">
        <v>950</v>
      </c>
      <c r="BF48" s="19">
        <v>250</v>
      </c>
      <c r="BG48" s="19">
        <v>8500</v>
      </c>
      <c r="BH48" s="19">
        <v>9700</v>
      </c>
      <c r="BI48" s="19">
        <v>10323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0</v>
      </c>
      <c r="BT48" s="19">
        <v>0</v>
      </c>
      <c r="BU48" s="19">
        <v>0</v>
      </c>
      <c r="BV48" s="19">
        <v>0</v>
      </c>
      <c r="BW48" s="19">
        <v>0</v>
      </c>
      <c r="BX48" s="19">
        <v>0</v>
      </c>
      <c r="BY48" s="19">
        <v>0</v>
      </c>
      <c r="BZ48" s="19">
        <v>0</v>
      </c>
      <c r="CA48" s="19">
        <v>0</v>
      </c>
      <c r="CB48" s="19">
        <v>0</v>
      </c>
      <c r="CC48" s="19">
        <v>0</v>
      </c>
      <c r="CD48" s="19">
        <v>0</v>
      </c>
      <c r="CE48" s="19">
        <v>0</v>
      </c>
      <c r="CF48" s="19">
        <v>0</v>
      </c>
      <c r="CG48" s="19" t="s">
        <v>1786</v>
      </c>
      <c r="CH48" s="67" t="s">
        <v>495</v>
      </c>
      <c r="CI48" s="276" t="s">
        <v>434</v>
      </c>
      <c r="CJ48" s="277" t="s">
        <v>79</v>
      </c>
      <c r="CK48" s="278">
        <v>43739</v>
      </c>
      <c r="CL48" s="279">
        <v>43952</v>
      </c>
      <c r="CM48" s="10"/>
    </row>
    <row r="49" spans="1:91" ht="90">
      <c r="A49" s="695"/>
      <c r="B49" s="81" t="s">
        <v>331</v>
      </c>
      <c r="C49" s="82" t="s">
        <v>719</v>
      </c>
      <c r="D49" s="83" t="s">
        <v>194</v>
      </c>
      <c r="E49" s="83" t="s">
        <v>1063</v>
      </c>
      <c r="F49" s="84" t="s">
        <v>1298</v>
      </c>
      <c r="G49" s="84" t="s">
        <v>419</v>
      </c>
      <c r="H49" s="83" t="s">
        <v>323</v>
      </c>
      <c r="I49" s="181">
        <v>37980.681900000003</v>
      </c>
      <c r="J49" s="85">
        <v>25014.315999999999</v>
      </c>
      <c r="K49" s="85">
        <v>12966.365900000004</v>
      </c>
      <c r="L49" s="86">
        <v>0</v>
      </c>
      <c r="M49" s="86">
        <v>22512.884399999999</v>
      </c>
      <c r="N49" s="86">
        <v>22512.884399999999</v>
      </c>
      <c r="O49" s="105" t="s">
        <v>1194</v>
      </c>
      <c r="P49" s="85">
        <v>446.69087999999994</v>
      </c>
      <c r="Q49" s="85">
        <v>0</v>
      </c>
      <c r="R49" s="85">
        <v>44.669089999999997</v>
      </c>
      <c r="S49" s="85">
        <v>0</v>
      </c>
      <c r="T49" s="85">
        <v>402.02178999999995</v>
      </c>
      <c r="U49" s="85">
        <v>446.69087999999994</v>
      </c>
      <c r="V49" s="85">
        <v>0</v>
      </c>
      <c r="W49" s="85">
        <v>2450</v>
      </c>
      <c r="X49" s="85">
        <v>12000</v>
      </c>
      <c r="Y49" s="85">
        <v>22050</v>
      </c>
      <c r="Z49" s="85">
        <v>36500</v>
      </c>
      <c r="AA49" s="85">
        <v>0</v>
      </c>
      <c r="AB49" s="85">
        <v>0</v>
      </c>
      <c r="AC49" s="85">
        <v>0</v>
      </c>
      <c r="AD49" s="85">
        <v>0</v>
      </c>
      <c r="AE49" s="85">
        <v>0</v>
      </c>
      <c r="AF49" s="85">
        <v>22512.6</v>
      </c>
      <c r="AG49" s="85">
        <v>0</v>
      </c>
      <c r="AH49" s="85">
        <v>0</v>
      </c>
      <c r="AI49" s="85">
        <v>0</v>
      </c>
      <c r="AJ49" s="85">
        <v>0</v>
      </c>
      <c r="AK49" s="85">
        <v>0</v>
      </c>
      <c r="AL49" s="85">
        <v>0</v>
      </c>
      <c r="AM49" s="85">
        <v>0</v>
      </c>
      <c r="AN49" s="85">
        <v>0</v>
      </c>
      <c r="AO49" s="85">
        <v>0</v>
      </c>
      <c r="AP49" s="85">
        <v>245</v>
      </c>
      <c r="AQ49" s="85">
        <v>1200</v>
      </c>
      <c r="AR49" s="85">
        <v>2205</v>
      </c>
      <c r="AS49" s="85">
        <v>3650</v>
      </c>
      <c r="AT49" s="85">
        <v>0</v>
      </c>
      <c r="AU49" s="85">
        <v>367.5</v>
      </c>
      <c r="AV49" s="85">
        <v>1800</v>
      </c>
      <c r="AW49" s="85">
        <v>3307.5</v>
      </c>
      <c r="AX49" s="85">
        <v>5475</v>
      </c>
      <c r="AY49" s="85">
        <v>0</v>
      </c>
      <c r="AZ49" s="85">
        <v>612.5</v>
      </c>
      <c r="BA49" s="85">
        <v>3000</v>
      </c>
      <c r="BB49" s="85">
        <v>5512.5</v>
      </c>
      <c r="BC49" s="85">
        <v>9125</v>
      </c>
      <c r="BD49" s="85">
        <v>0</v>
      </c>
      <c r="BE49" s="85">
        <v>1225</v>
      </c>
      <c r="BF49" s="85">
        <v>6000</v>
      </c>
      <c r="BG49" s="85">
        <v>11025</v>
      </c>
      <c r="BH49" s="85">
        <v>18250</v>
      </c>
      <c r="BI49" s="85">
        <v>0</v>
      </c>
      <c r="BJ49" s="85">
        <v>0</v>
      </c>
      <c r="BK49" s="85">
        <v>0</v>
      </c>
      <c r="BL49" s="85">
        <v>0</v>
      </c>
      <c r="BM49" s="85">
        <v>0</v>
      </c>
      <c r="BN49" s="85">
        <v>0</v>
      </c>
      <c r="BO49" s="85">
        <v>0</v>
      </c>
      <c r="BP49" s="85">
        <v>0</v>
      </c>
      <c r="BQ49" s="85">
        <v>0</v>
      </c>
      <c r="BR49" s="85">
        <v>0</v>
      </c>
      <c r="BS49" s="85">
        <v>22512.6</v>
      </c>
      <c r="BT49" s="85">
        <v>0</v>
      </c>
      <c r="BU49" s="85">
        <v>0</v>
      </c>
      <c r="BV49" s="85">
        <v>0</v>
      </c>
      <c r="BW49" s="85">
        <v>0</v>
      </c>
      <c r="BX49" s="85">
        <v>0</v>
      </c>
      <c r="BY49" s="85">
        <v>0</v>
      </c>
      <c r="BZ49" s="85">
        <v>0</v>
      </c>
      <c r="CA49" s="85">
        <v>0</v>
      </c>
      <c r="CB49" s="85">
        <v>0</v>
      </c>
      <c r="CC49" s="85">
        <v>0</v>
      </c>
      <c r="CD49" s="85">
        <v>0</v>
      </c>
      <c r="CE49" s="85">
        <v>0</v>
      </c>
      <c r="CF49" s="85">
        <v>0</v>
      </c>
      <c r="CG49" s="85" t="s">
        <v>1786</v>
      </c>
      <c r="CH49" s="83" t="s">
        <v>1653</v>
      </c>
      <c r="CI49" s="287" t="s">
        <v>479</v>
      </c>
      <c r="CJ49" s="284" t="s">
        <v>1805</v>
      </c>
      <c r="CK49" s="285" t="s">
        <v>1806</v>
      </c>
      <c r="CL49" s="286">
        <v>44165</v>
      </c>
      <c r="CM49" s="84" t="s">
        <v>1194</v>
      </c>
    </row>
    <row r="50" spans="1:91" ht="90">
      <c r="A50" s="695"/>
      <c r="B50" s="81" t="s">
        <v>66</v>
      </c>
      <c r="C50" s="82">
        <v>7661</v>
      </c>
      <c r="D50" s="83" t="s">
        <v>81</v>
      </c>
      <c r="E50" s="83" t="s">
        <v>1063</v>
      </c>
      <c r="F50" s="84">
        <v>70891095</v>
      </c>
      <c r="G50" s="84">
        <v>2460</v>
      </c>
      <c r="H50" s="83" t="s">
        <v>323</v>
      </c>
      <c r="I50" s="181">
        <v>23650.963</v>
      </c>
      <c r="J50" s="85">
        <v>20489.222000000002</v>
      </c>
      <c r="K50" s="85">
        <v>3161.7409999999982</v>
      </c>
      <c r="L50" s="86">
        <v>0</v>
      </c>
      <c r="M50" s="86">
        <v>18440.299800000001</v>
      </c>
      <c r="N50" s="86">
        <v>18440.299800000001</v>
      </c>
      <c r="O50" s="86">
        <v>0</v>
      </c>
      <c r="P50" s="85">
        <v>30.491999999999997</v>
      </c>
      <c r="Q50" s="85">
        <v>0</v>
      </c>
      <c r="R50" s="85">
        <v>0</v>
      </c>
      <c r="S50" s="85">
        <v>0</v>
      </c>
      <c r="T50" s="85">
        <v>0</v>
      </c>
      <c r="U50" s="85">
        <v>0</v>
      </c>
      <c r="V50" s="85">
        <v>0</v>
      </c>
      <c r="W50" s="85">
        <v>2050</v>
      </c>
      <c r="X50" s="85">
        <v>500</v>
      </c>
      <c r="Y50" s="85">
        <v>18450</v>
      </c>
      <c r="Z50" s="85">
        <v>21000</v>
      </c>
      <c r="AA50" s="85">
        <v>18439.400000000001</v>
      </c>
      <c r="AB50" s="85">
        <v>0</v>
      </c>
      <c r="AC50" s="85">
        <v>0</v>
      </c>
      <c r="AD50" s="85">
        <v>0</v>
      </c>
      <c r="AE50" s="85">
        <v>0</v>
      </c>
      <c r="AF50" s="85">
        <v>0</v>
      </c>
      <c r="AG50" s="85">
        <v>729.66536999999994</v>
      </c>
      <c r="AH50" s="85">
        <v>340.67066</v>
      </c>
      <c r="AI50" s="85">
        <v>6566.9883</v>
      </c>
      <c r="AJ50" s="85">
        <v>7637.3243299999995</v>
      </c>
      <c r="AK50" s="85">
        <v>473.16366999999997</v>
      </c>
      <c r="AL50" s="85">
        <v>242.92685999999998</v>
      </c>
      <c r="AM50" s="85">
        <v>4258.4730499999996</v>
      </c>
      <c r="AN50" s="85">
        <v>4974.56358</v>
      </c>
      <c r="AO50" s="85">
        <v>0</v>
      </c>
      <c r="AP50" s="85">
        <v>205</v>
      </c>
      <c r="AQ50" s="85">
        <v>50</v>
      </c>
      <c r="AR50" s="85">
        <v>1845</v>
      </c>
      <c r="AS50" s="85">
        <v>2100</v>
      </c>
      <c r="AT50" s="85">
        <v>0</v>
      </c>
      <c r="AU50" s="85">
        <v>307.5</v>
      </c>
      <c r="AV50" s="85">
        <v>75</v>
      </c>
      <c r="AW50" s="85">
        <v>2767.5</v>
      </c>
      <c r="AX50" s="85">
        <v>3150</v>
      </c>
      <c r="AY50" s="85">
        <v>0</v>
      </c>
      <c r="AZ50" s="85">
        <v>512.5</v>
      </c>
      <c r="BA50" s="85">
        <v>125</v>
      </c>
      <c r="BB50" s="85">
        <v>4612.5</v>
      </c>
      <c r="BC50" s="85">
        <v>5250</v>
      </c>
      <c r="BD50" s="85">
        <v>0</v>
      </c>
      <c r="BE50" s="85">
        <v>1025</v>
      </c>
      <c r="BF50" s="85">
        <v>250</v>
      </c>
      <c r="BG50" s="85">
        <v>9225</v>
      </c>
      <c r="BH50" s="85">
        <v>10500</v>
      </c>
      <c r="BI50" s="85">
        <v>18439.400000000001</v>
      </c>
      <c r="BJ50" s="85">
        <v>0</v>
      </c>
      <c r="BK50" s="85">
        <v>0</v>
      </c>
      <c r="BL50" s="85">
        <v>0</v>
      </c>
      <c r="BM50" s="85">
        <v>0</v>
      </c>
      <c r="BN50" s="85">
        <v>0</v>
      </c>
      <c r="BO50" s="85">
        <v>0</v>
      </c>
      <c r="BP50" s="85">
        <v>0</v>
      </c>
      <c r="BQ50" s="85">
        <v>0</v>
      </c>
      <c r="BR50" s="85">
        <v>0</v>
      </c>
      <c r="BS50" s="85">
        <v>0</v>
      </c>
      <c r="BT50" s="85">
        <v>0</v>
      </c>
      <c r="BU50" s="85">
        <v>0</v>
      </c>
      <c r="BV50" s="85">
        <v>0</v>
      </c>
      <c r="BW50" s="85">
        <v>0</v>
      </c>
      <c r="BX50" s="85">
        <v>0</v>
      </c>
      <c r="BY50" s="85">
        <v>0</v>
      </c>
      <c r="BZ50" s="85">
        <v>0</v>
      </c>
      <c r="CA50" s="85">
        <v>0</v>
      </c>
      <c r="CB50" s="85">
        <v>0</v>
      </c>
      <c r="CC50" s="85">
        <v>0</v>
      </c>
      <c r="CD50" s="85">
        <v>0</v>
      </c>
      <c r="CE50" s="85">
        <v>0</v>
      </c>
      <c r="CF50" s="85">
        <v>0</v>
      </c>
      <c r="CG50" s="85" t="s">
        <v>1786</v>
      </c>
      <c r="CH50" s="83" t="s">
        <v>1653</v>
      </c>
      <c r="CI50" s="287" t="s">
        <v>459</v>
      </c>
      <c r="CJ50" s="284" t="s">
        <v>1807</v>
      </c>
      <c r="CK50" s="285">
        <v>43910</v>
      </c>
      <c r="CL50" s="286">
        <v>44044</v>
      </c>
      <c r="CM50" s="84"/>
    </row>
    <row r="51" spans="1:91" ht="90">
      <c r="A51" s="695"/>
      <c r="B51" s="81" t="s">
        <v>569</v>
      </c>
      <c r="C51" s="82">
        <v>10560</v>
      </c>
      <c r="D51" s="83" t="s">
        <v>81</v>
      </c>
      <c r="E51" s="83" t="s">
        <v>1063</v>
      </c>
      <c r="F51" s="84">
        <v>70891095</v>
      </c>
      <c r="G51" s="84" t="s">
        <v>741</v>
      </c>
      <c r="H51" s="83" t="s">
        <v>323</v>
      </c>
      <c r="I51" s="181">
        <v>58636.605216000004</v>
      </c>
      <c r="J51" s="85">
        <v>31291.23</v>
      </c>
      <c r="K51" s="85">
        <v>27345.375216000004</v>
      </c>
      <c r="L51" s="86">
        <v>0</v>
      </c>
      <c r="M51" s="86">
        <v>28162.107</v>
      </c>
      <c r="N51" s="86">
        <v>28162.107</v>
      </c>
      <c r="O51" s="86">
        <v>0</v>
      </c>
      <c r="P51" s="85">
        <v>25317.106319999999</v>
      </c>
      <c r="Q51" s="85">
        <v>0</v>
      </c>
      <c r="R51" s="85">
        <v>1338.0653</v>
      </c>
      <c r="S51" s="85">
        <v>120.98548</v>
      </c>
      <c r="T51" s="85">
        <v>12042.587680000001</v>
      </c>
      <c r="U51" s="85">
        <v>13501.63846</v>
      </c>
      <c r="V51" s="85">
        <v>0</v>
      </c>
      <c r="W51" s="85">
        <v>1650</v>
      </c>
      <c r="X51" s="85">
        <v>25463</v>
      </c>
      <c r="Y51" s="85">
        <v>14850</v>
      </c>
      <c r="Z51" s="85">
        <v>41963</v>
      </c>
      <c r="AA51" s="85">
        <v>28161.9</v>
      </c>
      <c r="AB51" s="85">
        <v>0</v>
      </c>
      <c r="AC51" s="85">
        <v>0</v>
      </c>
      <c r="AD51" s="85">
        <v>0</v>
      </c>
      <c r="AE51" s="85">
        <v>0</v>
      </c>
      <c r="AF51" s="85">
        <v>0</v>
      </c>
      <c r="AG51" s="85">
        <v>672.52202</v>
      </c>
      <c r="AH51" s="85">
        <v>12356.23107</v>
      </c>
      <c r="AI51" s="85">
        <v>6052.6981699999988</v>
      </c>
      <c r="AJ51" s="85">
        <v>19081.451259999998</v>
      </c>
      <c r="AK51" s="85">
        <v>672.52202</v>
      </c>
      <c r="AL51" s="85">
        <v>12356.23107</v>
      </c>
      <c r="AM51" s="85">
        <v>6052.6981699999988</v>
      </c>
      <c r="AN51" s="85">
        <v>19081.451259999998</v>
      </c>
      <c r="AO51" s="85">
        <v>0</v>
      </c>
      <c r="AP51" s="85">
        <v>165</v>
      </c>
      <c r="AQ51" s="85">
        <v>2546.3000000000002</v>
      </c>
      <c r="AR51" s="85">
        <v>1485</v>
      </c>
      <c r="AS51" s="85">
        <v>4196.3</v>
      </c>
      <c r="AT51" s="85">
        <v>0</v>
      </c>
      <c r="AU51" s="85">
        <v>247.5</v>
      </c>
      <c r="AV51" s="85">
        <v>3819.45</v>
      </c>
      <c r="AW51" s="85">
        <v>2227.5</v>
      </c>
      <c r="AX51" s="85">
        <v>6294.45</v>
      </c>
      <c r="AY51" s="85">
        <v>0</v>
      </c>
      <c r="AZ51" s="85">
        <v>412.5</v>
      </c>
      <c r="BA51" s="85">
        <v>6365.75</v>
      </c>
      <c r="BB51" s="85">
        <v>3712.5</v>
      </c>
      <c r="BC51" s="85">
        <v>10490.75</v>
      </c>
      <c r="BD51" s="85">
        <v>11939.4</v>
      </c>
      <c r="BE51" s="85">
        <v>825</v>
      </c>
      <c r="BF51" s="85">
        <v>12731.5</v>
      </c>
      <c r="BG51" s="85">
        <v>7425</v>
      </c>
      <c r="BH51" s="85">
        <v>20981.5</v>
      </c>
      <c r="BI51" s="85">
        <v>16222.5</v>
      </c>
      <c r="BJ51" s="85">
        <v>0</v>
      </c>
      <c r="BK51" s="85">
        <v>0</v>
      </c>
      <c r="BL51" s="85">
        <v>0</v>
      </c>
      <c r="BM51" s="85">
        <v>0</v>
      </c>
      <c r="BN51" s="85">
        <v>0</v>
      </c>
      <c r="BO51" s="85">
        <v>0</v>
      </c>
      <c r="BP51" s="85">
        <v>0</v>
      </c>
      <c r="BQ51" s="85">
        <v>0</v>
      </c>
      <c r="BR51" s="85">
        <v>0</v>
      </c>
      <c r="BS51" s="85">
        <v>0</v>
      </c>
      <c r="BT51" s="85">
        <v>0</v>
      </c>
      <c r="BU51" s="85">
        <v>0</v>
      </c>
      <c r="BV51" s="85">
        <v>0</v>
      </c>
      <c r="BW51" s="85">
        <v>0</v>
      </c>
      <c r="BX51" s="85">
        <v>0</v>
      </c>
      <c r="BY51" s="85">
        <v>0</v>
      </c>
      <c r="BZ51" s="85">
        <v>0</v>
      </c>
      <c r="CA51" s="85">
        <v>0</v>
      </c>
      <c r="CB51" s="85">
        <v>0</v>
      </c>
      <c r="CC51" s="85">
        <v>0</v>
      </c>
      <c r="CD51" s="85">
        <v>0</v>
      </c>
      <c r="CE51" s="85">
        <v>0</v>
      </c>
      <c r="CF51" s="85">
        <v>0</v>
      </c>
      <c r="CG51" s="85" t="s">
        <v>1786</v>
      </c>
      <c r="CH51" s="83" t="s">
        <v>1653</v>
      </c>
      <c r="CI51" s="287" t="s">
        <v>570</v>
      </c>
      <c r="CJ51" s="284" t="s">
        <v>1808</v>
      </c>
      <c r="CK51" s="285">
        <v>43747</v>
      </c>
      <c r="CL51" s="286">
        <v>44075</v>
      </c>
      <c r="CM51" s="84"/>
    </row>
    <row r="52" spans="1:91" ht="54">
      <c r="A52" s="695"/>
      <c r="B52" s="81" t="s">
        <v>807</v>
      </c>
      <c r="C52" s="82">
        <v>9523</v>
      </c>
      <c r="D52" s="83" t="s">
        <v>81</v>
      </c>
      <c r="E52" s="83" t="s">
        <v>1063</v>
      </c>
      <c r="F52" s="84">
        <v>70891095</v>
      </c>
      <c r="G52" s="84">
        <v>3629</v>
      </c>
      <c r="H52" s="83" t="s">
        <v>323</v>
      </c>
      <c r="I52" s="85">
        <v>31673.565000000002</v>
      </c>
      <c r="J52" s="85">
        <v>15654.23</v>
      </c>
      <c r="K52" s="85">
        <v>16019.335000000003</v>
      </c>
      <c r="L52" s="85">
        <v>0</v>
      </c>
      <c r="M52" s="86">
        <v>14088.807000000001</v>
      </c>
      <c r="N52" s="85">
        <v>14088.807000000001</v>
      </c>
      <c r="O52" s="85">
        <v>0</v>
      </c>
      <c r="P52" s="85">
        <v>9.7279999999999998</v>
      </c>
      <c r="Q52" s="85">
        <v>0</v>
      </c>
      <c r="R52" s="85">
        <v>0.9728</v>
      </c>
      <c r="S52" s="85">
        <v>0</v>
      </c>
      <c r="T52" s="85">
        <v>8.7552000000000003</v>
      </c>
      <c r="U52" s="85">
        <v>9.7279999999999998</v>
      </c>
      <c r="V52" s="85">
        <v>0</v>
      </c>
      <c r="W52" s="85">
        <v>500</v>
      </c>
      <c r="X52" s="85">
        <v>5000</v>
      </c>
      <c r="Y52" s="85">
        <v>4500</v>
      </c>
      <c r="Z52" s="85">
        <v>10000</v>
      </c>
      <c r="AA52" s="85">
        <v>0</v>
      </c>
      <c r="AB52" s="85">
        <v>800</v>
      </c>
      <c r="AC52" s="85">
        <v>10000</v>
      </c>
      <c r="AD52" s="85">
        <v>8000</v>
      </c>
      <c r="AE52" s="85">
        <v>18800</v>
      </c>
      <c r="AF52" s="85">
        <v>14088.6</v>
      </c>
      <c r="AG52" s="85">
        <v>0</v>
      </c>
      <c r="AH52" s="85">
        <v>0</v>
      </c>
      <c r="AI52" s="85">
        <v>0</v>
      </c>
      <c r="AJ52" s="85">
        <v>0</v>
      </c>
      <c r="AK52" s="85">
        <v>0</v>
      </c>
      <c r="AL52" s="85">
        <v>0</v>
      </c>
      <c r="AM52" s="85">
        <v>0</v>
      </c>
      <c r="AN52" s="85">
        <v>0</v>
      </c>
      <c r="AO52" s="85">
        <v>0</v>
      </c>
      <c r="AP52" s="85">
        <v>50</v>
      </c>
      <c r="AQ52" s="85">
        <v>500</v>
      </c>
      <c r="AR52" s="85">
        <v>450</v>
      </c>
      <c r="AS52" s="85">
        <v>1000</v>
      </c>
      <c r="AT52" s="85">
        <v>0</v>
      </c>
      <c r="AU52" s="85">
        <v>75</v>
      </c>
      <c r="AV52" s="85">
        <v>750</v>
      </c>
      <c r="AW52" s="85">
        <v>675</v>
      </c>
      <c r="AX52" s="85">
        <v>1500</v>
      </c>
      <c r="AY52" s="85">
        <v>0</v>
      </c>
      <c r="AZ52" s="85">
        <v>125</v>
      </c>
      <c r="BA52" s="85">
        <v>1250</v>
      </c>
      <c r="BB52" s="85">
        <v>1125</v>
      </c>
      <c r="BC52" s="85">
        <v>2500</v>
      </c>
      <c r="BD52" s="85">
        <v>0</v>
      </c>
      <c r="BE52" s="85">
        <v>250</v>
      </c>
      <c r="BF52" s="85">
        <v>2500</v>
      </c>
      <c r="BG52" s="85">
        <v>2250</v>
      </c>
      <c r="BH52" s="85">
        <v>5000</v>
      </c>
      <c r="BI52" s="85">
        <v>0</v>
      </c>
      <c r="BJ52" s="85">
        <v>0</v>
      </c>
      <c r="BK52" s="85">
        <v>1000</v>
      </c>
      <c r="BL52" s="85">
        <v>800</v>
      </c>
      <c r="BM52" s="85">
        <v>1800</v>
      </c>
      <c r="BN52" s="85">
        <v>0</v>
      </c>
      <c r="BO52" s="85">
        <v>120</v>
      </c>
      <c r="BP52" s="85">
        <v>1500</v>
      </c>
      <c r="BQ52" s="85">
        <v>1200</v>
      </c>
      <c r="BR52" s="85">
        <v>2820</v>
      </c>
      <c r="BS52" s="85">
        <v>0</v>
      </c>
      <c r="BT52" s="85">
        <v>200</v>
      </c>
      <c r="BU52" s="85">
        <v>2500</v>
      </c>
      <c r="BV52" s="85">
        <v>2000</v>
      </c>
      <c r="BW52" s="85">
        <v>4700</v>
      </c>
      <c r="BX52" s="85">
        <v>0</v>
      </c>
      <c r="BY52" s="85">
        <v>400</v>
      </c>
      <c r="BZ52" s="85">
        <v>5000</v>
      </c>
      <c r="CA52" s="85">
        <v>4000</v>
      </c>
      <c r="CB52" s="85">
        <v>9400</v>
      </c>
      <c r="CC52" s="85">
        <v>14088.6</v>
      </c>
      <c r="CD52" s="85">
        <v>0</v>
      </c>
      <c r="CE52" s="85">
        <v>4.3900000000576256E-3</v>
      </c>
      <c r="CF52" s="85">
        <v>0</v>
      </c>
      <c r="CG52" s="85" t="s">
        <v>1786</v>
      </c>
      <c r="CH52" s="83" t="s">
        <v>1765</v>
      </c>
      <c r="CI52" s="287" t="s">
        <v>195</v>
      </c>
      <c r="CJ52" s="284" t="s">
        <v>79</v>
      </c>
      <c r="CK52" s="284" t="s">
        <v>1809</v>
      </c>
      <c r="CL52" s="284" t="s">
        <v>1515</v>
      </c>
      <c r="CM52" s="84"/>
    </row>
    <row r="53" spans="1:91" ht="72">
      <c r="A53" s="695"/>
      <c r="B53" s="81" t="s">
        <v>1025</v>
      </c>
      <c r="C53" s="82">
        <v>11512</v>
      </c>
      <c r="D53" s="83" t="s">
        <v>81</v>
      </c>
      <c r="E53" s="83" t="s">
        <v>1063</v>
      </c>
      <c r="F53" s="84">
        <v>70891095</v>
      </c>
      <c r="G53" s="84" t="s">
        <v>1026</v>
      </c>
      <c r="H53" s="83" t="s">
        <v>1779</v>
      </c>
      <c r="I53" s="85">
        <v>24061.603114500002</v>
      </c>
      <c r="J53" s="85">
        <v>18909.804</v>
      </c>
      <c r="K53" s="85">
        <v>5151.7991145000015</v>
      </c>
      <c r="L53" s="85">
        <v>0</v>
      </c>
      <c r="M53" s="86">
        <v>17018.8236</v>
      </c>
      <c r="N53" s="129">
        <v>20624.231250000001</v>
      </c>
      <c r="O53" s="129">
        <v>0</v>
      </c>
      <c r="P53" s="85">
        <v>0</v>
      </c>
      <c r="Q53" s="85">
        <v>0</v>
      </c>
      <c r="R53" s="85">
        <v>0</v>
      </c>
      <c r="S53" s="85">
        <v>0</v>
      </c>
      <c r="T53" s="85">
        <v>0</v>
      </c>
      <c r="U53" s="85">
        <v>0</v>
      </c>
      <c r="V53" s="85">
        <v>0</v>
      </c>
      <c r="W53" s="85">
        <v>2100</v>
      </c>
      <c r="X53" s="85">
        <v>1915.81</v>
      </c>
      <c r="Y53" s="85">
        <v>18900</v>
      </c>
      <c r="Z53" s="85">
        <v>22915.81</v>
      </c>
      <c r="AA53" s="85">
        <v>0</v>
      </c>
      <c r="AB53" s="85">
        <v>0</v>
      </c>
      <c r="AC53" s="85">
        <v>0</v>
      </c>
      <c r="AD53" s="85">
        <v>0</v>
      </c>
      <c r="AE53" s="85">
        <v>0</v>
      </c>
      <c r="AF53" s="85">
        <v>17018</v>
      </c>
      <c r="AG53" s="85">
        <v>5</v>
      </c>
      <c r="AH53" s="85">
        <v>48.642000000000003</v>
      </c>
      <c r="AI53" s="85">
        <v>45</v>
      </c>
      <c r="AJ53" s="85">
        <v>98.641999999999996</v>
      </c>
      <c r="AK53" s="85">
        <v>0</v>
      </c>
      <c r="AL53" s="85">
        <v>0</v>
      </c>
      <c r="AM53" s="85">
        <v>0</v>
      </c>
      <c r="AN53" s="85">
        <v>0</v>
      </c>
      <c r="AO53" s="85">
        <v>0</v>
      </c>
      <c r="AP53" s="85">
        <v>210</v>
      </c>
      <c r="AQ53" s="85">
        <v>191.58100000000002</v>
      </c>
      <c r="AR53" s="85">
        <v>1890</v>
      </c>
      <c r="AS53" s="85">
        <v>2291.5810000000001</v>
      </c>
      <c r="AT53" s="85">
        <v>0</v>
      </c>
      <c r="AU53" s="85">
        <v>315</v>
      </c>
      <c r="AV53" s="85">
        <v>287.37149999999997</v>
      </c>
      <c r="AW53" s="85">
        <v>2835</v>
      </c>
      <c r="AX53" s="85">
        <v>3437.3715000000002</v>
      </c>
      <c r="AY53" s="85">
        <v>0</v>
      </c>
      <c r="AZ53" s="85">
        <v>525</v>
      </c>
      <c r="BA53" s="85">
        <v>478.95249999999999</v>
      </c>
      <c r="BB53" s="85">
        <v>4725</v>
      </c>
      <c r="BC53" s="85">
        <v>5728.9525000000003</v>
      </c>
      <c r="BD53" s="85">
        <v>0</v>
      </c>
      <c r="BE53" s="85">
        <v>1050</v>
      </c>
      <c r="BF53" s="85">
        <v>957.90499999999997</v>
      </c>
      <c r="BG53" s="85">
        <v>9450</v>
      </c>
      <c r="BH53" s="85">
        <v>11457.905000000001</v>
      </c>
      <c r="BI53" s="85">
        <v>0</v>
      </c>
      <c r="BJ53" s="85">
        <v>0</v>
      </c>
      <c r="BK53" s="85">
        <v>0</v>
      </c>
      <c r="BL53" s="85">
        <v>0</v>
      </c>
      <c r="BM53" s="85">
        <v>0</v>
      </c>
      <c r="BN53" s="85">
        <v>0</v>
      </c>
      <c r="BO53" s="85">
        <v>0</v>
      </c>
      <c r="BP53" s="85">
        <v>0</v>
      </c>
      <c r="BQ53" s="85">
        <v>0</v>
      </c>
      <c r="BR53" s="85">
        <v>0</v>
      </c>
      <c r="BS53" s="85">
        <v>17018</v>
      </c>
      <c r="BT53" s="85">
        <v>0</v>
      </c>
      <c r="BU53" s="85">
        <v>0</v>
      </c>
      <c r="BV53" s="85">
        <v>0</v>
      </c>
      <c r="BW53" s="85">
        <v>0</v>
      </c>
      <c r="BX53" s="85">
        <v>0</v>
      </c>
      <c r="BY53" s="85">
        <v>0</v>
      </c>
      <c r="BZ53" s="85">
        <v>0</v>
      </c>
      <c r="CA53" s="85">
        <v>0</v>
      </c>
      <c r="CB53" s="85">
        <v>0</v>
      </c>
      <c r="CC53" s="85">
        <v>0</v>
      </c>
      <c r="CD53" s="85">
        <v>0</v>
      </c>
      <c r="CE53" s="85">
        <v>0</v>
      </c>
      <c r="CF53" s="85">
        <v>0</v>
      </c>
      <c r="CG53" s="85">
        <v>0</v>
      </c>
      <c r="CH53" s="83" t="s">
        <v>1653</v>
      </c>
      <c r="CI53" s="287" t="s">
        <v>1027</v>
      </c>
      <c r="CJ53" s="284" t="s">
        <v>79</v>
      </c>
      <c r="CK53" s="285">
        <v>43973</v>
      </c>
      <c r="CL53" s="286">
        <v>44126</v>
      </c>
      <c r="CM53" s="84" t="s">
        <v>1788</v>
      </c>
    </row>
    <row r="54" spans="1:91" ht="54">
      <c r="A54" s="695"/>
      <c r="B54" s="81" t="s">
        <v>1028</v>
      </c>
      <c r="C54" s="82">
        <v>12513</v>
      </c>
      <c r="D54" s="83" t="s">
        <v>81</v>
      </c>
      <c r="E54" s="83" t="s">
        <v>1063</v>
      </c>
      <c r="F54" s="84">
        <v>70891095</v>
      </c>
      <c r="G54" s="84" t="s">
        <v>1516</v>
      </c>
      <c r="H54" s="83" t="s">
        <v>1777</v>
      </c>
      <c r="I54" s="85">
        <v>19768.406845000001</v>
      </c>
      <c r="J54" s="85">
        <v>17253.345150000001</v>
      </c>
      <c r="K54" s="85">
        <v>2515.0616950000003</v>
      </c>
      <c r="L54" s="85">
        <v>0</v>
      </c>
      <c r="M54" s="86">
        <v>15528.010635000001</v>
      </c>
      <c r="N54" s="129">
        <v>15528.010635000001</v>
      </c>
      <c r="O54" s="129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1700</v>
      </c>
      <c r="X54" s="85">
        <v>3000</v>
      </c>
      <c r="Y54" s="85">
        <v>15300</v>
      </c>
      <c r="Z54" s="85">
        <v>20000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14173.23</v>
      </c>
      <c r="AG54" s="85">
        <v>5</v>
      </c>
      <c r="AH54" s="85">
        <v>0</v>
      </c>
      <c r="AI54" s="85">
        <v>45</v>
      </c>
      <c r="AJ54" s="85">
        <v>50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170</v>
      </c>
      <c r="AQ54" s="85">
        <v>300</v>
      </c>
      <c r="AR54" s="85">
        <v>1530</v>
      </c>
      <c r="AS54" s="85">
        <v>2000</v>
      </c>
      <c r="AT54" s="85">
        <v>0</v>
      </c>
      <c r="AU54" s="85">
        <v>255</v>
      </c>
      <c r="AV54" s="85">
        <v>450</v>
      </c>
      <c r="AW54" s="85">
        <v>2295</v>
      </c>
      <c r="AX54" s="85">
        <v>3000</v>
      </c>
      <c r="AY54" s="85">
        <v>0</v>
      </c>
      <c r="AZ54" s="85">
        <v>425</v>
      </c>
      <c r="BA54" s="85">
        <v>750</v>
      </c>
      <c r="BB54" s="85">
        <v>3825</v>
      </c>
      <c r="BC54" s="85">
        <v>5000</v>
      </c>
      <c r="BD54" s="85">
        <v>0</v>
      </c>
      <c r="BE54" s="85">
        <v>850</v>
      </c>
      <c r="BF54" s="85">
        <v>1500</v>
      </c>
      <c r="BG54" s="85">
        <v>7650</v>
      </c>
      <c r="BH54" s="85">
        <v>10000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14173.23</v>
      </c>
      <c r="BO54" s="85">
        <v>0</v>
      </c>
      <c r="BP54" s="85">
        <v>0</v>
      </c>
      <c r="BQ54" s="85">
        <v>0</v>
      </c>
      <c r="BR54" s="85">
        <v>0</v>
      </c>
      <c r="BS54" s="85">
        <v>0</v>
      </c>
      <c r="BT54" s="85">
        <v>0</v>
      </c>
      <c r="BU54" s="85">
        <v>0</v>
      </c>
      <c r="BV54" s="85">
        <v>0</v>
      </c>
      <c r="BW54" s="85">
        <v>0</v>
      </c>
      <c r="BX54" s="85">
        <v>0</v>
      </c>
      <c r="BY54" s="85">
        <v>0</v>
      </c>
      <c r="BZ54" s="85">
        <v>0</v>
      </c>
      <c r="CA54" s="85">
        <v>0</v>
      </c>
      <c r="CB54" s="85">
        <v>0</v>
      </c>
      <c r="CC54" s="85">
        <v>0</v>
      </c>
      <c r="CD54" s="85">
        <v>0</v>
      </c>
      <c r="CE54" s="85">
        <v>14173.230540959999</v>
      </c>
      <c r="CF54" s="85">
        <v>0</v>
      </c>
      <c r="CG54" s="85">
        <v>0</v>
      </c>
      <c r="CH54" s="83" t="s">
        <v>1765</v>
      </c>
      <c r="CI54" s="287" t="s">
        <v>1029</v>
      </c>
      <c r="CJ54" s="284" t="s">
        <v>79</v>
      </c>
      <c r="CK54" s="285" t="s">
        <v>1810</v>
      </c>
      <c r="CL54" s="286" t="s">
        <v>1811</v>
      </c>
      <c r="CM54" s="84"/>
    </row>
    <row r="55" spans="1:91" ht="72">
      <c r="A55" s="695"/>
      <c r="B55" s="81" t="s">
        <v>821</v>
      </c>
      <c r="C55" s="82">
        <v>11514</v>
      </c>
      <c r="D55" s="83" t="s">
        <v>194</v>
      </c>
      <c r="E55" s="83" t="s">
        <v>1063</v>
      </c>
      <c r="F55" s="84" t="s">
        <v>1298</v>
      </c>
      <c r="G55" s="84" t="s">
        <v>427</v>
      </c>
      <c r="H55" s="83" t="s">
        <v>575</v>
      </c>
      <c r="I55" s="85">
        <v>334432.20199999999</v>
      </c>
      <c r="J55" s="85">
        <v>272596.81</v>
      </c>
      <c r="K55" s="85">
        <v>61835.391999999993</v>
      </c>
      <c r="L55" s="86">
        <v>0</v>
      </c>
      <c r="M55" s="86">
        <v>245337.12900000002</v>
      </c>
      <c r="N55" s="85">
        <v>261668.72738699999</v>
      </c>
      <c r="O55" s="105">
        <v>44561</v>
      </c>
      <c r="P55" s="85">
        <v>3227.8517000000002</v>
      </c>
      <c r="Q55" s="85">
        <v>0</v>
      </c>
      <c r="R55" s="85">
        <v>0</v>
      </c>
      <c r="S55" s="85">
        <v>0</v>
      </c>
      <c r="T55" s="85">
        <v>0</v>
      </c>
      <c r="U55" s="85">
        <v>0</v>
      </c>
      <c r="V55" s="85">
        <v>0</v>
      </c>
      <c r="W55" s="85">
        <v>15000</v>
      </c>
      <c r="X55" s="85">
        <v>20000</v>
      </c>
      <c r="Y55" s="85">
        <v>135000</v>
      </c>
      <c r="Z55" s="85">
        <v>170000</v>
      </c>
      <c r="AA55" s="85">
        <v>50000</v>
      </c>
      <c r="AB55" s="85">
        <v>11200</v>
      </c>
      <c r="AC55" s="85">
        <v>42000</v>
      </c>
      <c r="AD55" s="85">
        <v>100800</v>
      </c>
      <c r="AE55" s="85">
        <v>154000</v>
      </c>
      <c r="AF55" s="85">
        <v>105336.4</v>
      </c>
      <c r="AG55" s="85">
        <v>726.93916999999988</v>
      </c>
      <c r="AH55" s="85">
        <v>597.25459999999998</v>
      </c>
      <c r="AI55" s="85">
        <v>6542.4525199999998</v>
      </c>
      <c r="AJ55" s="85">
        <v>7866.6462899999997</v>
      </c>
      <c r="AK55" s="85">
        <v>726.93916999999988</v>
      </c>
      <c r="AL55" s="85">
        <v>290.97559999999999</v>
      </c>
      <c r="AM55" s="85">
        <v>6542.4525199999998</v>
      </c>
      <c r="AN55" s="85">
        <v>7560.3672900000001</v>
      </c>
      <c r="AO55" s="85">
        <v>0</v>
      </c>
      <c r="AP55" s="85">
        <v>1500</v>
      </c>
      <c r="AQ55" s="85">
        <v>2000</v>
      </c>
      <c r="AR55" s="85">
        <v>13500</v>
      </c>
      <c r="AS55" s="85">
        <v>17000</v>
      </c>
      <c r="AT55" s="85">
        <v>0</v>
      </c>
      <c r="AU55" s="85">
        <v>2250</v>
      </c>
      <c r="AV55" s="85">
        <v>3000</v>
      </c>
      <c r="AW55" s="85">
        <v>20250</v>
      </c>
      <c r="AX55" s="85">
        <v>25500</v>
      </c>
      <c r="AY55" s="85">
        <v>0</v>
      </c>
      <c r="AZ55" s="85">
        <v>3750</v>
      </c>
      <c r="BA55" s="85">
        <v>5000</v>
      </c>
      <c r="BB55" s="85">
        <v>33750</v>
      </c>
      <c r="BC55" s="85">
        <v>42500</v>
      </c>
      <c r="BD55" s="85">
        <v>0</v>
      </c>
      <c r="BE55" s="85">
        <v>7500</v>
      </c>
      <c r="BF55" s="85">
        <v>10000</v>
      </c>
      <c r="BG55" s="85">
        <v>67500</v>
      </c>
      <c r="BH55" s="85">
        <v>85000</v>
      </c>
      <c r="BI55" s="85">
        <v>50000</v>
      </c>
      <c r="BJ55" s="85">
        <v>0</v>
      </c>
      <c r="BK55" s="85">
        <v>4200</v>
      </c>
      <c r="BL55" s="85">
        <v>10080</v>
      </c>
      <c r="BM55" s="85">
        <v>14280</v>
      </c>
      <c r="BN55" s="85">
        <v>0</v>
      </c>
      <c r="BO55" s="85">
        <v>1680</v>
      </c>
      <c r="BP55" s="85">
        <v>6300</v>
      </c>
      <c r="BQ55" s="85">
        <v>15120</v>
      </c>
      <c r="BR55" s="85">
        <v>23100</v>
      </c>
      <c r="BS55" s="85">
        <v>50000</v>
      </c>
      <c r="BT55" s="85">
        <v>2800</v>
      </c>
      <c r="BU55" s="85">
        <v>10500</v>
      </c>
      <c r="BV55" s="85">
        <v>25200</v>
      </c>
      <c r="BW55" s="85">
        <v>38500</v>
      </c>
      <c r="BX55" s="85">
        <v>0</v>
      </c>
      <c r="BY55" s="85">
        <v>5600</v>
      </c>
      <c r="BZ55" s="85">
        <v>21000</v>
      </c>
      <c r="CA55" s="85">
        <v>50400</v>
      </c>
      <c r="CB55" s="85">
        <v>77000</v>
      </c>
      <c r="CC55" s="85">
        <v>55336.4</v>
      </c>
      <c r="CD55" s="85">
        <v>0</v>
      </c>
      <c r="CE55" s="85">
        <v>105533.64</v>
      </c>
      <c r="CF55" s="85">
        <v>0</v>
      </c>
      <c r="CG55" s="85" t="s">
        <v>1786</v>
      </c>
      <c r="CH55" s="83" t="s">
        <v>1653</v>
      </c>
      <c r="CI55" s="287" t="s">
        <v>428</v>
      </c>
      <c r="CJ55" s="284" t="s">
        <v>79</v>
      </c>
      <c r="CK55" s="285">
        <v>43892</v>
      </c>
      <c r="CL55" s="285">
        <v>44563</v>
      </c>
      <c r="CM55" s="84" t="s">
        <v>1788</v>
      </c>
    </row>
    <row r="56" spans="1:91" ht="90">
      <c r="A56" s="695"/>
      <c r="B56" s="81" t="s">
        <v>1780</v>
      </c>
      <c r="C56" s="82">
        <v>11507</v>
      </c>
      <c r="D56" s="83" t="s">
        <v>194</v>
      </c>
      <c r="E56" s="83" t="s">
        <v>1063</v>
      </c>
      <c r="F56" s="84" t="s">
        <v>1298</v>
      </c>
      <c r="G56" s="84" t="s">
        <v>834</v>
      </c>
      <c r="H56" s="83" t="s">
        <v>575</v>
      </c>
      <c r="I56" s="85">
        <v>133919.05327999999</v>
      </c>
      <c r="J56" s="85">
        <v>82111.373000000007</v>
      </c>
      <c r="K56" s="85">
        <v>51807.680279999986</v>
      </c>
      <c r="L56" s="86">
        <v>0</v>
      </c>
      <c r="M56" s="86">
        <v>73900.235700000005</v>
      </c>
      <c r="N56" s="85">
        <v>84684.418470000004</v>
      </c>
      <c r="O56" s="105">
        <v>44742</v>
      </c>
      <c r="P56" s="85">
        <v>6045.4274099999993</v>
      </c>
      <c r="Q56" s="85">
        <v>0</v>
      </c>
      <c r="R56" s="85">
        <v>0</v>
      </c>
      <c r="S56" s="85">
        <v>0</v>
      </c>
      <c r="T56" s="85">
        <v>0</v>
      </c>
      <c r="U56" s="85">
        <v>0</v>
      </c>
      <c r="V56" s="85">
        <v>0</v>
      </c>
      <c r="W56" s="85">
        <v>8200</v>
      </c>
      <c r="X56" s="85">
        <v>21000</v>
      </c>
      <c r="Y56" s="85">
        <v>73800</v>
      </c>
      <c r="Z56" s="85">
        <v>103000</v>
      </c>
      <c r="AA56" s="85">
        <v>25000</v>
      </c>
      <c r="AB56" s="85">
        <v>0</v>
      </c>
      <c r="AC56" s="85">
        <v>0</v>
      </c>
      <c r="AD56" s="85">
        <v>0</v>
      </c>
      <c r="AE56" s="85">
        <v>0</v>
      </c>
      <c r="AF56" s="85">
        <v>33899.9</v>
      </c>
      <c r="AG56" s="85">
        <v>503.27645999999999</v>
      </c>
      <c r="AH56" s="85">
        <v>2387.1962699999999</v>
      </c>
      <c r="AI56" s="85">
        <v>4529.4882200000002</v>
      </c>
      <c r="AJ56" s="85">
        <v>7419.9609500000006</v>
      </c>
      <c r="AK56" s="85">
        <v>503.27645999999999</v>
      </c>
      <c r="AL56" s="85">
        <v>2387.1962699999999</v>
      </c>
      <c r="AM56" s="85">
        <v>4529.4882200000002</v>
      </c>
      <c r="AN56" s="85">
        <v>7419.9609500000006</v>
      </c>
      <c r="AO56" s="85">
        <v>0</v>
      </c>
      <c r="AP56" s="85">
        <v>820</v>
      </c>
      <c r="AQ56" s="85">
        <v>2100</v>
      </c>
      <c r="AR56" s="85">
        <v>7380</v>
      </c>
      <c r="AS56" s="85">
        <v>10300</v>
      </c>
      <c r="AT56" s="85">
        <v>0</v>
      </c>
      <c r="AU56" s="85">
        <v>1230</v>
      </c>
      <c r="AV56" s="85">
        <v>3150</v>
      </c>
      <c r="AW56" s="85">
        <v>11070</v>
      </c>
      <c r="AX56" s="85">
        <v>15450</v>
      </c>
      <c r="AY56" s="85">
        <v>0</v>
      </c>
      <c r="AZ56" s="85">
        <v>2050</v>
      </c>
      <c r="BA56" s="85">
        <v>5250</v>
      </c>
      <c r="BB56" s="85">
        <v>18450</v>
      </c>
      <c r="BC56" s="85">
        <v>25750</v>
      </c>
      <c r="BD56" s="85">
        <v>0</v>
      </c>
      <c r="BE56" s="85">
        <v>4100</v>
      </c>
      <c r="BF56" s="85">
        <v>10500</v>
      </c>
      <c r="BG56" s="85">
        <v>36900</v>
      </c>
      <c r="BH56" s="85">
        <v>51500</v>
      </c>
      <c r="BI56" s="85">
        <v>25000</v>
      </c>
      <c r="BJ56" s="85">
        <v>0</v>
      </c>
      <c r="BK56" s="85">
        <v>0</v>
      </c>
      <c r="BL56" s="85">
        <v>0</v>
      </c>
      <c r="BM56" s="85">
        <v>0</v>
      </c>
      <c r="BN56" s="85">
        <v>0</v>
      </c>
      <c r="BO56" s="85">
        <v>0</v>
      </c>
      <c r="BP56" s="85">
        <v>0</v>
      </c>
      <c r="BQ56" s="85">
        <v>0</v>
      </c>
      <c r="BR56" s="85">
        <v>0</v>
      </c>
      <c r="BS56" s="85">
        <v>0</v>
      </c>
      <c r="BT56" s="85">
        <v>0</v>
      </c>
      <c r="BU56" s="85">
        <v>0</v>
      </c>
      <c r="BV56" s="85">
        <v>0</v>
      </c>
      <c r="BW56" s="85">
        <v>0</v>
      </c>
      <c r="BX56" s="85">
        <v>33899.9</v>
      </c>
      <c r="BY56" s="85">
        <v>0</v>
      </c>
      <c r="BZ56" s="85">
        <v>0</v>
      </c>
      <c r="CA56" s="85">
        <v>0</v>
      </c>
      <c r="CB56" s="85">
        <v>0</v>
      </c>
      <c r="CC56" s="85">
        <v>0</v>
      </c>
      <c r="CD56" s="85">
        <v>0</v>
      </c>
      <c r="CE56" s="85">
        <v>15000</v>
      </c>
      <c r="CF56" s="85">
        <v>0</v>
      </c>
      <c r="CG56" s="85" t="s">
        <v>1786</v>
      </c>
      <c r="CH56" s="83" t="s">
        <v>1653</v>
      </c>
      <c r="CI56" s="287" t="s">
        <v>482</v>
      </c>
      <c r="CJ56" s="284" t="s">
        <v>79</v>
      </c>
      <c r="CK56" s="285" t="s">
        <v>1517</v>
      </c>
      <c r="CL56" s="285">
        <v>44454</v>
      </c>
      <c r="CM56" s="84" t="s">
        <v>1812</v>
      </c>
    </row>
    <row r="57" spans="1:91" ht="54">
      <c r="A57" s="695"/>
      <c r="B57" s="154" t="s">
        <v>1781</v>
      </c>
      <c r="C57" s="155">
        <v>10906</v>
      </c>
      <c r="D57" s="156" t="s">
        <v>194</v>
      </c>
      <c r="E57" s="156" t="s">
        <v>1063</v>
      </c>
      <c r="F57" s="157" t="s">
        <v>1298</v>
      </c>
      <c r="G57" s="157" t="s">
        <v>844</v>
      </c>
      <c r="H57" s="156" t="s">
        <v>575</v>
      </c>
      <c r="I57" s="158">
        <v>36386.10413</v>
      </c>
      <c r="J57" s="158">
        <v>29160.291000000001</v>
      </c>
      <c r="K57" s="158">
        <v>7225.8131299999986</v>
      </c>
      <c r="L57" s="158">
        <v>0</v>
      </c>
      <c r="M57" s="159">
        <v>26244.261900000001</v>
      </c>
      <c r="N57" s="180">
        <v>26244.261900000001</v>
      </c>
      <c r="O57" s="189">
        <v>44196</v>
      </c>
      <c r="P57" s="158">
        <v>31632.11808</v>
      </c>
      <c r="Q57" s="158">
        <v>0</v>
      </c>
      <c r="R57" s="158">
        <v>1793.43812</v>
      </c>
      <c r="S57" s="158">
        <v>5338.5900300000003</v>
      </c>
      <c r="T57" s="158">
        <v>16140.94312</v>
      </c>
      <c r="U57" s="158">
        <v>23272.971270000002</v>
      </c>
      <c r="V57" s="158">
        <v>0</v>
      </c>
      <c r="W57" s="158">
        <v>611.20000000000005</v>
      </c>
      <c r="X57" s="158">
        <v>2000</v>
      </c>
      <c r="Y57" s="158">
        <v>5500.8</v>
      </c>
      <c r="Z57" s="158">
        <v>8112</v>
      </c>
      <c r="AA57" s="158">
        <v>26244.26</v>
      </c>
      <c r="AB57" s="158">
        <v>0</v>
      </c>
      <c r="AC57" s="158">
        <v>0</v>
      </c>
      <c r="AD57" s="158">
        <v>0</v>
      </c>
      <c r="AE57" s="158">
        <v>0</v>
      </c>
      <c r="AF57" s="158">
        <v>0</v>
      </c>
      <c r="AG57" s="158">
        <v>635.25945999999999</v>
      </c>
      <c r="AH57" s="158">
        <v>2006.5521999999999</v>
      </c>
      <c r="AI57" s="158">
        <v>5717.3351500000008</v>
      </c>
      <c r="AJ57" s="158">
        <v>8359.1468100000002</v>
      </c>
      <c r="AK57" s="158">
        <v>635.25945999999999</v>
      </c>
      <c r="AL57" s="158">
        <v>2006.5521999999999</v>
      </c>
      <c r="AM57" s="158">
        <v>5717.3351500000008</v>
      </c>
      <c r="AN57" s="158">
        <v>8359.1468100000002</v>
      </c>
      <c r="AO57" s="158">
        <v>0</v>
      </c>
      <c r="AP57" s="158">
        <v>61.120000000000005</v>
      </c>
      <c r="AQ57" s="158">
        <v>200</v>
      </c>
      <c r="AR57" s="158">
        <v>550.08000000000004</v>
      </c>
      <c r="AS57" s="158">
        <v>811.2</v>
      </c>
      <c r="AT57" s="158">
        <v>0</v>
      </c>
      <c r="AU57" s="158">
        <v>91.68</v>
      </c>
      <c r="AV57" s="158">
        <v>300</v>
      </c>
      <c r="AW57" s="158">
        <v>825.12</v>
      </c>
      <c r="AX57" s="158">
        <v>1216.8</v>
      </c>
      <c r="AY57" s="158">
        <v>0</v>
      </c>
      <c r="AZ57" s="158">
        <v>152.80000000000001</v>
      </c>
      <c r="BA57" s="158">
        <v>500</v>
      </c>
      <c r="BB57" s="158">
        <v>1375.2</v>
      </c>
      <c r="BC57" s="158">
        <v>2028</v>
      </c>
      <c r="BD57" s="158">
        <v>26244.26</v>
      </c>
      <c r="BE57" s="158">
        <v>305.60000000000002</v>
      </c>
      <c r="BF57" s="158">
        <v>1000</v>
      </c>
      <c r="BG57" s="158">
        <v>2750.4</v>
      </c>
      <c r="BH57" s="158">
        <v>4056</v>
      </c>
      <c r="BI57" s="158">
        <v>0</v>
      </c>
      <c r="BJ57" s="158">
        <v>0</v>
      </c>
      <c r="BK57" s="158">
        <v>0</v>
      </c>
      <c r="BL57" s="158">
        <v>0</v>
      </c>
      <c r="BM57" s="158">
        <v>0</v>
      </c>
      <c r="BN57" s="158">
        <v>0</v>
      </c>
      <c r="BO57" s="158">
        <v>0</v>
      </c>
      <c r="BP57" s="158">
        <v>0</v>
      </c>
      <c r="BQ57" s="158">
        <v>0</v>
      </c>
      <c r="BR57" s="158">
        <v>0</v>
      </c>
      <c r="BS57" s="158">
        <v>0</v>
      </c>
      <c r="BT57" s="158">
        <v>0</v>
      </c>
      <c r="BU57" s="158">
        <v>0</v>
      </c>
      <c r="BV57" s="158">
        <v>0</v>
      </c>
      <c r="BW57" s="158">
        <v>0</v>
      </c>
      <c r="BX57" s="158">
        <v>0</v>
      </c>
      <c r="BY57" s="158">
        <v>0</v>
      </c>
      <c r="BZ57" s="158">
        <v>0</v>
      </c>
      <c r="CA57" s="158">
        <v>0</v>
      </c>
      <c r="CB57" s="158">
        <v>0</v>
      </c>
      <c r="CC57" s="158">
        <v>0</v>
      </c>
      <c r="CD57" s="158">
        <v>0</v>
      </c>
      <c r="CE57" s="158">
        <v>0</v>
      </c>
      <c r="CF57" s="158">
        <v>0</v>
      </c>
      <c r="CG57" s="158" t="s">
        <v>1786</v>
      </c>
      <c r="CH57" s="156" t="s">
        <v>692</v>
      </c>
      <c r="CI57" s="280" t="s">
        <v>605</v>
      </c>
      <c r="CJ57" s="281" t="s">
        <v>79</v>
      </c>
      <c r="CK57" s="282">
        <v>43689</v>
      </c>
      <c r="CL57" s="283">
        <v>43811</v>
      </c>
      <c r="CM57" s="157" t="s">
        <v>1813</v>
      </c>
    </row>
    <row r="58" spans="1:91" ht="90">
      <c r="A58" s="695"/>
      <c r="B58" s="154" t="s">
        <v>328</v>
      </c>
      <c r="C58" s="155" t="s">
        <v>733</v>
      </c>
      <c r="D58" s="156" t="s">
        <v>81</v>
      </c>
      <c r="E58" s="156" t="s">
        <v>1063</v>
      </c>
      <c r="F58" s="157">
        <v>70891095</v>
      </c>
      <c r="G58" s="157" t="s">
        <v>411</v>
      </c>
      <c r="H58" s="156" t="s">
        <v>575</v>
      </c>
      <c r="I58" s="163">
        <v>50389.269</v>
      </c>
      <c r="J58" s="158">
        <v>46315.14</v>
      </c>
      <c r="K58" s="158">
        <v>4074.1290000000008</v>
      </c>
      <c r="L58" s="159">
        <v>0</v>
      </c>
      <c r="M58" s="159">
        <v>41683.626000000004</v>
      </c>
      <c r="N58" s="159">
        <v>41683.626900000003</v>
      </c>
      <c r="O58" s="159">
        <v>0</v>
      </c>
      <c r="P58" s="158">
        <v>40702.942969999996</v>
      </c>
      <c r="Q58" s="158">
        <v>24390</v>
      </c>
      <c r="R58" s="158">
        <v>3220.67319</v>
      </c>
      <c r="S58" s="158">
        <v>1538.9070400000001</v>
      </c>
      <c r="T58" s="158">
        <v>28986.058779999999</v>
      </c>
      <c r="U58" s="158">
        <v>33745.639009999999</v>
      </c>
      <c r="V58" s="158">
        <v>24390</v>
      </c>
      <c r="W58" s="158">
        <v>950</v>
      </c>
      <c r="X58" s="158">
        <v>500</v>
      </c>
      <c r="Y58" s="158">
        <v>8550</v>
      </c>
      <c r="Z58" s="158">
        <v>10000</v>
      </c>
      <c r="AA58" s="158">
        <v>17293.5</v>
      </c>
      <c r="AB58" s="158">
        <v>0</v>
      </c>
      <c r="AC58" s="158">
        <v>0</v>
      </c>
      <c r="AD58" s="158">
        <v>0</v>
      </c>
      <c r="AE58" s="158">
        <v>0</v>
      </c>
      <c r="AF58" s="158">
        <v>0</v>
      </c>
      <c r="AG58" s="158">
        <v>694.15740000000005</v>
      </c>
      <c r="AH58" s="158">
        <v>15.73</v>
      </c>
      <c r="AI58" s="158">
        <v>6247.4165600000006</v>
      </c>
      <c r="AJ58" s="158">
        <v>6957.3039600000011</v>
      </c>
      <c r="AK58" s="158">
        <v>694.15740000000005</v>
      </c>
      <c r="AL58" s="158">
        <v>15.73</v>
      </c>
      <c r="AM58" s="158">
        <v>6247.4165600000006</v>
      </c>
      <c r="AN58" s="158">
        <v>6957.3039600000011</v>
      </c>
      <c r="AO58" s="158">
        <v>0</v>
      </c>
      <c r="AP58" s="158">
        <v>95</v>
      </c>
      <c r="AQ58" s="158">
        <v>50</v>
      </c>
      <c r="AR58" s="158">
        <v>855</v>
      </c>
      <c r="AS58" s="158">
        <v>1000</v>
      </c>
      <c r="AT58" s="158">
        <v>0</v>
      </c>
      <c r="AU58" s="158">
        <v>142.5</v>
      </c>
      <c r="AV58" s="158">
        <v>75</v>
      </c>
      <c r="AW58" s="158">
        <v>1282.5</v>
      </c>
      <c r="AX58" s="158">
        <v>1500</v>
      </c>
      <c r="AY58" s="158">
        <v>0</v>
      </c>
      <c r="AZ58" s="158">
        <v>237.5</v>
      </c>
      <c r="BA58" s="158">
        <v>125</v>
      </c>
      <c r="BB58" s="158">
        <v>2137.5</v>
      </c>
      <c r="BC58" s="158">
        <v>2500</v>
      </c>
      <c r="BD58" s="158">
        <v>0</v>
      </c>
      <c r="BE58" s="158">
        <v>475</v>
      </c>
      <c r="BF58" s="158">
        <v>250</v>
      </c>
      <c r="BG58" s="158">
        <v>4275</v>
      </c>
      <c r="BH58" s="158">
        <v>5000</v>
      </c>
      <c r="BI58" s="158">
        <v>17293.5</v>
      </c>
      <c r="BJ58" s="158">
        <v>0</v>
      </c>
      <c r="BK58" s="158">
        <v>0</v>
      </c>
      <c r="BL58" s="158">
        <v>0</v>
      </c>
      <c r="BM58" s="158">
        <v>0</v>
      </c>
      <c r="BN58" s="158">
        <v>0</v>
      </c>
      <c r="BO58" s="158">
        <v>0</v>
      </c>
      <c r="BP58" s="158">
        <v>0</v>
      </c>
      <c r="BQ58" s="158">
        <v>0</v>
      </c>
      <c r="BR58" s="158">
        <v>0</v>
      </c>
      <c r="BS58" s="158">
        <v>0</v>
      </c>
      <c r="BT58" s="158">
        <v>0</v>
      </c>
      <c r="BU58" s="158">
        <v>0</v>
      </c>
      <c r="BV58" s="158">
        <v>0</v>
      </c>
      <c r="BW58" s="158">
        <v>0</v>
      </c>
      <c r="BX58" s="158">
        <v>0</v>
      </c>
      <c r="BY58" s="158">
        <v>0</v>
      </c>
      <c r="BZ58" s="158">
        <v>0</v>
      </c>
      <c r="CA58" s="158">
        <v>0</v>
      </c>
      <c r="CB58" s="158">
        <v>0</v>
      </c>
      <c r="CC58" s="158">
        <v>0</v>
      </c>
      <c r="CD58" s="158">
        <v>0</v>
      </c>
      <c r="CE58" s="158">
        <v>0</v>
      </c>
      <c r="CF58" s="158">
        <v>0</v>
      </c>
      <c r="CG58" s="158" t="s">
        <v>1786</v>
      </c>
      <c r="CH58" s="156" t="s">
        <v>692</v>
      </c>
      <c r="CI58" s="280" t="s">
        <v>471</v>
      </c>
      <c r="CJ58" s="281" t="s">
        <v>1814</v>
      </c>
      <c r="CK58" s="282">
        <v>43648</v>
      </c>
      <c r="CL58" s="283">
        <v>43801</v>
      </c>
      <c r="CM58" s="157"/>
    </row>
    <row r="59" spans="1:91" ht="90">
      <c r="A59" s="695"/>
      <c r="B59" s="81" t="s">
        <v>831</v>
      </c>
      <c r="C59" s="167">
        <v>9330.9498999999996</v>
      </c>
      <c r="D59" s="83" t="s">
        <v>81</v>
      </c>
      <c r="E59" s="83" t="s">
        <v>1063</v>
      </c>
      <c r="F59" s="84">
        <v>70891095</v>
      </c>
      <c r="G59" s="84" t="s">
        <v>421</v>
      </c>
      <c r="H59" s="83" t="s">
        <v>575</v>
      </c>
      <c r="I59" s="181">
        <v>101000</v>
      </c>
      <c r="J59" s="85">
        <v>24620.9588</v>
      </c>
      <c r="K59" s="85">
        <v>76379.041200000007</v>
      </c>
      <c r="L59" s="85">
        <v>0</v>
      </c>
      <c r="M59" s="86">
        <v>22158.86292</v>
      </c>
      <c r="N59" s="85">
        <v>22158.86292</v>
      </c>
      <c r="O59" s="85">
        <v>0</v>
      </c>
      <c r="P59" s="85">
        <v>0</v>
      </c>
      <c r="Q59" s="85">
        <v>0</v>
      </c>
      <c r="R59" s="85">
        <v>0</v>
      </c>
      <c r="S59" s="85">
        <v>0</v>
      </c>
      <c r="T59" s="85">
        <v>0</v>
      </c>
      <c r="U59" s="85">
        <v>0</v>
      </c>
      <c r="V59" s="85">
        <v>0</v>
      </c>
      <c r="W59" s="85">
        <v>2650</v>
      </c>
      <c r="X59" s="85">
        <v>35500</v>
      </c>
      <c r="Y59" s="85">
        <v>23850</v>
      </c>
      <c r="Z59" s="85">
        <v>62000</v>
      </c>
      <c r="AA59" s="85">
        <v>0</v>
      </c>
      <c r="AB59" s="85">
        <v>0</v>
      </c>
      <c r="AC59" s="85">
        <v>0</v>
      </c>
      <c r="AD59" s="85">
        <v>0</v>
      </c>
      <c r="AE59" s="85">
        <v>0</v>
      </c>
      <c r="AF59" s="85">
        <v>30000</v>
      </c>
      <c r="AG59" s="85">
        <v>100</v>
      </c>
      <c r="AH59" s="85">
        <v>0</v>
      </c>
      <c r="AI59" s="85">
        <v>900</v>
      </c>
      <c r="AJ59" s="85">
        <v>1000</v>
      </c>
      <c r="AK59" s="85">
        <v>0</v>
      </c>
      <c r="AL59" s="85">
        <v>0</v>
      </c>
      <c r="AM59" s="85">
        <v>0</v>
      </c>
      <c r="AN59" s="85">
        <v>0</v>
      </c>
      <c r="AO59" s="85">
        <v>0</v>
      </c>
      <c r="AP59" s="85">
        <v>265</v>
      </c>
      <c r="AQ59" s="85">
        <v>3550</v>
      </c>
      <c r="AR59" s="85">
        <v>2385</v>
      </c>
      <c r="AS59" s="85">
        <v>6200</v>
      </c>
      <c r="AT59" s="85">
        <v>0</v>
      </c>
      <c r="AU59" s="85">
        <v>397.5</v>
      </c>
      <c r="AV59" s="85">
        <v>5325</v>
      </c>
      <c r="AW59" s="85">
        <v>3577.5</v>
      </c>
      <c r="AX59" s="85">
        <v>9300</v>
      </c>
      <c r="AY59" s="85">
        <v>0</v>
      </c>
      <c r="AZ59" s="85">
        <v>662.5</v>
      </c>
      <c r="BA59" s="85">
        <v>8875</v>
      </c>
      <c r="BB59" s="85">
        <v>5962.5</v>
      </c>
      <c r="BC59" s="85">
        <v>15500</v>
      </c>
      <c r="BD59" s="85">
        <v>0</v>
      </c>
      <c r="BE59" s="85">
        <v>1325</v>
      </c>
      <c r="BF59" s="85">
        <v>17750</v>
      </c>
      <c r="BG59" s="85">
        <v>11925</v>
      </c>
      <c r="BH59" s="85">
        <v>31000</v>
      </c>
      <c r="BI59" s="85">
        <v>0</v>
      </c>
      <c r="BJ59" s="85">
        <v>0</v>
      </c>
      <c r="BK59" s="85">
        <v>0</v>
      </c>
      <c r="BL59" s="85">
        <v>0</v>
      </c>
      <c r="BM59" s="85">
        <v>0</v>
      </c>
      <c r="BN59" s="85">
        <v>0</v>
      </c>
      <c r="BO59" s="85">
        <v>0</v>
      </c>
      <c r="BP59" s="85">
        <v>0</v>
      </c>
      <c r="BQ59" s="85">
        <v>0</v>
      </c>
      <c r="BR59" s="85">
        <v>0</v>
      </c>
      <c r="BS59" s="85">
        <v>0</v>
      </c>
      <c r="BT59" s="85">
        <v>0</v>
      </c>
      <c r="BU59" s="85">
        <v>0</v>
      </c>
      <c r="BV59" s="85">
        <v>0</v>
      </c>
      <c r="BW59" s="85">
        <v>0</v>
      </c>
      <c r="BX59" s="85">
        <v>30000</v>
      </c>
      <c r="BY59" s="85">
        <v>0</v>
      </c>
      <c r="BZ59" s="85">
        <v>0</v>
      </c>
      <c r="CA59" s="85">
        <v>0</v>
      </c>
      <c r="CB59" s="85">
        <v>0</v>
      </c>
      <c r="CC59" s="85">
        <v>0</v>
      </c>
      <c r="CD59" s="85">
        <v>0</v>
      </c>
      <c r="CE59" s="85">
        <v>2639.85</v>
      </c>
      <c r="CF59" s="85">
        <v>0</v>
      </c>
      <c r="CG59" s="85">
        <v>40000</v>
      </c>
      <c r="CH59" s="83" t="s">
        <v>1653</v>
      </c>
      <c r="CI59" s="284" t="s">
        <v>481</v>
      </c>
      <c r="CJ59" s="284" t="s">
        <v>1815</v>
      </c>
      <c r="CK59" s="286">
        <v>43976</v>
      </c>
      <c r="CL59" s="286">
        <v>44129</v>
      </c>
      <c r="CM59" s="84" t="s">
        <v>1816</v>
      </c>
    </row>
    <row r="60" spans="1:91" ht="90">
      <c r="A60" s="695"/>
      <c r="B60" s="154" t="s">
        <v>563</v>
      </c>
      <c r="C60" s="155">
        <v>10907</v>
      </c>
      <c r="D60" s="156" t="s">
        <v>81</v>
      </c>
      <c r="E60" s="156" t="s">
        <v>1063</v>
      </c>
      <c r="F60" s="157">
        <v>70891095</v>
      </c>
      <c r="G60" s="157" t="s">
        <v>740</v>
      </c>
      <c r="H60" s="156" t="s">
        <v>575</v>
      </c>
      <c r="I60" s="163">
        <v>53921.168700000002</v>
      </c>
      <c r="J60" s="158">
        <v>46247.68</v>
      </c>
      <c r="K60" s="158">
        <v>7673.4887000000017</v>
      </c>
      <c r="L60" s="158">
        <v>0</v>
      </c>
      <c r="M60" s="159">
        <v>41622.912000000004</v>
      </c>
      <c r="N60" s="180">
        <v>41806.606347000001</v>
      </c>
      <c r="O60" s="180">
        <v>0</v>
      </c>
      <c r="P60" s="158">
        <v>42798.697010000004</v>
      </c>
      <c r="Q60" s="158">
        <v>0</v>
      </c>
      <c r="R60" s="158">
        <v>2438.9008099999996</v>
      </c>
      <c r="S60" s="158">
        <v>0</v>
      </c>
      <c r="T60" s="158">
        <v>21950.107219999998</v>
      </c>
      <c r="U60" s="158">
        <v>24389.008029999997</v>
      </c>
      <c r="V60" s="158">
        <v>0</v>
      </c>
      <c r="W60" s="158">
        <v>2400</v>
      </c>
      <c r="X60" s="158">
        <v>6000</v>
      </c>
      <c r="Y60" s="158">
        <v>21600</v>
      </c>
      <c r="Z60" s="158">
        <v>30000</v>
      </c>
      <c r="AA60" s="158">
        <v>41622.35</v>
      </c>
      <c r="AB60" s="158">
        <v>0</v>
      </c>
      <c r="AC60" s="158">
        <v>0</v>
      </c>
      <c r="AD60" s="158">
        <v>0</v>
      </c>
      <c r="AE60" s="158">
        <v>0</v>
      </c>
      <c r="AF60" s="158">
        <v>0</v>
      </c>
      <c r="AG60" s="158">
        <v>1655.54106</v>
      </c>
      <c r="AH60" s="158">
        <v>4364.6152000000002</v>
      </c>
      <c r="AI60" s="158">
        <v>14899.869500000001</v>
      </c>
      <c r="AJ60" s="158">
        <v>20920.02576</v>
      </c>
      <c r="AK60" s="158">
        <v>1528.7900199999999</v>
      </c>
      <c r="AL60" s="158">
        <v>4364.6152000000002</v>
      </c>
      <c r="AM60" s="158">
        <v>13759.11015</v>
      </c>
      <c r="AN60" s="158">
        <v>19652.515370000001</v>
      </c>
      <c r="AO60" s="158">
        <v>0</v>
      </c>
      <c r="AP60" s="158">
        <v>240</v>
      </c>
      <c r="AQ60" s="158">
        <v>600</v>
      </c>
      <c r="AR60" s="158">
        <v>2160</v>
      </c>
      <c r="AS60" s="158">
        <v>3000</v>
      </c>
      <c r="AT60" s="158">
        <v>0</v>
      </c>
      <c r="AU60" s="158">
        <v>360</v>
      </c>
      <c r="AV60" s="158">
        <v>900</v>
      </c>
      <c r="AW60" s="158">
        <v>3240</v>
      </c>
      <c r="AX60" s="158">
        <v>4500</v>
      </c>
      <c r="AY60" s="158">
        <v>0</v>
      </c>
      <c r="AZ60" s="158">
        <v>600</v>
      </c>
      <c r="BA60" s="158">
        <v>1500</v>
      </c>
      <c r="BB60" s="158">
        <v>5400</v>
      </c>
      <c r="BC60" s="158">
        <v>7500</v>
      </c>
      <c r="BD60" s="158">
        <v>0</v>
      </c>
      <c r="BE60" s="158">
        <v>1200</v>
      </c>
      <c r="BF60" s="158">
        <v>3000</v>
      </c>
      <c r="BG60" s="158">
        <v>10800</v>
      </c>
      <c r="BH60" s="158">
        <v>15000</v>
      </c>
      <c r="BI60" s="158">
        <v>41622.35</v>
      </c>
      <c r="BJ60" s="158">
        <v>0</v>
      </c>
      <c r="BK60" s="158">
        <v>0</v>
      </c>
      <c r="BL60" s="158">
        <v>0</v>
      </c>
      <c r="BM60" s="158">
        <v>0</v>
      </c>
      <c r="BN60" s="158">
        <v>0</v>
      </c>
      <c r="BO60" s="158">
        <v>0</v>
      </c>
      <c r="BP60" s="158">
        <v>0</v>
      </c>
      <c r="BQ60" s="158">
        <v>0</v>
      </c>
      <c r="BR60" s="158">
        <v>0</v>
      </c>
      <c r="BS60" s="158">
        <v>0</v>
      </c>
      <c r="BT60" s="158">
        <v>0</v>
      </c>
      <c r="BU60" s="158">
        <v>0</v>
      </c>
      <c r="BV60" s="158">
        <v>0</v>
      </c>
      <c r="BW60" s="158">
        <v>0</v>
      </c>
      <c r="BX60" s="158">
        <v>0</v>
      </c>
      <c r="BY60" s="158">
        <v>0</v>
      </c>
      <c r="BZ60" s="158">
        <v>0</v>
      </c>
      <c r="CA60" s="158">
        <v>0</v>
      </c>
      <c r="CB60" s="158">
        <v>0</v>
      </c>
      <c r="CC60" s="158">
        <v>0</v>
      </c>
      <c r="CD60" s="158">
        <v>0</v>
      </c>
      <c r="CE60" s="158">
        <v>0</v>
      </c>
      <c r="CF60" s="158">
        <v>0</v>
      </c>
      <c r="CG60" s="158" t="s">
        <v>1786</v>
      </c>
      <c r="CH60" s="156" t="s">
        <v>692</v>
      </c>
      <c r="CI60" s="280" t="s">
        <v>982</v>
      </c>
      <c r="CJ60" s="281" t="s">
        <v>1817</v>
      </c>
      <c r="CK60" s="282">
        <v>43693</v>
      </c>
      <c r="CL60" s="283">
        <v>43815</v>
      </c>
      <c r="CM60" s="157" t="s">
        <v>1788</v>
      </c>
    </row>
    <row r="61" spans="1:91" ht="54">
      <c r="A61" s="695"/>
      <c r="B61" s="36" t="s">
        <v>488</v>
      </c>
      <c r="C61" s="88">
        <v>10947</v>
      </c>
      <c r="D61" s="27" t="s">
        <v>81</v>
      </c>
      <c r="E61" s="27" t="s">
        <v>1063</v>
      </c>
      <c r="F61" s="10">
        <v>70891095</v>
      </c>
      <c r="G61" s="10" t="s">
        <v>830</v>
      </c>
      <c r="H61" s="27" t="s">
        <v>575</v>
      </c>
      <c r="I61" s="34">
        <v>136281.1905</v>
      </c>
      <c r="J61" s="34">
        <v>53371.957999999999</v>
      </c>
      <c r="K61" s="34">
        <v>82909.232499999998</v>
      </c>
      <c r="L61" s="7">
        <v>0</v>
      </c>
      <c r="M61" s="7">
        <v>48034.762199999997</v>
      </c>
      <c r="N61" s="7">
        <v>48034.762254000001</v>
      </c>
      <c r="O61" s="7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5337.1958059999997</v>
      </c>
      <c r="X61" s="34">
        <v>32000</v>
      </c>
      <c r="Y61" s="34">
        <v>48034.762254000001</v>
      </c>
      <c r="Z61" s="34">
        <v>85371.958060000004</v>
      </c>
      <c r="AA61" s="34">
        <v>0</v>
      </c>
      <c r="AB61" s="34">
        <v>1500</v>
      </c>
      <c r="AC61" s="34">
        <v>50000</v>
      </c>
      <c r="AD61" s="34">
        <v>13500</v>
      </c>
      <c r="AE61" s="34">
        <v>65000</v>
      </c>
      <c r="AF61" s="34">
        <v>24033.9</v>
      </c>
      <c r="AG61" s="34">
        <v>100</v>
      </c>
      <c r="AH61" s="34">
        <v>100</v>
      </c>
      <c r="AI61" s="34">
        <v>900.00000000000011</v>
      </c>
      <c r="AJ61" s="34">
        <v>1100</v>
      </c>
      <c r="AK61" s="34">
        <v>0</v>
      </c>
      <c r="AL61" s="34">
        <v>0</v>
      </c>
      <c r="AM61" s="34">
        <v>0</v>
      </c>
      <c r="AN61" s="34">
        <v>0</v>
      </c>
      <c r="AO61" s="34">
        <v>0</v>
      </c>
      <c r="AP61" s="34">
        <v>533.71958059999997</v>
      </c>
      <c r="AQ61" s="34">
        <v>3200</v>
      </c>
      <c r="AR61" s="34">
        <v>4803.4762254000007</v>
      </c>
      <c r="AS61" s="34">
        <v>8537.1958059999997</v>
      </c>
      <c r="AT61" s="34">
        <v>0</v>
      </c>
      <c r="AU61" s="34">
        <v>800.57937089999996</v>
      </c>
      <c r="AV61" s="34">
        <v>4800</v>
      </c>
      <c r="AW61" s="34">
        <v>7205.2143380999996</v>
      </c>
      <c r="AX61" s="34">
        <v>12805.793709</v>
      </c>
      <c r="AY61" s="34">
        <v>0</v>
      </c>
      <c r="AZ61" s="34">
        <v>1334.2989514999999</v>
      </c>
      <c r="BA61" s="34">
        <v>8000</v>
      </c>
      <c r="BB61" s="34">
        <v>12008.6905635</v>
      </c>
      <c r="BC61" s="34">
        <v>21342.989515000001</v>
      </c>
      <c r="BD61" s="34">
        <v>0</v>
      </c>
      <c r="BE61" s="34">
        <v>2668.5979029999999</v>
      </c>
      <c r="BF61" s="34">
        <v>16000</v>
      </c>
      <c r="BG61" s="34">
        <v>24017.381127000001</v>
      </c>
      <c r="BH61" s="34">
        <v>42685.979030000002</v>
      </c>
      <c r="BI61" s="34">
        <v>0</v>
      </c>
      <c r="BJ61" s="34">
        <v>0</v>
      </c>
      <c r="BK61" s="34">
        <v>5000</v>
      </c>
      <c r="BL61" s="34">
        <v>1350</v>
      </c>
      <c r="BM61" s="34">
        <v>6350</v>
      </c>
      <c r="BN61" s="34">
        <v>0</v>
      </c>
      <c r="BO61" s="34">
        <v>225</v>
      </c>
      <c r="BP61" s="34">
        <v>7500</v>
      </c>
      <c r="BQ61" s="34">
        <v>2025</v>
      </c>
      <c r="BR61" s="34">
        <v>9750</v>
      </c>
      <c r="BS61" s="34">
        <v>0</v>
      </c>
      <c r="BT61" s="34">
        <v>375</v>
      </c>
      <c r="BU61" s="34">
        <v>12500</v>
      </c>
      <c r="BV61" s="34">
        <v>3375</v>
      </c>
      <c r="BW61" s="34">
        <v>16250</v>
      </c>
      <c r="BX61" s="34">
        <v>0</v>
      </c>
      <c r="BY61" s="34">
        <v>750</v>
      </c>
      <c r="BZ61" s="34">
        <v>25000</v>
      </c>
      <c r="CA61" s="34">
        <v>6750</v>
      </c>
      <c r="CB61" s="34">
        <v>32500</v>
      </c>
      <c r="CC61" s="34">
        <v>24033.9</v>
      </c>
      <c r="CD61" s="34">
        <v>0</v>
      </c>
      <c r="CE61" s="34">
        <v>24000</v>
      </c>
      <c r="CF61" s="34">
        <v>0</v>
      </c>
      <c r="CG61" s="34" t="s">
        <v>1786</v>
      </c>
      <c r="CH61" s="27" t="s">
        <v>1765</v>
      </c>
      <c r="CI61" s="276" t="s">
        <v>514</v>
      </c>
      <c r="CJ61" s="277" t="s">
        <v>79</v>
      </c>
      <c r="CK61" s="278" t="s">
        <v>1810</v>
      </c>
      <c r="CL61" s="279" t="s">
        <v>1818</v>
      </c>
      <c r="CM61" s="10"/>
    </row>
    <row r="62" spans="1:91" ht="90">
      <c r="A62" s="695"/>
      <c r="B62" s="130" t="s">
        <v>747</v>
      </c>
      <c r="C62" s="89">
        <v>10909</v>
      </c>
      <c r="D62" s="83" t="s">
        <v>81</v>
      </c>
      <c r="E62" s="83" t="s">
        <v>1063</v>
      </c>
      <c r="F62" s="84">
        <v>70891095</v>
      </c>
      <c r="G62" s="84" t="s">
        <v>812</v>
      </c>
      <c r="H62" s="83" t="s">
        <v>1777</v>
      </c>
      <c r="I62" s="259">
        <v>285188.47999999998</v>
      </c>
      <c r="J62" s="260">
        <v>181670.285</v>
      </c>
      <c r="K62" s="85">
        <v>103518.19499999998</v>
      </c>
      <c r="L62" s="86">
        <v>0</v>
      </c>
      <c r="M62" s="86">
        <v>163503.25650000002</v>
      </c>
      <c r="N62" s="85">
        <v>163503.25650000002</v>
      </c>
      <c r="O62" s="85">
        <v>0</v>
      </c>
      <c r="P62" s="85">
        <v>44126.171750000001</v>
      </c>
      <c r="Q62" s="85">
        <v>0</v>
      </c>
      <c r="R62" s="85">
        <v>3314.4947700000002</v>
      </c>
      <c r="S62" s="85">
        <v>151.05598000000001</v>
      </c>
      <c r="T62" s="85">
        <v>29830.452859999998</v>
      </c>
      <c r="U62" s="85">
        <v>33296.00361</v>
      </c>
      <c r="V62" s="85">
        <v>0</v>
      </c>
      <c r="W62" s="85">
        <v>14000</v>
      </c>
      <c r="X62" s="85">
        <v>4000</v>
      </c>
      <c r="Y62" s="85">
        <v>126000</v>
      </c>
      <c r="Z62" s="85">
        <v>144000</v>
      </c>
      <c r="AA62" s="85">
        <v>94178.5</v>
      </c>
      <c r="AB62" s="85">
        <v>450</v>
      </c>
      <c r="AC62" s="85">
        <v>3000</v>
      </c>
      <c r="AD62" s="85">
        <v>4050</v>
      </c>
      <c r="AE62" s="85">
        <v>7500</v>
      </c>
      <c r="AF62" s="85">
        <v>69323.600000000006</v>
      </c>
      <c r="AG62" s="181">
        <v>2562.2431299999998</v>
      </c>
      <c r="AH62" s="181">
        <v>23.239380000000001</v>
      </c>
      <c r="AI62" s="181">
        <v>23060.188240000003</v>
      </c>
      <c r="AJ62" s="181">
        <v>25645.670750000005</v>
      </c>
      <c r="AK62" s="181">
        <v>2562.2431299999998</v>
      </c>
      <c r="AL62" s="181">
        <v>23.239380000000001</v>
      </c>
      <c r="AM62" s="181">
        <v>23060.188240000003</v>
      </c>
      <c r="AN62" s="181">
        <v>25645.670750000005</v>
      </c>
      <c r="AO62" s="85">
        <v>0</v>
      </c>
      <c r="AP62" s="85">
        <v>1400</v>
      </c>
      <c r="AQ62" s="85">
        <v>400</v>
      </c>
      <c r="AR62" s="85">
        <v>12600</v>
      </c>
      <c r="AS62" s="85">
        <v>14400</v>
      </c>
      <c r="AT62" s="85">
        <v>0</v>
      </c>
      <c r="AU62" s="85">
        <v>2100</v>
      </c>
      <c r="AV62" s="85">
        <v>600</v>
      </c>
      <c r="AW62" s="85">
        <v>18900</v>
      </c>
      <c r="AX62" s="85">
        <v>21600</v>
      </c>
      <c r="AY62" s="85">
        <v>31862.7</v>
      </c>
      <c r="AZ62" s="85">
        <v>3500</v>
      </c>
      <c r="BA62" s="85">
        <v>1000</v>
      </c>
      <c r="BB62" s="85">
        <v>31500</v>
      </c>
      <c r="BC62" s="85">
        <v>36000</v>
      </c>
      <c r="BD62" s="85">
        <v>0</v>
      </c>
      <c r="BE62" s="85">
        <v>7000</v>
      </c>
      <c r="BF62" s="85">
        <v>2000</v>
      </c>
      <c r="BG62" s="85">
        <v>63000</v>
      </c>
      <c r="BH62" s="85">
        <v>72000</v>
      </c>
      <c r="BI62" s="85">
        <v>62315.8</v>
      </c>
      <c r="BJ62" s="85">
        <v>0</v>
      </c>
      <c r="BK62" s="85">
        <v>300</v>
      </c>
      <c r="BL62" s="85">
        <v>405</v>
      </c>
      <c r="BM62" s="85">
        <v>705</v>
      </c>
      <c r="BN62" s="85">
        <v>0</v>
      </c>
      <c r="BO62" s="85">
        <v>67.5</v>
      </c>
      <c r="BP62" s="85">
        <v>450</v>
      </c>
      <c r="BQ62" s="85">
        <v>607.5</v>
      </c>
      <c r="BR62" s="85">
        <v>1125</v>
      </c>
      <c r="BS62" s="85">
        <v>0</v>
      </c>
      <c r="BT62" s="85">
        <v>112.5</v>
      </c>
      <c r="BU62" s="85">
        <v>750</v>
      </c>
      <c r="BV62" s="85">
        <v>1012.5</v>
      </c>
      <c r="BW62" s="85">
        <v>1875</v>
      </c>
      <c r="BX62" s="85">
        <v>69323.600000000006</v>
      </c>
      <c r="BY62" s="85">
        <v>225</v>
      </c>
      <c r="BZ62" s="85">
        <v>1500</v>
      </c>
      <c r="CA62" s="85">
        <v>2025</v>
      </c>
      <c r="CB62" s="85">
        <v>3750</v>
      </c>
      <c r="CC62" s="85">
        <v>0</v>
      </c>
      <c r="CD62" s="85">
        <v>0</v>
      </c>
      <c r="CE62" s="85">
        <v>0</v>
      </c>
      <c r="CF62" s="85">
        <v>0</v>
      </c>
      <c r="CG62" s="85" t="s">
        <v>1786</v>
      </c>
      <c r="CH62" s="83" t="s">
        <v>1653</v>
      </c>
      <c r="CI62" s="292" t="s">
        <v>256</v>
      </c>
      <c r="CJ62" s="284" t="s">
        <v>1819</v>
      </c>
      <c r="CK62" s="285">
        <v>43710</v>
      </c>
      <c r="CL62" s="286">
        <v>44379</v>
      </c>
      <c r="CM62" s="84" t="s">
        <v>1518</v>
      </c>
    </row>
    <row r="63" spans="1:91" ht="72">
      <c r="A63" s="695"/>
      <c r="B63" s="81" t="s">
        <v>820</v>
      </c>
      <c r="C63" s="82">
        <v>12524</v>
      </c>
      <c r="D63" s="83" t="s">
        <v>194</v>
      </c>
      <c r="E63" s="83" t="s">
        <v>1063</v>
      </c>
      <c r="F63" s="84" t="s">
        <v>1298</v>
      </c>
      <c r="G63" s="84" t="s">
        <v>425</v>
      </c>
      <c r="H63" s="83" t="s">
        <v>575</v>
      </c>
      <c r="I63" s="85">
        <v>26000</v>
      </c>
      <c r="J63" s="85">
        <v>12315.478999999999</v>
      </c>
      <c r="K63" s="85">
        <v>13684.521000000001</v>
      </c>
      <c r="L63" s="86">
        <v>0</v>
      </c>
      <c r="M63" s="86">
        <v>11083.9311</v>
      </c>
      <c r="N63" s="85">
        <v>11267.981568000001</v>
      </c>
      <c r="O63" s="261">
        <v>45291</v>
      </c>
      <c r="P63" s="85">
        <v>70.543000000000006</v>
      </c>
      <c r="Q63" s="85">
        <v>0</v>
      </c>
      <c r="R63" s="85">
        <v>0</v>
      </c>
      <c r="S63" s="85">
        <v>0</v>
      </c>
      <c r="T63" s="85">
        <v>0</v>
      </c>
      <c r="U63" s="85">
        <v>0</v>
      </c>
      <c r="V63" s="85">
        <v>0</v>
      </c>
      <c r="W63" s="85">
        <v>1250</v>
      </c>
      <c r="X63" s="85">
        <v>13700</v>
      </c>
      <c r="Y63" s="85">
        <v>11250</v>
      </c>
      <c r="Z63" s="85">
        <v>26200</v>
      </c>
      <c r="AA63" s="85">
        <v>11267.981568000001</v>
      </c>
      <c r="AB63" s="85">
        <v>0</v>
      </c>
      <c r="AC63" s="85">
        <v>0</v>
      </c>
      <c r="AD63" s="85">
        <v>0</v>
      </c>
      <c r="AE63" s="85">
        <v>0</v>
      </c>
      <c r="AF63" s="85">
        <v>0</v>
      </c>
      <c r="AG63" s="85">
        <v>0</v>
      </c>
      <c r="AH63" s="85">
        <v>500</v>
      </c>
      <c r="AI63" s="85">
        <v>0</v>
      </c>
      <c r="AJ63" s="85">
        <v>500</v>
      </c>
      <c r="AK63" s="85">
        <v>0</v>
      </c>
      <c r="AL63" s="85">
        <v>147.499</v>
      </c>
      <c r="AM63" s="85">
        <v>0</v>
      </c>
      <c r="AN63" s="85">
        <v>147.499</v>
      </c>
      <c r="AO63" s="85">
        <v>0</v>
      </c>
      <c r="AP63" s="85">
        <v>125</v>
      </c>
      <c r="AQ63" s="85">
        <v>1370</v>
      </c>
      <c r="AR63" s="85">
        <v>1125</v>
      </c>
      <c r="AS63" s="85">
        <v>2620</v>
      </c>
      <c r="AT63" s="85">
        <v>0</v>
      </c>
      <c r="AU63" s="85">
        <v>187.5</v>
      </c>
      <c r="AV63" s="85">
        <v>2055</v>
      </c>
      <c r="AW63" s="85">
        <v>1687.5</v>
      </c>
      <c r="AX63" s="85">
        <v>3930</v>
      </c>
      <c r="AY63" s="85">
        <v>0</v>
      </c>
      <c r="AZ63" s="85">
        <v>312.5</v>
      </c>
      <c r="BA63" s="85">
        <v>3425</v>
      </c>
      <c r="BB63" s="85">
        <v>2812.5</v>
      </c>
      <c r="BC63" s="85">
        <v>6550</v>
      </c>
      <c r="BD63" s="85">
        <v>0</v>
      </c>
      <c r="BE63" s="85">
        <v>625</v>
      </c>
      <c r="BF63" s="85">
        <v>6850</v>
      </c>
      <c r="BG63" s="85">
        <v>5625</v>
      </c>
      <c r="BH63" s="85">
        <v>13100</v>
      </c>
      <c r="BI63" s="85">
        <v>11267.981568000001</v>
      </c>
      <c r="BJ63" s="85">
        <v>0</v>
      </c>
      <c r="BK63" s="85">
        <v>0</v>
      </c>
      <c r="BL63" s="85">
        <v>0</v>
      </c>
      <c r="BM63" s="85">
        <v>0</v>
      </c>
      <c r="BN63" s="85">
        <v>0</v>
      </c>
      <c r="BO63" s="85">
        <v>0</v>
      </c>
      <c r="BP63" s="85">
        <v>0</v>
      </c>
      <c r="BQ63" s="85">
        <v>0</v>
      </c>
      <c r="BR63" s="85">
        <v>0</v>
      </c>
      <c r="BS63" s="85">
        <v>0</v>
      </c>
      <c r="BT63" s="85">
        <v>0</v>
      </c>
      <c r="BU63" s="85">
        <v>0</v>
      </c>
      <c r="BV63" s="85">
        <v>0</v>
      </c>
      <c r="BW63" s="85">
        <v>0</v>
      </c>
      <c r="BX63" s="85">
        <v>0</v>
      </c>
      <c r="BY63" s="85">
        <v>0</v>
      </c>
      <c r="BZ63" s="85">
        <v>0</v>
      </c>
      <c r="CA63" s="85">
        <v>0</v>
      </c>
      <c r="CB63" s="85">
        <v>0</v>
      </c>
      <c r="CC63" s="85">
        <v>0</v>
      </c>
      <c r="CD63" s="85">
        <v>0</v>
      </c>
      <c r="CE63" s="85">
        <v>0</v>
      </c>
      <c r="CF63" s="85">
        <v>0</v>
      </c>
      <c r="CG63" s="85">
        <v>9023.6320400000004</v>
      </c>
      <c r="CH63" s="83" t="s">
        <v>1653</v>
      </c>
      <c r="CI63" s="287" t="s">
        <v>426</v>
      </c>
      <c r="CJ63" s="284" t="s">
        <v>79</v>
      </c>
      <c r="CK63" s="286">
        <v>43922</v>
      </c>
      <c r="CL63" s="286">
        <v>44074</v>
      </c>
      <c r="CM63" s="84" t="s">
        <v>1788</v>
      </c>
    </row>
    <row r="64" spans="1:91" ht="90">
      <c r="A64" s="695"/>
      <c r="B64" s="36" t="s">
        <v>810</v>
      </c>
      <c r="C64" s="87">
        <v>9845</v>
      </c>
      <c r="D64" s="23" t="s">
        <v>81</v>
      </c>
      <c r="E64" s="23" t="s">
        <v>1063</v>
      </c>
      <c r="F64" s="16">
        <v>70891095</v>
      </c>
      <c r="G64" s="16">
        <v>2704</v>
      </c>
      <c r="H64" s="23" t="s">
        <v>323</v>
      </c>
      <c r="I64" s="128">
        <v>10214.543850000002</v>
      </c>
      <c r="J64" s="33">
        <v>8309.5</v>
      </c>
      <c r="K64" s="33">
        <v>1905.0438500000018</v>
      </c>
      <c r="L64" s="115">
        <v>0</v>
      </c>
      <c r="M64" s="115">
        <v>7478.55</v>
      </c>
      <c r="N64" s="115">
        <v>7478.55</v>
      </c>
      <c r="O64" s="115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33">
        <v>0</v>
      </c>
      <c r="Y64" s="33">
        <v>0</v>
      </c>
      <c r="Z64" s="33">
        <v>0</v>
      </c>
      <c r="AA64" s="33">
        <v>0</v>
      </c>
      <c r="AB64" s="33">
        <v>800</v>
      </c>
      <c r="AC64" s="33">
        <v>2000</v>
      </c>
      <c r="AD64" s="33">
        <v>7200</v>
      </c>
      <c r="AE64" s="33">
        <v>10000</v>
      </c>
      <c r="AF64" s="33">
        <v>7478.47</v>
      </c>
      <c r="AG64" s="34">
        <v>5</v>
      </c>
      <c r="AH64" s="34">
        <v>0</v>
      </c>
      <c r="AI64" s="34">
        <v>45</v>
      </c>
      <c r="AJ64" s="34">
        <v>50</v>
      </c>
      <c r="AK64" s="34">
        <v>0</v>
      </c>
      <c r="AL64" s="34">
        <v>0</v>
      </c>
      <c r="AM64" s="34">
        <v>0</v>
      </c>
      <c r="AN64" s="34">
        <v>0</v>
      </c>
      <c r="AO64" s="33">
        <v>0</v>
      </c>
      <c r="AP64" s="33">
        <v>0</v>
      </c>
      <c r="AQ64" s="33">
        <v>0</v>
      </c>
      <c r="AR64" s="33">
        <v>0</v>
      </c>
      <c r="AS64" s="33">
        <v>0</v>
      </c>
      <c r="AT64" s="33">
        <v>0</v>
      </c>
      <c r="AU64" s="33">
        <v>0</v>
      </c>
      <c r="AV64" s="33">
        <v>0</v>
      </c>
      <c r="AW64" s="33">
        <v>0</v>
      </c>
      <c r="AX64" s="33">
        <v>0</v>
      </c>
      <c r="AY64" s="33">
        <v>0</v>
      </c>
      <c r="AZ64" s="33">
        <v>0</v>
      </c>
      <c r="BA64" s="33">
        <v>0</v>
      </c>
      <c r="BB64" s="33">
        <v>0</v>
      </c>
      <c r="BC64" s="33">
        <v>0</v>
      </c>
      <c r="BD64" s="33">
        <v>0</v>
      </c>
      <c r="BE64" s="33">
        <v>0</v>
      </c>
      <c r="BF64" s="33">
        <v>0</v>
      </c>
      <c r="BG64" s="33">
        <v>0</v>
      </c>
      <c r="BH64" s="33">
        <v>0</v>
      </c>
      <c r="BI64" s="33">
        <v>0</v>
      </c>
      <c r="BJ64" s="33">
        <v>0</v>
      </c>
      <c r="BK64" s="33">
        <v>200</v>
      </c>
      <c r="BL64" s="33">
        <v>720</v>
      </c>
      <c r="BM64" s="33">
        <v>920</v>
      </c>
      <c r="BN64" s="33">
        <v>0</v>
      </c>
      <c r="BO64" s="33">
        <v>120</v>
      </c>
      <c r="BP64" s="33">
        <v>300</v>
      </c>
      <c r="BQ64" s="33">
        <v>1080</v>
      </c>
      <c r="BR64" s="33">
        <v>1500</v>
      </c>
      <c r="BS64" s="33">
        <v>0</v>
      </c>
      <c r="BT64" s="33">
        <v>200</v>
      </c>
      <c r="BU64" s="33">
        <v>500</v>
      </c>
      <c r="BV64" s="33">
        <v>1800</v>
      </c>
      <c r="BW64" s="33">
        <v>2500</v>
      </c>
      <c r="BX64" s="33">
        <v>0</v>
      </c>
      <c r="BY64" s="33">
        <v>400</v>
      </c>
      <c r="BZ64" s="33">
        <v>1000</v>
      </c>
      <c r="CA64" s="33">
        <v>3600</v>
      </c>
      <c r="CB64" s="33">
        <v>5000</v>
      </c>
      <c r="CC64" s="33">
        <v>7478.47</v>
      </c>
      <c r="CD64" s="33">
        <v>0</v>
      </c>
      <c r="CE64" s="33">
        <v>0</v>
      </c>
      <c r="CF64" s="33">
        <v>0</v>
      </c>
      <c r="CG64" s="34">
        <v>0</v>
      </c>
      <c r="CH64" s="27" t="s">
        <v>1765</v>
      </c>
      <c r="CI64" s="289" t="s">
        <v>538</v>
      </c>
      <c r="CJ64" s="288" t="s">
        <v>1820</v>
      </c>
      <c r="CK64" s="291" t="s">
        <v>1809</v>
      </c>
      <c r="CL64" s="291" t="s">
        <v>1519</v>
      </c>
      <c r="CM64" s="10"/>
    </row>
    <row r="65" spans="1:91" ht="90">
      <c r="A65" s="695"/>
      <c r="B65" s="32" t="s">
        <v>835</v>
      </c>
      <c r="C65" s="131">
        <v>9018</v>
      </c>
      <c r="D65" s="67" t="s">
        <v>81</v>
      </c>
      <c r="E65" s="67" t="s">
        <v>1063</v>
      </c>
      <c r="F65" s="18">
        <v>70891095</v>
      </c>
      <c r="G65" s="18" t="s">
        <v>739</v>
      </c>
      <c r="H65" s="18" t="s">
        <v>323</v>
      </c>
      <c r="I65" s="19">
        <v>19626.864600000001</v>
      </c>
      <c r="J65" s="19">
        <v>18389.75246</v>
      </c>
      <c r="K65" s="19">
        <v>1237.1121400000011</v>
      </c>
      <c r="L65" s="19">
        <v>0</v>
      </c>
      <c r="M65" s="125">
        <v>16550.777214000002</v>
      </c>
      <c r="N65" s="19">
        <v>16550.777214000002</v>
      </c>
      <c r="O65" s="19">
        <v>0</v>
      </c>
      <c r="P65" s="19">
        <v>16857.302159999999</v>
      </c>
      <c r="Q65" s="19">
        <v>14838.093369999999</v>
      </c>
      <c r="R65" s="19">
        <v>1497.61079</v>
      </c>
      <c r="S65" s="19">
        <v>0</v>
      </c>
      <c r="T65" s="19">
        <v>13478.497230000001</v>
      </c>
      <c r="U65" s="19">
        <v>14976.108020000001</v>
      </c>
      <c r="V65" s="19">
        <v>10621.605599999999</v>
      </c>
      <c r="W65" s="19">
        <v>130</v>
      </c>
      <c r="X65" s="19">
        <v>700</v>
      </c>
      <c r="Y65" s="19">
        <v>1170</v>
      </c>
      <c r="Z65" s="19">
        <v>2000</v>
      </c>
      <c r="AA65" s="19">
        <v>4216.4877699999997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187.66828000000001</v>
      </c>
      <c r="AH65" s="19">
        <v>4.5113199999999996</v>
      </c>
      <c r="AI65" s="19">
        <v>1689.0145400000001</v>
      </c>
      <c r="AJ65" s="19">
        <v>1881.1941400000001</v>
      </c>
      <c r="AK65" s="19">
        <v>187.66828000000001</v>
      </c>
      <c r="AL65" s="19">
        <v>4.5113199999999996</v>
      </c>
      <c r="AM65" s="19">
        <v>1689.0145400000001</v>
      </c>
      <c r="AN65" s="19">
        <v>1881.1941400000001</v>
      </c>
      <c r="AO65" s="19">
        <v>4216.4877699999997</v>
      </c>
      <c r="AP65" s="19">
        <v>13</v>
      </c>
      <c r="AQ65" s="19">
        <v>70</v>
      </c>
      <c r="AR65" s="19">
        <v>117</v>
      </c>
      <c r="AS65" s="19">
        <v>200</v>
      </c>
      <c r="AT65" s="19">
        <v>0</v>
      </c>
      <c r="AU65" s="19">
        <v>19.5</v>
      </c>
      <c r="AV65" s="19">
        <v>105</v>
      </c>
      <c r="AW65" s="19">
        <v>175.5</v>
      </c>
      <c r="AX65" s="19">
        <v>300</v>
      </c>
      <c r="AY65" s="19">
        <v>5929.11</v>
      </c>
      <c r="AZ65" s="19">
        <v>32.5</v>
      </c>
      <c r="BA65" s="19">
        <v>175</v>
      </c>
      <c r="BB65" s="19">
        <v>292.5</v>
      </c>
      <c r="BC65" s="19">
        <v>500</v>
      </c>
      <c r="BD65" s="19">
        <v>0</v>
      </c>
      <c r="BE65" s="19">
        <v>65</v>
      </c>
      <c r="BF65" s="19">
        <v>350</v>
      </c>
      <c r="BG65" s="19">
        <v>585</v>
      </c>
      <c r="BH65" s="19">
        <v>1000</v>
      </c>
      <c r="BI65" s="19">
        <v>0</v>
      </c>
      <c r="BJ65" s="19">
        <v>0</v>
      </c>
      <c r="BK65" s="19">
        <v>0</v>
      </c>
      <c r="BL65" s="19">
        <v>0</v>
      </c>
      <c r="BM65" s="19">
        <v>0</v>
      </c>
      <c r="BN65" s="19">
        <v>0</v>
      </c>
      <c r="BO65" s="19">
        <v>0</v>
      </c>
      <c r="BP65" s="19">
        <v>0</v>
      </c>
      <c r="BQ65" s="19">
        <v>0</v>
      </c>
      <c r="BR65" s="19">
        <v>0</v>
      </c>
      <c r="BS65" s="19">
        <v>0</v>
      </c>
      <c r="BT65" s="19">
        <v>0</v>
      </c>
      <c r="BU65" s="19">
        <v>0</v>
      </c>
      <c r="BV65" s="19">
        <v>0</v>
      </c>
      <c r="BW65" s="19">
        <v>0</v>
      </c>
      <c r="BX65" s="19">
        <v>0</v>
      </c>
      <c r="BY65" s="19">
        <v>0</v>
      </c>
      <c r="BZ65" s="19">
        <v>0</v>
      </c>
      <c r="CA65" s="19">
        <v>0</v>
      </c>
      <c r="CB65" s="19">
        <v>0</v>
      </c>
      <c r="CC65" s="19">
        <v>0</v>
      </c>
      <c r="CD65" s="19">
        <v>0</v>
      </c>
      <c r="CE65" s="19">
        <v>0</v>
      </c>
      <c r="CF65" s="19">
        <v>0</v>
      </c>
      <c r="CG65" s="19" t="s">
        <v>1786</v>
      </c>
      <c r="CH65" s="67" t="s">
        <v>495</v>
      </c>
      <c r="CI65" s="277" t="s">
        <v>562</v>
      </c>
      <c r="CJ65" s="277" t="s">
        <v>1821</v>
      </c>
      <c r="CK65" s="278">
        <v>43626</v>
      </c>
      <c r="CL65" s="279">
        <v>43713</v>
      </c>
      <c r="CM65" s="10"/>
    </row>
    <row r="66" spans="1:91" ht="90">
      <c r="A66" s="695"/>
      <c r="B66" s="81" t="s">
        <v>837</v>
      </c>
      <c r="C66" s="82">
        <v>10350</v>
      </c>
      <c r="D66" s="83" t="s">
        <v>194</v>
      </c>
      <c r="E66" s="83" t="s">
        <v>1063</v>
      </c>
      <c r="F66" s="84" t="s">
        <v>1298</v>
      </c>
      <c r="G66" s="84" t="s">
        <v>838</v>
      </c>
      <c r="H66" s="84" t="s">
        <v>323</v>
      </c>
      <c r="I66" s="181">
        <v>522309.78561299999</v>
      </c>
      <c r="J66" s="85">
        <v>458025.80900000001</v>
      </c>
      <c r="K66" s="85">
        <v>64283.976612999977</v>
      </c>
      <c r="L66" s="85">
        <v>0</v>
      </c>
      <c r="M66" s="86">
        <v>412223.22810000001</v>
      </c>
      <c r="N66" s="85">
        <v>417945.923901</v>
      </c>
      <c r="O66" s="172">
        <v>45291</v>
      </c>
      <c r="P66" s="85">
        <v>0</v>
      </c>
      <c r="Q66" s="85">
        <v>0</v>
      </c>
      <c r="R66" s="85">
        <v>0</v>
      </c>
      <c r="S66" s="85">
        <v>0</v>
      </c>
      <c r="T66" s="85">
        <v>0</v>
      </c>
      <c r="U66" s="85">
        <v>0</v>
      </c>
      <c r="V66" s="85">
        <v>0</v>
      </c>
      <c r="W66" s="85">
        <v>14500</v>
      </c>
      <c r="X66" s="85">
        <v>15000</v>
      </c>
      <c r="Y66" s="85">
        <v>130500</v>
      </c>
      <c r="Z66" s="85">
        <v>160000</v>
      </c>
      <c r="AA66" s="85">
        <v>50000</v>
      </c>
      <c r="AB66" s="85">
        <v>19000</v>
      </c>
      <c r="AC66" s="85">
        <v>30000</v>
      </c>
      <c r="AD66" s="85">
        <v>171000</v>
      </c>
      <c r="AE66" s="85">
        <v>220000</v>
      </c>
      <c r="AF66" s="85">
        <v>200000</v>
      </c>
      <c r="AG66" s="85">
        <v>0</v>
      </c>
      <c r="AH66" s="85">
        <v>691.12252999999998</v>
      </c>
      <c r="AI66" s="85">
        <v>0</v>
      </c>
      <c r="AJ66" s="85">
        <v>691.12252999999998</v>
      </c>
      <c r="AK66" s="85">
        <v>0</v>
      </c>
      <c r="AL66" s="85">
        <v>114.10299999999999</v>
      </c>
      <c r="AM66" s="85">
        <v>0</v>
      </c>
      <c r="AN66" s="85">
        <v>114.10299999999999</v>
      </c>
      <c r="AO66" s="85">
        <v>0</v>
      </c>
      <c r="AP66" s="85">
        <v>1450</v>
      </c>
      <c r="AQ66" s="85">
        <v>1500</v>
      </c>
      <c r="AR66" s="85">
        <v>13050</v>
      </c>
      <c r="AS66" s="85">
        <v>16000</v>
      </c>
      <c r="AT66" s="85">
        <v>0</v>
      </c>
      <c r="AU66" s="85">
        <v>2175</v>
      </c>
      <c r="AV66" s="85">
        <v>2250</v>
      </c>
      <c r="AW66" s="85">
        <v>19575</v>
      </c>
      <c r="AX66" s="85">
        <v>24000</v>
      </c>
      <c r="AY66" s="85">
        <v>0</v>
      </c>
      <c r="AZ66" s="85">
        <v>3625</v>
      </c>
      <c r="BA66" s="85">
        <v>3750</v>
      </c>
      <c r="BB66" s="85">
        <v>32625</v>
      </c>
      <c r="BC66" s="85">
        <v>40000</v>
      </c>
      <c r="BD66" s="85">
        <v>0</v>
      </c>
      <c r="BE66" s="85">
        <v>7250</v>
      </c>
      <c r="BF66" s="85">
        <v>7500</v>
      </c>
      <c r="BG66" s="85">
        <v>65250</v>
      </c>
      <c r="BH66" s="85">
        <v>80000</v>
      </c>
      <c r="BI66" s="85">
        <v>50000</v>
      </c>
      <c r="BJ66" s="85">
        <v>0</v>
      </c>
      <c r="BK66" s="85">
        <v>3000</v>
      </c>
      <c r="BL66" s="85">
        <v>17100</v>
      </c>
      <c r="BM66" s="85">
        <v>20100</v>
      </c>
      <c r="BN66" s="85">
        <v>50000</v>
      </c>
      <c r="BO66" s="85">
        <v>2850</v>
      </c>
      <c r="BP66" s="85">
        <v>4500</v>
      </c>
      <c r="BQ66" s="85">
        <v>25650</v>
      </c>
      <c r="BR66" s="85">
        <v>33000</v>
      </c>
      <c r="BS66" s="85">
        <v>50000</v>
      </c>
      <c r="BT66" s="85">
        <v>4750</v>
      </c>
      <c r="BU66" s="85">
        <v>7500</v>
      </c>
      <c r="BV66" s="85">
        <v>42750</v>
      </c>
      <c r="BW66" s="85">
        <v>55000</v>
      </c>
      <c r="BX66" s="85">
        <v>50000</v>
      </c>
      <c r="BY66" s="85">
        <v>9500</v>
      </c>
      <c r="BZ66" s="85">
        <v>15000</v>
      </c>
      <c r="CA66" s="85">
        <v>85500</v>
      </c>
      <c r="CB66" s="85">
        <v>110000</v>
      </c>
      <c r="CC66" s="85">
        <v>50000</v>
      </c>
      <c r="CD66" s="85">
        <v>200000</v>
      </c>
      <c r="CE66" s="85">
        <v>162222.5</v>
      </c>
      <c r="CF66" s="85">
        <v>0</v>
      </c>
      <c r="CG66" s="85" t="s">
        <v>1786</v>
      </c>
      <c r="CH66" s="83" t="s">
        <v>1653</v>
      </c>
      <c r="CI66" s="284" t="s">
        <v>983</v>
      </c>
      <c r="CJ66" s="284" t="s">
        <v>1822</v>
      </c>
      <c r="CK66" s="286">
        <v>43920</v>
      </c>
      <c r="CL66" s="286">
        <v>45078</v>
      </c>
      <c r="CM66" s="10" t="s">
        <v>1788</v>
      </c>
    </row>
    <row r="67" spans="1:91" ht="90">
      <c r="A67" s="695"/>
      <c r="B67" s="81" t="s">
        <v>816</v>
      </c>
      <c r="C67" s="82" t="s">
        <v>716</v>
      </c>
      <c r="D67" s="83" t="s">
        <v>81</v>
      </c>
      <c r="E67" s="83" t="s">
        <v>1063</v>
      </c>
      <c r="F67" s="84">
        <v>70891095</v>
      </c>
      <c r="G67" s="84" t="s">
        <v>416</v>
      </c>
      <c r="H67" s="83" t="s">
        <v>323</v>
      </c>
      <c r="I67" s="181">
        <v>9600.9437999999991</v>
      </c>
      <c r="J67" s="85">
        <v>8478.49</v>
      </c>
      <c r="K67" s="85">
        <v>1122.4537999999993</v>
      </c>
      <c r="L67" s="86">
        <v>0</v>
      </c>
      <c r="M67" s="86">
        <v>7630.6409999999996</v>
      </c>
      <c r="N67" s="86">
        <v>7630.6409999999996</v>
      </c>
      <c r="O67" s="86">
        <v>0</v>
      </c>
      <c r="P67" s="85">
        <v>1292.7202</v>
      </c>
      <c r="Q67" s="85">
        <v>0</v>
      </c>
      <c r="R67" s="85">
        <v>0</v>
      </c>
      <c r="S67" s="85">
        <v>0</v>
      </c>
      <c r="T67" s="85">
        <v>0</v>
      </c>
      <c r="U67" s="85">
        <v>0</v>
      </c>
      <c r="V67" s="85">
        <v>0</v>
      </c>
      <c r="W67" s="85">
        <v>850</v>
      </c>
      <c r="X67" s="85">
        <v>1122</v>
      </c>
      <c r="Y67" s="85">
        <v>7650</v>
      </c>
      <c r="Z67" s="85">
        <v>9622</v>
      </c>
      <c r="AA67" s="85">
        <v>7206.72</v>
      </c>
      <c r="AB67" s="85">
        <v>0</v>
      </c>
      <c r="AC67" s="85">
        <v>0</v>
      </c>
      <c r="AD67" s="85">
        <v>0</v>
      </c>
      <c r="AE67" s="85">
        <v>0</v>
      </c>
      <c r="AF67" s="85">
        <v>0</v>
      </c>
      <c r="AG67" s="85">
        <v>287.14997</v>
      </c>
      <c r="AH67" s="85">
        <v>8.7119999999999997</v>
      </c>
      <c r="AI67" s="85">
        <v>2584.3496700000001</v>
      </c>
      <c r="AJ67" s="85">
        <v>2880.21164</v>
      </c>
      <c r="AK67" s="85">
        <v>270.11682999999999</v>
      </c>
      <c r="AL67" s="85">
        <v>8.7119999999999997</v>
      </c>
      <c r="AM67" s="85">
        <v>2431.0514600000001</v>
      </c>
      <c r="AN67" s="85">
        <v>2709.8802900000001</v>
      </c>
      <c r="AO67" s="85">
        <v>0</v>
      </c>
      <c r="AP67" s="85">
        <v>85</v>
      </c>
      <c r="AQ67" s="85">
        <v>112.2</v>
      </c>
      <c r="AR67" s="85">
        <v>765</v>
      </c>
      <c r="AS67" s="85">
        <v>962.2</v>
      </c>
      <c r="AT67" s="85">
        <v>0</v>
      </c>
      <c r="AU67" s="85">
        <v>127.5</v>
      </c>
      <c r="AV67" s="85">
        <v>168.29999999999998</v>
      </c>
      <c r="AW67" s="85">
        <v>1147.5</v>
      </c>
      <c r="AX67" s="85">
        <v>1443.3</v>
      </c>
      <c r="AY67" s="85">
        <v>0</v>
      </c>
      <c r="AZ67" s="85">
        <v>212.5</v>
      </c>
      <c r="BA67" s="85">
        <v>280.5</v>
      </c>
      <c r="BB67" s="85">
        <v>1912.5</v>
      </c>
      <c r="BC67" s="85">
        <v>2405.5</v>
      </c>
      <c r="BD67" s="85">
        <v>0</v>
      </c>
      <c r="BE67" s="85">
        <v>425</v>
      </c>
      <c r="BF67" s="85">
        <v>561</v>
      </c>
      <c r="BG67" s="85">
        <v>3825</v>
      </c>
      <c r="BH67" s="85">
        <v>4811</v>
      </c>
      <c r="BI67" s="85">
        <v>7206.72</v>
      </c>
      <c r="BJ67" s="85">
        <v>0</v>
      </c>
      <c r="BK67" s="85">
        <v>0</v>
      </c>
      <c r="BL67" s="85">
        <v>0</v>
      </c>
      <c r="BM67" s="85">
        <v>0</v>
      </c>
      <c r="BN67" s="85">
        <v>0</v>
      </c>
      <c r="BO67" s="85">
        <v>0</v>
      </c>
      <c r="BP67" s="85">
        <v>0</v>
      </c>
      <c r="BQ67" s="85">
        <v>0</v>
      </c>
      <c r="BR67" s="85">
        <v>0</v>
      </c>
      <c r="BS67" s="85">
        <v>0</v>
      </c>
      <c r="BT67" s="85">
        <v>0</v>
      </c>
      <c r="BU67" s="85">
        <v>0</v>
      </c>
      <c r="BV67" s="85">
        <v>0</v>
      </c>
      <c r="BW67" s="85">
        <v>0</v>
      </c>
      <c r="BX67" s="85">
        <v>0</v>
      </c>
      <c r="BY67" s="85">
        <v>0</v>
      </c>
      <c r="BZ67" s="85">
        <v>0</v>
      </c>
      <c r="CA67" s="85">
        <v>0</v>
      </c>
      <c r="CB67" s="85">
        <v>0</v>
      </c>
      <c r="CC67" s="85">
        <v>0</v>
      </c>
      <c r="CD67" s="85">
        <v>0</v>
      </c>
      <c r="CE67" s="85">
        <v>0</v>
      </c>
      <c r="CF67" s="85">
        <v>0</v>
      </c>
      <c r="CG67" s="85" t="s">
        <v>1786</v>
      </c>
      <c r="CH67" s="83" t="s">
        <v>1653</v>
      </c>
      <c r="CI67" s="287" t="s">
        <v>477</v>
      </c>
      <c r="CJ67" s="284" t="s">
        <v>1823</v>
      </c>
      <c r="CK67" s="286">
        <v>43907</v>
      </c>
      <c r="CL67" s="286">
        <v>44047</v>
      </c>
      <c r="CM67" s="84"/>
    </row>
    <row r="68" spans="1:91" ht="54">
      <c r="A68" s="695"/>
      <c r="B68" s="81" t="s">
        <v>438</v>
      </c>
      <c r="C68" s="82" t="s">
        <v>725</v>
      </c>
      <c r="D68" s="83" t="s">
        <v>194</v>
      </c>
      <c r="E68" s="83" t="s">
        <v>1063</v>
      </c>
      <c r="F68" s="84" t="s">
        <v>1298</v>
      </c>
      <c r="G68" s="84" t="s">
        <v>439</v>
      </c>
      <c r="H68" s="83" t="s">
        <v>323</v>
      </c>
      <c r="I68" s="85">
        <v>120155.7</v>
      </c>
      <c r="J68" s="85">
        <v>110023.55100000001</v>
      </c>
      <c r="K68" s="85">
        <v>10132.14899999999</v>
      </c>
      <c r="L68" s="86">
        <v>0</v>
      </c>
      <c r="M68" s="86">
        <v>99021.195900000006</v>
      </c>
      <c r="N68" s="86">
        <v>99021.196746000001</v>
      </c>
      <c r="O68" s="106">
        <v>44561</v>
      </c>
      <c r="P68" s="85">
        <v>0</v>
      </c>
      <c r="Q68" s="85">
        <v>0</v>
      </c>
      <c r="R68" s="85">
        <v>0</v>
      </c>
      <c r="S68" s="85">
        <v>0</v>
      </c>
      <c r="T68" s="85">
        <v>0</v>
      </c>
      <c r="U68" s="85">
        <v>0</v>
      </c>
      <c r="V68" s="85">
        <v>0</v>
      </c>
      <c r="W68" s="85">
        <v>8000</v>
      </c>
      <c r="X68" s="85">
        <v>9500</v>
      </c>
      <c r="Y68" s="85">
        <v>72000</v>
      </c>
      <c r="Z68" s="85">
        <v>89500</v>
      </c>
      <c r="AA68" s="85">
        <v>50000</v>
      </c>
      <c r="AB68" s="85">
        <v>900</v>
      </c>
      <c r="AC68" s="85">
        <v>1000</v>
      </c>
      <c r="AD68" s="85">
        <v>8100</v>
      </c>
      <c r="AE68" s="85">
        <v>10000</v>
      </c>
      <c r="AF68" s="85">
        <v>49021.2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800</v>
      </c>
      <c r="AQ68" s="85">
        <v>950</v>
      </c>
      <c r="AR68" s="85">
        <v>7200</v>
      </c>
      <c r="AS68" s="85">
        <v>8950</v>
      </c>
      <c r="AT68" s="85">
        <v>0</v>
      </c>
      <c r="AU68" s="85">
        <v>1200</v>
      </c>
      <c r="AV68" s="85">
        <v>1425</v>
      </c>
      <c r="AW68" s="85">
        <v>10800</v>
      </c>
      <c r="AX68" s="85">
        <v>13425</v>
      </c>
      <c r="AY68" s="85">
        <v>0</v>
      </c>
      <c r="AZ68" s="85">
        <v>2000</v>
      </c>
      <c r="BA68" s="85">
        <v>2375</v>
      </c>
      <c r="BB68" s="85">
        <v>18000</v>
      </c>
      <c r="BC68" s="85">
        <v>22375</v>
      </c>
      <c r="BD68" s="85">
        <v>0</v>
      </c>
      <c r="BE68" s="85">
        <v>4000</v>
      </c>
      <c r="BF68" s="85">
        <v>4750</v>
      </c>
      <c r="BG68" s="85">
        <v>36000</v>
      </c>
      <c r="BH68" s="85">
        <v>44750</v>
      </c>
      <c r="BI68" s="85">
        <v>50000</v>
      </c>
      <c r="BJ68" s="85">
        <v>0</v>
      </c>
      <c r="BK68" s="85">
        <v>100</v>
      </c>
      <c r="BL68" s="85">
        <v>810</v>
      </c>
      <c r="BM68" s="85">
        <v>910</v>
      </c>
      <c r="BN68" s="85">
        <v>0</v>
      </c>
      <c r="BO68" s="85">
        <v>135</v>
      </c>
      <c r="BP68" s="85">
        <v>150</v>
      </c>
      <c r="BQ68" s="85">
        <v>1215</v>
      </c>
      <c r="BR68" s="85">
        <v>1500</v>
      </c>
      <c r="BS68" s="85">
        <v>49021.2</v>
      </c>
      <c r="BT68" s="85">
        <v>225</v>
      </c>
      <c r="BU68" s="85">
        <v>250</v>
      </c>
      <c r="BV68" s="85">
        <v>2025</v>
      </c>
      <c r="BW68" s="85">
        <v>2500</v>
      </c>
      <c r="BX68" s="85">
        <v>0</v>
      </c>
      <c r="BY68" s="85">
        <v>450</v>
      </c>
      <c r="BZ68" s="85">
        <v>500</v>
      </c>
      <c r="CA68" s="85">
        <v>4050</v>
      </c>
      <c r="CB68" s="85">
        <v>5000</v>
      </c>
      <c r="CC68" s="85">
        <v>0</v>
      </c>
      <c r="CD68" s="85">
        <v>0</v>
      </c>
      <c r="CE68" s="85">
        <v>0</v>
      </c>
      <c r="CF68" s="85">
        <v>0</v>
      </c>
      <c r="CG68" s="85" t="s">
        <v>1786</v>
      </c>
      <c r="CH68" s="83" t="s">
        <v>1653</v>
      </c>
      <c r="CI68" s="287" t="s">
        <v>440</v>
      </c>
      <c r="CJ68" s="284" t="s">
        <v>79</v>
      </c>
      <c r="CK68" s="286">
        <v>43983</v>
      </c>
      <c r="CL68" s="286">
        <v>44228</v>
      </c>
      <c r="CM68" s="84"/>
    </row>
    <row r="69" spans="1:91" ht="54">
      <c r="A69" s="695"/>
      <c r="B69" s="81" t="s">
        <v>436</v>
      </c>
      <c r="C69" s="82">
        <v>10569</v>
      </c>
      <c r="D69" s="83" t="s">
        <v>194</v>
      </c>
      <c r="E69" s="83" t="s">
        <v>1063</v>
      </c>
      <c r="F69" s="84" t="s">
        <v>1298</v>
      </c>
      <c r="G69" s="84" t="s">
        <v>976</v>
      </c>
      <c r="H69" s="84" t="s">
        <v>323</v>
      </c>
      <c r="I69" s="85">
        <v>191941.10725</v>
      </c>
      <c r="J69" s="85">
        <v>126136.465</v>
      </c>
      <c r="K69" s="85">
        <v>65804.642250000004</v>
      </c>
      <c r="L69" s="85">
        <v>0</v>
      </c>
      <c r="M69" s="86">
        <v>113522.81849999999</v>
      </c>
      <c r="N69" s="85">
        <v>113522.81922</v>
      </c>
      <c r="O69" s="261">
        <v>45291</v>
      </c>
      <c r="P69" s="85">
        <v>0</v>
      </c>
      <c r="Q69" s="85">
        <v>0</v>
      </c>
      <c r="R69" s="85">
        <v>0</v>
      </c>
      <c r="S69" s="85">
        <v>0</v>
      </c>
      <c r="T69" s="85">
        <v>0</v>
      </c>
      <c r="U69" s="85">
        <v>0</v>
      </c>
      <c r="V69" s="85">
        <v>0</v>
      </c>
      <c r="W69" s="85">
        <v>9200</v>
      </c>
      <c r="X69" s="85">
        <v>58863.54</v>
      </c>
      <c r="Y69" s="85">
        <v>82800</v>
      </c>
      <c r="Z69" s="85">
        <v>150863.54</v>
      </c>
      <c r="AA69" s="85">
        <v>35000</v>
      </c>
      <c r="AB69" s="85">
        <v>2300</v>
      </c>
      <c r="AC69" s="85">
        <v>4000</v>
      </c>
      <c r="AD69" s="85">
        <v>20700</v>
      </c>
      <c r="AE69" s="85">
        <v>27000</v>
      </c>
      <c r="AF69" s="85">
        <v>63522.400000000001</v>
      </c>
      <c r="AG69" s="85">
        <v>45.648629999999997</v>
      </c>
      <c r="AH69" s="85">
        <v>874.13890000000004</v>
      </c>
      <c r="AI69" s="85">
        <v>410.83764000000002</v>
      </c>
      <c r="AJ69" s="85">
        <v>1330.62517</v>
      </c>
      <c r="AK69" s="85">
        <v>45.648629999999997</v>
      </c>
      <c r="AL69" s="85">
        <v>262.81890000000004</v>
      </c>
      <c r="AM69" s="85">
        <v>410.83764000000002</v>
      </c>
      <c r="AN69" s="85">
        <v>719.30517000000009</v>
      </c>
      <c r="AO69" s="85">
        <v>0</v>
      </c>
      <c r="AP69" s="85">
        <v>920</v>
      </c>
      <c r="AQ69" s="85">
        <v>5886.3540000000003</v>
      </c>
      <c r="AR69" s="85">
        <v>8280</v>
      </c>
      <c r="AS69" s="85">
        <v>15086.353999999999</v>
      </c>
      <c r="AT69" s="85">
        <v>0</v>
      </c>
      <c r="AU69" s="85">
        <v>1380</v>
      </c>
      <c r="AV69" s="85">
        <v>8829.530999999999</v>
      </c>
      <c r="AW69" s="85">
        <v>12420</v>
      </c>
      <c r="AX69" s="85">
        <v>22629.530999999999</v>
      </c>
      <c r="AY69" s="85">
        <v>0</v>
      </c>
      <c r="AZ69" s="85">
        <v>2300</v>
      </c>
      <c r="BA69" s="85">
        <v>14715.885</v>
      </c>
      <c r="BB69" s="85">
        <v>20700</v>
      </c>
      <c r="BC69" s="85">
        <v>37715.885000000002</v>
      </c>
      <c r="BD69" s="85">
        <v>0</v>
      </c>
      <c r="BE69" s="85">
        <v>4600</v>
      </c>
      <c r="BF69" s="85">
        <v>29431.77</v>
      </c>
      <c r="BG69" s="85">
        <v>41400</v>
      </c>
      <c r="BH69" s="85">
        <v>75431.77</v>
      </c>
      <c r="BI69" s="85">
        <v>35000</v>
      </c>
      <c r="BJ69" s="85">
        <v>0</v>
      </c>
      <c r="BK69" s="85">
        <v>400</v>
      </c>
      <c r="BL69" s="85">
        <v>2070</v>
      </c>
      <c r="BM69" s="85">
        <v>2470</v>
      </c>
      <c r="BN69" s="85">
        <v>0</v>
      </c>
      <c r="BO69" s="85">
        <v>345</v>
      </c>
      <c r="BP69" s="85">
        <v>600</v>
      </c>
      <c r="BQ69" s="85">
        <v>3105</v>
      </c>
      <c r="BR69" s="85">
        <v>4050</v>
      </c>
      <c r="BS69" s="85">
        <v>0</v>
      </c>
      <c r="BT69" s="85">
        <v>575</v>
      </c>
      <c r="BU69" s="85">
        <v>1000</v>
      </c>
      <c r="BV69" s="85">
        <v>5175</v>
      </c>
      <c r="BW69" s="85">
        <v>6750</v>
      </c>
      <c r="BX69" s="85">
        <v>63522.400000000001</v>
      </c>
      <c r="BY69" s="85">
        <v>1150</v>
      </c>
      <c r="BZ69" s="85">
        <v>2000</v>
      </c>
      <c r="CA69" s="85">
        <v>10350</v>
      </c>
      <c r="CB69" s="85">
        <v>13500</v>
      </c>
      <c r="CC69" s="85">
        <v>0</v>
      </c>
      <c r="CD69" s="85">
        <v>0</v>
      </c>
      <c r="CE69" s="85">
        <v>0</v>
      </c>
      <c r="CF69" s="85">
        <v>0</v>
      </c>
      <c r="CG69" s="85" t="s">
        <v>1786</v>
      </c>
      <c r="CH69" s="83" t="s">
        <v>1653</v>
      </c>
      <c r="CI69" s="284" t="s">
        <v>735</v>
      </c>
      <c r="CJ69" s="284" t="s">
        <v>79</v>
      </c>
      <c r="CK69" s="285">
        <v>43935</v>
      </c>
      <c r="CL69" s="286">
        <v>44300</v>
      </c>
      <c r="CM69" s="84"/>
    </row>
    <row r="70" spans="1:91" ht="90">
      <c r="A70" s="695"/>
      <c r="B70" s="81" t="s">
        <v>1782</v>
      </c>
      <c r="C70" s="82" t="s">
        <v>734</v>
      </c>
      <c r="D70" s="83" t="s">
        <v>194</v>
      </c>
      <c r="E70" s="83" t="s">
        <v>1063</v>
      </c>
      <c r="F70" s="84" t="s">
        <v>1298</v>
      </c>
      <c r="G70" s="84" t="s">
        <v>975</v>
      </c>
      <c r="H70" s="84" t="s">
        <v>323</v>
      </c>
      <c r="I70" s="181">
        <v>105641.932954</v>
      </c>
      <c r="J70" s="85">
        <v>80132.19356</v>
      </c>
      <c r="K70" s="85">
        <v>25509.739394000004</v>
      </c>
      <c r="L70" s="85">
        <v>0</v>
      </c>
      <c r="M70" s="86">
        <v>72118.974203999998</v>
      </c>
      <c r="N70" s="85">
        <v>72118.974203999998</v>
      </c>
      <c r="O70" s="261">
        <v>45291</v>
      </c>
      <c r="P70" s="85">
        <v>0</v>
      </c>
      <c r="Q70" s="85">
        <v>0</v>
      </c>
      <c r="R70" s="85">
        <v>0</v>
      </c>
      <c r="S70" s="85">
        <v>0</v>
      </c>
      <c r="T70" s="85">
        <v>0</v>
      </c>
      <c r="U70" s="85">
        <v>0</v>
      </c>
      <c r="V70" s="85">
        <v>0</v>
      </c>
      <c r="W70" s="85">
        <v>6300</v>
      </c>
      <c r="X70" s="85">
        <v>17000</v>
      </c>
      <c r="Y70" s="85">
        <v>56700</v>
      </c>
      <c r="Z70" s="85">
        <v>80000</v>
      </c>
      <c r="AA70" s="85">
        <v>25000</v>
      </c>
      <c r="AB70" s="85">
        <v>550</v>
      </c>
      <c r="AC70" s="85">
        <v>5000</v>
      </c>
      <c r="AD70" s="85">
        <v>4950</v>
      </c>
      <c r="AE70" s="85">
        <v>10500</v>
      </c>
      <c r="AF70" s="85">
        <v>35803</v>
      </c>
      <c r="AG70" s="85">
        <v>478.43671999999998</v>
      </c>
      <c r="AH70" s="85">
        <v>653.53036999999995</v>
      </c>
      <c r="AI70" s="85">
        <v>4305.9304599999996</v>
      </c>
      <c r="AJ70" s="85">
        <v>5437.8975499999997</v>
      </c>
      <c r="AK70" s="85">
        <v>478.43671999999998</v>
      </c>
      <c r="AL70" s="85">
        <v>153.53037</v>
      </c>
      <c r="AM70" s="85">
        <v>4305.9304599999996</v>
      </c>
      <c r="AN70" s="85">
        <v>4937.8975499999997</v>
      </c>
      <c r="AO70" s="85">
        <v>0</v>
      </c>
      <c r="AP70" s="85">
        <v>630</v>
      </c>
      <c r="AQ70" s="85">
        <v>1700</v>
      </c>
      <c r="AR70" s="85">
        <v>5670</v>
      </c>
      <c r="AS70" s="85">
        <v>8000</v>
      </c>
      <c r="AT70" s="85">
        <v>0</v>
      </c>
      <c r="AU70" s="85">
        <v>945</v>
      </c>
      <c r="AV70" s="85">
        <v>2550</v>
      </c>
      <c r="AW70" s="85">
        <v>8505</v>
      </c>
      <c r="AX70" s="85">
        <v>12000</v>
      </c>
      <c r="AY70" s="85">
        <v>0</v>
      </c>
      <c r="AZ70" s="85">
        <v>1575</v>
      </c>
      <c r="BA70" s="85">
        <v>4250</v>
      </c>
      <c r="BB70" s="85">
        <v>14175</v>
      </c>
      <c r="BC70" s="85">
        <v>20000</v>
      </c>
      <c r="BD70" s="85">
        <v>0</v>
      </c>
      <c r="BE70" s="85">
        <v>3150</v>
      </c>
      <c r="BF70" s="85">
        <v>8500</v>
      </c>
      <c r="BG70" s="85">
        <v>28350</v>
      </c>
      <c r="BH70" s="85">
        <v>40000</v>
      </c>
      <c r="BI70" s="85">
        <v>25000</v>
      </c>
      <c r="BJ70" s="85">
        <v>0</v>
      </c>
      <c r="BK70" s="85">
        <v>500</v>
      </c>
      <c r="BL70" s="85">
        <v>495</v>
      </c>
      <c r="BM70" s="85">
        <v>995</v>
      </c>
      <c r="BN70" s="85">
        <v>0</v>
      </c>
      <c r="BO70" s="85">
        <v>82.5</v>
      </c>
      <c r="BP70" s="85">
        <v>750</v>
      </c>
      <c r="BQ70" s="85">
        <v>742.5</v>
      </c>
      <c r="BR70" s="85">
        <v>1575</v>
      </c>
      <c r="BS70" s="85">
        <v>35803</v>
      </c>
      <c r="BT70" s="85">
        <v>137.5</v>
      </c>
      <c r="BU70" s="85">
        <v>1250</v>
      </c>
      <c r="BV70" s="85">
        <v>1237.5</v>
      </c>
      <c r="BW70" s="85">
        <v>2625</v>
      </c>
      <c r="BX70" s="85">
        <v>0</v>
      </c>
      <c r="BY70" s="85">
        <v>275</v>
      </c>
      <c r="BZ70" s="85">
        <v>2500</v>
      </c>
      <c r="CA70" s="85">
        <v>2475</v>
      </c>
      <c r="CB70" s="85">
        <v>5250</v>
      </c>
      <c r="CC70" s="85">
        <v>0</v>
      </c>
      <c r="CD70" s="85">
        <v>0</v>
      </c>
      <c r="CE70" s="85">
        <v>0</v>
      </c>
      <c r="CF70" s="85">
        <v>0</v>
      </c>
      <c r="CG70" s="85" t="s">
        <v>1786</v>
      </c>
      <c r="CH70" s="83" t="s">
        <v>1653</v>
      </c>
      <c r="CI70" s="284" t="s">
        <v>435</v>
      </c>
      <c r="CJ70" s="284" t="s">
        <v>1824</v>
      </c>
      <c r="CK70" s="286">
        <v>43935</v>
      </c>
      <c r="CL70" s="286">
        <v>44210</v>
      </c>
      <c r="CM70" s="84" t="s">
        <v>1813</v>
      </c>
    </row>
    <row r="71" spans="1:91" ht="54">
      <c r="A71" s="695"/>
      <c r="B71" s="36" t="s">
        <v>822</v>
      </c>
      <c r="C71" s="88">
        <v>9029</v>
      </c>
      <c r="D71" s="27" t="s">
        <v>194</v>
      </c>
      <c r="E71" s="27" t="s">
        <v>1063</v>
      </c>
      <c r="F71" s="10" t="s">
        <v>1298</v>
      </c>
      <c r="G71" s="10" t="s">
        <v>429</v>
      </c>
      <c r="H71" s="27" t="s">
        <v>323</v>
      </c>
      <c r="I71" s="34">
        <v>9635.0707399999992</v>
      </c>
      <c r="J71" s="34">
        <v>7843.57</v>
      </c>
      <c r="K71" s="34">
        <v>1791.5007399999995</v>
      </c>
      <c r="L71" s="7">
        <v>0</v>
      </c>
      <c r="M71" s="7">
        <v>7059.2129999999997</v>
      </c>
      <c r="N71" s="7">
        <v>7059.2129999999997</v>
      </c>
      <c r="O71" s="166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784.35699999999997</v>
      </c>
      <c r="X71" s="34">
        <v>1791.5007399999995</v>
      </c>
      <c r="Y71" s="34">
        <v>7059.2129999999997</v>
      </c>
      <c r="Z71" s="34">
        <v>9635.0707399999992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6667.03</v>
      </c>
      <c r="AG71" s="34">
        <v>0</v>
      </c>
      <c r="AH71" s="34">
        <v>500</v>
      </c>
      <c r="AI71" s="34">
        <v>0</v>
      </c>
      <c r="AJ71" s="34">
        <v>500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78.435699999999997</v>
      </c>
      <c r="AQ71" s="34">
        <v>179.15007399999996</v>
      </c>
      <c r="AR71" s="34">
        <v>705.92129999999997</v>
      </c>
      <c r="AS71" s="34">
        <v>963.50707399999988</v>
      </c>
      <c r="AT71" s="34">
        <v>0</v>
      </c>
      <c r="AU71" s="34">
        <v>117.65355</v>
      </c>
      <c r="AV71" s="34">
        <v>268.72511099999991</v>
      </c>
      <c r="AW71" s="34">
        <v>1058.88195</v>
      </c>
      <c r="AX71" s="34">
        <v>1445.2606109999999</v>
      </c>
      <c r="AY71" s="34">
        <v>0</v>
      </c>
      <c r="AZ71" s="34">
        <v>196.08924999999999</v>
      </c>
      <c r="BA71" s="34">
        <v>447.87518499999987</v>
      </c>
      <c r="BB71" s="34">
        <v>1764.8032499999999</v>
      </c>
      <c r="BC71" s="34">
        <v>2408.7676849999998</v>
      </c>
      <c r="BD71" s="34">
        <v>0</v>
      </c>
      <c r="BE71" s="34">
        <v>392.17849999999999</v>
      </c>
      <c r="BF71" s="34">
        <v>895.75036999999975</v>
      </c>
      <c r="BG71" s="34">
        <v>3529.6064999999999</v>
      </c>
      <c r="BH71" s="34">
        <v>4817.5353699999996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6667.03</v>
      </c>
      <c r="BO71" s="34">
        <v>0</v>
      </c>
      <c r="BP71" s="34">
        <v>0</v>
      </c>
      <c r="BQ71" s="34">
        <v>0</v>
      </c>
      <c r="BR71" s="34">
        <v>0</v>
      </c>
      <c r="BS71" s="34">
        <v>0</v>
      </c>
      <c r="BT71" s="34">
        <v>0</v>
      </c>
      <c r="BU71" s="34">
        <v>0</v>
      </c>
      <c r="BV71" s="34">
        <v>0</v>
      </c>
      <c r="BW71" s="34">
        <v>0</v>
      </c>
      <c r="BX71" s="34">
        <v>0</v>
      </c>
      <c r="BY71" s="34">
        <v>0</v>
      </c>
      <c r="BZ71" s="34">
        <v>0</v>
      </c>
      <c r="CA71" s="34">
        <v>0</v>
      </c>
      <c r="CB71" s="34">
        <v>0</v>
      </c>
      <c r="CC71" s="34">
        <v>0</v>
      </c>
      <c r="CD71" s="34">
        <v>0</v>
      </c>
      <c r="CE71" s="34">
        <v>0</v>
      </c>
      <c r="CF71" s="34">
        <v>0</v>
      </c>
      <c r="CG71" s="34">
        <v>0</v>
      </c>
      <c r="CH71" s="27" t="s">
        <v>1765</v>
      </c>
      <c r="CI71" s="276" t="s">
        <v>723</v>
      </c>
      <c r="CJ71" s="277" t="s">
        <v>79</v>
      </c>
      <c r="CK71" s="279" t="s">
        <v>1825</v>
      </c>
      <c r="CL71" s="279" t="s">
        <v>1826</v>
      </c>
      <c r="CM71" s="10"/>
    </row>
    <row r="72" spans="1:91" ht="54">
      <c r="A72" s="695"/>
      <c r="B72" s="36" t="s">
        <v>823</v>
      </c>
      <c r="C72" s="88">
        <v>10402</v>
      </c>
      <c r="D72" s="27" t="s">
        <v>194</v>
      </c>
      <c r="E72" s="27" t="s">
        <v>1063</v>
      </c>
      <c r="F72" s="10" t="s">
        <v>1298</v>
      </c>
      <c r="G72" s="10" t="s">
        <v>824</v>
      </c>
      <c r="H72" s="27" t="s">
        <v>323</v>
      </c>
      <c r="I72" s="34">
        <v>38065.537652999999</v>
      </c>
      <c r="J72" s="34">
        <v>22289.376349999999</v>
      </c>
      <c r="K72" s="34">
        <v>15776.161303000001</v>
      </c>
      <c r="L72" s="7">
        <v>0</v>
      </c>
      <c r="M72" s="7">
        <v>20060.438715</v>
      </c>
      <c r="N72" s="7">
        <v>20060.438715</v>
      </c>
      <c r="O72" s="166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1800</v>
      </c>
      <c r="X72" s="34">
        <v>18000</v>
      </c>
      <c r="Y72" s="34">
        <v>16200</v>
      </c>
      <c r="Z72" s="34">
        <v>36000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20060.099999999999</v>
      </c>
      <c r="AG72" s="34">
        <v>0</v>
      </c>
      <c r="AH72" s="34">
        <v>500</v>
      </c>
      <c r="AI72" s="34">
        <v>0</v>
      </c>
      <c r="AJ72" s="34">
        <v>500</v>
      </c>
      <c r="AK72" s="34">
        <v>0</v>
      </c>
      <c r="AL72" s="34">
        <v>0</v>
      </c>
      <c r="AM72" s="34">
        <v>0</v>
      </c>
      <c r="AN72" s="34">
        <v>0</v>
      </c>
      <c r="AO72" s="34">
        <v>0</v>
      </c>
      <c r="AP72" s="34">
        <v>180</v>
      </c>
      <c r="AQ72" s="34">
        <v>1800</v>
      </c>
      <c r="AR72" s="34">
        <v>1620</v>
      </c>
      <c r="AS72" s="34">
        <v>3600</v>
      </c>
      <c r="AT72" s="34">
        <v>0</v>
      </c>
      <c r="AU72" s="34">
        <v>270</v>
      </c>
      <c r="AV72" s="34">
        <v>2700</v>
      </c>
      <c r="AW72" s="34">
        <v>2430</v>
      </c>
      <c r="AX72" s="34">
        <v>5400</v>
      </c>
      <c r="AY72" s="34">
        <v>0</v>
      </c>
      <c r="AZ72" s="34">
        <v>450</v>
      </c>
      <c r="BA72" s="34">
        <v>4500</v>
      </c>
      <c r="BB72" s="34">
        <v>4050</v>
      </c>
      <c r="BC72" s="34">
        <v>9000</v>
      </c>
      <c r="BD72" s="34">
        <v>0</v>
      </c>
      <c r="BE72" s="34">
        <v>900</v>
      </c>
      <c r="BF72" s="34">
        <v>9000</v>
      </c>
      <c r="BG72" s="34">
        <v>8100</v>
      </c>
      <c r="BH72" s="34">
        <v>18000</v>
      </c>
      <c r="BI72" s="34">
        <v>0</v>
      </c>
      <c r="BJ72" s="34">
        <v>0</v>
      </c>
      <c r="BK72" s="34">
        <v>0</v>
      </c>
      <c r="BL72" s="34">
        <v>0</v>
      </c>
      <c r="BM72" s="34">
        <v>0</v>
      </c>
      <c r="BN72" s="34">
        <v>0</v>
      </c>
      <c r="BO72" s="34">
        <v>0</v>
      </c>
      <c r="BP72" s="34">
        <v>0</v>
      </c>
      <c r="BQ72" s="34">
        <v>0</v>
      </c>
      <c r="BR72" s="34">
        <v>0</v>
      </c>
      <c r="BS72" s="34">
        <v>20060.099999999999</v>
      </c>
      <c r="BT72" s="34">
        <v>0</v>
      </c>
      <c r="BU72" s="34">
        <v>0</v>
      </c>
      <c r="BV72" s="34">
        <v>0</v>
      </c>
      <c r="BW72" s="34">
        <v>0</v>
      </c>
      <c r="BX72" s="34">
        <v>0</v>
      </c>
      <c r="BY72" s="34">
        <v>0</v>
      </c>
      <c r="BZ72" s="34">
        <v>0</v>
      </c>
      <c r="CA72" s="34">
        <v>0</v>
      </c>
      <c r="CB72" s="34">
        <v>0</v>
      </c>
      <c r="CC72" s="34">
        <v>0</v>
      </c>
      <c r="CD72" s="34">
        <v>0</v>
      </c>
      <c r="CE72" s="34">
        <v>0</v>
      </c>
      <c r="CF72" s="34">
        <v>0</v>
      </c>
      <c r="CG72" s="34">
        <v>0</v>
      </c>
      <c r="CH72" s="27" t="s">
        <v>1765</v>
      </c>
      <c r="CI72" s="276" t="s">
        <v>723</v>
      </c>
      <c r="CJ72" s="277" t="s">
        <v>79</v>
      </c>
      <c r="CK72" s="278" t="s">
        <v>1825</v>
      </c>
      <c r="CL72" s="279" t="s">
        <v>1827</v>
      </c>
      <c r="CM72" s="10"/>
    </row>
    <row r="73" spans="1:91" ht="54">
      <c r="A73" s="695"/>
      <c r="B73" s="130" t="s">
        <v>252</v>
      </c>
      <c r="C73" s="89">
        <v>10016</v>
      </c>
      <c r="D73" s="83" t="s">
        <v>81</v>
      </c>
      <c r="E73" s="83" t="s">
        <v>1063</v>
      </c>
      <c r="F73" s="84">
        <v>70891095</v>
      </c>
      <c r="G73" s="84" t="s">
        <v>511</v>
      </c>
      <c r="H73" s="83" t="s">
        <v>323</v>
      </c>
      <c r="I73" s="85">
        <v>262424</v>
      </c>
      <c r="J73" s="85">
        <v>122885.43</v>
      </c>
      <c r="K73" s="85">
        <v>139538.57</v>
      </c>
      <c r="L73" s="86">
        <v>0</v>
      </c>
      <c r="M73" s="86">
        <v>110596.887</v>
      </c>
      <c r="N73" s="86">
        <v>110596.887</v>
      </c>
      <c r="O73" s="86">
        <v>0</v>
      </c>
      <c r="P73" s="85">
        <v>21959.77562</v>
      </c>
      <c r="Q73" s="85">
        <v>0</v>
      </c>
      <c r="R73" s="85">
        <v>619.16071999999997</v>
      </c>
      <c r="S73" s="85">
        <v>0</v>
      </c>
      <c r="T73" s="85">
        <v>5572.4465700000001</v>
      </c>
      <c r="U73" s="85">
        <v>6191.6072899999999</v>
      </c>
      <c r="V73" s="85">
        <v>0</v>
      </c>
      <c r="W73" s="85">
        <v>9450</v>
      </c>
      <c r="X73" s="85">
        <v>100000</v>
      </c>
      <c r="Y73" s="85">
        <v>90550</v>
      </c>
      <c r="Z73" s="85">
        <v>200000</v>
      </c>
      <c r="AA73" s="85">
        <v>60596.5</v>
      </c>
      <c r="AB73" s="85">
        <v>0</v>
      </c>
      <c r="AC73" s="85">
        <v>39000</v>
      </c>
      <c r="AD73" s="85">
        <v>0</v>
      </c>
      <c r="AE73" s="85">
        <v>39000</v>
      </c>
      <c r="AF73" s="85">
        <v>50000</v>
      </c>
      <c r="AG73" s="85">
        <v>3735.8666700000003</v>
      </c>
      <c r="AH73" s="85">
        <v>2232.8685800000003</v>
      </c>
      <c r="AI73" s="85">
        <v>33622.799979999996</v>
      </c>
      <c r="AJ73" s="85">
        <v>39591.535229999994</v>
      </c>
      <c r="AK73" s="85">
        <v>1412.6067399999999</v>
      </c>
      <c r="AL73" s="85">
        <v>1790.9308899999999</v>
      </c>
      <c r="AM73" s="85">
        <v>12713.460700000001</v>
      </c>
      <c r="AN73" s="85">
        <v>15916.998330000002</v>
      </c>
      <c r="AO73" s="85">
        <v>0</v>
      </c>
      <c r="AP73" s="85">
        <v>945</v>
      </c>
      <c r="AQ73" s="85">
        <v>10000</v>
      </c>
      <c r="AR73" s="85">
        <v>9055</v>
      </c>
      <c r="AS73" s="85">
        <v>20000</v>
      </c>
      <c r="AT73" s="85">
        <v>0</v>
      </c>
      <c r="AU73" s="85">
        <v>1417.5</v>
      </c>
      <c r="AV73" s="85">
        <v>15000</v>
      </c>
      <c r="AW73" s="85">
        <v>13582.5</v>
      </c>
      <c r="AX73" s="85">
        <v>30000</v>
      </c>
      <c r="AY73" s="85">
        <v>0</v>
      </c>
      <c r="AZ73" s="85">
        <v>2362.5</v>
      </c>
      <c r="BA73" s="85">
        <v>25000</v>
      </c>
      <c r="BB73" s="85">
        <v>22637.5</v>
      </c>
      <c r="BC73" s="85">
        <v>50000</v>
      </c>
      <c r="BD73" s="85">
        <v>60596.5</v>
      </c>
      <c r="BE73" s="85">
        <v>4725</v>
      </c>
      <c r="BF73" s="85">
        <v>50000</v>
      </c>
      <c r="BG73" s="85">
        <v>45275</v>
      </c>
      <c r="BH73" s="85">
        <v>100000</v>
      </c>
      <c r="BI73" s="85">
        <v>0</v>
      </c>
      <c r="BJ73" s="85">
        <v>0</v>
      </c>
      <c r="BK73" s="85">
        <v>3900</v>
      </c>
      <c r="BL73" s="85">
        <v>0</v>
      </c>
      <c r="BM73" s="85">
        <v>3900</v>
      </c>
      <c r="BN73" s="85">
        <v>0</v>
      </c>
      <c r="BO73" s="85">
        <v>0</v>
      </c>
      <c r="BP73" s="85">
        <v>5850</v>
      </c>
      <c r="BQ73" s="85">
        <v>0</v>
      </c>
      <c r="BR73" s="85">
        <v>5850</v>
      </c>
      <c r="BS73" s="85">
        <v>0</v>
      </c>
      <c r="BT73" s="85">
        <v>0</v>
      </c>
      <c r="BU73" s="85">
        <v>9750</v>
      </c>
      <c r="BV73" s="85">
        <v>0</v>
      </c>
      <c r="BW73" s="85">
        <v>9750</v>
      </c>
      <c r="BX73" s="85">
        <v>0</v>
      </c>
      <c r="BY73" s="85">
        <v>0</v>
      </c>
      <c r="BZ73" s="85">
        <v>19500</v>
      </c>
      <c r="CA73" s="85">
        <v>0</v>
      </c>
      <c r="CB73" s="85">
        <v>19500</v>
      </c>
      <c r="CC73" s="85">
        <v>50000</v>
      </c>
      <c r="CD73" s="85">
        <v>0</v>
      </c>
      <c r="CE73" s="85">
        <v>0</v>
      </c>
      <c r="CF73" s="85">
        <v>0</v>
      </c>
      <c r="CG73" s="85" t="s">
        <v>1786</v>
      </c>
      <c r="CH73" s="83" t="s">
        <v>1653</v>
      </c>
      <c r="CI73" s="287" t="s">
        <v>253</v>
      </c>
      <c r="CJ73" s="284" t="s">
        <v>79</v>
      </c>
      <c r="CK73" s="285">
        <v>43724</v>
      </c>
      <c r="CL73" s="286">
        <v>44332</v>
      </c>
      <c r="CM73" s="84"/>
    </row>
    <row r="74" spans="1:91" ht="54">
      <c r="A74" s="695"/>
      <c r="B74" s="169" t="s">
        <v>463</v>
      </c>
      <c r="C74" s="165">
        <v>8429</v>
      </c>
      <c r="D74" s="156" t="s">
        <v>81</v>
      </c>
      <c r="E74" s="156" t="s">
        <v>1063</v>
      </c>
      <c r="F74" s="157">
        <v>70891095</v>
      </c>
      <c r="G74" s="157" t="s">
        <v>254</v>
      </c>
      <c r="H74" s="156" t="s">
        <v>323</v>
      </c>
      <c r="I74" s="158">
        <v>69143.696620000002</v>
      </c>
      <c r="J74" s="158">
        <v>63085.03</v>
      </c>
      <c r="K74" s="158">
        <v>6058.6666200000036</v>
      </c>
      <c r="L74" s="159">
        <v>0</v>
      </c>
      <c r="M74" s="159">
        <v>56776.527000000002</v>
      </c>
      <c r="N74" s="159">
        <v>56776.527000000002</v>
      </c>
      <c r="O74" s="159">
        <v>0</v>
      </c>
      <c r="P74" s="158">
        <v>60419.740769999997</v>
      </c>
      <c r="Q74" s="158">
        <v>13233.75561</v>
      </c>
      <c r="R74" s="158">
        <v>5392.1896299999999</v>
      </c>
      <c r="S74" s="158">
        <v>2905.9612700000002</v>
      </c>
      <c r="T74" s="158">
        <v>48529.706680000003</v>
      </c>
      <c r="U74" s="158">
        <v>56827.857580000004</v>
      </c>
      <c r="V74" s="158">
        <v>13233.75561</v>
      </c>
      <c r="W74" s="158">
        <v>100</v>
      </c>
      <c r="X74" s="158">
        <v>3652.86</v>
      </c>
      <c r="Y74" s="158">
        <v>900</v>
      </c>
      <c r="Z74" s="158">
        <v>4652.8600000000006</v>
      </c>
      <c r="AA74" s="158">
        <v>0</v>
      </c>
      <c r="AB74" s="158">
        <v>0</v>
      </c>
      <c r="AC74" s="158">
        <v>0</v>
      </c>
      <c r="AD74" s="158">
        <v>0</v>
      </c>
      <c r="AE74" s="158">
        <v>0</v>
      </c>
      <c r="AF74" s="158">
        <v>0</v>
      </c>
      <c r="AG74" s="158">
        <v>359.18832000000003</v>
      </c>
      <c r="AH74" s="158">
        <v>0</v>
      </c>
      <c r="AI74" s="158">
        <v>3232.6948700000003</v>
      </c>
      <c r="AJ74" s="158">
        <v>3591.8831900000005</v>
      </c>
      <c r="AK74" s="158">
        <v>359.18832000000003</v>
      </c>
      <c r="AL74" s="158">
        <v>0</v>
      </c>
      <c r="AM74" s="158">
        <v>3232.6948700000003</v>
      </c>
      <c r="AN74" s="158">
        <v>3591.8831900000005</v>
      </c>
      <c r="AO74" s="158">
        <v>0</v>
      </c>
      <c r="AP74" s="158">
        <v>10</v>
      </c>
      <c r="AQ74" s="158">
        <v>365.28600000000006</v>
      </c>
      <c r="AR74" s="158">
        <v>90</v>
      </c>
      <c r="AS74" s="158">
        <v>465.28600000000006</v>
      </c>
      <c r="AT74" s="158">
        <v>0</v>
      </c>
      <c r="AU74" s="158">
        <v>15</v>
      </c>
      <c r="AV74" s="158">
        <v>547.92899999999997</v>
      </c>
      <c r="AW74" s="158">
        <v>135</v>
      </c>
      <c r="AX74" s="158">
        <v>697.92899999999997</v>
      </c>
      <c r="AY74" s="158">
        <v>41776.519999999997</v>
      </c>
      <c r="AZ74" s="158">
        <v>25</v>
      </c>
      <c r="BA74" s="158">
        <v>913.21500000000003</v>
      </c>
      <c r="BB74" s="158">
        <v>225</v>
      </c>
      <c r="BC74" s="158">
        <v>1163.2150000000001</v>
      </c>
      <c r="BD74" s="158">
        <v>0</v>
      </c>
      <c r="BE74" s="158">
        <v>50</v>
      </c>
      <c r="BF74" s="158">
        <v>1826.43</v>
      </c>
      <c r="BG74" s="158">
        <v>450</v>
      </c>
      <c r="BH74" s="158">
        <v>2326.4300000000003</v>
      </c>
      <c r="BI74" s="158">
        <v>0</v>
      </c>
      <c r="BJ74" s="158">
        <v>0</v>
      </c>
      <c r="BK74" s="158">
        <v>0</v>
      </c>
      <c r="BL74" s="158">
        <v>0</v>
      </c>
      <c r="BM74" s="158">
        <v>0</v>
      </c>
      <c r="BN74" s="158">
        <v>0</v>
      </c>
      <c r="BO74" s="158">
        <v>0</v>
      </c>
      <c r="BP74" s="158">
        <v>0</v>
      </c>
      <c r="BQ74" s="158">
        <v>0</v>
      </c>
      <c r="BR74" s="158">
        <v>0</v>
      </c>
      <c r="BS74" s="158">
        <v>0</v>
      </c>
      <c r="BT74" s="158">
        <v>0</v>
      </c>
      <c r="BU74" s="158">
        <v>0</v>
      </c>
      <c r="BV74" s="158">
        <v>0</v>
      </c>
      <c r="BW74" s="158">
        <v>0</v>
      </c>
      <c r="BX74" s="158">
        <v>0</v>
      </c>
      <c r="BY74" s="158">
        <v>0</v>
      </c>
      <c r="BZ74" s="158">
        <v>0</v>
      </c>
      <c r="CA74" s="158">
        <v>0</v>
      </c>
      <c r="CB74" s="158">
        <v>0</v>
      </c>
      <c r="CC74" s="158">
        <v>0</v>
      </c>
      <c r="CD74" s="158">
        <v>0</v>
      </c>
      <c r="CE74" s="158">
        <v>0</v>
      </c>
      <c r="CF74" s="158">
        <v>0</v>
      </c>
      <c r="CG74" s="158" t="s">
        <v>1786</v>
      </c>
      <c r="CH74" s="156" t="s">
        <v>692</v>
      </c>
      <c r="CI74" s="280" t="s">
        <v>464</v>
      </c>
      <c r="CJ74" s="281" t="s">
        <v>79</v>
      </c>
      <c r="CK74" s="282">
        <v>43647</v>
      </c>
      <c r="CL74" s="283">
        <v>43758</v>
      </c>
      <c r="CM74" s="156" t="s">
        <v>1787</v>
      </c>
    </row>
    <row r="75" spans="1:91" ht="90">
      <c r="A75" s="695"/>
      <c r="B75" s="81" t="s">
        <v>819</v>
      </c>
      <c r="C75" s="82" t="s">
        <v>721</v>
      </c>
      <c r="D75" s="83" t="s">
        <v>81</v>
      </c>
      <c r="E75" s="83" t="s">
        <v>1063</v>
      </c>
      <c r="F75" s="84">
        <v>70891095</v>
      </c>
      <c r="G75" s="84" t="s">
        <v>422</v>
      </c>
      <c r="H75" s="83" t="s">
        <v>323</v>
      </c>
      <c r="I75" s="181">
        <v>108511.77855000002</v>
      </c>
      <c r="J75" s="85">
        <v>103163.05100000001</v>
      </c>
      <c r="K75" s="85">
        <v>5348.7275500000105</v>
      </c>
      <c r="L75" s="86">
        <v>0</v>
      </c>
      <c r="M75" s="86">
        <v>92846.745900000009</v>
      </c>
      <c r="N75" s="86">
        <v>92846.750400000004</v>
      </c>
      <c r="O75" s="86">
        <v>0</v>
      </c>
      <c r="P75" s="85">
        <v>7408.233400000001</v>
      </c>
      <c r="Q75" s="85">
        <v>0</v>
      </c>
      <c r="R75" s="85">
        <v>0</v>
      </c>
      <c r="S75" s="85">
        <v>0</v>
      </c>
      <c r="T75" s="85">
        <v>0</v>
      </c>
      <c r="U75" s="85">
        <v>0</v>
      </c>
      <c r="V75" s="85">
        <v>0</v>
      </c>
      <c r="W75" s="85">
        <v>8700</v>
      </c>
      <c r="X75" s="85">
        <v>5500</v>
      </c>
      <c r="Y75" s="85">
        <v>78300</v>
      </c>
      <c r="Z75" s="85">
        <v>92500</v>
      </c>
      <c r="AA75" s="85">
        <v>92846.200000000012</v>
      </c>
      <c r="AB75" s="85">
        <v>0</v>
      </c>
      <c r="AC75" s="85">
        <v>0</v>
      </c>
      <c r="AD75" s="85">
        <v>0</v>
      </c>
      <c r="AE75" s="85">
        <v>0</v>
      </c>
      <c r="AF75" s="85">
        <v>0</v>
      </c>
      <c r="AG75" s="85">
        <v>971.98206999999991</v>
      </c>
      <c r="AH75" s="85">
        <v>363.86235999999997</v>
      </c>
      <c r="AI75" s="85">
        <v>8747.8385200000012</v>
      </c>
      <c r="AJ75" s="85">
        <v>10083.68295</v>
      </c>
      <c r="AK75" s="85">
        <v>867.12347</v>
      </c>
      <c r="AL75" s="85">
        <v>131.76236</v>
      </c>
      <c r="AM75" s="85">
        <v>7804.1111200000014</v>
      </c>
      <c r="AN75" s="85">
        <v>8802.9969500000007</v>
      </c>
      <c r="AO75" s="85">
        <v>0</v>
      </c>
      <c r="AP75" s="85">
        <v>870</v>
      </c>
      <c r="AQ75" s="85">
        <v>550</v>
      </c>
      <c r="AR75" s="85">
        <v>7830</v>
      </c>
      <c r="AS75" s="85">
        <v>9250</v>
      </c>
      <c r="AT75" s="85">
        <v>0</v>
      </c>
      <c r="AU75" s="85">
        <v>1305</v>
      </c>
      <c r="AV75" s="85">
        <v>825</v>
      </c>
      <c r="AW75" s="85">
        <v>11745</v>
      </c>
      <c r="AX75" s="85">
        <v>13875</v>
      </c>
      <c r="AY75" s="85">
        <v>5296.1</v>
      </c>
      <c r="AZ75" s="85">
        <v>2175</v>
      </c>
      <c r="BA75" s="85">
        <v>1375</v>
      </c>
      <c r="BB75" s="85">
        <v>19575</v>
      </c>
      <c r="BC75" s="85">
        <v>23125</v>
      </c>
      <c r="BD75" s="85">
        <v>0</v>
      </c>
      <c r="BE75" s="85">
        <v>4350</v>
      </c>
      <c r="BF75" s="85">
        <v>2750</v>
      </c>
      <c r="BG75" s="85">
        <v>39150</v>
      </c>
      <c r="BH75" s="85">
        <v>46250</v>
      </c>
      <c r="BI75" s="85">
        <v>87550.1</v>
      </c>
      <c r="BJ75" s="85">
        <v>0</v>
      </c>
      <c r="BK75" s="85">
        <v>0</v>
      </c>
      <c r="BL75" s="85">
        <v>0</v>
      </c>
      <c r="BM75" s="85">
        <v>0</v>
      </c>
      <c r="BN75" s="85">
        <v>0</v>
      </c>
      <c r="BO75" s="85">
        <v>0</v>
      </c>
      <c r="BP75" s="85">
        <v>0</v>
      </c>
      <c r="BQ75" s="85">
        <v>0</v>
      </c>
      <c r="BR75" s="85">
        <v>0</v>
      </c>
      <c r="BS75" s="85">
        <v>0</v>
      </c>
      <c r="BT75" s="85">
        <v>0</v>
      </c>
      <c r="BU75" s="85">
        <v>0</v>
      </c>
      <c r="BV75" s="85">
        <v>0</v>
      </c>
      <c r="BW75" s="85">
        <v>0</v>
      </c>
      <c r="BX75" s="85">
        <v>0</v>
      </c>
      <c r="BY75" s="85">
        <v>0</v>
      </c>
      <c r="BZ75" s="85">
        <v>0</v>
      </c>
      <c r="CA75" s="85">
        <v>0</v>
      </c>
      <c r="CB75" s="85">
        <v>0</v>
      </c>
      <c r="CC75" s="85">
        <v>0</v>
      </c>
      <c r="CD75" s="85">
        <v>0</v>
      </c>
      <c r="CE75" s="85">
        <v>0</v>
      </c>
      <c r="CF75" s="85">
        <v>0</v>
      </c>
      <c r="CG75" s="85" t="s">
        <v>1786</v>
      </c>
      <c r="CH75" s="83" t="s">
        <v>1653</v>
      </c>
      <c r="CI75" s="287" t="s">
        <v>722</v>
      </c>
      <c r="CJ75" s="284" t="s">
        <v>1828</v>
      </c>
      <c r="CK75" s="285">
        <v>43773</v>
      </c>
      <c r="CL75" s="286">
        <v>44044</v>
      </c>
      <c r="CM75" s="84"/>
    </row>
    <row r="76" spans="1:91" ht="90">
      <c r="A76" s="695"/>
      <c r="B76" s="36" t="s">
        <v>475</v>
      </c>
      <c r="C76" s="88" t="s">
        <v>715</v>
      </c>
      <c r="D76" s="27" t="s">
        <v>81</v>
      </c>
      <c r="E76" s="27" t="s">
        <v>1063</v>
      </c>
      <c r="F76" s="10">
        <v>70891095</v>
      </c>
      <c r="G76" s="10" t="s">
        <v>415</v>
      </c>
      <c r="H76" s="27" t="s">
        <v>323</v>
      </c>
      <c r="I76" s="15">
        <v>15134.409150000001</v>
      </c>
      <c r="J76" s="34">
        <v>12950.064</v>
      </c>
      <c r="K76" s="33">
        <v>2184.345150000001</v>
      </c>
      <c r="L76" s="7">
        <v>0</v>
      </c>
      <c r="M76" s="115">
        <v>11655.0576</v>
      </c>
      <c r="N76" s="7">
        <v>11740.166235000001</v>
      </c>
      <c r="O76" s="7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3">
        <v>0</v>
      </c>
      <c r="Y76" s="34">
        <v>0</v>
      </c>
      <c r="Z76" s="34">
        <v>0</v>
      </c>
      <c r="AA76" s="34">
        <v>0</v>
      </c>
      <c r="AB76" s="34">
        <v>1304.4629150000001</v>
      </c>
      <c r="AC76" s="33">
        <v>1455.3708499999993</v>
      </c>
      <c r="AD76" s="34">
        <v>11740.166235000001</v>
      </c>
      <c r="AE76" s="34">
        <v>14500</v>
      </c>
      <c r="AF76" s="34">
        <v>11655.057779999999</v>
      </c>
      <c r="AG76" s="34">
        <v>0</v>
      </c>
      <c r="AH76" s="34">
        <v>0</v>
      </c>
      <c r="AI76" s="34">
        <v>0</v>
      </c>
      <c r="AJ76" s="34">
        <v>0</v>
      </c>
      <c r="AK76" s="34">
        <v>0</v>
      </c>
      <c r="AL76" s="34">
        <v>0</v>
      </c>
      <c r="AM76" s="34">
        <v>0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114">
        <v>0</v>
      </c>
      <c r="BA76" s="114">
        <v>0</v>
      </c>
      <c r="BB76" s="114">
        <v>0</v>
      </c>
      <c r="BC76" s="114">
        <v>0</v>
      </c>
      <c r="BD76" s="34">
        <v>0</v>
      </c>
      <c r="BE76" s="34">
        <v>0</v>
      </c>
      <c r="BF76" s="34">
        <v>0</v>
      </c>
      <c r="BG76" s="34">
        <v>0</v>
      </c>
      <c r="BH76" s="34">
        <v>0</v>
      </c>
      <c r="BI76" s="34">
        <v>0</v>
      </c>
      <c r="BJ76" s="34">
        <v>0</v>
      </c>
      <c r="BK76" s="34">
        <v>145.53708499999993</v>
      </c>
      <c r="BL76" s="34">
        <v>1174.0166235000002</v>
      </c>
      <c r="BM76" s="34">
        <v>1319.5537085000001</v>
      </c>
      <c r="BN76" s="34">
        <v>0</v>
      </c>
      <c r="BO76" s="34">
        <v>195.66943725000002</v>
      </c>
      <c r="BP76" s="34">
        <v>218.3056274999999</v>
      </c>
      <c r="BQ76" s="34">
        <v>1761.02493525</v>
      </c>
      <c r="BR76" s="34">
        <v>2175</v>
      </c>
      <c r="BS76" s="34">
        <v>0</v>
      </c>
      <c r="BT76" s="34">
        <v>326.11572875000002</v>
      </c>
      <c r="BU76" s="34">
        <v>363.84271249999983</v>
      </c>
      <c r="BV76" s="34">
        <v>2935.0415587500001</v>
      </c>
      <c r="BW76" s="34">
        <v>3625</v>
      </c>
      <c r="BX76" s="34">
        <v>0</v>
      </c>
      <c r="BY76" s="34">
        <v>652.23145750000003</v>
      </c>
      <c r="BZ76" s="34">
        <v>727.68542499999967</v>
      </c>
      <c r="CA76" s="34">
        <v>5870.0831175000003</v>
      </c>
      <c r="CB76" s="34">
        <v>7250</v>
      </c>
      <c r="CC76" s="34">
        <v>11655.057779999999</v>
      </c>
      <c r="CD76" s="34">
        <v>0</v>
      </c>
      <c r="CE76" s="34">
        <v>0</v>
      </c>
      <c r="CF76" s="34">
        <v>0</v>
      </c>
      <c r="CG76" s="34" t="s">
        <v>1786</v>
      </c>
      <c r="CH76" s="27" t="s">
        <v>1765</v>
      </c>
      <c r="CI76" s="276" t="s">
        <v>476</v>
      </c>
      <c r="CJ76" s="288" t="s">
        <v>1829</v>
      </c>
      <c r="CK76" s="279" t="s">
        <v>1519</v>
      </c>
      <c r="CL76" s="279" t="s">
        <v>1515</v>
      </c>
      <c r="CM76" s="10" t="s">
        <v>1788</v>
      </c>
    </row>
    <row r="77" spans="1:91" ht="72">
      <c r="A77" s="695"/>
      <c r="B77" s="81" t="s">
        <v>818</v>
      </c>
      <c r="C77" s="82" t="s">
        <v>720</v>
      </c>
      <c r="D77" s="83" t="s">
        <v>81</v>
      </c>
      <c r="E77" s="83" t="s">
        <v>1063</v>
      </c>
      <c r="F77" s="84">
        <v>70891095</v>
      </c>
      <c r="G77" s="84" t="s">
        <v>420</v>
      </c>
      <c r="H77" s="83" t="s">
        <v>323</v>
      </c>
      <c r="I77" s="181">
        <v>179664.32800000001</v>
      </c>
      <c r="J77" s="85">
        <v>141510.12</v>
      </c>
      <c r="K77" s="85">
        <v>38154.208000000013</v>
      </c>
      <c r="L77" s="86">
        <v>0</v>
      </c>
      <c r="M77" s="86">
        <v>127359.10799999999</v>
      </c>
      <c r="N77" s="86">
        <v>144613.48276800002</v>
      </c>
      <c r="O77" s="86">
        <v>0</v>
      </c>
      <c r="P77" s="85">
        <v>60789.155730000006</v>
      </c>
      <c r="Q77" s="85">
        <v>34789.654519999996</v>
      </c>
      <c r="R77" s="85">
        <v>4163.0342300000002</v>
      </c>
      <c r="S77" s="85">
        <v>3311.1126400000003</v>
      </c>
      <c r="T77" s="85">
        <v>37467.308100000002</v>
      </c>
      <c r="U77" s="85">
        <v>44941.454970000006</v>
      </c>
      <c r="V77" s="85">
        <v>0</v>
      </c>
      <c r="W77" s="85">
        <v>10800</v>
      </c>
      <c r="X77" s="85">
        <v>7000</v>
      </c>
      <c r="Y77" s="85">
        <v>97200</v>
      </c>
      <c r="Z77" s="85">
        <v>115000</v>
      </c>
      <c r="AA77" s="85">
        <v>132914.85451999999</v>
      </c>
      <c r="AB77" s="85">
        <v>0</v>
      </c>
      <c r="AC77" s="85">
        <v>0</v>
      </c>
      <c r="AD77" s="85">
        <v>0</v>
      </c>
      <c r="AE77" s="85">
        <v>0</v>
      </c>
      <c r="AF77" s="85">
        <v>0</v>
      </c>
      <c r="AG77" s="85">
        <v>5322.5622100000001</v>
      </c>
      <c r="AH77" s="85">
        <v>12280.171510000002</v>
      </c>
      <c r="AI77" s="85">
        <v>47903.0599</v>
      </c>
      <c r="AJ77" s="85">
        <v>65505.793620000004</v>
      </c>
      <c r="AK77" s="85">
        <v>3714.1445100000001</v>
      </c>
      <c r="AL77" s="85">
        <v>5899.0685600000006</v>
      </c>
      <c r="AM77" s="85">
        <v>33427.300559999996</v>
      </c>
      <c r="AN77" s="85">
        <v>43040.513630000001</v>
      </c>
      <c r="AO77" s="85">
        <v>34789.654519999996</v>
      </c>
      <c r="AP77" s="85">
        <v>1080</v>
      </c>
      <c r="AQ77" s="85">
        <v>700</v>
      </c>
      <c r="AR77" s="85">
        <v>9720</v>
      </c>
      <c r="AS77" s="85">
        <v>11500</v>
      </c>
      <c r="AT77" s="85">
        <v>35281.78</v>
      </c>
      <c r="AU77" s="85">
        <v>1620</v>
      </c>
      <c r="AV77" s="85">
        <v>1050</v>
      </c>
      <c r="AW77" s="85">
        <v>14580</v>
      </c>
      <c r="AX77" s="85">
        <v>17250</v>
      </c>
      <c r="AY77" s="85">
        <v>0</v>
      </c>
      <c r="AZ77" s="85">
        <v>2700</v>
      </c>
      <c r="BA77" s="85">
        <v>1750</v>
      </c>
      <c r="BB77" s="85">
        <v>24300</v>
      </c>
      <c r="BC77" s="85">
        <v>28750</v>
      </c>
      <c r="BD77" s="85">
        <v>36048</v>
      </c>
      <c r="BE77" s="85">
        <v>5400</v>
      </c>
      <c r="BF77" s="85">
        <v>3500</v>
      </c>
      <c r="BG77" s="85">
        <v>48600</v>
      </c>
      <c r="BH77" s="85">
        <v>57500</v>
      </c>
      <c r="BI77" s="85">
        <v>62077.2</v>
      </c>
      <c r="BJ77" s="85">
        <v>0</v>
      </c>
      <c r="BK77" s="85">
        <v>0</v>
      </c>
      <c r="BL77" s="85">
        <v>0</v>
      </c>
      <c r="BM77" s="85">
        <v>0</v>
      </c>
      <c r="BN77" s="85">
        <v>0</v>
      </c>
      <c r="BO77" s="85">
        <v>0</v>
      </c>
      <c r="BP77" s="85">
        <v>0</v>
      </c>
      <c r="BQ77" s="85">
        <v>0</v>
      </c>
      <c r="BR77" s="85">
        <v>0</v>
      </c>
      <c r="BS77" s="85">
        <v>0</v>
      </c>
      <c r="BT77" s="85">
        <v>0</v>
      </c>
      <c r="BU77" s="85">
        <v>0</v>
      </c>
      <c r="BV77" s="85">
        <v>0</v>
      </c>
      <c r="BW77" s="85">
        <v>0</v>
      </c>
      <c r="BX77" s="85">
        <v>0</v>
      </c>
      <c r="BY77" s="85">
        <v>0</v>
      </c>
      <c r="BZ77" s="85">
        <v>0</v>
      </c>
      <c r="CA77" s="85">
        <v>0</v>
      </c>
      <c r="CB77" s="85">
        <v>0</v>
      </c>
      <c r="CC77" s="85">
        <v>0</v>
      </c>
      <c r="CD77" s="85">
        <v>0</v>
      </c>
      <c r="CE77" s="85">
        <v>0</v>
      </c>
      <c r="CF77" s="85">
        <v>0</v>
      </c>
      <c r="CG77" s="85" t="s">
        <v>1786</v>
      </c>
      <c r="CH77" s="83" t="s">
        <v>1653</v>
      </c>
      <c r="CI77" s="287" t="s">
        <v>480</v>
      </c>
      <c r="CJ77" s="284" t="s">
        <v>79</v>
      </c>
      <c r="CK77" s="285">
        <v>43696</v>
      </c>
      <c r="CL77" s="286" t="s">
        <v>1830</v>
      </c>
      <c r="CM77" s="84" t="s">
        <v>1788</v>
      </c>
    </row>
    <row r="78" spans="1:91" ht="54">
      <c r="A78" s="695"/>
      <c r="B78" s="81" t="s">
        <v>839</v>
      </c>
      <c r="C78" s="82">
        <v>9538</v>
      </c>
      <c r="D78" s="83" t="s">
        <v>81</v>
      </c>
      <c r="E78" s="83" t="s">
        <v>1063</v>
      </c>
      <c r="F78" s="84">
        <v>70891095</v>
      </c>
      <c r="G78" s="84" t="s">
        <v>840</v>
      </c>
      <c r="H78" s="84" t="s">
        <v>323</v>
      </c>
      <c r="I78" s="85">
        <v>20287.91678</v>
      </c>
      <c r="J78" s="85">
        <v>10831.796779999999</v>
      </c>
      <c r="K78" s="85">
        <v>9456.1200000000008</v>
      </c>
      <c r="L78" s="85">
        <v>0</v>
      </c>
      <c r="M78" s="86">
        <v>9748.6171019999983</v>
      </c>
      <c r="N78" s="85">
        <v>9748.6171019999983</v>
      </c>
      <c r="O78" s="86">
        <v>0</v>
      </c>
      <c r="P78" s="85">
        <v>5752.2991300000003</v>
      </c>
      <c r="Q78" s="85">
        <v>0</v>
      </c>
      <c r="R78" s="85">
        <v>0</v>
      </c>
      <c r="S78" s="85">
        <v>0</v>
      </c>
      <c r="T78" s="85">
        <v>0</v>
      </c>
      <c r="U78" s="85">
        <v>0</v>
      </c>
      <c r="V78" s="85">
        <v>0</v>
      </c>
      <c r="W78" s="85">
        <v>1083.1796780000002</v>
      </c>
      <c r="X78" s="85">
        <v>9456.1200000000008</v>
      </c>
      <c r="Y78" s="85">
        <v>9748.6171020000002</v>
      </c>
      <c r="Z78" s="85">
        <v>20287.91678</v>
      </c>
      <c r="AA78" s="85">
        <v>0</v>
      </c>
      <c r="AB78" s="85">
        <v>0</v>
      </c>
      <c r="AC78" s="85">
        <v>0</v>
      </c>
      <c r="AD78" s="85">
        <v>0</v>
      </c>
      <c r="AE78" s="85">
        <v>0</v>
      </c>
      <c r="AF78" s="85">
        <v>9748.59</v>
      </c>
      <c r="AG78" s="85">
        <v>596.14724000000001</v>
      </c>
      <c r="AH78" s="85">
        <v>2644.7695199999998</v>
      </c>
      <c r="AI78" s="85">
        <v>5365.3251100000007</v>
      </c>
      <c r="AJ78" s="85">
        <v>8606.2418700000017</v>
      </c>
      <c r="AK78" s="85">
        <v>318.79947000000004</v>
      </c>
      <c r="AL78" s="85">
        <v>2644.7695199999998</v>
      </c>
      <c r="AM78" s="85">
        <v>2869.1951400000003</v>
      </c>
      <c r="AN78" s="85">
        <v>5832.7641299999996</v>
      </c>
      <c r="AO78" s="85">
        <v>0</v>
      </c>
      <c r="AP78" s="85">
        <v>108.31796780000002</v>
      </c>
      <c r="AQ78" s="85">
        <v>945.61200000000008</v>
      </c>
      <c r="AR78" s="85">
        <v>974.86171020000006</v>
      </c>
      <c r="AS78" s="85">
        <v>2028.7916780000003</v>
      </c>
      <c r="AT78" s="85">
        <v>0</v>
      </c>
      <c r="AU78" s="85">
        <v>162.47695170000003</v>
      </c>
      <c r="AV78" s="85">
        <v>1418.4180000000001</v>
      </c>
      <c r="AW78" s="85">
        <v>1462.2925653</v>
      </c>
      <c r="AX78" s="85">
        <v>3043.1875170000003</v>
      </c>
      <c r="AY78" s="85">
        <v>0</v>
      </c>
      <c r="AZ78" s="85">
        <v>270.79491950000005</v>
      </c>
      <c r="BA78" s="85">
        <v>2364.0300000000002</v>
      </c>
      <c r="BB78" s="85">
        <v>2437.1542755</v>
      </c>
      <c r="BC78" s="85">
        <v>5071.9791949999999</v>
      </c>
      <c r="BD78" s="85">
        <v>0</v>
      </c>
      <c r="BE78" s="85">
        <v>541.5898390000001</v>
      </c>
      <c r="BF78" s="85">
        <v>4728.0600000000004</v>
      </c>
      <c r="BG78" s="85">
        <v>4874.3085510000001</v>
      </c>
      <c r="BH78" s="85">
        <v>10143.95839</v>
      </c>
      <c r="BI78" s="85">
        <v>0</v>
      </c>
      <c r="BJ78" s="85">
        <v>0</v>
      </c>
      <c r="BK78" s="85">
        <v>0</v>
      </c>
      <c r="BL78" s="85">
        <v>0</v>
      </c>
      <c r="BM78" s="85">
        <v>0</v>
      </c>
      <c r="BN78" s="85">
        <v>9748.59</v>
      </c>
      <c r="BO78" s="85">
        <v>0</v>
      </c>
      <c r="BP78" s="85">
        <v>0</v>
      </c>
      <c r="BQ78" s="85">
        <v>0</v>
      </c>
      <c r="BR78" s="85">
        <v>0</v>
      </c>
      <c r="BS78" s="85">
        <v>0</v>
      </c>
      <c r="BT78" s="85">
        <v>0</v>
      </c>
      <c r="BU78" s="85">
        <v>0</v>
      </c>
      <c r="BV78" s="85">
        <v>0</v>
      </c>
      <c r="BW78" s="85">
        <v>0</v>
      </c>
      <c r="BX78" s="85">
        <v>0</v>
      </c>
      <c r="BY78" s="85">
        <v>0</v>
      </c>
      <c r="BZ78" s="85">
        <v>0</v>
      </c>
      <c r="CA78" s="85">
        <v>0</v>
      </c>
      <c r="CB78" s="85">
        <v>0</v>
      </c>
      <c r="CC78" s="85">
        <v>0</v>
      </c>
      <c r="CD78" s="85">
        <v>0</v>
      </c>
      <c r="CE78" s="85">
        <v>0</v>
      </c>
      <c r="CF78" s="85">
        <v>0</v>
      </c>
      <c r="CG78" s="85" t="s">
        <v>1786</v>
      </c>
      <c r="CH78" s="83" t="s">
        <v>1653</v>
      </c>
      <c r="CI78" s="284" t="s">
        <v>565</v>
      </c>
      <c r="CJ78" s="284" t="s">
        <v>79</v>
      </c>
      <c r="CK78" s="285">
        <v>43915</v>
      </c>
      <c r="CL78" s="285">
        <v>44099</v>
      </c>
      <c r="CM78" s="84" t="s">
        <v>1831</v>
      </c>
    </row>
    <row r="79" spans="1:91" ht="54">
      <c r="A79" s="695"/>
      <c r="B79" s="130" t="s">
        <v>748</v>
      </c>
      <c r="C79" s="89">
        <v>10577</v>
      </c>
      <c r="D79" s="83" t="s">
        <v>81</v>
      </c>
      <c r="E79" s="83" t="s">
        <v>1063</v>
      </c>
      <c r="F79" s="84">
        <v>70891095</v>
      </c>
      <c r="G79" s="84" t="s">
        <v>255</v>
      </c>
      <c r="H79" s="83" t="s">
        <v>323</v>
      </c>
      <c r="I79" s="260">
        <v>63753.817999999999</v>
      </c>
      <c r="J79" s="260">
        <v>62694.771999999997</v>
      </c>
      <c r="K79" s="85">
        <v>1059.0460000000021</v>
      </c>
      <c r="L79" s="86">
        <v>0</v>
      </c>
      <c r="M79" s="86">
        <v>56425.294799999996</v>
      </c>
      <c r="N79" s="85">
        <v>56425.294799999996</v>
      </c>
      <c r="O79" s="85">
        <v>0</v>
      </c>
      <c r="P79" s="85">
        <v>15438.509140000002</v>
      </c>
      <c r="Q79" s="85">
        <v>0</v>
      </c>
      <c r="R79" s="85">
        <v>1340.4566599999998</v>
      </c>
      <c r="S79" s="85">
        <v>0</v>
      </c>
      <c r="T79" s="85">
        <v>12064.109849999999</v>
      </c>
      <c r="U79" s="85">
        <v>13404.566509999999</v>
      </c>
      <c r="V79" s="85">
        <v>0</v>
      </c>
      <c r="W79" s="85">
        <v>4100</v>
      </c>
      <c r="X79" s="85">
        <v>1653</v>
      </c>
      <c r="Y79" s="85">
        <v>36900</v>
      </c>
      <c r="Z79" s="85">
        <v>42653</v>
      </c>
      <c r="AA79" s="85">
        <v>38488</v>
      </c>
      <c r="AB79" s="85">
        <v>300</v>
      </c>
      <c r="AC79" s="85">
        <v>0</v>
      </c>
      <c r="AD79" s="85">
        <v>2700</v>
      </c>
      <c r="AE79" s="85">
        <v>3000</v>
      </c>
      <c r="AF79" s="85">
        <v>20000</v>
      </c>
      <c r="AG79" s="85">
        <v>465.74333000000001</v>
      </c>
      <c r="AH79" s="85">
        <v>58.034019999999998</v>
      </c>
      <c r="AI79" s="85">
        <v>4191.6899999999996</v>
      </c>
      <c r="AJ79" s="85">
        <v>4715.4673499999999</v>
      </c>
      <c r="AK79" s="85">
        <v>465.74333000000001</v>
      </c>
      <c r="AL79" s="85">
        <v>58.034019999999998</v>
      </c>
      <c r="AM79" s="85">
        <v>4191.6899999999996</v>
      </c>
      <c r="AN79" s="85">
        <v>4715.4673499999999</v>
      </c>
      <c r="AO79" s="85">
        <v>0</v>
      </c>
      <c r="AP79" s="85">
        <v>410</v>
      </c>
      <c r="AQ79" s="85">
        <v>165.3</v>
      </c>
      <c r="AR79" s="85">
        <v>3690</v>
      </c>
      <c r="AS79" s="85">
        <v>4265.3</v>
      </c>
      <c r="AT79" s="85">
        <v>0</v>
      </c>
      <c r="AU79" s="85">
        <v>615</v>
      </c>
      <c r="AV79" s="85">
        <v>247.95</v>
      </c>
      <c r="AW79" s="85">
        <v>5535</v>
      </c>
      <c r="AX79" s="85">
        <v>6397.95</v>
      </c>
      <c r="AY79" s="85">
        <v>0</v>
      </c>
      <c r="AZ79" s="85">
        <v>1025</v>
      </c>
      <c r="BA79" s="85">
        <v>413.25</v>
      </c>
      <c r="BB79" s="85">
        <v>9225</v>
      </c>
      <c r="BC79" s="85">
        <v>10663.25</v>
      </c>
      <c r="BD79" s="85">
        <v>13488</v>
      </c>
      <c r="BE79" s="85">
        <v>2050</v>
      </c>
      <c r="BF79" s="85">
        <v>826.5</v>
      </c>
      <c r="BG79" s="85">
        <v>18450</v>
      </c>
      <c r="BH79" s="85">
        <v>21326.5</v>
      </c>
      <c r="BI79" s="85">
        <v>25000</v>
      </c>
      <c r="BJ79" s="85">
        <v>0</v>
      </c>
      <c r="BK79" s="85">
        <v>0</v>
      </c>
      <c r="BL79" s="85">
        <v>270</v>
      </c>
      <c r="BM79" s="85">
        <v>270</v>
      </c>
      <c r="BN79" s="85">
        <v>0</v>
      </c>
      <c r="BO79" s="85">
        <v>45</v>
      </c>
      <c r="BP79" s="85">
        <v>0</v>
      </c>
      <c r="BQ79" s="85">
        <v>405</v>
      </c>
      <c r="BR79" s="85">
        <v>450</v>
      </c>
      <c r="BS79" s="85">
        <v>0</v>
      </c>
      <c r="BT79" s="85">
        <v>75</v>
      </c>
      <c r="BU79" s="85">
        <v>0</v>
      </c>
      <c r="BV79" s="85">
        <v>675</v>
      </c>
      <c r="BW79" s="85">
        <v>750</v>
      </c>
      <c r="BX79" s="85">
        <v>0</v>
      </c>
      <c r="BY79" s="85">
        <v>150</v>
      </c>
      <c r="BZ79" s="85">
        <v>0</v>
      </c>
      <c r="CA79" s="85">
        <v>1350</v>
      </c>
      <c r="CB79" s="85">
        <v>1500</v>
      </c>
      <c r="CC79" s="85">
        <v>20000</v>
      </c>
      <c r="CD79" s="85">
        <v>0</v>
      </c>
      <c r="CE79" s="85">
        <v>0</v>
      </c>
      <c r="CF79" s="85">
        <v>0</v>
      </c>
      <c r="CG79" s="85" t="s">
        <v>1786</v>
      </c>
      <c r="CH79" s="168" t="s">
        <v>1653</v>
      </c>
      <c r="CI79" s="292" t="s">
        <v>256</v>
      </c>
      <c r="CJ79" s="284" t="s">
        <v>79</v>
      </c>
      <c r="CK79" s="285">
        <v>43710</v>
      </c>
      <c r="CL79" s="286">
        <v>44378</v>
      </c>
      <c r="CM79" s="84"/>
    </row>
    <row r="80" spans="1:91" ht="54">
      <c r="A80" s="695"/>
      <c r="B80" s="81" t="s">
        <v>827</v>
      </c>
      <c r="C80" s="82" t="s">
        <v>727</v>
      </c>
      <c r="D80" s="83" t="s">
        <v>81</v>
      </c>
      <c r="E80" s="83" t="s">
        <v>1063</v>
      </c>
      <c r="F80" s="84">
        <v>70891095</v>
      </c>
      <c r="G80" s="84" t="s">
        <v>443</v>
      </c>
      <c r="H80" s="83" t="s">
        <v>323</v>
      </c>
      <c r="I80" s="85">
        <v>137707.5</v>
      </c>
      <c r="J80" s="85">
        <v>37862.68</v>
      </c>
      <c r="K80" s="85">
        <v>99844.82</v>
      </c>
      <c r="L80" s="86">
        <v>0</v>
      </c>
      <c r="M80" s="86">
        <v>34076.412000000004</v>
      </c>
      <c r="N80" s="86">
        <v>34076.412000000004</v>
      </c>
      <c r="O80" s="86">
        <v>0</v>
      </c>
      <c r="P80" s="85">
        <v>20619.36232</v>
      </c>
      <c r="Q80" s="85">
        <v>0</v>
      </c>
      <c r="R80" s="85">
        <v>0</v>
      </c>
      <c r="S80" s="85">
        <v>0</v>
      </c>
      <c r="T80" s="85">
        <v>0</v>
      </c>
      <c r="U80" s="85">
        <v>0</v>
      </c>
      <c r="V80" s="85">
        <v>0</v>
      </c>
      <c r="W80" s="85">
        <v>4000</v>
      </c>
      <c r="X80" s="85">
        <v>50000</v>
      </c>
      <c r="Y80" s="85">
        <v>36000</v>
      </c>
      <c r="Z80" s="85">
        <v>90000</v>
      </c>
      <c r="AA80" s="85">
        <v>34075.800000000003</v>
      </c>
      <c r="AB80" s="85">
        <v>0</v>
      </c>
      <c r="AC80" s="85">
        <v>0</v>
      </c>
      <c r="AD80" s="85">
        <v>0</v>
      </c>
      <c r="AE80" s="85">
        <v>0</v>
      </c>
      <c r="AF80" s="85">
        <v>25525.8</v>
      </c>
      <c r="AG80" s="85">
        <v>1857.5541599999999</v>
      </c>
      <c r="AH80" s="85">
        <v>22547.28584</v>
      </c>
      <c r="AI80" s="85">
        <v>16717.987430000001</v>
      </c>
      <c r="AJ80" s="85">
        <v>41122.827430000005</v>
      </c>
      <c r="AK80" s="85">
        <v>1730.3291600000002</v>
      </c>
      <c r="AL80" s="85">
        <v>22547.28584</v>
      </c>
      <c r="AM80" s="85">
        <v>15572.96243</v>
      </c>
      <c r="AN80" s="85">
        <v>39850.577430000005</v>
      </c>
      <c r="AO80" s="85">
        <v>0</v>
      </c>
      <c r="AP80" s="85">
        <v>400</v>
      </c>
      <c r="AQ80" s="85">
        <v>5000</v>
      </c>
      <c r="AR80" s="85">
        <v>3600</v>
      </c>
      <c r="AS80" s="85">
        <v>9000</v>
      </c>
      <c r="AT80" s="85">
        <v>0</v>
      </c>
      <c r="AU80" s="85">
        <v>600</v>
      </c>
      <c r="AV80" s="85">
        <v>7500</v>
      </c>
      <c r="AW80" s="85">
        <v>5400</v>
      </c>
      <c r="AX80" s="85">
        <v>13500</v>
      </c>
      <c r="AY80" s="85">
        <v>0</v>
      </c>
      <c r="AZ80" s="85">
        <v>1000</v>
      </c>
      <c r="BA80" s="85">
        <v>12500</v>
      </c>
      <c r="BB80" s="85">
        <v>9000</v>
      </c>
      <c r="BC80" s="85">
        <v>22500</v>
      </c>
      <c r="BD80" s="85">
        <v>8550</v>
      </c>
      <c r="BE80" s="85">
        <v>2000</v>
      </c>
      <c r="BF80" s="85">
        <v>25000</v>
      </c>
      <c r="BG80" s="85">
        <v>18000</v>
      </c>
      <c r="BH80" s="85">
        <v>45000</v>
      </c>
      <c r="BI80" s="85">
        <v>25525.8</v>
      </c>
      <c r="BJ80" s="85">
        <v>0</v>
      </c>
      <c r="BK80" s="85">
        <v>0</v>
      </c>
      <c r="BL80" s="85">
        <v>0</v>
      </c>
      <c r="BM80" s="85">
        <v>0</v>
      </c>
      <c r="BN80" s="85">
        <v>0</v>
      </c>
      <c r="BO80" s="85">
        <v>0</v>
      </c>
      <c r="BP80" s="85">
        <v>0</v>
      </c>
      <c r="BQ80" s="85">
        <v>0</v>
      </c>
      <c r="BR80" s="85">
        <v>0</v>
      </c>
      <c r="BS80" s="85">
        <v>25525.8</v>
      </c>
      <c r="BT80" s="85">
        <v>0</v>
      </c>
      <c r="BU80" s="85">
        <v>0</v>
      </c>
      <c r="BV80" s="85">
        <v>0</v>
      </c>
      <c r="BW80" s="85">
        <v>0</v>
      </c>
      <c r="BX80" s="85">
        <v>0</v>
      </c>
      <c r="BY80" s="85">
        <v>0</v>
      </c>
      <c r="BZ80" s="85">
        <v>0</v>
      </c>
      <c r="CA80" s="85">
        <v>0</v>
      </c>
      <c r="CB80" s="85">
        <v>0</v>
      </c>
      <c r="CC80" s="85">
        <v>0</v>
      </c>
      <c r="CD80" s="85">
        <v>0</v>
      </c>
      <c r="CE80" s="85">
        <v>0</v>
      </c>
      <c r="CF80" s="85">
        <v>0</v>
      </c>
      <c r="CG80" s="85" t="s">
        <v>1786</v>
      </c>
      <c r="CH80" s="83" t="s">
        <v>1653</v>
      </c>
      <c r="CI80" s="287" t="s">
        <v>444</v>
      </c>
      <c r="CJ80" s="284" t="s">
        <v>79</v>
      </c>
      <c r="CK80" s="286">
        <v>43899</v>
      </c>
      <c r="CL80" s="286">
        <v>44119</v>
      </c>
      <c r="CM80" s="84"/>
    </row>
    <row r="81" spans="1:91" ht="90">
      <c r="A81" s="695"/>
      <c r="B81" s="81" t="s">
        <v>327</v>
      </c>
      <c r="C81" s="82">
        <v>10631</v>
      </c>
      <c r="D81" s="83" t="s">
        <v>81</v>
      </c>
      <c r="E81" s="83" t="s">
        <v>1063</v>
      </c>
      <c r="F81" s="84">
        <v>70891095</v>
      </c>
      <c r="G81" s="84" t="s">
        <v>410</v>
      </c>
      <c r="H81" s="83" t="s">
        <v>1444</v>
      </c>
      <c r="I81" s="181">
        <v>140298.55275450004</v>
      </c>
      <c r="J81" s="85">
        <v>90034.422999999995</v>
      </c>
      <c r="K81" s="85">
        <v>50264.129754500042</v>
      </c>
      <c r="L81" s="86">
        <v>0</v>
      </c>
      <c r="M81" s="86">
        <v>60000</v>
      </c>
      <c r="N81" s="86">
        <v>0</v>
      </c>
      <c r="O81" s="86">
        <v>0</v>
      </c>
      <c r="P81" s="85">
        <v>0</v>
      </c>
      <c r="Q81" s="85">
        <v>0</v>
      </c>
      <c r="R81" s="85">
        <v>0</v>
      </c>
      <c r="S81" s="85">
        <v>0</v>
      </c>
      <c r="T81" s="85">
        <v>0</v>
      </c>
      <c r="U81" s="85">
        <v>0</v>
      </c>
      <c r="V81" s="85">
        <v>0</v>
      </c>
      <c r="W81" s="85">
        <v>26000</v>
      </c>
      <c r="X81" s="85">
        <v>35000</v>
      </c>
      <c r="Y81" s="85">
        <v>39000</v>
      </c>
      <c r="Z81" s="85">
        <v>100000</v>
      </c>
      <c r="AA81" s="85">
        <v>0</v>
      </c>
      <c r="AB81" s="85">
        <v>10000</v>
      </c>
      <c r="AC81" s="85">
        <v>15000</v>
      </c>
      <c r="AD81" s="85">
        <v>10000</v>
      </c>
      <c r="AE81" s="85">
        <v>35000</v>
      </c>
      <c r="AF81" s="85">
        <v>81071.100000000006</v>
      </c>
      <c r="AG81" s="85">
        <v>50</v>
      </c>
      <c r="AH81" s="85">
        <v>0</v>
      </c>
      <c r="AI81" s="85">
        <v>450</v>
      </c>
      <c r="AJ81" s="85">
        <v>500</v>
      </c>
      <c r="AK81" s="85">
        <v>0</v>
      </c>
      <c r="AL81" s="85">
        <v>0</v>
      </c>
      <c r="AM81" s="85">
        <v>0</v>
      </c>
      <c r="AN81" s="85">
        <v>0</v>
      </c>
      <c r="AO81" s="85">
        <v>0</v>
      </c>
      <c r="AP81" s="85">
        <v>2600</v>
      </c>
      <c r="AQ81" s="85">
        <v>3500</v>
      </c>
      <c r="AR81" s="85">
        <v>3900</v>
      </c>
      <c r="AS81" s="85">
        <v>10000</v>
      </c>
      <c r="AT81" s="85">
        <v>0</v>
      </c>
      <c r="AU81" s="85">
        <v>3900</v>
      </c>
      <c r="AV81" s="85">
        <v>5250</v>
      </c>
      <c r="AW81" s="85">
        <v>5850</v>
      </c>
      <c r="AX81" s="85">
        <v>15000</v>
      </c>
      <c r="AY81" s="85">
        <v>0</v>
      </c>
      <c r="AZ81" s="85">
        <v>6500</v>
      </c>
      <c r="BA81" s="85">
        <v>8750</v>
      </c>
      <c r="BB81" s="85">
        <v>9750</v>
      </c>
      <c r="BC81" s="85">
        <v>25000</v>
      </c>
      <c r="BD81" s="85">
        <v>0</v>
      </c>
      <c r="BE81" s="85">
        <v>13000</v>
      </c>
      <c r="BF81" s="85">
        <v>17500</v>
      </c>
      <c r="BG81" s="85">
        <v>19500</v>
      </c>
      <c r="BH81" s="85">
        <v>50000</v>
      </c>
      <c r="BI81" s="85">
        <v>0</v>
      </c>
      <c r="BJ81" s="85">
        <v>0</v>
      </c>
      <c r="BK81" s="85">
        <v>1500</v>
      </c>
      <c r="BL81" s="85">
        <v>1000</v>
      </c>
      <c r="BM81" s="85">
        <v>2500</v>
      </c>
      <c r="BN81" s="85">
        <v>0</v>
      </c>
      <c r="BO81" s="85">
        <v>1500</v>
      </c>
      <c r="BP81" s="85">
        <v>2250</v>
      </c>
      <c r="BQ81" s="85">
        <v>1500</v>
      </c>
      <c r="BR81" s="85">
        <v>5250</v>
      </c>
      <c r="BS81" s="85">
        <v>0</v>
      </c>
      <c r="BT81" s="85">
        <v>2500</v>
      </c>
      <c r="BU81" s="85">
        <v>3750</v>
      </c>
      <c r="BV81" s="85">
        <v>2500</v>
      </c>
      <c r="BW81" s="85">
        <v>8750</v>
      </c>
      <c r="BX81" s="85">
        <v>81071.100000000006</v>
      </c>
      <c r="BY81" s="85">
        <v>5000</v>
      </c>
      <c r="BZ81" s="85">
        <v>7500</v>
      </c>
      <c r="CA81" s="85">
        <v>5000</v>
      </c>
      <c r="CB81" s="85">
        <v>17500</v>
      </c>
      <c r="CC81" s="85">
        <v>0</v>
      </c>
      <c r="CD81" s="85">
        <v>0</v>
      </c>
      <c r="CE81" s="85">
        <v>0</v>
      </c>
      <c r="CF81" s="85">
        <v>0</v>
      </c>
      <c r="CG81" s="85" t="s">
        <v>1786</v>
      </c>
      <c r="CH81" s="83" t="s">
        <v>1653</v>
      </c>
      <c r="CI81" s="287" t="s">
        <v>470</v>
      </c>
      <c r="CJ81" s="284" t="s">
        <v>1832</v>
      </c>
      <c r="CK81" s="286">
        <v>43997</v>
      </c>
      <c r="CL81" s="286">
        <v>44301</v>
      </c>
      <c r="CM81" s="84" t="s">
        <v>1788</v>
      </c>
    </row>
    <row r="82" spans="1:91" ht="62.25" customHeight="1">
      <c r="A82" s="695"/>
      <c r="B82" s="81" t="s">
        <v>1275</v>
      </c>
      <c r="C82" s="82">
        <v>12845</v>
      </c>
      <c r="D82" s="83" t="s">
        <v>194</v>
      </c>
      <c r="E82" s="83" t="s">
        <v>1063</v>
      </c>
      <c r="F82" s="84" t="s">
        <v>1298</v>
      </c>
      <c r="G82" s="84" t="s">
        <v>1445</v>
      </c>
      <c r="H82" s="83" t="s">
        <v>1444</v>
      </c>
      <c r="I82" s="85">
        <v>190556.05273</v>
      </c>
      <c r="J82" s="85">
        <v>100000</v>
      </c>
      <c r="K82" s="85">
        <v>90556.052729999996</v>
      </c>
      <c r="L82" s="86">
        <v>0</v>
      </c>
      <c r="M82" s="86">
        <v>60000</v>
      </c>
      <c r="N82" s="86">
        <v>60000</v>
      </c>
      <c r="O82" s="262">
        <v>45291</v>
      </c>
      <c r="P82" s="85">
        <v>14668.39559</v>
      </c>
      <c r="Q82" s="85">
        <v>0</v>
      </c>
      <c r="R82" s="85">
        <v>0</v>
      </c>
      <c r="S82" s="85">
        <v>0</v>
      </c>
      <c r="T82" s="85">
        <v>0</v>
      </c>
      <c r="U82" s="85">
        <v>0</v>
      </c>
      <c r="V82" s="85">
        <v>0</v>
      </c>
      <c r="W82" s="85">
        <v>22000</v>
      </c>
      <c r="X82" s="85">
        <v>45000</v>
      </c>
      <c r="Y82" s="85">
        <v>23000</v>
      </c>
      <c r="Z82" s="85">
        <v>90000</v>
      </c>
      <c r="AA82" s="85">
        <v>53201</v>
      </c>
      <c r="AB82" s="85">
        <v>22000</v>
      </c>
      <c r="AC82" s="85">
        <v>45000</v>
      </c>
      <c r="AD82" s="85">
        <v>23000</v>
      </c>
      <c r="AE82" s="85">
        <v>90000</v>
      </c>
      <c r="AF82" s="85">
        <v>36799</v>
      </c>
      <c r="AG82" s="85">
        <v>5867.3582400000005</v>
      </c>
      <c r="AH82" s="85">
        <v>674.09100000000001</v>
      </c>
      <c r="AI82" s="85">
        <v>8801.0373500000005</v>
      </c>
      <c r="AJ82" s="85">
        <v>15342.48659</v>
      </c>
      <c r="AK82" s="85">
        <v>5867.3582400000005</v>
      </c>
      <c r="AL82" s="85">
        <v>0</v>
      </c>
      <c r="AM82" s="85">
        <v>8801.0373500000005</v>
      </c>
      <c r="AN82" s="85">
        <v>14668.39559</v>
      </c>
      <c r="AO82" s="85">
        <v>0</v>
      </c>
      <c r="AP82" s="85">
        <v>2200</v>
      </c>
      <c r="AQ82" s="85">
        <v>4500</v>
      </c>
      <c r="AR82" s="85">
        <v>2300</v>
      </c>
      <c r="AS82" s="85">
        <v>9000</v>
      </c>
      <c r="AT82" s="85">
        <v>0</v>
      </c>
      <c r="AU82" s="85">
        <v>3300</v>
      </c>
      <c r="AV82" s="85">
        <v>6750</v>
      </c>
      <c r="AW82" s="85">
        <v>3450</v>
      </c>
      <c r="AX82" s="85">
        <v>13500</v>
      </c>
      <c r="AY82" s="85">
        <v>0</v>
      </c>
      <c r="AZ82" s="85">
        <v>5500</v>
      </c>
      <c r="BA82" s="85">
        <v>11250</v>
      </c>
      <c r="BB82" s="85">
        <v>5750</v>
      </c>
      <c r="BC82" s="85">
        <v>22500</v>
      </c>
      <c r="BD82" s="85">
        <v>13201</v>
      </c>
      <c r="BE82" s="85">
        <v>11000</v>
      </c>
      <c r="BF82" s="85">
        <v>22500</v>
      </c>
      <c r="BG82" s="85">
        <v>11500</v>
      </c>
      <c r="BH82" s="85">
        <v>45000</v>
      </c>
      <c r="BI82" s="85">
        <v>40000</v>
      </c>
      <c r="BJ82" s="85">
        <v>0</v>
      </c>
      <c r="BK82" s="85">
        <v>4500</v>
      </c>
      <c r="BL82" s="85">
        <v>2300</v>
      </c>
      <c r="BM82" s="85">
        <v>6800</v>
      </c>
      <c r="BN82" s="85">
        <v>0</v>
      </c>
      <c r="BO82" s="85">
        <v>3300</v>
      </c>
      <c r="BP82" s="85">
        <v>6750</v>
      </c>
      <c r="BQ82" s="85">
        <v>3450</v>
      </c>
      <c r="BR82" s="85">
        <v>13500</v>
      </c>
      <c r="BS82" s="85">
        <v>0</v>
      </c>
      <c r="BT82" s="85">
        <v>5500</v>
      </c>
      <c r="BU82" s="85">
        <v>11250</v>
      </c>
      <c r="BV82" s="85">
        <v>5750</v>
      </c>
      <c r="BW82" s="85">
        <v>22500</v>
      </c>
      <c r="BX82" s="85">
        <v>0</v>
      </c>
      <c r="BY82" s="85">
        <v>11000</v>
      </c>
      <c r="BZ82" s="85">
        <v>22500</v>
      </c>
      <c r="CA82" s="85">
        <v>11500</v>
      </c>
      <c r="CB82" s="85">
        <v>45000</v>
      </c>
      <c r="CC82" s="85">
        <v>36799</v>
      </c>
      <c r="CD82" s="85">
        <v>0</v>
      </c>
      <c r="CE82" s="85">
        <v>0</v>
      </c>
      <c r="CF82" s="85">
        <v>0</v>
      </c>
      <c r="CG82" s="85" t="s">
        <v>1786</v>
      </c>
      <c r="CH82" s="83" t="s">
        <v>1653</v>
      </c>
      <c r="CI82" s="287" t="s">
        <v>1276</v>
      </c>
      <c r="CJ82" s="284" t="s">
        <v>79</v>
      </c>
      <c r="CK82" s="286">
        <v>43906</v>
      </c>
      <c r="CL82" s="286">
        <v>44363</v>
      </c>
      <c r="CM82" s="84"/>
    </row>
    <row r="83" spans="1:91" ht="57" customHeight="1">
      <c r="A83" s="695"/>
      <c r="B83" s="28" t="s">
        <v>1277</v>
      </c>
      <c r="C83" s="87">
        <v>12842</v>
      </c>
      <c r="D83" s="23" t="s">
        <v>194</v>
      </c>
      <c r="E83" s="23" t="s">
        <v>1063</v>
      </c>
      <c r="F83" s="16" t="s">
        <v>1298</v>
      </c>
      <c r="G83" s="16" t="s">
        <v>1446</v>
      </c>
      <c r="H83" s="23" t="s">
        <v>1444</v>
      </c>
      <c r="I83" s="33">
        <v>182185.97500000001</v>
      </c>
      <c r="J83" s="33">
        <v>100000</v>
      </c>
      <c r="K83" s="33">
        <v>82185.975000000006</v>
      </c>
      <c r="L83" s="115">
        <v>0</v>
      </c>
      <c r="M83" s="115">
        <v>60000</v>
      </c>
      <c r="N83" s="115">
        <v>60000</v>
      </c>
      <c r="O83" s="190">
        <v>45291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3">
        <v>0</v>
      </c>
      <c r="W83" s="33">
        <v>25000</v>
      </c>
      <c r="X83" s="33">
        <v>60000</v>
      </c>
      <c r="Y83" s="33">
        <v>25000</v>
      </c>
      <c r="Z83" s="33">
        <v>110000</v>
      </c>
      <c r="AA83" s="33">
        <v>30000</v>
      </c>
      <c r="AB83" s="33">
        <v>13000</v>
      </c>
      <c r="AC83" s="33">
        <v>23000</v>
      </c>
      <c r="AD83" s="33">
        <v>14000</v>
      </c>
      <c r="AE83" s="33">
        <v>50000</v>
      </c>
      <c r="AF83" s="33">
        <v>60000</v>
      </c>
      <c r="AG83" s="34">
        <v>0</v>
      </c>
      <c r="AH83" s="34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3">
        <v>0</v>
      </c>
      <c r="AP83" s="33">
        <v>2500</v>
      </c>
      <c r="AQ83" s="33">
        <v>6000</v>
      </c>
      <c r="AR83" s="33">
        <v>2500</v>
      </c>
      <c r="AS83" s="33">
        <v>11000</v>
      </c>
      <c r="AT83" s="33">
        <v>0</v>
      </c>
      <c r="AU83" s="33">
        <v>3750</v>
      </c>
      <c r="AV83" s="33">
        <v>9000</v>
      </c>
      <c r="AW83" s="33">
        <v>3750</v>
      </c>
      <c r="AX83" s="33">
        <v>16500</v>
      </c>
      <c r="AY83" s="33">
        <v>0</v>
      </c>
      <c r="AZ83" s="33">
        <v>6250</v>
      </c>
      <c r="BA83" s="33">
        <v>15000</v>
      </c>
      <c r="BB83" s="33">
        <v>6250</v>
      </c>
      <c r="BC83" s="33">
        <v>27500</v>
      </c>
      <c r="BD83" s="33">
        <v>0</v>
      </c>
      <c r="BE83" s="33">
        <v>12500</v>
      </c>
      <c r="BF83" s="33">
        <v>30000</v>
      </c>
      <c r="BG83" s="33">
        <v>12500</v>
      </c>
      <c r="BH83" s="33">
        <v>55000</v>
      </c>
      <c r="BI83" s="33">
        <v>30000</v>
      </c>
      <c r="BJ83" s="33">
        <v>0</v>
      </c>
      <c r="BK83" s="33">
        <v>2300</v>
      </c>
      <c r="BL83" s="33">
        <v>1400</v>
      </c>
      <c r="BM83" s="33">
        <v>3700</v>
      </c>
      <c r="BN83" s="33">
        <v>0</v>
      </c>
      <c r="BO83" s="33">
        <v>1950</v>
      </c>
      <c r="BP83" s="33">
        <v>3450</v>
      </c>
      <c r="BQ83" s="33">
        <v>2100</v>
      </c>
      <c r="BR83" s="33">
        <v>7500</v>
      </c>
      <c r="BS83" s="33">
        <v>60000</v>
      </c>
      <c r="BT83" s="33">
        <v>3250</v>
      </c>
      <c r="BU83" s="33">
        <v>5750</v>
      </c>
      <c r="BV83" s="33">
        <v>3500</v>
      </c>
      <c r="BW83" s="33">
        <v>12500</v>
      </c>
      <c r="BX83" s="33">
        <v>0</v>
      </c>
      <c r="BY83" s="33">
        <v>6500</v>
      </c>
      <c r="BZ83" s="33">
        <v>11500</v>
      </c>
      <c r="CA83" s="33">
        <v>7000</v>
      </c>
      <c r="CB83" s="33">
        <v>25000</v>
      </c>
      <c r="CC83" s="33">
        <v>0</v>
      </c>
      <c r="CD83" s="33">
        <v>0</v>
      </c>
      <c r="CE83" s="33">
        <v>0</v>
      </c>
      <c r="CF83" s="33">
        <v>0</v>
      </c>
      <c r="CG83" s="33" t="s">
        <v>1786</v>
      </c>
      <c r="CH83" s="23" t="s">
        <v>1765</v>
      </c>
      <c r="CI83" s="289" t="s">
        <v>1278</v>
      </c>
      <c r="CJ83" s="288" t="s">
        <v>79</v>
      </c>
      <c r="CK83" s="291">
        <v>44013</v>
      </c>
      <c r="CL83" s="291">
        <v>44166</v>
      </c>
      <c r="CM83" s="16"/>
    </row>
    <row r="84" spans="1:91" ht="90">
      <c r="A84" s="695"/>
      <c r="B84" s="28" t="s">
        <v>1447</v>
      </c>
      <c r="C84" s="87">
        <v>11243</v>
      </c>
      <c r="D84" s="23" t="s">
        <v>81</v>
      </c>
      <c r="E84" s="23" t="s">
        <v>1063</v>
      </c>
      <c r="F84" s="16" t="s">
        <v>1298</v>
      </c>
      <c r="G84" s="16" t="s">
        <v>1520</v>
      </c>
      <c r="H84" s="23" t="s">
        <v>1521</v>
      </c>
      <c r="I84" s="128">
        <v>12799.497214350002</v>
      </c>
      <c r="J84" s="33">
        <v>11430.295770000001</v>
      </c>
      <c r="K84" s="33">
        <v>1369.2014443500011</v>
      </c>
      <c r="L84" s="115">
        <v>0</v>
      </c>
      <c r="M84" s="115">
        <v>10287.266193000001</v>
      </c>
      <c r="N84" s="115">
        <v>10287.266193000001</v>
      </c>
      <c r="O84" s="115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0</v>
      </c>
      <c r="W84" s="33">
        <v>1143.029577</v>
      </c>
      <c r="X84" s="33">
        <v>759.70157699999982</v>
      </c>
      <c r="Y84" s="33">
        <v>10287.266193000001</v>
      </c>
      <c r="Z84" s="33">
        <v>12189.997347</v>
      </c>
      <c r="AA84" s="33">
        <v>0</v>
      </c>
      <c r="AB84" s="33">
        <v>0</v>
      </c>
      <c r="AC84" s="33">
        <v>0</v>
      </c>
      <c r="AD84" s="33">
        <v>0</v>
      </c>
      <c r="AE84" s="33">
        <v>0</v>
      </c>
      <c r="AF84" s="33">
        <v>0</v>
      </c>
      <c r="AG84" s="34">
        <v>0</v>
      </c>
      <c r="AH84" s="34">
        <v>50</v>
      </c>
      <c r="AI84" s="34">
        <v>0</v>
      </c>
      <c r="AJ84" s="34">
        <v>50</v>
      </c>
      <c r="AK84" s="34">
        <v>0</v>
      </c>
      <c r="AL84" s="34">
        <v>0</v>
      </c>
      <c r="AM84" s="34">
        <v>0</v>
      </c>
      <c r="AN84" s="34">
        <v>0</v>
      </c>
      <c r="AO84" s="33">
        <v>0</v>
      </c>
      <c r="AP84" s="33">
        <v>114.30295770000001</v>
      </c>
      <c r="AQ84" s="33">
        <v>75.970157699999987</v>
      </c>
      <c r="AR84" s="33">
        <v>1028.7266193000003</v>
      </c>
      <c r="AS84" s="33">
        <v>1218.9997347000003</v>
      </c>
      <c r="AT84" s="33">
        <v>0</v>
      </c>
      <c r="AU84" s="33">
        <v>171.45443655</v>
      </c>
      <c r="AV84" s="33">
        <v>113.95523654999997</v>
      </c>
      <c r="AW84" s="33">
        <v>1543.0899289500001</v>
      </c>
      <c r="AX84" s="33">
        <v>1828.49960205</v>
      </c>
      <c r="AY84" s="33">
        <v>0</v>
      </c>
      <c r="AZ84" s="33">
        <v>285.75739425</v>
      </c>
      <c r="BA84" s="33">
        <v>189.92539424999995</v>
      </c>
      <c r="BB84" s="33">
        <v>2571.8165482500003</v>
      </c>
      <c r="BC84" s="33">
        <v>3047.4993367500001</v>
      </c>
      <c r="BD84" s="33">
        <v>0</v>
      </c>
      <c r="BE84" s="33">
        <v>571.51478850000001</v>
      </c>
      <c r="BF84" s="33">
        <v>379.85078849999991</v>
      </c>
      <c r="BG84" s="33">
        <v>5143.6330965000006</v>
      </c>
      <c r="BH84" s="33">
        <v>6094.9986735000002</v>
      </c>
      <c r="BI84" s="33">
        <v>0</v>
      </c>
      <c r="BJ84" s="33">
        <v>0</v>
      </c>
      <c r="BK84" s="33">
        <v>0</v>
      </c>
      <c r="BL84" s="33">
        <v>0</v>
      </c>
      <c r="BM84" s="33">
        <v>0</v>
      </c>
      <c r="BN84" s="33">
        <v>0</v>
      </c>
      <c r="BO84" s="33">
        <v>0</v>
      </c>
      <c r="BP84" s="33">
        <v>0</v>
      </c>
      <c r="BQ84" s="33">
        <v>0</v>
      </c>
      <c r="BR84" s="33">
        <v>0</v>
      </c>
      <c r="BS84" s="33">
        <v>0</v>
      </c>
      <c r="BT84" s="33">
        <v>0</v>
      </c>
      <c r="BU84" s="33">
        <v>0</v>
      </c>
      <c r="BV84" s="33">
        <v>0</v>
      </c>
      <c r="BW84" s="33">
        <v>0</v>
      </c>
      <c r="BX84" s="33">
        <v>0</v>
      </c>
      <c r="BY84" s="33">
        <v>0</v>
      </c>
      <c r="BZ84" s="33">
        <v>0</v>
      </c>
      <c r="CA84" s="33">
        <v>0</v>
      </c>
      <c r="CB84" s="33">
        <v>0</v>
      </c>
      <c r="CC84" s="33">
        <v>0</v>
      </c>
      <c r="CD84" s="33">
        <v>0</v>
      </c>
      <c r="CE84" s="33">
        <v>0</v>
      </c>
      <c r="CF84" s="33">
        <v>0</v>
      </c>
      <c r="CG84" s="33" t="s">
        <v>1786</v>
      </c>
      <c r="CH84" s="23" t="s">
        <v>1765</v>
      </c>
      <c r="CI84" s="289" t="s">
        <v>737</v>
      </c>
      <c r="CJ84" s="288" t="s">
        <v>1833</v>
      </c>
      <c r="CK84" s="290" t="s">
        <v>1300</v>
      </c>
      <c r="CL84" s="291" t="s">
        <v>1834</v>
      </c>
      <c r="CM84" s="16"/>
    </row>
    <row r="85" spans="1:91" ht="90">
      <c r="A85" s="695"/>
      <c r="B85" s="36" t="s">
        <v>1291</v>
      </c>
      <c r="C85" s="88">
        <v>12828</v>
      </c>
      <c r="D85" s="27" t="s">
        <v>194</v>
      </c>
      <c r="E85" s="27" t="s">
        <v>1063</v>
      </c>
      <c r="F85" s="10" t="s">
        <v>1298</v>
      </c>
      <c r="G85" s="27" t="s">
        <v>1292</v>
      </c>
      <c r="H85" s="27" t="s">
        <v>1444</v>
      </c>
      <c r="I85" s="15">
        <v>132789.5969295</v>
      </c>
      <c r="J85" s="34">
        <v>99910.094830000002</v>
      </c>
      <c r="K85" s="34">
        <v>32879.502099499994</v>
      </c>
      <c r="L85" s="7">
        <v>0</v>
      </c>
      <c r="M85" s="7">
        <v>59946.05689</v>
      </c>
      <c r="N85" s="7">
        <v>59946.05689</v>
      </c>
      <c r="O85" s="257">
        <v>45291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30000</v>
      </c>
      <c r="X85" s="34">
        <v>20000</v>
      </c>
      <c r="Y85" s="34">
        <v>30000</v>
      </c>
      <c r="Z85" s="34">
        <v>80000</v>
      </c>
      <c r="AA85" s="34">
        <v>0</v>
      </c>
      <c r="AB85" s="34">
        <v>16000</v>
      </c>
      <c r="AC85" s="34">
        <v>13000</v>
      </c>
      <c r="AD85" s="34">
        <v>16000</v>
      </c>
      <c r="AE85" s="34">
        <v>45000</v>
      </c>
      <c r="AF85" s="34">
        <v>80000</v>
      </c>
      <c r="AG85" s="34">
        <v>0</v>
      </c>
      <c r="AH85" s="34">
        <v>0</v>
      </c>
      <c r="AI85" s="34">
        <v>0</v>
      </c>
      <c r="AJ85" s="34">
        <v>0</v>
      </c>
      <c r="AK85" s="34">
        <v>0</v>
      </c>
      <c r="AL85" s="34">
        <v>0</v>
      </c>
      <c r="AM85" s="34">
        <v>0</v>
      </c>
      <c r="AN85" s="34">
        <v>0</v>
      </c>
      <c r="AO85" s="34">
        <v>0</v>
      </c>
      <c r="AP85" s="34">
        <v>3000</v>
      </c>
      <c r="AQ85" s="34">
        <v>2000</v>
      </c>
      <c r="AR85" s="34">
        <v>3000</v>
      </c>
      <c r="AS85" s="34">
        <v>8000</v>
      </c>
      <c r="AT85" s="34">
        <v>0</v>
      </c>
      <c r="AU85" s="34">
        <v>4500</v>
      </c>
      <c r="AV85" s="34">
        <v>3000</v>
      </c>
      <c r="AW85" s="34">
        <v>4500</v>
      </c>
      <c r="AX85" s="34">
        <v>12000</v>
      </c>
      <c r="AY85" s="34">
        <v>0</v>
      </c>
      <c r="AZ85" s="34">
        <v>7500</v>
      </c>
      <c r="BA85" s="34">
        <v>5000</v>
      </c>
      <c r="BB85" s="34">
        <v>7500</v>
      </c>
      <c r="BC85" s="34">
        <v>20000</v>
      </c>
      <c r="BD85" s="34">
        <v>0</v>
      </c>
      <c r="BE85" s="34">
        <v>15000</v>
      </c>
      <c r="BF85" s="34">
        <v>10000</v>
      </c>
      <c r="BG85" s="34">
        <v>15000</v>
      </c>
      <c r="BH85" s="34">
        <v>40000</v>
      </c>
      <c r="BI85" s="34">
        <v>0</v>
      </c>
      <c r="BJ85" s="34">
        <v>0</v>
      </c>
      <c r="BK85" s="34">
        <v>1300</v>
      </c>
      <c r="BL85" s="34">
        <v>1600</v>
      </c>
      <c r="BM85" s="34">
        <v>2900</v>
      </c>
      <c r="BN85" s="34">
        <v>0</v>
      </c>
      <c r="BO85" s="34">
        <v>2400</v>
      </c>
      <c r="BP85" s="34">
        <v>1950</v>
      </c>
      <c r="BQ85" s="34">
        <v>2400</v>
      </c>
      <c r="BR85" s="34">
        <v>6750</v>
      </c>
      <c r="BS85" s="34">
        <v>45000</v>
      </c>
      <c r="BT85" s="34">
        <v>4000</v>
      </c>
      <c r="BU85" s="34">
        <v>3250</v>
      </c>
      <c r="BV85" s="34">
        <v>4000</v>
      </c>
      <c r="BW85" s="34">
        <v>11250</v>
      </c>
      <c r="BX85" s="34">
        <v>0</v>
      </c>
      <c r="BY85" s="34">
        <v>8000</v>
      </c>
      <c r="BZ85" s="34">
        <v>6500</v>
      </c>
      <c r="CA85" s="34">
        <v>8000</v>
      </c>
      <c r="CB85" s="34">
        <v>22500</v>
      </c>
      <c r="CC85" s="34">
        <v>35000</v>
      </c>
      <c r="CD85" s="34">
        <v>0</v>
      </c>
      <c r="CE85" s="34">
        <v>10000</v>
      </c>
      <c r="CF85" s="34">
        <v>0</v>
      </c>
      <c r="CG85" s="34" t="s">
        <v>1786</v>
      </c>
      <c r="CH85" s="27" t="s">
        <v>1765</v>
      </c>
      <c r="CI85" s="276" t="s">
        <v>1278</v>
      </c>
      <c r="CJ85" s="277" t="s">
        <v>1835</v>
      </c>
      <c r="CK85" s="278">
        <v>44044</v>
      </c>
      <c r="CL85" s="279">
        <v>44501</v>
      </c>
      <c r="CM85" s="10"/>
    </row>
    <row r="86" spans="1:91" ht="90">
      <c r="A86" s="695"/>
      <c r="B86" s="36" t="s">
        <v>1279</v>
      </c>
      <c r="C86" s="87">
        <v>12896</v>
      </c>
      <c r="D86" s="23" t="s">
        <v>194</v>
      </c>
      <c r="E86" s="23" t="s">
        <v>1063</v>
      </c>
      <c r="F86" s="16">
        <v>70891095</v>
      </c>
      <c r="G86" s="23" t="s">
        <v>1280</v>
      </c>
      <c r="H86" s="23" t="s">
        <v>1444</v>
      </c>
      <c r="I86" s="128">
        <v>32596.667250000002</v>
      </c>
      <c r="J86" s="33">
        <v>24093.564999999999</v>
      </c>
      <c r="K86" s="33">
        <v>8503.1022500000036</v>
      </c>
      <c r="L86" s="115">
        <v>0</v>
      </c>
      <c r="M86" s="115">
        <v>16078.30917</v>
      </c>
      <c r="N86" s="115">
        <v>16078.30917</v>
      </c>
      <c r="O86" s="257">
        <v>45291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  <c r="V86" s="33">
        <v>0</v>
      </c>
      <c r="W86" s="33">
        <v>0</v>
      </c>
      <c r="X86" s="33">
        <v>0</v>
      </c>
      <c r="Y86" s="33">
        <v>0</v>
      </c>
      <c r="Z86" s="33">
        <v>0</v>
      </c>
      <c r="AA86" s="33">
        <v>0</v>
      </c>
      <c r="AB86" s="33">
        <v>15750</v>
      </c>
      <c r="AC86" s="33">
        <v>8503.1</v>
      </c>
      <c r="AD86" s="33">
        <v>15750</v>
      </c>
      <c r="AE86" s="33">
        <v>40003.1</v>
      </c>
      <c r="AF86" s="33">
        <v>21683.7</v>
      </c>
      <c r="AG86" s="34">
        <v>0</v>
      </c>
      <c r="AH86" s="34">
        <v>0</v>
      </c>
      <c r="AI86" s="34">
        <v>0</v>
      </c>
      <c r="AJ86" s="34">
        <v>0</v>
      </c>
      <c r="AK86" s="34">
        <v>0</v>
      </c>
      <c r="AL86" s="34">
        <v>0</v>
      </c>
      <c r="AM86" s="34">
        <v>0</v>
      </c>
      <c r="AN86" s="34">
        <v>0</v>
      </c>
      <c r="AO86" s="33">
        <v>0</v>
      </c>
      <c r="AP86" s="33">
        <v>0</v>
      </c>
      <c r="AQ86" s="33">
        <v>0</v>
      </c>
      <c r="AR86" s="33">
        <v>0</v>
      </c>
      <c r="AS86" s="33">
        <v>0</v>
      </c>
      <c r="AT86" s="33">
        <v>0</v>
      </c>
      <c r="AU86" s="33">
        <v>0</v>
      </c>
      <c r="AV86" s="33">
        <v>0</v>
      </c>
      <c r="AW86" s="33">
        <v>0</v>
      </c>
      <c r="AX86" s="33">
        <v>0</v>
      </c>
      <c r="AY86" s="33">
        <v>0</v>
      </c>
      <c r="AZ86" s="33">
        <v>0</v>
      </c>
      <c r="BA86" s="33">
        <v>0</v>
      </c>
      <c r="BB86" s="33">
        <v>0</v>
      </c>
      <c r="BC86" s="33">
        <v>0</v>
      </c>
      <c r="BD86" s="33">
        <v>0</v>
      </c>
      <c r="BE86" s="33">
        <v>0</v>
      </c>
      <c r="BF86" s="33">
        <v>0</v>
      </c>
      <c r="BG86" s="33">
        <v>0</v>
      </c>
      <c r="BH86" s="33">
        <v>0</v>
      </c>
      <c r="BI86" s="33">
        <v>0</v>
      </c>
      <c r="BJ86" s="33">
        <v>0</v>
      </c>
      <c r="BK86" s="33">
        <v>850.31000000000006</v>
      </c>
      <c r="BL86" s="33">
        <v>1575</v>
      </c>
      <c r="BM86" s="33">
        <v>2425.31</v>
      </c>
      <c r="BN86" s="33">
        <v>0</v>
      </c>
      <c r="BO86" s="33">
        <v>2362.5</v>
      </c>
      <c r="BP86" s="33">
        <v>1275.4649999999999</v>
      </c>
      <c r="BQ86" s="33">
        <v>2362.5</v>
      </c>
      <c r="BR86" s="33">
        <v>6000.4650000000001</v>
      </c>
      <c r="BS86" s="33">
        <v>0</v>
      </c>
      <c r="BT86" s="33">
        <v>3937.5</v>
      </c>
      <c r="BU86" s="33">
        <v>2125.7750000000001</v>
      </c>
      <c r="BV86" s="33">
        <v>3937.5</v>
      </c>
      <c r="BW86" s="33">
        <v>10000.775</v>
      </c>
      <c r="BX86" s="33">
        <v>21683.7</v>
      </c>
      <c r="BY86" s="33">
        <v>7875</v>
      </c>
      <c r="BZ86" s="33">
        <v>4251.55</v>
      </c>
      <c r="CA86" s="33">
        <v>7875</v>
      </c>
      <c r="CB86" s="33">
        <v>20001.55</v>
      </c>
      <c r="CC86" s="33">
        <v>0</v>
      </c>
      <c r="CD86" s="33">
        <v>0</v>
      </c>
      <c r="CE86" s="33">
        <v>0</v>
      </c>
      <c r="CF86" s="33">
        <v>0</v>
      </c>
      <c r="CG86" s="34" t="s">
        <v>1786</v>
      </c>
      <c r="CH86" s="27" t="s">
        <v>1765</v>
      </c>
      <c r="CI86" s="289" t="s">
        <v>1281</v>
      </c>
      <c r="CJ86" s="288" t="s">
        <v>1836</v>
      </c>
      <c r="CK86" s="278" t="s">
        <v>1300</v>
      </c>
      <c r="CL86" s="279" t="s">
        <v>1300</v>
      </c>
      <c r="CM86" s="10" t="s">
        <v>1788</v>
      </c>
    </row>
    <row r="87" spans="1:91" ht="90">
      <c r="A87" s="695"/>
      <c r="B87" s="81" t="s">
        <v>1282</v>
      </c>
      <c r="C87" s="82">
        <v>12882</v>
      </c>
      <c r="D87" s="83" t="s">
        <v>194</v>
      </c>
      <c r="E87" s="83" t="s">
        <v>1063</v>
      </c>
      <c r="F87" s="84" t="s">
        <v>1298</v>
      </c>
      <c r="G87" s="83" t="s">
        <v>1283</v>
      </c>
      <c r="H87" s="83" t="s">
        <v>1444</v>
      </c>
      <c r="I87" s="181">
        <v>141102.82791150003</v>
      </c>
      <c r="J87" s="85">
        <v>96756.811010000005</v>
      </c>
      <c r="K87" s="85">
        <v>44346.016901500028</v>
      </c>
      <c r="L87" s="86">
        <v>0</v>
      </c>
      <c r="M87" s="86">
        <v>58054.086609999998</v>
      </c>
      <c r="N87" s="86">
        <v>58054.086609999998</v>
      </c>
      <c r="O87" s="262">
        <v>45291</v>
      </c>
      <c r="P87" s="85">
        <v>0</v>
      </c>
      <c r="Q87" s="85">
        <v>0</v>
      </c>
      <c r="R87" s="85">
        <v>0</v>
      </c>
      <c r="S87" s="85">
        <v>0</v>
      </c>
      <c r="T87" s="85">
        <v>0</v>
      </c>
      <c r="U87" s="85">
        <v>0</v>
      </c>
      <c r="V87" s="85">
        <v>0</v>
      </c>
      <c r="W87" s="85">
        <v>22000</v>
      </c>
      <c r="X87" s="85">
        <v>30000</v>
      </c>
      <c r="Y87" s="85">
        <v>23000</v>
      </c>
      <c r="Z87" s="85">
        <v>75000</v>
      </c>
      <c r="AA87" s="85">
        <v>42080.4</v>
      </c>
      <c r="AB87" s="85">
        <v>14500</v>
      </c>
      <c r="AC87" s="85">
        <v>15000</v>
      </c>
      <c r="AD87" s="85">
        <v>14500</v>
      </c>
      <c r="AE87" s="85">
        <v>44000</v>
      </c>
      <c r="AF87" s="85">
        <v>45000</v>
      </c>
      <c r="AG87" s="85">
        <v>0</v>
      </c>
      <c r="AH87" s="85">
        <v>808.55</v>
      </c>
      <c r="AI87" s="85">
        <v>0</v>
      </c>
      <c r="AJ87" s="85">
        <v>808.55</v>
      </c>
      <c r="AK87" s="85">
        <v>0</v>
      </c>
      <c r="AL87" s="85">
        <v>0</v>
      </c>
      <c r="AM87" s="85">
        <v>0</v>
      </c>
      <c r="AN87" s="85">
        <v>0</v>
      </c>
      <c r="AO87" s="85">
        <v>0</v>
      </c>
      <c r="AP87" s="85">
        <v>2200</v>
      </c>
      <c r="AQ87" s="85">
        <v>3000</v>
      </c>
      <c r="AR87" s="85">
        <v>2300</v>
      </c>
      <c r="AS87" s="85">
        <v>7500</v>
      </c>
      <c r="AT87" s="85">
        <v>0</v>
      </c>
      <c r="AU87" s="85">
        <v>3300</v>
      </c>
      <c r="AV87" s="85">
        <v>4500</v>
      </c>
      <c r="AW87" s="85">
        <v>3450</v>
      </c>
      <c r="AX87" s="85">
        <v>11250</v>
      </c>
      <c r="AY87" s="85">
        <v>0</v>
      </c>
      <c r="AZ87" s="85">
        <v>5500</v>
      </c>
      <c r="BA87" s="85">
        <v>7500</v>
      </c>
      <c r="BB87" s="85">
        <v>5750</v>
      </c>
      <c r="BC87" s="85">
        <v>18750</v>
      </c>
      <c r="BD87" s="85">
        <v>0</v>
      </c>
      <c r="BE87" s="85">
        <v>11000</v>
      </c>
      <c r="BF87" s="85">
        <v>15000</v>
      </c>
      <c r="BG87" s="85">
        <v>11500</v>
      </c>
      <c r="BH87" s="85">
        <v>37500</v>
      </c>
      <c r="BI87" s="85">
        <v>42080.4</v>
      </c>
      <c r="BJ87" s="85">
        <v>0</v>
      </c>
      <c r="BK87" s="85">
        <v>1500</v>
      </c>
      <c r="BL87" s="85">
        <v>1450</v>
      </c>
      <c r="BM87" s="85">
        <v>2950</v>
      </c>
      <c r="BN87" s="85">
        <v>0</v>
      </c>
      <c r="BO87" s="85">
        <v>2175</v>
      </c>
      <c r="BP87" s="85">
        <v>2250</v>
      </c>
      <c r="BQ87" s="85">
        <v>2175</v>
      </c>
      <c r="BR87" s="85">
        <v>6600</v>
      </c>
      <c r="BS87" s="85">
        <v>0</v>
      </c>
      <c r="BT87" s="85">
        <v>3625</v>
      </c>
      <c r="BU87" s="85">
        <v>3750</v>
      </c>
      <c r="BV87" s="85">
        <v>3625</v>
      </c>
      <c r="BW87" s="85">
        <v>11000</v>
      </c>
      <c r="BX87" s="85">
        <v>0</v>
      </c>
      <c r="BY87" s="85">
        <v>7250</v>
      </c>
      <c r="BZ87" s="85">
        <v>7500</v>
      </c>
      <c r="CA87" s="85">
        <v>7250</v>
      </c>
      <c r="CB87" s="85">
        <v>22000</v>
      </c>
      <c r="CC87" s="85">
        <v>45000</v>
      </c>
      <c r="CD87" s="85">
        <v>0</v>
      </c>
      <c r="CE87" s="85">
        <v>0</v>
      </c>
      <c r="CF87" s="85">
        <v>0</v>
      </c>
      <c r="CG87" s="85" t="s">
        <v>1786</v>
      </c>
      <c r="CH87" s="83" t="s">
        <v>1653</v>
      </c>
      <c r="CI87" s="287" t="s">
        <v>1284</v>
      </c>
      <c r="CJ87" s="284" t="s">
        <v>1837</v>
      </c>
      <c r="CK87" s="285">
        <v>43964</v>
      </c>
      <c r="CL87" s="286">
        <v>44390</v>
      </c>
      <c r="CM87" s="84"/>
    </row>
    <row r="88" spans="1:91" ht="54">
      <c r="A88" s="695"/>
      <c r="B88" s="36" t="s">
        <v>1448</v>
      </c>
      <c r="C88" s="87">
        <v>12876</v>
      </c>
      <c r="D88" s="23" t="s">
        <v>194</v>
      </c>
      <c r="E88" s="23" t="s">
        <v>1063</v>
      </c>
      <c r="F88" s="16">
        <v>70891095</v>
      </c>
      <c r="G88" s="193">
        <v>6143</v>
      </c>
      <c r="H88" s="23" t="s">
        <v>1444</v>
      </c>
      <c r="I88" s="33">
        <v>201284.79399999999</v>
      </c>
      <c r="J88" s="33">
        <v>82077.494309999995</v>
      </c>
      <c r="K88" s="33">
        <v>119207.29969</v>
      </c>
      <c r="L88" s="7">
        <v>0</v>
      </c>
      <c r="M88" s="7">
        <v>49246.496585999994</v>
      </c>
      <c r="N88" s="7">
        <v>49246.496586000001</v>
      </c>
      <c r="O88" s="257">
        <v>45291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2300</v>
      </c>
      <c r="X88" s="34">
        <v>7000</v>
      </c>
      <c r="Y88" s="34">
        <v>20700</v>
      </c>
      <c r="Z88" s="34">
        <v>30000</v>
      </c>
      <c r="AA88" s="33">
        <v>0</v>
      </c>
      <c r="AB88" s="33">
        <v>29000</v>
      </c>
      <c r="AC88" s="33">
        <v>102000</v>
      </c>
      <c r="AD88" s="33">
        <v>29000</v>
      </c>
      <c r="AE88" s="33">
        <v>160000</v>
      </c>
      <c r="AF88" s="33">
        <v>25000</v>
      </c>
      <c r="AG88" s="34">
        <v>0</v>
      </c>
      <c r="AH88" s="34">
        <v>0</v>
      </c>
      <c r="AI88" s="34">
        <v>0</v>
      </c>
      <c r="AJ88" s="34">
        <v>0</v>
      </c>
      <c r="AK88" s="34">
        <v>0</v>
      </c>
      <c r="AL88" s="34">
        <v>0</v>
      </c>
      <c r="AM88" s="34">
        <v>0</v>
      </c>
      <c r="AN88" s="34">
        <v>0</v>
      </c>
      <c r="AO88" s="33">
        <v>0</v>
      </c>
      <c r="AP88" s="33">
        <v>230</v>
      </c>
      <c r="AQ88" s="33">
        <v>700</v>
      </c>
      <c r="AR88" s="33">
        <v>2070</v>
      </c>
      <c r="AS88" s="33">
        <v>3000</v>
      </c>
      <c r="AT88" s="33">
        <v>0</v>
      </c>
      <c r="AU88" s="33">
        <v>345</v>
      </c>
      <c r="AV88" s="33">
        <v>1050</v>
      </c>
      <c r="AW88" s="33">
        <v>3105</v>
      </c>
      <c r="AX88" s="33">
        <v>4500</v>
      </c>
      <c r="AY88" s="33">
        <v>0</v>
      </c>
      <c r="AZ88" s="33">
        <v>575</v>
      </c>
      <c r="BA88" s="33">
        <v>1750</v>
      </c>
      <c r="BB88" s="33">
        <v>5175</v>
      </c>
      <c r="BC88" s="33">
        <v>7500</v>
      </c>
      <c r="BD88" s="33">
        <v>0</v>
      </c>
      <c r="BE88" s="33">
        <v>1150</v>
      </c>
      <c r="BF88" s="33">
        <v>3500</v>
      </c>
      <c r="BG88" s="33">
        <v>10350</v>
      </c>
      <c r="BH88" s="33">
        <v>15000</v>
      </c>
      <c r="BI88" s="33">
        <v>0</v>
      </c>
      <c r="BJ88" s="33">
        <v>0</v>
      </c>
      <c r="BK88" s="33">
        <v>10200</v>
      </c>
      <c r="BL88" s="33">
        <v>2900</v>
      </c>
      <c r="BM88" s="33">
        <v>13100</v>
      </c>
      <c r="BN88" s="33">
        <v>0</v>
      </c>
      <c r="BO88" s="33">
        <v>4350</v>
      </c>
      <c r="BP88" s="33">
        <v>15300</v>
      </c>
      <c r="BQ88" s="33">
        <v>4350</v>
      </c>
      <c r="BR88" s="33">
        <v>24000</v>
      </c>
      <c r="BS88" s="33">
        <v>0</v>
      </c>
      <c r="BT88" s="33">
        <v>7250</v>
      </c>
      <c r="BU88" s="33">
        <v>25500</v>
      </c>
      <c r="BV88" s="33">
        <v>7250</v>
      </c>
      <c r="BW88" s="33">
        <v>40000</v>
      </c>
      <c r="BX88" s="33">
        <v>0</v>
      </c>
      <c r="BY88" s="33">
        <v>14500</v>
      </c>
      <c r="BZ88" s="33">
        <v>51000</v>
      </c>
      <c r="CA88" s="33">
        <v>14500</v>
      </c>
      <c r="CB88" s="33">
        <v>80000</v>
      </c>
      <c r="CC88" s="33">
        <v>25000</v>
      </c>
      <c r="CD88" s="33">
        <v>0</v>
      </c>
      <c r="CE88" s="33">
        <v>73869.3</v>
      </c>
      <c r="CF88" s="33">
        <v>0</v>
      </c>
      <c r="CG88" s="34">
        <v>4000</v>
      </c>
      <c r="CH88" s="23" t="s">
        <v>182</v>
      </c>
      <c r="CI88" s="289" t="s">
        <v>195</v>
      </c>
      <c r="CJ88" s="288" t="s">
        <v>79</v>
      </c>
      <c r="CK88" s="278" t="s">
        <v>1300</v>
      </c>
      <c r="CL88" s="279" t="s">
        <v>1300</v>
      </c>
      <c r="CM88" s="10"/>
    </row>
    <row r="89" spans="1:91" ht="90">
      <c r="A89" s="695"/>
      <c r="B89" s="81" t="s">
        <v>1449</v>
      </c>
      <c r="C89" s="82">
        <v>12834</v>
      </c>
      <c r="D89" s="83" t="s">
        <v>194</v>
      </c>
      <c r="E89" s="83" t="s">
        <v>1063</v>
      </c>
      <c r="F89" s="84" t="s">
        <v>1298</v>
      </c>
      <c r="G89" s="84">
        <v>4108</v>
      </c>
      <c r="H89" s="83" t="s">
        <v>1444</v>
      </c>
      <c r="I89" s="181">
        <v>83653.138285499997</v>
      </c>
      <c r="J89" s="85">
        <v>75717.361000000004</v>
      </c>
      <c r="K89" s="85">
        <v>7935.777285499993</v>
      </c>
      <c r="L89" s="86">
        <v>0</v>
      </c>
      <c r="M89" s="86">
        <v>45907.538789999999</v>
      </c>
      <c r="N89" s="86">
        <v>45907.538789999999</v>
      </c>
      <c r="O89" s="262">
        <v>45291</v>
      </c>
      <c r="P89" s="85">
        <v>0</v>
      </c>
      <c r="Q89" s="85">
        <v>0</v>
      </c>
      <c r="R89" s="85">
        <v>0</v>
      </c>
      <c r="S89" s="85">
        <v>0</v>
      </c>
      <c r="T89" s="85">
        <v>0</v>
      </c>
      <c r="U89" s="85">
        <v>0</v>
      </c>
      <c r="V89" s="85">
        <v>0</v>
      </c>
      <c r="W89" s="85">
        <v>14800</v>
      </c>
      <c r="X89" s="85">
        <v>3200</v>
      </c>
      <c r="Y89" s="85">
        <v>22200</v>
      </c>
      <c r="Z89" s="85">
        <v>40200</v>
      </c>
      <c r="AA89" s="85">
        <v>0</v>
      </c>
      <c r="AB89" s="85">
        <v>14800</v>
      </c>
      <c r="AC89" s="85">
        <v>3200</v>
      </c>
      <c r="AD89" s="85">
        <v>22200</v>
      </c>
      <c r="AE89" s="85">
        <v>40200</v>
      </c>
      <c r="AF89" s="85">
        <v>30000</v>
      </c>
      <c r="AG89" s="85">
        <v>0</v>
      </c>
      <c r="AH89" s="85">
        <v>500</v>
      </c>
      <c r="AI89" s="85">
        <v>0</v>
      </c>
      <c r="AJ89" s="85">
        <v>500</v>
      </c>
      <c r="AK89" s="85">
        <v>0</v>
      </c>
      <c r="AL89" s="85">
        <v>0</v>
      </c>
      <c r="AM89" s="85">
        <v>0</v>
      </c>
      <c r="AN89" s="85">
        <v>0</v>
      </c>
      <c r="AO89" s="85">
        <v>0</v>
      </c>
      <c r="AP89" s="85">
        <v>1480</v>
      </c>
      <c r="AQ89" s="85">
        <v>320</v>
      </c>
      <c r="AR89" s="85">
        <v>2220</v>
      </c>
      <c r="AS89" s="85">
        <v>4020</v>
      </c>
      <c r="AT89" s="85">
        <v>0</v>
      </c>
      <c r="AU89" s="85">
        <v>2220</v>
      </c>
      <c r="AV89" s="85">
        <v>480</v>
      </c>
      <c r="AW89" s="85">
        <v>3330</v>
      </c>
      <c r="AX89" s="85">
        <v>6030</v>
      </c>
      <c r="AY89" s="85">
        <v>0</v>
      </c>
      <c r="AZ89" s="85">
        <v>3700</v>
      </c>
      <c r="BA89" s="85">
        <v>800</v>
      </c>
      <c r="BB89" s="85">
        <v>5550</v>
      </c>
      <c r="BC89" s="85">
        <v>10050</v>
      </c>
      <c r="BD89" s="85">
        <v>0</v>
      </c>
      <c r="BE89" s="85">
        <v>7400</v>
      </c>
      <c r="BF89" s="85">
        <v>1600</v>
      </c>
      <c r="BG89" s="85">
        <v>11100</v>
      </c>
      <c r="BH89" s="85">
        <v>20100</v>
      </c>
      <c r="BI89" s="85">
        <v>0</v>
      </c>
      <c r="BJ89" s="85">
        <v>0</v>
      </c>
      <c r="BK89" s="85">
        <v>320</v>
      </c>
      <c r="BL89" s="85">
        <v>2220</v>
      </c>
      <c r="BM89" s="85">
        <v>2540</v>
      </c>
      <c r="BN89" s="85">
        <v>0</v>
      </c>
      <c r="BO89" s="85">
        <v>2220</v>
      </c>
      <c r="BP89" s="85">
        <v>480</v>
      </c>
      <c r="BQ89" s="85">
        <v>3330</v>
      </c>
      <c r="BR89" s="85">
        <v>6030</v>
      </c>
      <c r="BS89" s="85">
        <v>0</v>
      </c>
      <c r="BT89" s="85">
        <v>3700</v>
      </c>
      <c r="BU89" s="85">
        <v>800</v>
      </c>
      <c r="BV89" s="85">
        <v>5550</v>
      </c>
      <c r="BW89" s="85">
        <v>10050</v>
      </c>
      <c r="BX89" s="85">
        <v>30000</v>
      </c>
      <c r="BY89" s="85">
        <v>7400</v>
      </c>
      <c r="BZ89" s="85">
        <v>1600</v>
      </c>
      <c r="CA89" s="85">
        <v>11100</v>
      </c>
      <c r="CB89" s="85">
        <v>20100</v>
      </c>
      <c r="CC89" s="85">
        <v>0</v>
      </c>
      <c r="CD89" s="85">
        <v>0</v>
      </c>
      <c r="CE89" s="85">
        <v>10000</v>
      </c>
      <c r="CF89" s="85">
        <v>0</v>
      </c>
      <c r="CG89" s="85" t="s">
        <v>1786</v>
      </c>
      <c r="CH89" s="83" t="s">
        <v>1653</v>
      </c>
      <c r="CI89" s="287" t="s">
        <v>195</v>
      </c>
      <c r="CJ89" s="284" t="s">
        <v>1838</v>
      </c>
      <c r="CK89" s="285">
        <v>43955</v>
      </c>
      <c r="CL89" s="286">
        <v>44621</v>
      </c>
      <c r="CM89" s="84" t="s">
        <v>1788</v>
      </c>
    </row>
    <row r="90" spans="1:91" ht="90">
      <c r="A90" s="695"/>
      <c r="B90" s="81" t="s">
        <v>1450</v>
      </c>
      <c r="C90" s="82">
        <v>12838</v>
      </c>
      <c r="D90" s="83" t="s">
        <v>194</v>
      </c>
      <c r="E90" s="83" t="s">
        <v>1063</v>
      </c>
      <c r="F90" s="84" t="s">
        <v>1298</v>
      </c>
      <c r="G90" s="263">
        <v>6140</v>
      </c>
      <c r="H90" s="83" t="s">
        <v>1444</v>
      </c>
      <c r="I90" s="181">
        <v>152357.6292</v>
      </c>
      <c r="J90" s="85">
        <v>100000</v>
      </c>
      <c r="K90" s="85">
        <v>52357.629199999996</v>
      </c>
      <c r="L90" s="86">
        <v>0</v>
      </c>
      <c r="M90" s="86">
        <v>60000</v>
      </c>
      <c r="N90" s="86">
        <v>60000</v>
      </c>
      <c r="O90" s="262">
        <v>45291</v>
      </c>
      <c r="P90" s="85">
        <v>0</v>
      </c>
      <c r="Q90" s="85">
        <v>0</v>
      </c>
      <c r="R90" s="85">
        <v>0</v>
      </c>
      <c r="S90" s="85">
        <v>0</v>
      </c>
      <c r="T90" s="85">
        <v>0</v>
      </c>
      <c r="U90" s="85">
        <v>0</v>
      </c>
      <c r="V90" s="85">
        <v>0</v>
      </c>
      <c r="W90" s="85">
        <v>12000</v>
      </c>
      <c r="X90" s="85">
        <v>25000</v>
      </c>
      <c r="Y90" s="85">
        <v>18000</v>
      </c>
      <c r="Z90" s="85">
        <v>55000</v>
      </c>
      <c r="AA90" s="85">
        <v>0</v>
      </c>
      <c r="AB90" s="85">
        <v>12000</v>
      </c>
      <c r="AC90" s="85">
        <v>25000</v>
      </c>
      <c r="AD90" s="85">
        <v>18000</v>
      </c>
      <c r="AE90" s="85">
        <v>55000</v>
      </c>
      <c r="AF90" s="85">
        <v>45000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0</v>
      </c>
      <c r="AM90" s="85">
        <v>0</v>
      </c>
      <c r="AN90" s="85">
        <v>0</v>
      </c>
      <c r="AO90" s="85">
        <v>0</v>
      </c>
      <c r="AP90" s="85">
        <v>1200</v>
      </c>
      <c r="AQ90" s="85">
        <v>2500</v>
      </c>
      <c r="AR90" s="85">
        <v>1800</v>
      </c>
      <c r="AS90" s="85">
        <v>5500</v>
      </c>
      <c r="AT90" s="85">
        <v>0</v>
      </c>
      <c r="AU90" s="85">
        <v>1800</v>
      </c>
      <c r="AV90" s="85">
        <v>3750</v>
      </c>
      <c r="AW90" s="85">
        <v>2700</v>
      </c>
      <c r="AX90" s="85">
        <v>8250</v>
      </c>
      <c r="AY90" s="85">
        <v>0</v>
      </c>
      <c r="AZ90" s="85">
        <v>3000</v>
      </c>
      <c r="BA90" s="85">
        <v>6250</v>
      </c>
      <c r="BB90" s="85">
        <v>4500</v>
      </c>
      <c r="BC90" s="85">
        <v>13750</v>
      </c>
      <c r="BD90" s="85">
        <v>0</v>
      </c>
      <c r="BE90" s="85">
        <v>6000</v>
      </c>
      <c r="BF90" s="85">
        <v>12500</v>
      </c>
      <c r="BG90" s="85">
        <v>9000</v>
      </c>
      <c r="BH90" s="85">
        <v>27500</v>
      </c>
      <c r="BI90" s="85">
        <v>0</v>
      </c>
      <c r="BJ90" s="85">
        <v>0</v>
      </c>
      <c r="BK90" s="85">
        <v>2500</v>
      </c>
      <c r="BL90" s="85">
        <v>1800</v>
      </c>
      <c r="BM90" s="85">
        <v>4300</v>
      </c>
      <c r="BN90" s="85">
        <v>0</v>
      </c>
      <c r="BO90" s="85">
        <v>1800</v>
      </c>
      <c r="BP90" s="85">
        <v>3750</v>
      </c>
      <c r="BQ90" s="85">
        <v>2700</v>
      </c>
      <c r="BR90" s="85">
        <v>8250</v>
      </c>
      <c r="BS90" s="85">
        <v>0</v>
      </c>
      <c r="BT90" s="85">
        <v>3000</v>
      </c>
      <c r="BU90" s="85">
        <v>6250</v>
      </c>
      <c r="BV90" s="85">
        <v>4500</v>
      </c>
      <c r="BW90" s="85">
        <v>13750</v>
      </c>
      <c r="BX90" s="85">
        <v>45000</v>
      </c>
      <c r="BY90" s="85">
        <v>6000</v>
      </c>
      <c r="BZ90" s="85">
        <v>12500</v>
      </c>
      <c r="CA90" s="85">
        <v>9000</v>
      </c>
      <c r="CB90" s="85">
        <v>27500</v>
      </c>
      <c r="CC90" s="85">
        <v>0</v>
      </c>
      <c r="CD90" s="85">
        <v>0</v>
      </c>
      <c r="CE90" s="85">
        <v>45000</v>
      </c>
      <c r="CF90" s="85">
        <v>0</v>
      </c>
      <c r="CG90" s="85" t="s">
        <v>1786</v>
      </c>
      <c r="CH90" s="83" t="s">
        <v>1653</v>
      </c>
      <c r="CI90" s="287" t="s">
        <v>195</v>
      </c>
      <c r="CJ90" s="284" t="s">
        <v>1838</v>
      </c>
      <c r="CK90" s="285">
        <v>43955</v>
      </c>
      <c r="CL90" s="286">
        <v>44621</v>
      </c>
      <c r="CM90" s="84"/>
    </row>
    <row r="91" spans="1:91" ht="90">
      <c r="A91" s="695"/>
      <c r="B91" s="81" t="s">
        <v>1451</v>
      </c>
      <c r="C91" s="82">
        <v>12888</v>
      </c>
      <c r="D91" s="83" t="s">
        <v>194</v>
      </c>
      <c r="E91" s="83" t="s">
        <v>1063</v>
      </c>
      <c r="F91" s="84" t="s">
        <v>1298</v>
      </c>
      <c r="G91" s="263">
        <v>6051</v>
      </c>
      <c r="H91" s="83" t="s">
        <v>1444</v>
      </c>
      <c r="I91" s="181">
        <v>110779.09079999999</v>
      </c>
      <c r="J91" s="85">
        <v>97833.301000000007</v>
      </c>
      <c r="K91" s="85">
        <v>12945.789799999984</v>
      </c>
      <c r="L91" s="86">
        <v>0</v>
      </c>
      <c r="M91" s="86">
        <v>60000</v>
      </c>
      <c r="N91" s="86">
        <v>60000</v>
      </c>
      <c r="O91" s="262">
        <v>45291</v>
      </c>
      <c r="P91" s="85">
        <v>0</v>
      </c>
      <c r="Q91" s="85">
        <v>0</v>
      </c>
      <c r="R91" s="85">
        <v>0</v>
      </c>
      <c r="S91" s="85">
        <v>0</v>
      </c>
      <c r="T91" s="85">
        <v>0</v>
      </c>
      <c r="U91" s="85">
        <v>0</v>
      </c>
      <c r="V91" s="85">
        <v>0</v>
      </c>
      <c r="W91" s="85">
        <v>18000</v>
      </c>
      <c r="X91" s="85">
        <v>5000</v>
      </c>
      <c r="Y91" s="85">
        <v>27000</v>
      </c>
      <c r="Z91" s="85">
        <v>50000</v>
      </c>
      <c r="AA91" s="85">
        <v>0</v>
      </c>
      <c r="AB91" s="85">
        <v>18000</v>
      </c>
      <c r="AC91" s="85">
        <v>5000</v>
      </c>
      <c r="AD91" s="85">
        <v>27000</v>
      </c>
      <c r="AE91" s="85">
        <v>50000</v>
      </c>
      <c r="AF91" s="85">
        <v>45000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1800</v>
      </c>
      <c r="AQ91" s="85">
        <v>500</v>
      </c>
      <c r="AR91" s="85">
        <v>2700</v>
      </c>
      <c r="AS91" s="85">
        <v>5000</v>
      </c>
      <c r="AT91" s="85">
        <v>0</v>
      </c>
      <c r="AU91" s="85">
        <v>2700</v>
      </c>
      <c r="AV91" s="85">
        <v>750</v>
      </c>
      <c r="AW91" s="85">
        <v>4050</v>
      </c>
      <c r="AX91" s="85">
        <v>7500</v>
      </c>
      <c r="AY91" s="85">
        <v>0</v>
      </c>
      <c r="AZ91" s="85">
        <v>4500</v>
      </c>
      <c r="BA91" s="85">
        <v>1250</v>
      </c>
      <c r="BB91" s="85">
        <v>6750</v>
      </c>
      <c r="BC91" s="85">
        <v>12500</v>
      </c>
      <c r="BD91" s="85">
        <v>0</v>
      </c>
      <c r="BE91" s="85">
        <v>9000</v>
      </c>
      <c r="BF91" s="85">
        <v>2500</v>
      </c>
      <c r="BG91" s="85">
        <v>13500</v>
      </c>
      <c r="BH91" s="85">
        <v>25000</v>
      </c>
      <c r="BI91" s="85">
        <v>0</v>
      </c>
      <c r="BJ91" s="85">
        <v>0</v>
      </c>
      <c r="BK91" s="85">
        <v>500</v>
      </c>
      <c r="BL91" s="85">
        <v>2700</v>
      </c>
      <c r="BM91" s="85">
        <v>3200</v>
      </c>
      <c r="BN91" s="85">
        <v>0</v>
      </c>
      <c r="BO91" s="85">
        <v>2700</v>
      </c>
      <c r="BP91" s="85">
        <v>750</v>
      </c>
      <c r="BQ91" s="85">
        <v>4050</v>
      </c>
      <c r="BR91" s="85">
        <v>7500</v>
      </c>
      <c r="BS91" s="85">
        <v>0</v>
      </c>
      <c r="BT91" s="85">
        <v>4500</v>
      </c>
      <c r="BU91" s="85">
        <v>1250</v>
      </c>
      <c r="BV91" s="85">
        <v>6750</v>
      </c>
      <c r="BW91" s="85">
        <v>12500</v>
      </c>
      <c r="BX91" s="85">
        <v>0</v>
      </c>
      <c r="BY91" s="85">
        <v>9000</v>
      </c>
      <c r="BZ91" s="85">
        <v>2500</v>
      </c>
      <c r="CA91" s="85">
        <v>13500</v>
      </c>
      <c r="CB91" s="85">
        <v>25000</v>
      </c>
      <c r="CC91" s="85">
        <v>45000</v>
      </c>
      <c r="CD91" s="85">
        <v>0</v>
      </c>
      <c r="CE91" s="85">
        <v>45000</v>
      </c>
      <c r="CF91" s="85">
        <v>0</v>
      </c>
      <c r="CG91" s="85" t="s">
        <v>1786</v>
      </c>
      <c r="CH91" s="83" t="s">
        <v>1653</v>
      </c>
      <c r="CI91" s="287" t="s">
        <v>195</v>
      </c>
      <c r="CJ91" s="284" t="s">
        <v>1838</v>
      </c>
      <c r="CK91" s="285">
        <v>43955</v>
      </c>
      <c r="CL91" s="286">
        <v>44621</v>
      </c>
      <c r="CM91" s="84" t="s">
        <v>1788</v>
      </c>
    </row>
    <row r="92" spans="1:91" ht="90">
      <c r="A92" s="695"/>
      <c r="B92" s="36" t="s">
        <v>1452</v>
      </c>
      <c r="C92" s="87">
        <v>12827</v>
      </c>
      <c r="D92" s="23" t="s">
        <v>194</v>
      </c>
      <c r="E92" s="23" t="s">
        <v>1063</v>
      </c>
      <c r="F92" s="16" t="s">
        <v>1298</v>
      </c>
      <c r="G92" s="23" t="s">
        <v>1289</v>
      </c>
      <c r="H92" s="23" t="s">
        <v>1444</v>
      </c>
      <c r="I92" s="128">
        <v>129611.202</v>
      </c>
      <c r="J92" s="33">
        <v>100000</v>
      </c>
      <c r="K92" s="33">
        <v>29611.202000000005</v>
      </c>
      <c r="L92" s="115">
        <v>0</v>
      </c>
      <c r="M92" s="115">
        <v>60000</v>
      </c>
      <c r="N92" s="115">
        <v>60000</v>
      </c>
      <c r="O92" s="190">
        <v>45291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33">
        <v>0</v>
      </c>
      <c r="W92" s="33">
        <v>0</v>
      </c>
      <c r="X92" s="33">
        <v>50</v>
      </c>
      <c r="Y92" s="33">
        <v>0</v>
      </c>
      <c r="Z92" s="33">
        <v>50</v>
      </c>
      <c r="AA92" s="33">
        <v>0</v>
      </c>
      <c r="AB92" s="33">
        <v>50000</v>
      </c>
      <c r="AC92" s="33">
        <v>29611.200000000001</v>
      </c>
      <c r="AD92" s="33">
        <v>50000</v>
      </c>
      <c r="AE92" s="33">
        <v>129611.2</v>
      </c>
      <c r="AF92" s="33">
        <v>60000</v>
      </c>
      <c r="AG92" s="34">
        <v>0</v>
      </c>
      <c r="AH92" s="34">
        <v>50</v>
      </c>
      <c r="AI92" s="34">
        <v>0</v>
      </c>
      <c r="AJ92" s="34">
        <v>50</v>
      </c>
      <c r="AK92" s="34">
        <v>0</v>
      </c>
      <c r="AL92" s="34">
        <v>0</v>
      </c>
      <c r="AM92" s="34">
        <v>0</v>
      </c>
      <c r="AN92" s="34">
        <v>0</v>
      </c>
      <c r="AO92" s="33">
        <v>0</v>
      </c>
      <c r="AP92" s="33">
        <v>0</v>
      </c>
      <c r="AQ92" s="33">
        <v>5</v>
      </c>
      <c r="AR92" s="33">
        <v>0</v>
      </c>
      <c r="AS92" s="33">
        <v>5</v>
      </c>
      <c r="AT92" s="33">
        <v>0</v>
      </c>
      <c r="AU92" s="33">
        <v>0</v>
      </c>
      <c r="AV92" s="33">
        <v>7.5</v>
      </c>
      <c r="AW92" s="33">
        <v>0</v>
      </c>
      <c r="AX92" s="33">
        <v>7.5</v>
      </c>
      <c r="AY92" s="33">
        <v>0</v>
      </c>
      <c r="AZ92" s="33">
        <v>0</v>
      </c>
      <c r="BA92" s="33">
        <v>12.5</v>
      </c>
      <c r="BB92" s="33">
        <v>0</v>
      </c>
      <c r="BC92" s="33">
        <v>12.5</v>
      </c>
      <c r="BD92" s="33">
        <v>0</v>
      </c>
      <c r="BE92" s="33">
        <v>0</v>
      </c>
      <c r="BF92" s="33">
        <v>25</v>
      </c>
      <c r="BG92" s="33">
        <v>0</v>
      </c>
      <c r="BH92" s="33">
        <v>25</v>
      </c>
      <c r="BI92" s="33">
        <v>0</v>
      </c>
      <c r="BJ92" s="33">
        <v>0</v>
      </c>
      <c r="BK92" s="33">
        <v>2961.1200000000003</v>
      </c>
      <c r="BL92" s="33">
        <v>5000</v>
      </c>
      <c r="BM92" s="33">
        <v>7961.1200000000008</v>
      </c>
      <c r="BN92" s="33">
        <v>0</v>
      </c>
      <c r="BO92" s="33">
        <v>7500</v>
      </c>
      <c r="BP92" s="33">
        <v>4441.68</v>
      </c>
      <c r="BQ92" s="33">
        <v>7500</v>
      </c>
      <c r="BR92" s="33">
        <v>19441.68</v>
      </c>
      <c r="BS92" s="33">
        <v>0</v>
      </c>
      <c r="BT92" s="33">
        <v>12500</v>
      </c>
      <c r="BU92" s="33">
        <v>7402.8</v>
      </c>
      <c r="BV92" s="33">
        <v>12500</v>
      </c>
      <c r="BW92" s="33">
        <v>32402.799999999999</v>
      </c>
      <c r="BX92" s="33">
        <v>60000</v>
      </c>
      <c r="BY92" s="33">
        <v>25000</v>
      </c>
      <c r="BZ92" s="33">
        <v>14805.6</v>
      </c>
      <c r="CA92" s="33">
        <v>25000</v>
      </c>
      <c r="CB92" s="33">
        <v>64805.599999999999</v>
      </c>
      <c r="CC92" s="33">
        <v>0</v>
      </c>
      <c r="CD92" s="33">
        <v>0</v>
      </c>
      <c r="CE92" s="33">
        <v>30000</v>
      </c>
      <c r="CF92" s="33">
        <v>0</v>
      </c>
      <c r="CG92" s="34" t="s">
        <v>1786</v>
      </c>
      <c r="CH92" s="23" t="s">
        <v>182</v>
      </c>
      <c r="CI92" s="289" t="s">
        <v>1290</v>
      </c>
      <c r="CJ92" s="288" t="s">
        <v>1839</v>
      </c>
      <c r="CK92" s="290" t="s">
        <v>1300</v>
      </c>
      <c r="CL92" s="291" t="s">
        <v>1834</v>
      </c>
      <c r="CM92" s="10"/>
    </row>
    <row r="93" spans="1:91" ht="54">
      <c r="A93" s="695"/>
      <c r="B93" s="38" t="s">
        <v>1783</v>
      </c>
      <c r="C93" s="194">
        <v>12543</v>
      </c>
      <c r="D93" s="25" t="s">
        <v>194</v>
      </c>
      <c r="E93" s="25" t="s">
        <v>1063</v>
      </c>
      <c r="F93" s="24" t="s">
        <v>1298</v>
      </c>
      <c r="G93" s="267">
        <v>6239</v>
      </c>
      <c r="H93" s="25" t="s">
        <v>1784</v>
      </c>
      <c r="I93" s="268">
        <v>45000</v>
      </c>
      <c r="J93" s="22">
        <v>23724.34174</v>
      </c>
      <c r="K93" s="22">
        <v>21275.65826</v>
      </c>
      <c r="L93" s="147">
        <v>0</v>
      </c>
      <c r="M93" s="147">
        <v>21351.90756</v>
      </c>
      <c r="N93" s="147">
        <v>21351.90756</v>
      </c>
      <c r="O93" s="269">
        <v>45291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12000</v>
      </c>
      <c r="X93" s="22">
        <v>22000</v>
      </c>
      <c r="Y93" s="22">
        <v>12000</v>
      </c>
      <c r="Z93" s="22">
        <v>46000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>
        <v>21351.599999999999</v>
      </c>
      <c r="AG93" s="22">
        <v>0</v>
      </c>
      <c r="AH93" s="22">
        <v>0</v>
      </c>
      <c r="AI93" s="22">
        <v>0</v>
      </c>
      <c r="AJ93" s="22">
        <v>0</v>
      </c>
      <c r="AK93" s="22">
        <v>0</v>
      </c>
      <c r="AL93" s="22">
        <v>0</v>
      </c>
      <c r="AM93" s="22">
        <v>0</v>
      </c>
      <c r="AN93" s="22">
        <v>0</v>
      </c>
      <c r="AO93" s="22">
        <v>0</v>
      </c>
      <c r="AP93" s="22">
        <v>1200</v>
      </c>
      <c r="AQ93" s="22">
        <v>2200</v>
      </c>
      <c r="AR93" s="22">
        <v>1200</v>
      </c>
      <c r="AS93" s="22">
        <v>4600</v>
      </c>
      <c r="AT93" s="22">
        <v>0</v>
      </c>
      <c r="AU93" s="22">
        <v>1800</v>
      </c>
      <c r="AV93" s="22">
        <v>3300</v>
      </c>
      <c r="AW93" s="22">
        <v>1800</v>
      </c>
      <c r="AX93" s="22">
        <v>6900</v>
      </c>
      <c r="AY93" s="22">
        <v>0</v>
      </c>
      <c r="AZ93" s="22">
        <v>3000</v>
      </c>
      <c r="BA93" s="22">
        <v>5500</v>
      </c>
      <c r="BB93" s="22">
        <v>3000</v>
      </c>
      <c r="BC93" s="22">
        <v>11500</v>
      </c>
      <c r="BD93" s="22">
        <v>0</v>
      </c>
      <c r="BE93" s="22">
        <v>6000</v>
      </c>
      <c r="BF93" s="22">
        <v>11000</v>
      </c>
      <c r="BG93" s="22">
        <v>6000</v>
      </c>
      <c r="BH93" s="22">
        <v>23000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>
        <v>0</v>
      </c>
      <c r="BS93" s="22">
        <v>21351.599999999999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5" t="s">
        <v>1765</v>
      </c>
      <c r="CI93" s="293" t="s">
        <v>1840</v>
      </c>
      <c r="CJ93" s="294" t="s">
        <v>1847</v>
      </c>
      <c r="CK93" s="295" t="s">
        <v>1825</v>
      </c>
      <c r="CL93" s="296" t="s">
        <v>1841</v>
      </c>
      <c r="CM93" s="10"/>
    </row>
    <row r="94" spans="1:91" ht="54">
      <c r="A94" s="695"/>
      <c r="B94" s="38" t="s">
        <v>1287</v>
      </c>
      <c r="C94" s="194">
        <v>12572</v>
      </c>
      <c r="D94" s="25" t="s">
        <v>194</v>
      </c>
      <c r="E94" s="25" t="s">
        <v>1063</v>
      </c>
      <c r="F94" s="24">
        <v>70891095</v>
      </c>
      <c r="G94" s="267">
        <v>2594</v>
      </c>
      <c r="H94" s="25" t="s">
        <v>1784</v>
      </c>
      <c r="I94" s="22">
        <v>98194.767000000007</v>
      </c>
      <c r="J94" s="22">
        <v>16745.03268</v>
      </c>
      <c r="K94" s="22">
        <v>81449.734320000003</v>
      </c>
      <c r="L94" s="147">
        <v>0</v>
      </c>
      <c r="M94" s="147">
        <v>27891.776010000001</v>
      </c>
      <c r="N94" s="147">
        <v>27891.776010000001</v>
      </c>
      <c r="O94" s="269">
        <v>45291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22">
        <v>0</v>
      </c>
      <c r="AF94" s="22">
        <v>15070.5</v>
      </c>
      <c r="AG94" s="22">
        <v>0</v>
      </c>
      <c r="AH94" s="22">
        <v>0</v>
      </c>
      <c r="AI94" s="22">
        <v>0</v>
      </c>
      <c r="AJ94" s="22">
        <v>0</v>
      </c>
      <c r="AK94" s="22">
        <v>0</v>
      </c>
      <c r="AL94" s="22">
        <v>0</v>
      </c>
      <c r="AM94" s="22">
        <v>0</v>
      </c>
      <c r="AN94" s="22">
        <v>0</v>
      </c>
      <c r="AO94" s="22">
        <v>0</v>
      </c>
      <c r="AP94" s="22">
        <v>0</v>
      </c>
      <c r="AQ94" s="22">
        <v>0</v>
      </c>
      <c r="AR94" s="22">
        <v>0</v>
      </c>
      <c r="AS94" s="22">
        <v>0</v>
      </c>
      <c r="AT94" s="22">
        <v>0</v>
      </c>
      <c r="AU94" s="22">
        <v>0</v>
      </c>
      <c r="AV94" s="22">
        <v>0</v>
      </c>
      <c r="AW94" s="22">
        <v>0</v>
      </c>
      <c r="AX94" s="22">
        <v>0</v>
      </c>
      <c r="AY94" s="22">
        <v>0</v>
      </c>
      <c r="AZ94" s="22">
        <v>0</v>
      </c>
      <c r="BA94" s="22">
        <v>0</v>
      </c>
      <c r="BB94" s="22">
        <v>0</v>
      </c>
      <c r="BC94" s="22">
        <v>0</v>
      </c>
      <c r="BD94" s="22">
        <v>0</v>
      </c>
      <c r="BE94" s="22">
        <v>0</v>
      </c>
      <c r="BF94" s="22">
        <v>0</v>
      </c>
      <c r="BG94" s="22">
        <v>0</v>
      </c>
      <c r="BH94" s="22">
        <v>0</v>
      </c>
      <c r="BI94" s="22">
        <v>0</v>
      </c>
      <c r="BJ94" s="22">
        <v>0</v>
      </c>
      <c r="BK94" s="22">
        <v>0</v>
      </c>
      <c r="BL94" s="22">
        <v>0</v>
      </c>
      <c r="BM94" s="22">
        <v>0</v>
      </c>
      <c r="BN94" s="22">
        <v>0</v>
      </c>
      <c r="BO94" s="22">
        <v>0</v>
      </c>
      <c r="BP94" s="22">
        <v>0</v>
      </c>
      <c r="BQ94" s="22">
        <v>0</v>
      </c>
      <c r="BR94" s="22">
        <v>0</v>
      </c>
      <c r="BS94" s="22">
        <v>0</v>
      </c>
      <c r="BT94" s="22">
        <v>0</v>
      </c>
      <c r="BU94" s="22">
        <v>0</v>
      </c>
      <c r="BV94" s="22">
        <v>0</v>
      </c>
      <c r="BW94" s="22">
        <v>0</v>
      </c>
      <c r="BX94" s="22">
        <v>15070.5</v>
      </c>
      <c r="BY94" s="22">
        <v>0</v>
      </c>
      <c r="BZ94" s="22">
        <v>0</v>
      </c>
      <c r="CA94" s="22">
        <v>0</v>
      </c>
      <c r="CB94" s="22">
        <v>0</v>
      </c>
      <c r="CC94" s="22">
        <v>0</v>
      </c>
      <c r="CD94" s="22">
        <v>0</v>
      </c>
      <c r="CE94" s="22">
        <v>0</v>
      </c>
      <c r="CF94" s="22">
        <v>0</v>
      </c>
      <c r="CG94" s="22">
        <v>42000</v>
      </c>
      <c r="CH94" s="25" t="s">
        <v>1765</v>
      </c>
      <c r="CI94" s="293" t="s">
        <v>1288</v>
      </c>
      <c r="CJ94" s="294" t="s">
        <v>1848</v>
      </c>
      <c r="CK94" s="295" t="s">
        <v>1842</v>
      </c>
      <c r="CL94" s="296" t="s">
        <v>1843</v>
      </c>
      <c r="CM94" s="10"/>
    </row>
    <row r="95" spans="1:91" ht="54">
      <c r="A95" s="695"/>
      <c r="B95" s="38" t="s">
        <v>1285</v>
      </c>
      <c r="C95" s="194" t="s">
        <v>79</v>
      </c>
      <c r="D95" s="25" t="s">
        <v>194</v>
      </c>
      <c r="E95" s="25" t="s">
        <v>1063</v>
      </c>
      <c r="F95" s="24">
        <v>70891095</v>
      </c>
      <c r="G95" s="267">
        <v>4028</v>
      </c>
      <c r="H95" s="25" t="s">
        <v>1785</v>
      </c>
      <c r="I95" s="22">
        <v>16330</v>
      </c>
      <c r="J95" s="22">
        <v>14697</v>
      </c>
      <c r="K95" s="22">
        <v>1633</v>
      </c>
      <c r="L95" s="147">
        <v>0</v>
      </c>
      <c r="M95" s="147">
        <v>0</v>
      </c>
      <c r="N95" s="147">
        <v>0</v>
      </c>
      <c r="O95" s="269">
        <v>45291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2">
        <v>0</v>
      </c>
      <c r="AF95" s="22">
        <v>0</v>
      </c>
      <c r="AG95" s="22">
        <v>0</v>
      </c>
      <c r="AH95" s="22">
        <v>0</v>
      </c>
      <c r="AI95" s="22">
        <v>0</v>
      </c>
      <c r="AJ95" s="22">
        <v>0</v>
      </c>
      <c r="AK95" s="22">
        <v>0</v>
      </c>
      <c r="AL95" s="22">
        <v>0</v>
      </c>
      <c r="AM95" s="22">
        <v>0</v>
      </c>
      <c r="AN95" s="22">
        <v>0</v>
      </c>
      <c r="AO95" s="22">
        <v>0</v>
      </c>
      <c r="AP95" s="22">
        <v>0</v>
      </c>
      <c r="AQ95" s="22">
        <v>0</v>
      </c>
      <c r="AR95" s="22">
        <v>0</v>
      </c>
      <c r="AS95" s="22">
        <v>0</v>
      </c>
      <c r="AT95" s="22">
        <v>0</v>
      </c>
      <c r="AU95" s="22">
        <v>0</v>
      </c>
      <c r="AV95" s="22">
        <v>0</v>
      </c>
      <c r="AW95" s="22">
        <v>0</v>
      </c>
      <c r="AX95" s="22">
        <v>0</v>
      </c>
      <c r="AY95" s="22">
        <v>0</v>
      </c>
      <c r="AZ95" s="22">
        <v>0</v>
      </c>
      <c r="BA95" s="22">
        <v>0</v>
      </c>
      <c r="BB95" s="22">
        <v>0</v>
      </c>
      <c r="BC95" s="22">
        <v>0</v>
      </c>
      <c r="BD95" s="22">
        <v>0</v>
      </c>
      <c r="BE95" s="22">
        <v>0</v>
      </c>
      <c r="BF95" s="22">
        <v>0</v>
      </c>
      <c r="BG95" s="22">
        <v>0</v>
      </c>
      <c r="BH95" s="22">
        <v>0</v>
      </c>
      <c r="BI95" s="22">
        <v>0</v>
      </c>
      <c r="BJ95" s="22">
        <v>0</v>
      </c>
      <c r="BK95" s="22">
        <v>0</v>
      </c>
      <c r="BL95" s="22">
        <v>0</v>
      </c>
      <c r="BM95" s="22">
        <v>0</v>
      </c>
      <c r="BN95" s="22">
        <v>0</v>
      </c>
      <c r="BO95" s="22">
        <v>0</v>
      </c>
      <c r="BP95" s="22">
        <v>0</v>
      </c>
      <c r="BQ95" s="22">
        <v>0</v>
      </c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>
        <v>0</v>
      </c>
      <c r="CD95" s="22">
        <v>0</v>
      </c>
      <c r="CE95" s="22">
        <v>0</v>
      </c>
      <c r="CF95" s="22">
        <v>0</v>
      </c>
      <c r="CG95" s="22">
        <v>0</v>
      </c>
      <c r="CH95" s="25" t="s">
        <v>182</v>
      </c>
      <c r="CI95" s="293" t="s">
        <v>1286</v>
      </c>
      <c r="CJ95" s="294" t="s">
        <v>1848</v>
      </c>
      <c r="CK95" s="295" t="s">
        <v>1515</v>
      </c>
      <c r="CL95" s="295" t="s">
        <v>1515</v>
      </c>
      <c r="CM95" s="10"/>
    </row>
    <row r="96" spans="1:91" ht="54">
      <c r="A96" s="695"/>
      <c r="B96" s="195" t="s">
        <v>330</v>
      </c>
      <c r="C96" s="182" t="s">
        <v>718</v>
      </c>
      <c r="D96" s="183" t="s">
        <v>194</v>
      </c>
      <c r="E96" s="183" t="s">
        <v>1063</v>
      </c>
      <c r="F96" s="184" t="s">
        <v>1298</v>
      </c>
      <c r="G96" s="183" t="s">
        <v>418</v>
      </c>
      <c r="H96" s="183" t="s">
        <v>323</v>
      </c>
      <c r="I96" s="185">
        <v>58555.200900000003</v>
      </c>
      <c r="J96" s="185">
        <v>54581.584999999999</v>
      </c>
      <c r="K96" s="185">
        <v>30570.521000000001</v>
      </c>
      <c r="L96" s="187">
        <v>0</v>
      </c>
      <c r="M96" s="187">
        <v>49123.426500000001</v>
      </c>
      <c r="N96" s="187">
        <v>49123.426500000001</v>
      </c>
      <c r="O96" s="264">
        <v>44196</v>
      </c>
      <c r="P96" s="185">
        <v>58932.520970000005</v>
      </c>
      <c r="Q96" s="185">
        <v>48890.940179999998</v>
      </c>
      <c r="R96" s="185">
        <v>5046.8267300000007</v>
      </c>
      <c r="S96" s="185">
        <v>0</v>
      </c>
      <c r="T96" s="185">
        <v>45421.440520000004</v>
      </c>
      <c r="U96" s="185">
        <v>50468.267250000004</v>
      </c>
      <c r="V96" s="185">
        <v>48890.940179999998</v>
      </c>
      <c r="W96" s="185">
        <v>846.42537000000004</v>
      </c>
      <c r="X96" s="185">
        <v>0</v>
      </c>
      <c r="Y96" s="185">
        <v>7617.8283499999998</v>
      </c>
      <c r="Z96" s="185">
        <v>8464.2537200000006</v>
      </c>
      <c r="AA96" s="185">
        <v>0</v>
      </c>
      <c r="AB96" s="185">
        <v>0</v>
      </c>
      <c r="AC96" s="185">
        <v>0</v>
      </c>
      <c r="AD96" s="185">
        <v>0</v>
      </c>
      <c r="AE96" s="185">
        <v>0</v>
      </c>
      <c r="AF96" s="185">
        <v>0</v>
      </c>
      <c r="AG96" s="34">
        <v>846.42537000000004</v>
      </c>
      <c r="AH96" s="34">
        <v>0</v>
      </c>
      <c r="AI96" s="34">
        <v>7617.8283499999998</v>
      </c>
      <c r="AJ96" s="34">
        <v>8464.2537200000006</v>
      </c>
      <c r="AK96" s="34">
        <v>846.42537000000004</v>
      </c>
      <c r="AL96" s="34">
        <v>0</v>
      </c>
      <c r="AM96" s="34">
        <v>7617.8283499999998</v>
      </c>
      <c r="AN96" s="34">
        <v>8464.2537200000006</v>
      </c>
      <c r="AO96" s="185">
        <v>0</v>
      </c>
      <c r="AP96" s="185">
        <v>84.642537000000004</v>
      </c>
      <c r="AQ96" s="185">
        <v>0</v>
      </c>
      <c r="AR96" s="185">
        <v>761.78283499999998</v>
      </c>
      <c r="AS96" s="185">
        <v>846.42537199999992</v>
      </c>
      <c r="AT96" s="185">
        <v>0</v>
      </c>
      <c r="AU96" s="185">
        <v>126.96380550000001</v>
      </c>
      <c r="AV96" s="185">
        <v>0</v>
      </c>
      <c r="AW96" s="185">
        <v>1142.6742525</v>
      </c>
      <c r="AX96" s="185">
        <v>1269.638058</v>
      </c>
      <c r="AY96" s="185">
        <v>3469.4996599999999</v>
      </c>
      <c r="AZ96" s="185">
        <v>211.60634250000001</v>
      </c>
      <c r="BA96" s="185">
        <v>0</v>
      </c>
      <c r="BB96" s="185">
        <v>1904.4570874999999</v>
      </c>
      <c r="BC96" s="185">
        <v>2116.0634300000002</v>
      </c>
      <c r="BD96" s="185">
        <v>0</v>
      </c>
      <c r="BE96" s="185">
        <v>423.21268500000002</v>
      </c>
      <c r="BF96" s="185">
        <v>0</v>
      </c>
      <c r="BG96" s="185">
        <v>3808.9141749999999</v>
      </c>
      <c r="BH96" s="185">
        <v>4232.1268600000003</v>
      </c>
      <c r="BI96" s="185">
        <v>0</v>
      </c>
      <c r="BJ96" s="185">
        <v>0</v>
      </c>
      <c r="BK96" s="185">
        <v>0</v>
      </c>
      <c r="BL96" s="185">
        <v>0</v>
      </c>
      <c r="BM96" s="185">
        <v>0</v>
      </c>
      <c r="BN96" s="185">
        <v>0</v>
      </c>
      <c r="BO96" s="185">
        <v>0</v>
      </c>
      <c r="BP96" s="185">
        <v>0</v>
      </c>
      <c r="BQ96" s="185">
        <v>0</v>
      </c>
      <c r="BR96" s="185">
        <v>0</v>
      </c>
      <c r="BS96" s="185">
        <v>0</v>
      </c>
      <c r="BT96" s="185">
        <v>0</v>
      </c>
      <c r="BU96" s="185">
        <v>0</v>
      </c>
      <c r="BV96" s="185">
        <v>0</v>
      </c>
      <c r="BW96" s="185">
        <v>0</v>
      </c>
      <c r="BX96" s="185">
        <v>0</v>
      </c>
      <c r="BY96" s="185">
        <v>0</v>
      </c>
      <c r="BZ96" s="185">
        <v>0</v>
      </c>
      <c r="CA96" s="185">
        <v>0</v>
      </c>
      <c r="CB96" s="185">
        <v>0</v>
      </c>
      <c r="CC96" s="185">
        <v>0</v>
      </c>
      <c r="CD96" s="185">
        <v>0</v>
      </c>
      <c r="CE96" s="185">
        <v>0</v>
      </c>
      <c r="CF96" s="185">
        <v>0</v>
      </c>
      <c r="CG96" s="185" t="s">
        <v>1786</v>
      </c>
      <c r="CH96" s="183" t="s">
        <v>495</v>
      </c>
      <c r="CI96" s="276" t="s">
        <v>478</v>
      </c>
      <c r="CJ96" s="277" t="s">
        <v>1522</v>
      </c>
      <c r="CK96" s="278">
        <v>43168</v>
      </c>
      <c r="CL96" s="279">
        <v>43413</v>
      </c>
      <c r="CM96" s="184"/>
    </row>
    <row r="97" spans="1:91" ht="36.75" customHeight="1">
      <c r="A97" s="695"/>
      <c r="B97" s="77" t="s">
        <v>263</v>
      </c>
      <c r="C97" s="64" t="s">
        <v>79</v>
      </c>
      <c r="D97" s="64" t="s">
        <v>79</v>
      </c>
      <c r="E97" s="64" t="s">
        <v>79</v>
      </c>
      <c r="F97" s="94" t="s">
        <v>79</v>
      </c>
      <c r="G97" s="94" t="s">
        <v>79</v>
      </c>
      <c r="H97" s="64" t="s">
        <v>79</v>
      </c>
      <c r="I97" s="45">
        <f>SUM(I10:I96)</f>
        <v>8202465.7435338488</v>
      </c>
      <c r="J97" s="45">
        <f t="shared" ref="J97:BU97" si="6">SUM(J10:J96)</f>
        <v>6089935.4157300014</v>
      </c>
      <c r="K97" s="45">
        <f t="shared" si="6"/>
        <v>2139127.2329038507</v>
      </c>
      <c r="L97" s="45">
        <f t="shared" si="6"/>
        <v>0</v>
      </c>
      <c r="M97" s="45">
        <f t="shared" si="6"/>
        <v>5199987.5636599995</v>
      </c>
      <c r="N97" s="45">
        <f t="shared" si="6"/>
        <v>5244222.7115739984</v>
      </c>
      <c r="O97" s="45" t="s">
        <v>79</v>
      </c>
      <c r="P97" s="45">
        <f t="shared" si="6"/>
        <v>2110653.9741999996</v>
      </c>
      <c r="Q97" s="45">
        <f t="shared" si="6"/>
        <v>1054039.9115100002</v>
      </c>
      <c r="R97" s="45">
        <f t="shared" si="6"/>
        <v>172220.88261</v>
      </c>
      <c r="S97" s="45">
        <f t="shared" si="6"/>
        <v>42611.751210000002</v>
      </c>
      <c r="T97" s="45">
        <f t="shared" si="6"/>
        <v>1547120.8519500005</v>
      </c>
      <c r="U97" s="45">
        <f t="shared" si="6"/>
        <v>1761953.4857700001</v>
      </c>
      <c r="V97" s="45">
        <f t="shared" si="6"/>
        <v>792339.24316000019</v>
      </c>
      <c r="W97" s="45">
        <f t="shared" si="6"/>
        <v>383297.85909899999</v>
      </c>
      <c r="X97" s="45">
        <f t="shared" si="6"/>
        <v>830048.79563699989</v>
      </c>
      <c r="Y97" s="45">
        <f t="shared" si="6"/>
        <v>2032367.2319109999</v>
      </c>
      <c r="Z97" s="45">
        <f t="shared" si="6"/>
        <v>3245713.8866470004</v>
      </c>
      <c r="AA97" s="45">
        <f t="shared" si="6"/>
        <v>1685833.8288179999</v>
      </c>
      <c r="AB97" s="45">
        <f t="shared" si="6"/>
        <v>287248.46291499998</v>
      </c>
      <c r="AC97" s="45">
        <f t="shared" si="6"/>
        <v>521830.48084999999</v>
      </c>
      <c r="AD97" s="45">
        <f t="shared" si="6"/>
        <v>890035.16623500001</v>
      </c>
      <c r="AE97" s="45">
        <f t="shared" si="6"/>
        <v>1699114.11</v>
      </c>
      <c r="AF97" s="45">
        <f t="shared" si="6"/>
        <v>1871253.8777800002</v>
      </c>
      <c r="AG97" s="45">
        <f t="shared" si="6"/>
        <v>53198.938879999994</v>
      </c>
      <c r="AH97" s="45">
        <f t="shared" si="6"/>
        <v>79318.102979999996</v>
      </c>
      <c r="AI97" s="45">
        <f t="shared" si="6"/>
        <v>434767.25903999998</v>
      </c>
      <c r="AJ97" s="45">
        <f t="shared" si="6"/>
        <v>567284.30090000003</v>
      </c>
      <c r="AK97" s="45">
        <f t="shared" si="6"/>
        <v>46961.353300000002</v>
      </c>
      <c r="AL97" s="45">
        <f t="shared" si="6"/>
        <v>64553.822180000003</v>
      </c>
      <c r="AM97" s="45">
        <f t="shared" si="6"/>
        <v>378646.98942000006</v>
      </c>
      <c r="AN97" s="45">
        <f t="shared" si="6"/>
        <v>490162.16489999992</v>
      </c>
      <c r="AO97" s="45">
        <f t="shared" si="6"/>
        <v>233679.88106000004</v>
      </c>
      <c r="AP97" s="45">
        <f t="shared" si="6"/>
        <v>38329.785909899998</v>
      </c>
      <c r="AQ97" s="45">
        <f t="shared" si="6"/>
        <v>83004.8795637</v>
      </c>
      <c r="AR97" s="45">
        <f t="shared" si="6"/>
        <v>203236.72319109997</v>
      </c>
      <c r="AS97" s="45">
        <f t="shared" si="6"/>
        <v>324571.38866470003</v>
      </c>
      <c r="AT97" s="45">
        <f t="shared" si="6"/>
        <v>173266.52409000002</v>
      </c>
      <c r="AU97" s="45">
        <f t="shared" si="6"/>
        <v>57494.678864849993</v>
      </c>
      <c r="AV97" s="45">
        <f t="shared" si="6"/>
        <v>124507.31934555</v>
      </c>
      <c r="AW97" s="45">
        <f t="shared" si="6"/>
        <v>304855.08478665003</v>
      </c>
      <c r="AX97" s="45">
        <f t="shared" si="6"/>
        <v>486857.08299705002</v>
      </c>
      <c r="AY97" s="45">
        <f t="shared" si="6"/>
        <v>236885.36158</v>
      </c>
      <c r="AZ97" s="45">
        <f t="shared" si="6"/>
        <v>95824.464774749998</v>
      </c>
      <c r="BA97" s="45">
        <f t="shared" si="6"/>
        <v>207512.19890924997</v>
      </c>
      <c r="BB97" s="45">
        <f t="shared" si="6"/>
        <v>508091.80797774997</v>
      </c>
      <c r="BC97" s="45">
        <f t="shared" si="6"/>
        <v>811428.47166175011</v>
      </c>
      <c r="BD97" s="45">
        <f t="shared" si="6"/>
        <v>347880.26</v>
      </c>
      <c r="BE97" s="45">
        <f t="shared" si="6"/>
        <v>191648.9295495</v>
      </c>
      <c r="BF97" s="45">
        <f t="shared" si="6"/>
        <v>415024.39781849994</v>
      </c>
      <c r="BG97" s="45">
        <f t="shared" si="6"/>
        <v>1016183.6159554999</v>
      </c>
      <c r="BH97" s="45">
        <f t="shared" si="6"/>
        <v>1622856.9433235002</v>
      </c>
      <c r="BI97" s="45">
        <f t="shared" si="6"/>
        <v>918394.5715679999</v>
      </c>
      <c r="BJ97" s="45">
        <f t="shared" si="6"/>
        <v>0</v>
      </c>
      <c r="BK97" s="45">
        <f t="shared" si="6"/>
        <v>52183.048084999995</v>
      </c>
      <c r="BL97" s="45">
        <f t="shared" si="6"/>
        <v>89003.516623500007</v>
      </c>
      <c r="BM97" s="45">
        <f t="shared" si="6"/>
        <v>141186.56470849999</v>
      </c>
      <c r="BN97" s="45">
        <f t="shared" si="6"/>
        <v>178232.84999999998</v>
      </c>
      <c r="BO97" s="45">
        <f t="shared" si="6"/>
        <v>43087.269437249997</v>
      </c>
      <c r="BP97" s="45">
        <f t="shared" si="6"/>
        <v>78274.572127499996</v>
      </c>
      <c r="BQ97" s="45">
        <f t="shared" si="6"/>
        <v>133505.27493525</v>
      </c>
      <c r="BR97" s="45">
        <f t="shared" si="6"/>
        <v>254867.11649999997</v>
      </c>
      <c r="BS97" s="45">
        <f t="shared" si="6"/>
        <v>563591.69999999995</v>
      </c>
      <c r="BT97" s="45">
        <f t="shared" si="6"/>
        <v>71812.115728749995</v>
      </c>
      <c r="BU97" s="45">
        <f t="shared" si="6"/>
        <v>130457.6202125</v>
      </c>
      <c r="BV97" s="45">
        <f t="shared" ref="BV97:CG97" si="7">SUM(BV10:BV96)</f>
        <v>222508.79155875</v>
      </c>
      <c r="BW97" s="45">
        <f t="shared" si="7"/>
        <v>424778.52750000003</v>
      </c>
      <c r="BX97" s="45">
        <f t="shared" si="7"/>
        <v>613491.90000000014</v>
      </c>
      <c r="BY97" s="45">
        <f t="shared" si="7"/>
        <v>143624.23145749999</v>
      </c>
      <c r="BZ97" s="45">
        <f t="shared" si="7"/>
        <v>260915.240425</v>
      </c>
      <c r="CA97" s="45">
        <f t="shared" si="7"/>
        <v>445017.58311750001</v>
      </c>
      <c r="CB97" s="45">
        <f t="shared" si="7"/>
        <v>849557.05500000005</v>
      </c>
      <c r="CC97" s="45">
        <f t="shared" si="7"/>
        <v>515937.42777999997</v>
      </c>
      <c r="CD97" s="45">
        <f t="shared" si="7"/>
        <v>418764</v>
      </c>
      <c r="CE97" s="45">
        <f t="shared" si="7"/>
        <v>870882.8921419601</v>
      </c>
      <c r="CF97" s="45">
        <f t="shared" si="7"/>
        <v>0</v>
      </c>
      <c r="CG97" s="45">
        <f t="shared" si="7"/>
        <v>205198.910298</v>
      </c>
      <c r="CH97" s="64" t="s">
        <v>79</v>
      </c>
      <c r="CI97" s="297" t="s">
        <v>79</v>
      </c>
      <c r="CJ97" s="297" t="s">
        <v>79</v>
      </c>
      <c r="CK97" s="298" t="s">
        <v>79</v>
      </c>
      <c r="CL97" s="299" t="s">
        <v>79</v>
      </c>
    </row>
    <row r="98" spans="1:91" ht="36.75" customHeight="1">
      <c r="A98" s="695"/>
      <c r="B98" s="36" t="s">
        <v>606</v>
      </c>
      <c r="C98" s="27" t="s">
        <v>79</v>
      </c>
      <c r="D98" s="27" t="s">
        <v>194</v>
      </c>
      <c r="E98" s="27" t="s">
        <v>79</v>
      </c>
      <c r="F98" s="10" t="s">
        <v>79</v>
      </c>
      <c r="G98" s="10" t="s">
        <v>845</v>
      </c>
      <c r="H98" s="27" t="s">
        <v>324</v>
      </c>
      <c r="I98" s="34">
        <v>44357.692580000003</v>
      </c>
      <c r="J98" s="34">
        <v>44357.692580000003</v>
      </c>
      <c r="K98" s="34">
        <v>0</v>
      </c>
      <c r="L98" s="34">
        <v>0</v>
      </c>
      <c r="M98" s="34">
        <v>44357.692580000003</v>
      </c>
      <c r="N98" s="34">
        <v>0</v>
      </c>
      <c r="O98" s="34">
        <v>0</v>
      </c>
      <c r="P98" s="34">
        <v>166.738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  <c r="AN98" s="15">
        <v>0</v>
      </c>
      <c r="AO98" s="34">
        <v>0</v>
      </c>
      <c r="AP98" s="34">
        <v>0</v>
      </c>
      <c r="AQ98" s="34">
        <v>0</v>
      </c>
      <c r="AR98" s="34">
        <v>0</v>
      </c>
      <c r="AS98" s="34">
        <v>0</v>
      </c>
      <c r="AT98" s="34">
        <v>0</v>
      </c>
      <c r="AU98" s="34">
        <v>0</v>
      </c>
      <c r="AV98" s="34">
        <v>0</v>
      </c>
      <c r="AW98" s="34">
        <v>0</v>
      </c>
      <c r="AX98" s="34">
        <v>0</v>
      </c>
      <c r="AY98" s="34">
        <v>0</v>
      </c>
      <c r="AZ98" s="34">
        <v>0</v>
      </c>
      <c r="BA98" s="34">
        <v>0</v>
      </c>
      <c r="BB98" s="34">
        <v>0</v>
      </c>
      <c r="BC98" s="34">
        <v>0</v>
      </c>
      <c r="BD98" s="34">
        <v>0</v>
      </c>
      <c r="BE98" s="34">
        <v>0</v>
      </c>
      <c r="BF98" s="34">
        <v>0</v>
      </c>
      <c r="BG98" s="34">
        <v>0</v>
      </c>
      <c r="BH98" s="34">
        <v>0</v>
      </c>
      <c r="BI98" s="34">
        <v>0</v>
      </c>
      <c r="BJ98" s="34">
        <v>0</v>
      </c>
      <c r="BK98" s="34">
        <v>0</v>
      </c>
      <c r="BL98" s="34">
        <v>0</v>
      </c>
      <c r="BM98" s="34">
        <v>0</v>
      </c>
      <c r="BN98" s="34">
        <v>0</v>
      </c>
      <c r="BO98" s="34">
        <v>0</v>
      </c>
      <c r="BP98" s="34">
        <v>0</v>
      </c>
      <c r="BQ98" s="34">
        <v>0</v>
      </c>
      <c r="BR98" s="34">
        <v>0</v>
      </c>
      <c r="BS98" s="34">
        <v>0</v>
      </c>
      <c r="BT98" s="34">
        <v>0</v>
      </c>
      <c r="BU98" s="34">
        <v>0</v>
      </c>
      <c r="BV98" s="34">
        <v>0</v>
      </c>
      <c r="BW98" s="34">
        <v>0</v>
      </c>
      <c r="BX98" s="34">
        <v>0</v>
      </c>
      <c r="BY98" s="34">
        <v>0</v>
      </c>
      <c r="BZ98" s="34">
        <v>0</v>
      </c>
      <c r="CA98" s="34">
        <v>0</v>
      </c>
      <c r="CB98" s="34">
        <v>0</v>
      </c>
      <c r="CC98" s="34">
        <v>0</v>
      </c>
      <c r="CD98" s="34">
        <v>0</v>
      </c>
      <c r="CE98" s="34">
        <v>0</v>
      </c>
      <c r="CF98" s="34">
        <v>0</v>
      </c>
      <c r="CG98" s="34">
        <v>42657.692580000003</v>
      </c>
      <c r="CH98" s="27" t="s">
        <v>1653</v>
      </c>
      <c r="CI98" s="276" t="s">
        <v>607</v>
      </c>
      <c r="CJ98" s="276" t="s">
        <v>79</v>
      </c>
      <c r="CK98" s="278">
        <v>43723</v>
      </c>
      <c r="CL98" s="279" t="s">
        <v>79</v>
      </c>
      <c r="CM98" s="113"/>
    </row>
    <row r="99" spans="1:91" ht="46.5">
      <c r="A99" s="695"/>
      <c r="B99" s="66" t="s">
        <v>451</v>
      </c>
      <c r="C99" s="91" t="s">
        <v>79</v>
      </c>
      <c r="D99" s="27" t="s">
        <v>194</v>
      </c>
      <c r="E99" s="27" t="s">
        <v>79</v>
      </c>
      <c r="F99" s="10" t="s">
        <v>79</v>
      </c>
      <c r="G99" s="10">
        <v>4822</v>
      </c>
      <c r="H99" s="27" t="s">
        <v>324</v>
      </c>
      <c r="I99" s="34">
        <v>8700</v>
      </c>
      <c r="J99" s="34">
        <v>8700</v>
      </c>
      <c r="K99" s="34">
        <v>0</v>
      </c>
      <c r="L99" s="34">
        <v>0</v>
      </c>
      <c r="M99" s="34">
        <v>7395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0</v>
      </c>
      <c r="U99" s="34">
        <v>0</v>
      </c>
      <c r="V99" s="34">
        <v>0</v>
      </c>
      <c r="W99" s="34">
        <v>0</v>
      </c>
      <c r="X99" s="34">
        <v>0</v>
      </c>
      <c r="Y99" s="34">
        <v>0</v>
      </c>
      <c r="Z99" s="34">
        <v>0</v>
      </c>
      <c r="AA99" s="34">
        <v>0</v>
      </c>
      <c r="AB99" s="34">
        <v>0</v>
      </c>
      <c r="AC99" s="34">
        <v>0</v>
      </c>
      <c r="AD99" s="34">
        <v>0</v>
      </c>
      <c r="AE99" s="34">
        <v>0</v>
      </c>
      <c r="AF99" s="34">
        <v>0</v>
      </c>
      <c r="AG99" s="120">
        <v>0</v>
      </c>
      <c r="AH99" s="120">
        <v>1535.8530000000001</v>
      </c>
      <c r="AI99" s="120">
        <v>0</v>
      </c>
      <c r="AJ99" s="120">
        <v>1535.8530000000001</v>
      </c>
      <c r="AK99" s="120">
        <v>0</v>
      </c>
      <c r="AL99" s="120">
        <v>0</v>
      </c>
      <c r="AM99" s="120">
        <v>0</v>
      </c>
      <c r="AN99" s="120">
        <v>0</v>
      </c>
      <c r="AO99" s="34">
        <v>0</v>
      </c>
      <c r="AP99" s="34">
        <v>0</v>
      </c>
      <c r="AQ99" s="34">
        <v>0</v>
      </c>
      <c r="AR99" s="34">
        <v>0</v>
      </c>
      <c r="AS99" s="34">
        <v>0</v>
      </c>
      <c r="AT99" s="34">
        <v>0</v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0</v>
      </c>
      <c r="BA99" s="34">
        <v>0</v>
      </c>
      <c r="BB99" s="34">
        <v>0</v>
      </c>
      <c r="BC99" s="34">
        <v>0</v>
      </c>
      <c r="BD99" s="34">
        <v>0</v>
      </c>
      <c r="BE99" s="34">
        <v>0</v>
      </c>
      <c r="BF99" s="34">
        <v>0</v>
      </c>
      <c r="BG99" s="34">
        <v>0</v>
      </c>
      <c r="BH99" s="34">
        <v>0</v>
      </c>
      <c r="BI99" s="34">
        <v>0</v>
      </c>
      <c r="BJ99" s="34">
        <v>0</v>
      </c>
      <c r="BK99" s="34">
        <v>0</v>
      </c>
      <c r="BL99" s="34">
        <v>0</v>
      </c>
      <c r="BM99" s="34">
        <v>0</v>
      </c>
      <c r="BN99" s="34">
        <v>0</v>
      </c>
      <c r="BO99" s="34">
        <v>0</v>
      </c>
      <c r="BP99" s="34">
        <v>0</v>
      </c>
      <c r="BQ99" s="34">
        <v>0</v>
      </c>
      <c r="BR99" s="34">
        <v>0</v>
      </c>
      <c r="BS99" s="34">
        <v>0</v>
      </c>
      <c r="BT99" s="34">
        <v>0</v>
      </c>
      <c r="BU99" s="34">
        <v>0</v>
      </c>
      <c r="BV99" s="34">
        <v>0</v>
      </c>
      <c r="BW99" s="34">
        <v>0</v>
      </c>
      <c r="BX99" s="34">
        <v>0</v>
      </c>
      <c r="BY99" s="34">
        <v>0</v>
      </c>
      <c r="BZ99" s="34">
        <v>0</v>
      </c>
      <c r="CA99" s="34">
        <v>0</v>
      </c>
      <c r="CB99" s="34">
        <v>0</v>
      </c>
      <c r="CC99" s="34">
        <v>0</v>
      </c>
      <c r="CD99" s="34">
        <v>1305</v>
      </c>
      <c r="CE99" s="34">
        <v>0</v>
      </c>
      <c r="CF99" s="34">
        <v>0</v>
      </c>
      <c r="CG99" s="34">
        <v>7395</v>
      </c>
      <c r="CH99" s="27" t="s">
        <v>1653</v>
      </c>
      <c r="CI99" s="276" t="s">
        <v>985</v>
      </c>
      <c r="CJ99" s="276" t="s">
        <v>79</v>
      </c>
      <c r="CK99" s="300">
        <v>43768</v>
      </c>
      <c r="CL99" s="301" t="s">
        <v>79</v>
      </c>
      <c r="CM99" s="113"/>
    </row>
    <row r="100" spans="1:91" ht="46.5">
      <c r="A100" s="695"/>
      <c r="B100" s="66" t="s">
        <v>452</v>
      </c>
      <c r="C100" s="91" t="s">
        <v>79</v>
      </c>
      <c r="D100" s="27" t="s">
        <v>194</v>
      </c>
      <c r="E100" s="27" t="s">
        <v>79</v>
      </c>
      <c r="F100" s="10" t="s">
        <v>79</v>
      </c>
      <c r="G100" s="10" t="s">
        <v>79</v>
      </c>
      <c r="H100" s="27" t="s">
        <v>324</v>
      </c>
      <c r="I100" s="34">
        <v>240370</v>
      </c>
      <c r="J100" s="34">
        <v>240370</v>
      </c>
      <c r="K100" s="34">
        <v>0</v>
      </c>
      <c r="L100" s="34">
        <v>0</v>
      </c>
      <c r="M100" s="34">
        <v>240370</v>
      </c>
      <c r="N100" s="34">
        <v>0</v>
      </c>
      <c r="O100" s="34">
        <v>0</v>
      </c>
      <c r="P100" s="34">
        <v>0</v>
      </c>
      <c r="Q100" s="34">
        <v>0</v>
      </c>
      <c r="R100" s="34">
        <v>0</v>
      </c>
      <c r="S100" s="34">
        <v>0</v>
      </c>
      <c r="T100" s="34">
        <v>0</v>
      </c>
      <c r="U100" s="34">
        <v>0</v>
      </c>
      <c r="V100" s="34">
        <v>0</v>
      </c>
      <c r="W100" s="34">
        <v>0</v>
      </c>
      <c r="X100" s="34">
        <v>0</v>
      </c>
      <c r="Y100" s="34">
        <v>0</v>
      </c>
      <c r="Z100" s="34">
        <v>0</v>
      </c>
      <c r="AA100" s="34">
        <v>0</v>
      </c>
      <c r="AB100" s="34">
        <v>0</v>
      </c>
      <c r="AC100" s="34">
        <v>0</v>
      </c>
      <c r="AD100" s="34">
        <v>0</v>
      </c>
      <c r="AE100" s="34">
        <v>0</v>
      </c>
      <c r="AF100" s="34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  <c r="AM100" s="15">
        <v>0</v>
      </c>
      <c r="AN100" s="15">
        <v>0</v>
      </c>
      <c r="AO100" s="34">
        <v>0</v>
      </c>
      <c r="AP100" s="34">
        <v>0</v>
      </c>
      <c r="AQ100" s="34">
        <v>0</v>
      </c>
      <c r="AR100" s="34">
        <v>0</v>
      </c>
      <c r="AS100" s="34">
        <v>0</v>
      </c>
      <c r="AT100" s="34">
        <v>0</v>
      </c>
      <c r="AU100" s="34">
        <v>0</v>
      </c>
      <c r="AV100" s="34">
        <v>0</v>
      </c>
      <c r="AW100" s="34">
        <v>0</v>
      </c>
      <c r="AX100" s="34">
        <v>0</v>
      </c>
      <c r="AY100" s="34">
        <v>0</v>
      </c>
      <c r="AZ100" s="34">
        <v>0</v>
      </c>
      <c r="BA100" s="34">
        <v>0</v>
      </c>
      <c r="BB100" s="34">
        <v>0</v>
      </c>
      <c r="BC100" s="34">
        <v>0</v>
      </c>
      <c r="BD100" s="34">
        <v>0</v>
      </c>
      <c r="BE100" s="34">
        <v>0</v>
      </c>
      <c r="BF100" s="34">
        <v>0</v>
      </c>
      <c r="BG100" s="34">
        <v>0</v>
      </c>
      <c r="BH100" s="34">
        <v>0</v>
      </c>
      <c r="BI100" s="34">
        <v>0</v>
      </c>
      <c r="BJ100" s="34">
        <v>0</v>
      </c>
      <c r="BK100" s="34">
        <v>0</v>
      </c>
      <c r="BL100" s="34">
        <v>0</v>
      </c>
      <c r="BM100" s="34">
        <v>0</v>
      </c>
      <c r="BN100" s="34">
        <v>0</v>
      </c>
      <c r="BO100" s="34">
        <v>0</v>
      </c>
      <c r="BP100" s="34">
        <v>0</v>
      </c>
      <c r="BQ100" s="34">
        <v>0</v>
      </c>
      <c r="BR100" s="34">
        <v>0</v>
      </c>
      <c r="BS100" s="34">
        <v>0</v>
      </c>
      <c r="BT100" s="34">
        <v>0</v>
      </c>
      <c r="BU100" s="34">
        <v>0</v>
      </c>
      <c r="BV100" s="34">
        <v>0</v>
      </c>
      <c r="BW100" s="34">
        <v>0</v>
      </c>
      <c r="BX100" s="34">
        <v>0</v>
      </c>
      <c r="BY100" s="34">
        <v>0</v>
      </c>
      <c r="BZ100" s="34">
        <v>0</v>
      </c>
      <c r="CA100" s="34">
        <v>0</v>
      </c>
      <c r="CB100" s="34">
        <v>0</v>
      </c>
      <c r="CC100" s="34">
        <v>0</v>
      </c>
      <c r="CD100" s="34">
        <v>0</v>
      </c>
      <c r="CE100" s="34">
        <v>0</v>
      </c>
      <c r="CF100" s="34">
        <v>0</v>
      </c>
      <c r="CG100" s="34">
        <v>240370</v>
      </c>
      <c r="CH100" s="27" t="s">
        <v>85</v>
      </c>
      <c r="CI100" s="276" t="s">
        <v>453</v>
      </c>
      <c r="CJ100" s="276" t="s">
        <v>79</v>
      </c>
      <c r="CK100" s="300" t="s">
        <v>79</v>
      </c>
      <c r="CL100" s="301" t="s">
        <v>79</v>
      </c>
      <c r="CM100" s="113"/>
    </row>
    <row r="101" spans="1:91" ht="36">
      <c r="A101" s="695"/>
      <c r="B101" s="148" t="s">
        <v>516</v>
      </c>
      <c r="C101" s="170" t="s">
        <v>79</v>
      </c>
      <c r="D101" s="67" t="s">
        <v>194</v>
      </c>
      <c r="E101" s="67" t="s">
        <v>79</v>
      </c>
      <c r="F101" s="18" t="s">
        <v>79</v>
      </c>
      <c r="G101" s="18" t="s">
        <v>79</v>
      </c>
      <c r="H101" s="67" t="s">
        <v>324</v>
      </c>
      <c r="I101" s="171">
        <v>25516.465319999999</v>
      </c>
      <c r="J101" s="171">
        <v>25516.465319999999</v>
      </c>
      <c r="K101" s="171">
        <v>0</v>
      </c>
      <c r="L101" s="171">
        <v>0</v>
      </c>
      <c r="M101" s="171">
        <v>25516.465319999999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0</v>
      </c>
      <c r="AU101" s="19">
        <v>0</v>
      </c>
      <c r="AV101" s="19">
        <v>0</v>
      </c>
      <c r="AW101" s="19">
        <v>0</v>
      </c>
      <c r="AX101" s="19">
        <v>0</v>
      </c>
      <c r="AY101" s="19">
        <v>0</v>
      </c>
      <c r="AZ101" s="19">
        <v>0</v>
      </c>
      <c r="BA101" s="19">
        <v>0</v>
      </c>
      <c r="BB101" s="19">
        <v>0</v>
      </c>
      <c r="BC101" s="19">
        <v>0</v>
      </c>
      <c r="BD101" s="19">
        <v>0</v>
      </c>
      <c r="BE101" s="19">
        <v>0</v>
      </c>
      <c r="BF101" s="19">
        <v>0</v>
      </c>
      <c r="BG101" s="19">
        <v>0</v>
      </c>
      <c r="BH101" s="19">
        <v>0</v>
      </c>
      <c r="BI101" s="19">
        <v>0</v>
      </c>
      <c r="BJ101" s="19">
        <v>0</v>
      </c>
      <c r="BK101" s="19">
        <v>0</v>
      </c>
      <c r="BL101" s="19">
        <v>0</v>
      </c>
      <c r="BM101" s="19">
        <v>0</v>
      </c>
      <c r="BN101" s="19">
        <v>0</v>
      </c>
      <c r="BO101" s="19">
        <v>0</v>
      </c>
      <c r="BP101" s="19">
        <v>0</v>
      </c>
      <c r="BQ101" s="19">
        <v>0</v>
      </c>
      <c r="BR101" s="19">
        <v>0</v>
      </c>
      <c r="BS101" s="19">
        <v>0</v>
      </c>
      <c r="BT101" s="19">
        <v>0</v>
      </c>
      <c r="BU101" s="19">
        <v>0</v>
      </c>
      <c r="BV101" s="19">
        <v>0</v>
      </c>
      <c r="BW101" s="19">
        <v>0</v>
      </c>
      <c r="BX101" s="19">
        <v>0</v>
      </c>
      <c r="BY101" s="19">
        <v>0</v>
      </c>
      <c r="BZ101" s="19">
        <v>0</v>
      </c>
      <c r="CA101" s="19">
        <v>0</v>
      </c>
      <c r="CB101" s="19">
        <v>0</v>
      </c>
      <c r="CC101" s="19">
        <v>0</v>
      </c>
      <c r="CD101" s="19">
        <v>0</v>
      </c>
      <c r="CE101" s="19">
        <v>0</v>
      </c>
      <c r="CF101" s="19">
        <v>0</v>
      </c>
      <c r="CG101" s="171">
        <v>25516.465319999999</v>
      </c>
      <c r="CH101" s="153" t="s">
        <v>495</v>
      </c>
      <c r="CI101" s="302" t="s">
        <v>537</v>
      </c>
      <c r="CJ101" s="302" t="s">
        <v>79</v>
      </c>
      <c r="CK101" s="303">
        <v>43305</v>
      </c>
      <c r="CL101" s="304">
        <v>43701</v>
      </c>
      <c r="CM101" s="270"/>
    </row>
    <row r="102" spans="1:91" ht="46.5">
      <c r="A102" s="695"/>
      <c r="B102" s="66" t="s">
        <v>517</v>
      </c>
      <c r="C102" s="91" t="s">
        <v>79</v>
      </c>
      <c r="D102" s="27" t="s">
        <v>194</v>
      </c>
      <c r="E102" s="27" t="s">
        <v>79</v>
      </c>
      <c r="F102" s="10" t="s">
        <v>79</v>
      </c>
      <c r="G102" s="10" t="s">
        <v>79</v>
      </c>
      <c r="H102" s="27" t="s">
        <v>324</v>
      </c>
      <c r="I102" s="34">
        <v>12462</v>
      </c>
      <c r="J102" s="34">
        <v>12462</v>
      </c>
      <c r="K102" s="34">
        <v>0</v>
      </c>
      <c r="L102" s="34">
        <v>0</v>
      </c>
      <c r="M102" s="34">
        <v>12462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0</v>
      </c>
      <c r="U102" s="34">
        <v>0</v>
      </c>
      <c r="V102" s="34">
        <v>0</v>
      </c>
      <c r="W102" s="34">
        <v>0</v>
      </c>
      <c r="X102" s="34">
        <v>0</v>
      </c>
      <c r="Y102" s="34">
        <v>0</v>
      </c>
      <c r="Z102" s="34">
        <v>0</v>
      </c>
      <c r="AA102" s="34">
        <v>0</v>
      </c>
      <c r="AB102" s="34">
        <v>0</v>
      </c>
      <c r="AC102" s="34">
        <v>0</v>
      </c>
      <c r="AD102" s="34">
        <v>0</v>
      </c>
      <c r="AE102" s="34">
        <v>0</v>
      </c>
      <c r="AF102" s="34">
        <v>0</v>
      </c>
      <c r="AG102" s="34">
        <v>0</v>
      </c>
      <c r="AH102" s="34">
        <v>0</v>
      </c>
      <c r="AI102" s="34">
        <v>0</v>
      </c>
      <c r="AJ102" s="34">
        <v>0</v>
      </c>
      <c r="AK102" s="34">
        <v>0</v>
      </c>
      <c r="AL102" s="34">
        <v>0</v>
      </c>
      <c r="AM102" s="34">
        <v>0</v>
      </c>
      <c r="AN102" s="34">
        <v>0</v>
      </c>
      <c r="AO102" s="34">
        <v>0</v>
      </c>
      <c r="AP102" s="34">
        <v>0</v>
      </c>
      <c r="AQ102" s="34">
        <v>0</v>
      </c>
      <c r="AR102" s="34">
        <v>0</v>
      </c>
      <c r="AS102" s="34">
        <v>0</v>
      </c>
      <c r="AT102" s="34">
        <v>0</v>
      </c>
      <c r="AU102" s="34">
        <v>0</v>
      </c>
      <c r="AV102" s="34">
        <v>0</v>
      </c>
      <c r="AW102" s="34">
        <v>0</v>
      </c>
      <c r="AX102" s="34">
        <v>0</v>
      </c>
      <c r="AY102" s="34">
        <v>0</v>
      </c>
      <c r="AZ102" s="34">
        <v>0</v>
      </c>
      <c r="BA102" s="34">
        <v>0</v>
      </c>
      <c r="BB102" s="34">
        <v>0</v>
      </c>
      <c r="BC102" s="34">
        <v>0</v>
      </c>
      <c r="BD102" s="34">
        <v>0</v>
      </c>
      <c r="BE102" s="34">
        <v>0</v>
      </c>
      <c r="BF102" s="34">
        <v>0</v>
      </c>
      <c r="BG102" s="34">
        <v>0</v>
      </c>
      <c r="BH102" s="34">
        <v>0</v>
      </c>
      <c r="BI102" s="34">
        <v>0</v>
      </c>
      <c r="BJ102" s="34">
        <v>0</v>
      </c>
      <c r="BK102" s="34">
        <v>0</v>
      </c>
      <c r="BL102" s="34">
        <v>0</v>
      </c>
      <c r="BM102" s="34">
        <v>0</v>
      </c>
      <c r="BN102" s="34">
        <v>0</v>
      </c>
      <c r="BO102" s="34">
        <v>0</v>
      </c>
      <c r="BP102" s="34">
        <v>0</v>
      </c>
      <c r="BQ102" s="34">
        <v>0</v>
      </c>
      <c r="BR102" s="34">
        <v>0</v>
      </c>
      <c r="BS102" s="34">
        <v>0</v>
      </c>
      <c r="BT102" s="34">
        <v>0</v>
      </c>
      <c r="BU102" s="34">
        <v>0</v>
      </c>
      <c r="BV102" s="34">
        <v>0</v>
      </c>
      <c r="BW102" s="34">
        <v>0</v>
      </c>
      <c r="BX102" s="34">
        <v>0</v>
      </c>
      <c r="BY102" s="34">
        <v>0</v>
      </c>
      <c r="BZ102" s="34">
        <v>0</v>
      </c>
      <c r="CA102" s="34">
        <v>0</v>
      </c>
      <c r="CB102" s="34">
        <v>0</v>
      </c>
      <c r="CC102" s="34">
        <v>0</v>
      </c>
      <c r="CD102" s="34">
        <v>0</v>
      </c>
      <c r="CE102" s="34">
        <v>0</v>
      </c>
      <c r="CF102" s="34">
        <v>0</v>
      </c>
      <c r="CG102" s="34">
        <v>12462</v>
      </c>
      <c r="CH102" s="27" t="s">
        <v>85</v>
      </c>
      <c r="CI102" s="276" t="s">
        <v>537</v>
      </c>
      <c r="CJ102" s="276" t="s">
        <v>79</v>
      </c>
      <c r="CK102" s="278" t="s">
        <v>79</v>
      </c>
      <c r="CL102" s="279" t="s">
        <v>79</v>
      </c>
      <c r="CM102" s="113"/>
    </row>
    <row r="103" spans="1:91" ht="36">
      <c r="A103" s="695"/>
      <c r="B103" s="66" t="s">
        <v>518</v>
      </c>
      <c r="C103" s="91" t="s">
        <v>79</v>
      </c>
      <c r="D103" s="27" t="s">
        <v>194</v>
      </c>
      <c r="E103" s="27" t="s">
        <v>79</v>
      </c>
      <c r="F103" s="10" t="s">
        <v>79</v>
      </c>
      <c r="G103" s="10" t="s">
        <v>79</v>
      </c>
      <c r="H103" s="27" t="s">
        <v>324</v>
      </c>
      <c r="I103" s="230">
        <v>21340</v>
      </c>
      <c r="J103" s="35">
        <v>21340</v>
      </c>
      <c r="K103" s="35">
        <v>0</v>
      </c>
      <c r="L103" s="35">
        <v>0</v>
      </c>
      <c r="M103" s="35">
        <v>21340</v>
      </c>
      <c r="N103" s="34">
        <v>0</v>
      </c>
      <c r="O103" s="34">
        <v>0</v>
      </c>
      <c r="P103" s="34">
        <v>0</v>
      </c>
      <c r="Q103" s="34">
        <v>0</v>
      </c>
      <c r="R103" s="34">
        <v>0</v>
      </c>
      <c r="S103" s="34">
        <v>0</v>
      </c>
      <c r="T103" s="34">
        <v>0</v>
      </c>
      <c r="U103" s="34">
        <v>0</v>
      </c>
      <c r="V103" s="34">
        <v>0</v>
      </c>
      <c r="W103" s="34">
        <v>0</v>
      </c>
      <c r="X103" s="34">
        <v>0</v>
      </c>
      <c r="Y103" s="34">
        <v>0</v>
      </c>
      <c r="Z103" s="34">
        <v>0</v>
      </c>
      <c r="AA103" s="34">
        <v>0</v>
      </c>
      <c r="AB103" s="34">
        <v>0</v>
      </c>
      <c r="AC103" s="34">
        <v>0</v>
      </c>
      <c r="AD103" s="34">
        <v>0</v>
      </c>
      <c r="AE103" s="34">
        <v>0</v>
      </c>
      <c r="AF103" s="34">
        <v>0</v>
      </c>
      <c r="AG103" s="34">
        <v>0</v>
      </c>
      <c r="AH103" s="34">
        <v>0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4">
        <v>0</v>
      </c>
      <c r="AS103" s="34">
        <v>0</v>
      </c>
      <c r="AT103" s="34">
        <v>0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</v>
      </c>
      <c r="BC103" s="34">
        <v>0</v>
      </c>
      <c r="BD103" s="34">
        <v>0</v>
      </c>
      <c r="BE103" s="34">
        <v>0</v>
      </c>
      <c r="BF103" s="34">
        <v>0</v>
      </c>
      <c r="BG103" s="34">
        <v>0</v>
      </c>
      <c r="BH103" s="34">
        <v>0</v>
      </c>
      <c r="BI103" s="34">
        <v>0</v>
      </c>
      <c r="BJ103" s="34">
        <v>0</v>
      </c>
      <c r="BK103" s="34">
        <v>0</v>
      </c>
      <c r="BL103" s="34">
        <v>0</v>
      </c>
      <c r="BM103" s="34">
        <v>0</v>
      </c>
      <c r="BN103" s="34">
        <v>0</v>
      </c>
      <c r="BO103" s="34">
        <v>0</v>
      </c>
      <c r="BP103" s="34">
        <v>0</v>
      </c>
      <c r="BQ103" s="34">
        <v>0</v>
      </c>
      <c r="BR103" s="34">
        <v>0</v>
      </c>
      <c r="BS103" s="34">
        <v>0</v>
      </c>
      <c r="BT103" s="34">
        <v>0</v>
      </c>
      <c r="BU103" s="34">
        <v>0</v>
      </c>
      <c r="BV103" s="34">
        <v>0</v>
      </c>
      <c r="BW103" s="34">
        <v>0</v>
      </c>
      <c r="BX103" s="34">
        <v>0</v>
      </c>
      <c r="BY103" s="34">
        <v>0</v>
      </c>
      <c r="BZ103" s="34">
        <v>0</v>
      </c>
      <c r="CA103" s="34">
        <v>0</v>
      </c>
      <c r="CB103" s="34">
        <v>0</v>
      </c>
      <c r="CC103" s="34">
        <v>0</v>
      </c>
      <c r="CD103" s="34">
        <v>0</v>
      </c>
      <c r="CE103" s="34">
        <v>0</v>
      </c>
      <c r="CF103" s="34">
        <v>0</v>
      </c>
      <c r="CG103" s="35">
        <v>21340</v>
      </c>
      <c r="CH103" s="37" t="s">
        <v>1653</v>
      </c>
      <c r="CI103" s="302" t="s">
        <v>537</v>
      </c>
      <c r="CJ103" s="302" t="s">
        <v>1523</v>
      </c>
      <c r="CK103" s="303">
        <v>43882</v>
      </c>
      <c r="CL103" s="304" t="s">
        <v>79</v>
      </c>
      <c r="CM103" s="271"/>
    </row>
    <row r="104" spans="1:91" ht="36">
      <c r="A104" s="695"/>
      <c r="B104" s="66" t="s">
        <v>519</v>
      </c>
      <c r="C104" s="91" t="s">
        <v>79</v>
      </c>
      <c r="D104" s="27" t="s">
        <v>194</v>
      </c>
      <c r="E104" s="27" t="s">
        <v>79</v>
      </c>
      <c r="F104" s="10" t="s">
        <v>79</v>
      </c>
      <c r="G104" s="10" t="s">
        <v>79</v>
      </c>
      <c r="H104" s="27" t="s">
        <v>324</v>
      </c>
      <c r="I104" s="230">
        <v>62591.601419999999</v>
      </c>
      <c r="J104" s="35">
        <v>62591.601419999999</v>
      </c>
      <c r="K104" s="35">
        <v>0</v>
      </c>
      <c r="L104" s="35">
        <v>0</v>
      </c>
      <c r="M104" s="35">
        <v>62591.601419999999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34">
        <v>0</v>
      </c>
      <c r="BW104" s="34">
        <v>0</v>
      </c>
      <c r="BX104" s="34">
        <v>0</v>
      </c>
      <c r="BY104" s="34">
        <v>0</v>
      </c>
      <c r="BZ104" s="34">
        <v>0</v>
      </c>
      <c r="CA104" s="34">
        <v>0</v>
      </c>
      <c r="CB104" s="34">
        <v>0</v>
      </c>
      <c r="CC104" s="34">
        <v>0</v>
      </c>
      <c r="CD104" s="34">
        <v>0</v>
      </c>
      <c r="CE104" s="34">
        <v>0</v>
      </c>
      <c r="CF104" s="34">
        <v>0</v>
      </c>
      <c r="CG104" s="35">
        <v>62591.601419999999</v>
      </c>
      <c r="CH104" s="37" t="s">
        <v>692</v>
      </c>
      <c r="CI104" s="302" t="s">
        <v>537</v>
      </c>
      <c r="CJ104" s="302" t="s">
        <v>1443</v>
      </c>
      <c r="CK104" s="303">
        <v>43325</v>
      </c>
      <c r="CL104" s="304">
        <v>43832</v>
      </c>
      <c r="CM104" s="271"/>
    </row>
    <row r="105" spans="1:91" ht="36">
      <c r="A105" s="695"/>
      <c r="B105" s="148" t="s">
        <v>520</v>
      </c>
      <c r="C105" s="170" t="s">
        <v>79</v>
      </c>
      <c r="D105" s="67" t="s">
        <v>194</v>
      </c>
      <c r="E105" s="67" t="s">
        <v>79</v>
      </c>
      <c r="F105" s="18" t="s">
        <v>79</v>
      </c>
      <c r="G105" s="18" t="s">
        <v>79</v>
      </c>
      <c r="H105" s="67" t="s">
        <v>324</v>
      </c>
      <c r="I105" s="19">
        <v>38462.677000000003</v>
      </c>
      <c r="J105" s="19">
        <v>35000</v>
      </c>
      <c r="K105" s="19">
        <v>3462.6770000000033</v>
      </c>
      <c r="L105" s="19">
        <v>0</v>
      </c>
      <c r="M105" s="19">
        <v>35000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0</v>
      </c>
      <c r="W105" s="19">
        <v>0</v>
      </c>
      <c r="X105" s="19">
        <v>3462.6770000000033</v>
      </c>
      <c r="Y105" s="19">
        <v>0</v>
      </c>
      <c r="Z105" s="19">
        <v>3462.6770000000033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0</v>
      </c>
      <c r="AL105" s="19">
        <v>0</v>
      </c>
      <c r="AM105" s="19">
        <v>0</v>
      </c>
      <c r="AN105" s="19">
        <v>0</v>
      </c>
      <c r="AO105" s="19">
        <v>0</v>
      </c>
      <c r="AP105" s="19">
        <v>0</v>
      </c>
      <c r="AQ105" s="19">
        <v>3462.6770000000033</v>
      </c>
      <c r="AR105" s="19">
        <v>0</v>
      </c>
      <c r="AS105" s="19">
        <v>3462.6770000000033</v>
      </c>
      <c r="AT105" s="19">
        <v>0</v>
      </c>
      <c r="AU105" s="19">
        <v>0</v>
      </c>
      <c r="AV105" s="19">
        <v>0</v>
      </c>
      <c r="AW105" s="19">
        <v>0</v>
      </c>
      <c r="AX105" s="19">
        <v>0</v>
      </c>
      <c r="AY105" s="19">
        <v>0</v>
      </c>
      <c r="AZ105" s="19">
        <v>0</v>
      </c>
      <c r="BA105" s="19">
        <v>0</v>
      </c>
      <c r="BB105" s="19">
        <v>0</v>
      </c>
      <c r="BC105" s="19">
        <v>0</v>
      </c>
      <c r="BD105" s="19">
        <v>0</v>
      </c>
      <c r="BE105" s="19">
        <v>0</v>
      </c>
      <c r="BF105" s="19">
        <v>0</v>
      </c>
      <c r="BG105" s="19">
        <v>0</v>
      </c>
      <c r="BH105" s="19">
        <v>0</v>
      </c>
      <c r="BI105" s="19">
        <v>0</v>
      </c>
      <c r="BJ105" s="19">
        <v>0</v>
      </c>
      <c r="BK105" s="19">
        <v>0</v>
      </c>
      <c r="BL105" s="19">
        <v>0</v>
      </c>
      <c r="BM105" s="19">
        <v>0</v>
      </c>
      <c r="BN105" s="19">
        <v>0</v>
      </c>
      <c r="BO105" s="19">
        <v>0</v>
      </c>
      <c r="BP105" s="19">
        <v>0</v>
      </c>
      <c r="BQ105" s="19">
        <v>0</v>
      </c>
      <c r="BR105" s="19">
        <v>0</v>
      </c>
      <c r="BS105" s="19">
        <v>0</v>
      </c>
      <c r="BT105" s="19">
        <v>0</v>
      </c>
      <c r="BU105" s="19">
        <v>0</v>
      </c>
      <c r="BV105" s="19">
        <v>0</v>
      </c>
      <c r="BW105" s="19">
        <v>0</v>
      </c>
      <c r="BX105" s="19">
        <v>0</v>
      </c>
      <c r="BY105" s="19">
        <v>0</v>
      </c>
      <c r="BZ105" s="19">
        <v>0</v>
      </c>
      <c r="CA105" s="19">
        <v>0</v>
      </c>
      <c r="CB105" s="19">
        <v>0</v>
      </c>
      <c r="CC105" s="19">
        <v>0</v>
      </c>
      <c r="CD105" s="19">
        <v>0</v>
      </c>
      <c r="CE105" s="19">
        <v>0</v>
      </c>
      <c r="CF105" s="19">
        <v>0</v>
      </c>
      <c r="CG105" s="19">
        <v>35000</v>
      </c>
      <c r="CH105" s="67" t="s">
        <v>495</v>
      </c>
      <c r="CI105" s="276" t="s">
        <v>537</v>
      </c>
      <c r="CJ105" s="276" t="s">
        <v>79</v>
      </c>
      <c r="CK105" s="278">
        <v>43406</v>
      </c>
      <c r="CL105" s="279">
        <v>43665</v>
      </c>
      <c r="CM105" s="272"/>
    </row>
    <row r="106" spans="1:91" ht="46.5">
      <c r="A106" s="695"/>
      <c r="B106" s="66" t="s">
        <v>521</v>
      </c>
      <c r="C106" s="91" t="s">
        <v>79</v>
      </c>
      <c r="D106" s="27" t="s">
        <v>194</v>
      </c>
      <c r="E106" s="27" t="s">
        <v>79</v>
      </c>
      <c r="F106" s="10" t="s">
        <v>79</v>
      </c>
      <c r="G106" s="10" t="s">
        <v>79</v>
      </c>
      <c r="H106" s="27" t="s">
        <v>324</v>
      </c>
      <c r="I106" s="35">
        <v>8751</v>
      </c>
      <c r="J106" s="35">
        <v>8751</v>
      </c>
      <c r="K106" s="35">
        <v>0</v>
      </c>
      <c r="L106" s="35">
        <v>0</v>
      </c>
      <c r="M106" s="35">
        <v>8751</v>
      </c>
      <c r="N106" s="34">
        <v>0</v>
      </c>
      <c r="O106" s="34">
        <v>0</v>
      </c>
      <c r="P106" s="34">
        <v>0</v>
      </c>
      <c r="Q106" s="34">
        <v>0</v>
      </c>
      <c r="R106" s="34">
        <v>0</v>
      </c>
      <c r="S106" s="34">
        <v>0</v>
      </c>
      <c r="T106" s="34">
        <v>0</v>
      </c>
      <c r="U106" s="34">
        <v>0</v>
      </c>
      <c r="V106" s="34">
        <v>0</v>
      </c>
      <c r="W106" s="34">
        <v>0</v>
      </c>
      <c r="X106" s="34">
        <v>0</v>
      </c>
      <c r="Y106" s="34">
        <v>0</v>
      </c>
      <c r="Z106" s="34">
        <v>0</v>
      </c>
      <c r="AA106" s="34">
        <v>0</v>
      </c>
      <c r="AB106" s="34">
        <v>0</v>
      </c>
      <c r="AC106" s="34">
        <v>0</v>
      </c>
      <c r="AD106" s="34">
        <v>0</v>
      </c>
      <c r="AE106" s="34">
        <v>0</v>
      </c>
      <c r="AF106" s="34">
        <v>0</v>
      </c>
      <c r="AG106" s="34">
        <v>0</v>
      </c>
      <c r="AH106" s="34">
        <v>0</v>
      </c>
      <c r="AI106" s="34">
        <v>0</v>
      </c>
      <c r="AJ106" s="34">
        <v>0</v>
      </c>
      <c r="AK106" s="34">
        <v>0</v>
      </c>
      <c r="AL106" s="34">
        <v>0</v>
      </c>
      <c r="AM106" s="34">
        <v>0</v>
      </c>
      <c r="AN106" s="34">
        <v>0</v>
      </c>
      <c r="AO106" s="34">
        <v>0</v>
      </c>
      <c r="AP106" s="34">
        <v>0</v>
      </c>
      <c r="AQ106" s="34">
        <v>0</v>
      </c>
      <c r="AR106" s="34">
        <v>0</v>
      </c>
      <c r="AS106" s="34">
        <v>0</v>
      </c>
      <c r="AT106" s="34">
        <v>0</v>
      </c>
      <c r="AU106" s="34">
        <v>0</v>
      </c>
      <c r="AV106" s="34">
        <v>0</v>
      </c>
      <c r="AW106" s="34">
        <v>0</v>
      </c>
      <c r="AX106" s="34">
        <v>0</v>
      </c>
      <c r="AY106" s="34">
        <v>0</v>
      </c>
      <c r="AZ106" s="34">
        <v>0</v>
      </c>
      <c r="BA106" s="34">
        <v>0</v>
      </c>
      <c r="BB106" s="34">
        <v>0</v>
      </c>
      <c r="BC106" s="34">
        <v>0</v>
      </c>
      <c r="BD106" s="34">
        <v>0</v>
      </c>
      <c r="BE106" s="34">
        <v>0</v>
      </c>
      <c r="BF106" s="34">
        <v>0</v>
      </c>
      <c r="BG106" s="34">
        <v>0</v>
      </c>
      <c r="BH106" s="34">
        <v>0</v>
      </c>
      <c r="BI106" s="34">
        <v>0</v>
      </c>
      <c r="BJ106" s="34">
        <v>0</v>
      </c>
      <c r="BK106" s="34">
        <v>0</v>
      </c>
      <c r="BL106" s="34">
        <v>0</v>
      </c>
      <c r="BM106" s="34">
        <v>0</v>
      </c>
      <c r="BN106" s="34">
        <v>0</v>
      </c>
      <c r="BO106" s="34">
        <v>0</v>
      </c>
      <c r="BP106" s="34">
        <v>0</v>
      </c>
      <c r="BQ106" s="34">
        <v>0</v>
      </c>
      <c r="BR106" s="34">
        <v>0</v>
      </c>
      <c r="BS106" s="34">
        <v>0</v>
      </c>
      <c r="BT106" s="34">
        <v>0</v>
      </c>
      <c r="BU106" s="34">
        <v>0</v>
      </c>
      <c r="BV106" s="34">
        <v>0</v>
      </c>
      <c r="BW106" s="34">
        <v>0</v>
      </c>
      <c r="BX106" s="34">
        <v>0</v>
      </c>
      <c r="BY106" s="34">
        <v>0</v>
      </c>
      <c r="BZ106" s="34">
        <v>0</v>
      </c>
      <c r="CA106" s="34">
        <v>0</v>
      </c>
      <c r="CB106" s="34">
        <v>0</v>
      </c>
      <c r="CC106" s="34">
        <v>0</v>
      </c>
      <c r="CD106" s="34">
        <v>0</v>
      </c>
      <c r="CE106" s="34">
        <v>0</v>
      </c>
      <c r="CF106" s="34">
        <v>0</v>
      </c>
      <c r="CG106" s="35">
        <v>8751</v>
      </c>
      <c r="CH106" s="37" t="s">
        <v>85</v>
      </c>
      <c r="CI106" s="302" t="s">
        <v>537</v>
      </c>
      <c r="CJ106" s="302" t="s">
        <v>79</v>
      </c>
      <c r="CK106" s="303" t="s">
        <v>79</v>
      </c>
      <c r="CL106" s="304" t="s">
        <v>79</v>
      </c>
      <c r="CM106" s="113"/>
    </row>
    <row r="107" spans="1:91" ht="36">
      <c r="A107" s="695"/>
      <c r="B107" s="265" t="s">
        <v>522</v>
      </c>
      <c r="C107" s="170" t="s">
        <v>79</v>
      </c>
      <c r="D107" s="67" t="s">
        <v>194</v>
      </c>
      <c r="E107" s="67" t="s">
        <v>79</v>
      </c>
      <c r="F107" s="18" t="s">
        <v>79</v>
      </c>
      <c r="G107" s="18" t="s">
        <v>79</v>
      </c>
      <c r="H107" s="67" t="s">
        <v>324</v>
      </c>
      <c r="I107" s="171">
        <v>5908.4752500000004</v>
      </c>
      <c r="J107" s="171">
        <v>5908.4752500000004</v>
      </c>
      <c r="K107" s="171">
        <v>0</v>
      </c>
      <c r="L107" s="171">
        <v>0</v>
      </c>
      <c r="M107" s="171">
        <v>5908.4752500000004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0</v>
      </c>
      <c r="AL107" s="19">
        <v>0</v>
      </c>
      <c r="AM107" s="19"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S107" s="19">
        <v>0</v>
      </c>
      <c r="AT107" s="19">
        <v>0</v>
      </c>
      <c r="AU107" s="19">
        <v>0</v>
      </c>
      <c r="AV107" s="19">
        <v>0</v>
      </c>
      <c r="AW107" s="19">
        <v>0</v>
      </c>
      <c r="AX107" s="19">
        <v>0</v>
      </c>
      <c r="AY107" s="19">
        <v>0</v>
      </c>
      <c r="AZ107" s="19">
        <v>0</v>
      </c>
      <c r="BA107" s="19">
        <v>0</v>
      </c>
      <c r="BB107" s="19">
        <v>0</v>
      </c>
      <c r="BC107" s="19">
        <v>0</v>
      </c>
      <c r="BD107" s="19">
        <v>0</v>
      </c>
      <c r="BE107" s="19">
        <v>0</v>
      </c>
      <c r="BF107" s="19">
        <v>0</v>
      </c>
      <c r="BG107" s="19">
        <v>0</v>
      </c>
      <c r="BH107" s="19">
        <v>0</v>
      </c>
      <c r="BI107" s="19">
        <v>0</v>
      </c>
      <c r="BJ107" s="19">
        <v>0</v>
      </c>
      <c r="BK107" s="19">
        <v>0</v>
      </c>
      <c r="BL107" s="19">
        <v>0</v>
      </c>
      <c r="BM107" s="19">
        <v>0</v>
      </c>
      <c r="BN107" s="19">
        <v>0</v>
      </c>
      <c r="BO107" s="19">
        <v>0</v>
      </c>
      <c r="BP107" s="19">
        <v>0</v>
      </c>
      <c r="BQ107" s="19">
        <v>0</v>
      </c>
      <c r="BR107" s="19">
        <v>0</v>
      </c>
      <c r="BS107" s="19">
        <v>0</v>
      </c>
      <c r="BT107" s="19">
        <v>0</v>
      </c>
      <c r="BU107" s="19">
        <v>0</v>
      </c>
      <c r="BV107" s="19">
        <v>0</v>
      </c>
      <c r="BW107" s="19">
        <v>0</v>
      </c>
      <c r="BX107" s="19">
        <v>0</v>
      </c>
      <c r="BY107" s="19">
        <v>0</v>
      </c>
      <c r="BZ107" s="19">
        <v>0</v>
      </c>
      <c r="CA107" s="19">
        <v>0</v>
      </c>
      <c r="CB107" s="19">
        <v>0</v>
      </c>
      <c r="CC107" s="19">
        <v>0</v>
      </c>
      <c r="CD107" s="19">
        <v>0</v>
      </c>
      <c r="CE107" s="19">
        <v>0</v>
      </c>
      <c r="CF107" s="19">
        <v>0</v>
      </c>
      <c r="CG107" s="171">
        <v>5908.4752500000004</v>
      </c>
      <c r="CH107" s="153" t="s">
        <v>495</v>
      </c>
      <c r="CI107" s="302" t="s">
        <v>537</v>
      </c>
      <c r="CJ107" s="302" t="s">
        <v>79</v>
      </c>
      <c r="CK107" s="303">
        <v>43795</v>
      </c>
      <c r="CL107" s="304">
        <v>43945</v>
      </c>
      <c r="CM107" s="273"/>
    </row>
    <row r="108" spans="1:91" ht="36">
      <c r="A108" s="695"/>
      <c r="B108" s="66" t="s">
        <v>523</v>
      </c>
      <c r="C108" s="91" t="s">
        <v>79</v>
      </c>
      <c r="D108" s="27" t="s">
        <v>194</v>
      </c>
      <c r="E108" s="27" t="s">
        <v>79</v>
      </c>
      <c r="F108" s="10" t="s">
        <v>79</v>
      </c>
      <c r="G108" s="10" t="s">
        <v>79</v>
      </c>
      <c r="H108" s="27" t="s">
        <v>324</v>
      </c>
      <c r="I108" s="35">
        <v>3029.6404299999999</v>
      </c>
      <c r="J108" s="35">
        <v>3029.6404299999999</v>
      </c>
      <c r="K108" s="35">
        <v>0</v>
      </c>
      <c r="L108" s="35">
        <v>0</v>
      </c>
      <c r="M108" s="35">
        <v>3029.6404299999999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4">
        <v>0</v>
      </c>
      <c r="AH108" s="34">
        <v>0</v>
      </c>
      <c r="AI108" s="34">
        <v>0</v>
      </c>
      <c r="AJ108" s="34">
        <v>0</v>
      </c>
      <c r="AK108" s="34">
        <v>0</v>
      </c>
      <c r="AL108" s="34">
        <v>0</v>
      </c>
      <c r="AM108" s="34">
        <v>0</v>
      </c>
      <c r="AN108" s="34">
        <v>0</v>
      </c>
      <c r="AO108" s="34">
        <v>0</v>
      </c>
      <c r="AP108" s="34">
        <v>0</v>
      </c>
      <c r="AQ108" s="34">
        <v>0</v>
      </c>
      <c r="AR108" s="34">
        <v>0</v>
      </c>
      <c r="AS108" s="34">
        <v>0</v>
      </c>
      <c r="AT108" s="34">
        <v>0</v>
      </c>
      <c r="AU108" s="34">
        <v>0</v>
      </c>
      <c r="AV108" s="34">
        <v>0</v>
      </c>
      <c r="AW108" s="34">
        <v>0</v>
      </c>
      <c r="AX108" s="34">
        <v>0</v>
      </c>
      <c r="AY108" s="34">
        <v>0</v>
      </c>
      <c r="AZ108" s="34">
        <v>0</v>
      </c>
      <c r="BA108" s="34">
        <v>0</v>
      </c>
      <c r="BB108" s="34">
        <v>0</v>
      </c>
      <c r="BC108" s="34">
        <v>0</v>
      </c>
      <c r="BD108" s="34">
        <v>0</v>
      </c>
      <c r="BE108" s="34">
        <v>0</v>
      </c>
      <c r="BF108" s="34">
        <v>0</v>
      </c>
      <c r="BG108" s="34">
        <v>0</v>
      </c>
      <c r="BH108" s="34">
        <v>0</v>
      </c>
      <c r="BI108" s="34">
        <v>0</v>
      </c>
      <c r="BJ108" s="34">
        <v>0</v>
      </c>
      <c r="BK108" s="34">
        <v>0</v>
      </c>
      <c r="BL108" s="34">
        <v>0</v>
      </c>
      <c r="BM108" s="34">
        <v>0</v>
      </c>
      <c r="BN108" s="34">
        <v>0</v>
      </c>
      <c r="BO108" s="34">
        <v>0</v>
      </c>
      <c r="BP108" s="34">
        <v>0</v>
      </c>
      <c r="BQ108" s="34">
        <v>0</v>
      </c>
      <c r="BR108" s="34">
        <v>0</v>
      </c>
      <c r="BS108" s="34">
        <v>0</v>
      </c>
      <c r="BT108" s="34">
        <v>0</v>
      </c>
      <c r="BU108" s="34">
        <v>0</v>
      </c>
      <c r="BV108" s="34">
        <v>0</v>
      </c>
      <c r="BW108" s="34">
        <v>0</v>
      </c>
      <c r="BX108" s="34">
        <v>0</v>
      </c>
      <c r="BY108" s="34">
        <v>0</v>
      </c>
      <c r="BZ108" s="34">
        <v>0</v>
      </c>
      <c r="CA108" s="34">
        <v>0</v>
      </c>
      <c r="CB108" s="34">
        <v>0</v>
      </c>
      <c r="CC108" s="34">
        <v>0</v>
      </c>
      <c r="CD108" s="34">
        <v>0</v>
      </c>
      <c r="CE108" s="34">
        <v>0</v>
      </c>
      <c r="CF108" s="34">
        <v>0</v>
      </c>
      <c r="CG108" s="35">
        <v>3029.6404299999999</v>
      </c>
      <c r="CH108" s="37" t="s">
        <v>85</v>
      </c>
      <c r="CI108" s="302" t="s">
        <v>537</v>
      </c>
      <c r="CJ108" s="302" t="s">
        <v>79</v>
      </c>
      <c r="CK108" s="303" t="s">
        <v>79</v>
      </c>
      <c r="CL108" s="304" t="s">
        <v>79</v>
      </c>
      <c r="CM108" s="113"/>
    </row>
    <row r="109" spans="1:91" ht="36">
      <c r="A109" s="695"/>
      <c r="B109" s="66" t="s">
        <v>524</v>
      </c>
      <c r="C109" s="91" t="s">
        <v>79</v>
      </c>
      <c r="D109" s="27" t="s">
        <v>194</v>
      </c>
      <c r="E109" s="27" t="s">
        <v>79</v>
      </c>
      <c r="F109" s="10" t="s">
        <v>79</v>
      </c>
      <c r="G109" s="10" t="s">
        <v>79</v>
      </c>
      <c r="H109" s="27" t="s">
        <v>324</v>
      </c>
      <c r="I109" s="35">
        <v>1821</v>
      </c>
      <c r="J109" s="35">
        <v>1821</v>
      </c>
      <c r="K109" s="35">
        <v>0</v>
      </c>
      <c r="L109" s="35">
        <v>0</v>
      </c>
      <c r="M109" s="35">
        <v>1821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  <c r="BP109" s="34">
        <v>0</v>
      </c>
      <c r="BQ109" s="34">
        <v>0</v>
      </c>
      <c r="BR109" s="34">
        <v>0</v>
      </c>
      <c r="BS109" s="34">
        <v>0</v>
      </c>
      <c r="BT109" s="34">
        <v>0</v>
      </c>
      <c r="BU109" s="34">
        <v>0</v>
      </c>
      <c r="BV109" s="34">
        <v>0</v>
      </c>
      <c r="BW109" s="34">
        <v>0</v>
      </c>
      <c r="BX109" s="34">
        <v>0</v>
      </c>
      <c r="BY109" s="34">
        <v>0</v>
      </c>
      <c r="BZ109" s="34">
        <v>0</v>
      </c>
      <c r="CA109" s="34">
        <v>0</v>
      </c>
      <c r="CB109" s="34">
        <v>0</v>
      </c>
      <c r="CC109" s="34">
        <v>0</v>
      </c>
      <c r="CD109" s="34">
        <v>0</v>
      </c>
      <c r="CE109" s="34">
        <v>0</v>
      </c>
      <c r="CF109" s="34">
        <v>0</v>
      </c>
      <c r="CG109" s="35">
        <v>1821</v>
      </c>
      <c r="CH109" s="37" t="s">
        <v>85</v>
      </c>
      <c r="CI109" s="302" t="s">
        <v>537</v>
      </c>
      <c r="CJ109" s="302" t="s">
        <v>79</v>
      </c>
      <c r="CK109" s="303" t="s">
        <v>79</v>
      </c>
      <c r="CL109" s="304" t="s">
        <v>79</v>
      </c>
      <c r="CM109" s="113"/>
    </row>
    <row r="110" spans="1:91" ht="36">
      <c r="A110" s="695"/>
      <c r="B110" s="66" t="s">
        <v>525</v>
      </c>
      <c r="C110" s="91" t="s">
        <v>79</v>
      </c>
      <c r="D110" s="27" t="s">
        <v>194</v>
      </c>
      <c r="E110" s="27" t="s">
        <v>79</v>
      </c>
      <c r="F110" s="10" t="s">
        <v>79</v>
      </c>
      <c r="G110" s="10" t="s">
        <v>79</v>
      </c>
      <c r="H110" s="27" t="s">
        <v>324</v>
      </c>
      <c r="I110" s="35">
        <v>5505.02322</v>
      </c>
      <c r="J110" s="35">
        <v>5505.02322</v>
      </c>
      <c r="K110" s="35">
        <v>0</v>
      </c>
      <c r="L110" s="35">
        <v>0</v>
      </c>
      <c r="M110" s="35">
        <v>5505.02322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0</v>
      </c>
      <c r="BC110" s="34">
        <v>0</v>
      </c>
      <c r="BD110" s="34">
        <v>0</v>
      </c>
      <c r="BE110" s="34">
        <v>0</v>
      </c>
      <c r="BF110" s="34">
        <v>0</v>
      </c>
      <c r="BG110" s="34">
        <v>0</v>
      </c>
      <c r="BH110" s="34">
        <v>0</v>
      </c>
      <c r="BI110" s="34">
        <v>0</v>
      </c>
      <c r="BJ110" s="34">
        <v>0</v>
      </c>
      <c r="BK110" s="34">
        <v>0</v>
      </c>
      <c r="BL110" s="34">
        <v>0</v>
      </c>
      <c r="BM110" s="34">
        <v>0</v>
      </c>
      <c r="BN110" s="34">
        <v>0</v>
      </c>
      <c r="BO110" s="34">
        <v>0</v>
      </c>
      <c r="BP110" s="34">
        <v>0</v>
      </c>
      <c r="BQ110" s="34">
        <v>0</v>
      </c>
      <c r="BR110" s="34">
        <v>0</v>
      </c>
      <c r="BS110" s="34">
        <v>0</v>
      </c>
      <c r="BT110" s="34">
        <v>0</v>
      </c>
      <c r="BU110" s="34">
        <v>0</v>
      </c>
      <c r="BV110" s="34">
        <v>0</v>
      </c>
      <c r="BW110" s="34">
        <v>0</v>
      </c>
      <c r="BX110" s="34">
        <v>0</v>
      </c>
      <c r="BY110" s="34">
        <v>0</v>
      </c>
      <c r="BZ110" s="34">
        <v>0</v>
      </c>
      <c r="CA110" s="34">
        <v>0</v>
      </c>
      <c r="CB110" s="34">
        <v>0</v>
      </c>
      <c r="CC110" s="34">
        <v>0</v>
      </c>
      <c r="CD110" s="34">
        <v>0</v>
      </c>
      <c r="CE110" s="34">
        <v>0</v>
      </c>
      <c r="CF110" s="34">
        <v>0</v>
      </c>
      <c r="CG110" s="35">
        <v>5505.02322</v>
      </c>
      <c r="CH110" s="37" t="s">
        <v>85</v>
      </c>
      <c r="CI110" s="302" t="s">
        <v>537</v>
      </c>
      <c r="CJ110" s="302" t="s">
        <v>79</v>
      </c>
      <c r="CK110" s="303" t="s">
        <v>79</v>
      </c>
      <c r="CL110" s="304" t="s">
        <v>79</v>
      </c>
      <c r="CM110" s="113"/>
    </row>
    <row r="111" spans="1:91" ht="36">
      <c r="A111" s="695"/>
      <c r="B111" s="66" t="s">
        <v>526</v>
      </c>
      <c r="C111" s="91" t="s">
        <v>79</v>
      </c>
      <c r="D111" s="27" t="s">
        <v>194</v>
      </c>
      <c r="E111" s="27" t="s">
        <v>79</v>
      </c>
      <c r="F111" s="10" t="s">
        <v>79</v>
      </c>
      <c r="G111" s="10" t="s">
        <v>79</v>
      </c>
      <c r="H111" s="27" t="s">
        <v>324</v>
      </c>
      <c r="I111" s="35">
        <v>5188.14599</v>
      </c>
      <c r="J111" s="35">
        <v>5188.14599</v>
      </c>
      <c r="K111" s="35">
        <v>0</v>
      </c>
      <c r="L111" s="35">
        <v>0</v>
      </c>
      <c r="M111" s="35">
        <v>5188.14599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4">
        <v>0</v>
      </c>
      <c r="AH111" s="34">
        <v>0</v>
      </c>
      <c r="AI111" s="34">
        <v>0</v>
      </c>
      <c r="AJ111" s="34">
        <v>0</v>
      </c>
      <c r="AK111" s="34">
        <v>0</v>
      </c>
      <c r="AL111" s="34">
        <v>0</v>
      </c>
      <c r="AM111" s="34">
        <v>0</v>
      </c>
      <c r="AN111" s="34">
        <v>0</v>
      </c>
      <c r="AO111" s="34">
        <v>0</v>
      </c>
      <c r="AP111" s="34">
        <v>0</v>
      </c>
      <c r="AQ111" s="34">
        <v>0</v>
      </c>
      <c r="AR111" s="34">
        <v>0</v>
      </c>
      <c r="AS111" s="34">
        <v>0</v>
      </c>
      <c r="AT111" s="34">
        <v>0</v>
      </c>
      <c r="AU111" s="34">
        <v>0</v>
      </c>
      <c r="AV111" s="34">
        <v>0</v>
      </c>
      <c r="AW111" s="34">
        <v>0</v>
      </c>
      <c r="AX111" s="34">
        <v>0</v>
      </c>
      <c r="AY111" s="34">
        <v>0</v>
      </c>
      <c r="AZ111" s="34">
        <v>0</v>
      </c>
      <c r="BA111" s="34">
        <v>0</v>
      </c>
      <c r="BB111" s="34">
        <v>0</v>
      </c>
      <c r="BC111" s="34">
        <v>0</v>
      </c>
      <c r="BD111" s="34">
        <v>0</v>
      </c>
      <c r="BE111" s="34">
        <v>0</v>
      </c>
      <c r="BF111" s="34">
        <v>0</v>
      </c>
      <c r="BG111" s="34">
        <v>0</v>
      </c>
      <c r="BH111" s="34">
        <v>0</v>
      </c>
      <c r="BI111" s="34">
        <v>0</v>
      </c>
      <c r="BJ111" s="34">
        <v>0</v>
      </c>
      <c r="BK111" s="34">
        <v>0</v>
      </c>
      <c r="BL111" s="34">
        <v>0</v>
      </c>
      <c r="BM111" s="34">
        <v>0</v>
      </c>
      <c r="BN111" s="34">
        <v>0</v>
      </c>
      <c r="BO111" s="34">
        <v>0</v>
      </c>
      <c r="BP111" s="34">
        <v>0</v>
      </c>
      <c r="BQ111" s="34">
        <v>0</v>
      </c>
      <c r="BR111" s="34">
        <v>0</v>
      </c>
      <c r="BS111" s="34">
        <v>0</v>
      </c>
      <c r="BT111" s="34">
        <v>0</v>
      </c>
      <c r="BU111" s="34">
        <v>0</v>
      </c>
      <c r="BV111" s="34">
        <v>0</v>
      </c>
      <c r="BW111" s="34">
        <v>0</v>
      </c>
      <c r="BX111" s="34">
        <v>0</v>
      </c>
      <c r="BY111" s="34">
        <v>0</v>
      </c>
      <c r="BZ111" s="34">
        <v>0</v>
      </c>
      <c r="CA111" s="34">
        <v>0</v>
      </c>
      <c r="CB111" s="34">
        <v>0</v>
      </c>
      <c r="CC111" s="34">
        <v>0</v>
      </c>
      <c r="CD111" s="34">
        <v>0</v>
      </c>
      <c r="CE111" s="34">
        <v>0</v>
      </c>
      <c r="CF111" s="34">
        <v>0</v>
      </c>
      <c r="CG111" s="35">
        <v>5188.14599</v>
      </c>
      <c r="CH111" s="37" t="s">
        <v>85</v>
      </c>
      <c r="CI111" s="302" t="s">
        <v>537</v>
      </c>
      <c r="CJ111" s="302" t="s">
        <v>79</v>
      </c>
      <c r="CK111" s="303" t="s">
        <v>79</v>
      </c>
      <c r="CL111" s="304" t="s">
        <v>79</v>
      </c>
      <c r="CM111" s="113"/>
    </row>
    <row r="112" spans="1:91" ht="36">
      <c r="A112" s="695"/>
      <c r="B112" s="66" t="s">
        <v>527</v>
      </c>
      <c r="C112" s="91" t="s">
        <v>79</v>
      </c>
      <c r="D112" s="27" t="s">
        <v>194</v>
      </c>
      <c r="E112" s="27" t="s">
        <v>79</v>
      </c>
      <c r="F112" s="10" t="s">
        <v>79</v>
      </c>
      <c r="G112" s="10" t="s">
        <v>79</v>
      </c>
      <c r="H112" s="27" t="s">
        <v>324</v>
      </c>
      <c r="I112" s="35">
        <v>3537.2858200000001</v>
      </c>
      <c r="J112" s="35">
        <v>3537.2858200000001</v>
      </c>
      <c r="K112" s="35">
        <v>0</v>
      </c>
      <c r="L112" s="35">
        <v>0</v>
      </c>
      <c r="M112" s="35">
        <v>3537.2858200000001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4">
        <v>0</v>
      </c>
      <c r="BQ112" s="34">
        <v>0</v>
      </c>
      <c r="BR112" s="34">
        <v>0</v>
      </c>
      <c r="BS112" s="34">
        <v>0</v>
      </c>
      <c r="BT112" s="34">
        <v>0</v>
      </c>
      <c r="BU112" s="34">
        <v>0</v>
      </c>
      <c r="BV112" s="34">
        <v>0</v>
      </c>
      <c r="BW112" s="34">
        <v>0</v>
      </c>
      <c r="BX112" s="34">
        <v>0</v>
      </c>
      <c r="BY112" s="34">
        <v>0</v>
      </c>
      <c r="BZ112" s="34">
        <v>0</v>
      </c>
      <c r="CA112" s="34">
        <v>0</v>
      </c>
      <c r="CB112" s="34">
        <v>0</v>
      </c>
      <c r="CC112" s="34">
        <v>0</v>
      </c>
      <c r="CD112" s="34">
        <v>0</v>
      </c>
      <c r="CE112" s="34">
        <v>0</v>
      </c>
      <c r="CF112" s="34">
        <v>0</v>
      </c>
      <c r="CG112" s="35">
        <v>3537.2858200000001</v>
      </c>
      <c r="CH112" s="37" t="s">
        <v>85</v>
      </c>
      <c r="CI112" s="302" t="s">
        <v>537</v>
      </c>
      <c r="CJ112" s="302" t="s">
        <v>79</v>
      </c>
      <c r="CK112" s="303" t="s">
        <v>79</v>
      </c>
      <c r="CL112" s="304" t="s">
        <v>79</v>
      </c>
      <c r="CM112" s="113"/>
    </row>
    <row r="113" spans="1:91" ht="36">
      <c r="A113" s="695"/>
      <c r="B113" s="66" t="s">
        <v>528</v>
      </c>
      <c r="C113" s="91" t="s">
        <v>79</v>
      </c>
      <c r="D113" s="27" t="s">
        <v>194</v>
      </c>
      <c r="E113" s="27" t="s">
        <v>79</v>
      </c>
      <c r="F113" s="10" t="s">
        <v>79</v>
      </c>
      <c r="G113" s="10" t="s">
        <v>79</v>
      </c>
      <c r="H113" s="27" t="s">
        <v>324</v>
      </c>
      <c r="I113" s="35">
        <v>5759.2481900000002</v>
      </c>
      <c r="J113" s="35">
        <v>5759.2481900000002</v>
      </c>
      <c r="K113" s="35">
        <v>0</v>
      </c>
      <c r="L113" s="35">
        <v>0</v>
      </c>
      <c r="M113" s="35">
        <v>5759.2481900000002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4">
        <v>0</v>
      </c>
      <c r="AH113" s="34">
        <v>0</v>
      </c>
      <c r="AI113" s="34">
        <v>0</v>
      </c>
      <c r="AJ113" s="34">
        <v>0</v>
      </c>
      <c r="AK113" s="34">
        <v>0</v>
      </c>
      <c r="AL113" s="34">
        <v>0</v>
      </c>
      <c r="AM113" s="34">
        <v>0</v>
      </c>
      <c r="AN113" s="34">
        <v>0</v>
      </c>
      <c r="AO113" s="34">
        <v>0</v>
      </c>
      <c r="AP113" s="34">
        <v>0</v>
      </c>
      <c r="AQ113" s="34">
        <v>0</v>
      </c>
      <c r="AR113" s="34">
        <v>0</v>
      </c>
      <c r="AS113" s="34">
        <v>0</v>
      </c>
      <c r="AT113" s="34">
        <v>0</v>
      </c>
      <c r="AU113" s="34">
        <v>0</v>
      </c>
      <c r="AV113" s="34">
        <v>0</v>
      </c>
      <c r="AW113" s="34">
        <v>0</v>
      </c>
      <c r="AX113" s="34">
        <v>0</v>
      </c>
      <c r="AY113" s="34">
        <v>0</v>
      </c>
      <c r="AZ113" s="34">
        <v>0</v>
      </c>
      <c r="BA113" s="34">
        <v>0</v>
      </c>
      <c r="BB113" s="34">
        <v>0</v>
      </c>
      <c r="BC113" s="34">
        <v>0</v>
      </c>
      <c r="BD113" s="34">
        <v>0</v>
      </c>
      <c r="BE113" s="34">
        <v>0</v>
      </c>
      <c r="BF113" s="34">
        <v>0</v>
      </c>
      <c r="BG113" s="34">
        <v>0</v>
      </c>
      <c r="BH113" s="34">
        <v>0</v>
      </c>
      <c r="BI113" s="34">
        <v>0</v>
      </c>
      <c r="BJ113" s="34">
        <v>0</v>
      </c>
      <c r="BK113" s="34">
        <v>0</v>
      </c>
      <c r="BL113" s="34">
        <v>0</v>
      </c>
      <c r="BM113" s="34">
        <v>0</v>
      </c>
      <c r="BN113" s="34">
        <v>0</v>
      </c>
      <c r="BO113" s="34">
        <v>0</v>
      </c>
      <c r="BP113" s="34">
        <v>0</v>
      </c>
      <c r="BQ113" s="34">
        <v>0</v>
      </c>
      <c r="BR113" s="34">
        <v>0</v>
      </c>
      <c r="BS113" s="34">
        <v>0</v>
      </c>
      <c r="BT113" s="34">
        <v>0</v>
      </c>
      <c r="BU113" s="34">
        <v>0</v>
      </c>
      <c r="BV113" s="34">
        <v>0</v>
      </c>
      <c r="BW113" s="34">
        <v>0</v>
      </c>
      <c r="BX113" s="34">
        <v>0</v>
      </c>
      <c r="BY113" s="34">
        <v>0</v>
      </c>
      <c r="BZ113" s="34">
        <v>0</v>
      </c>
      <c r="CA113" s="34">
        <v>0</v>
      </c>
      <c r="CB113" s="34">
        <v>0</v>
      </c>
      <c r="CC113" s="34">
        <v>0</v>
      </c>
      <c r="CD113" s="34">
        <v>0</v>
      </c>
      <c r="CE113" s="34">
        <v>0</v>
      </c>
      <c r="CF113" s="34">
        <v>0</v>
      </c>
      <c r="CG113" s="35">
        <v>5759.2481900000002</v>
      </c>
      <c r="CH113" s="37" t="s">
        <v>85</v>
      </c>
      <c r="CI113" s="302" t="s">
        <v>537</v>
      </c>
      <c r="CJ113" s="302" t="s">
        <v>79</v>
      </c>
      <c r="CK113" s="303" t="s">
        <v>79</v>
      </c>
      <c r="CL113" s="304" t="s">
        <v>79</v>
      </c>
      <c r="CM113" s="113"/>
    </row>
    <row r="114" spans="1:91" ht="36">
      <c r="A114" s="695"/>
      <c r="B114" s="66" t="s">
        <v>529</v>
      </c>
      <c r="C114" s="91" t="s">
        <v>79</v>
      </c>
      <c r="D114" s="27" t="s">
        <v>194</v>
      </c>
      <c r="E114" s="27" t="s">
        <v>79</v>
      </c>
      <c r="F114" s="10" t="s">
        <v>79</v>
      </c>
      <c r="G114" s="10" t="s">
        <v>79</v>
      </c>
      <c r="H114" s="27" t="s">
        <v>324</v>
      </c>
      <c r="I114" s="35">
        <v>15105.31177</v>
      </c>
      <c r="J114" s="35">
        <v>15105.31177</v>
      </c>
      <c r="K114" s="35">
        <v>0</v>
      </c>
      <c r="L114" s="35">
        <v>0</v>
      </c>
      <c r="M114" s="35">
        <v>15105.31177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4">
        <v>0</v>
      </c>
      <c r="AH114" s="34">
        <v>0</v>
      </c>
      <c r="AI114" s="34">
        <v>0</v>
      </c>
      <c r="AJ114" s="34">
        <v>0</v>
      </c>
      <c r="AK114" s="34">
        <v>0</v>
      </c>
      <c r="AL114" s="34">
        <v>0</v>
      </c>
      <c r="AM114" s="34">
        <v>0</v>
      </c>
      <c r="AN114" s="34">
        <v>0</v>
      </c>
      <c r="AO114" s="34">
        <v>0</v>
      </c>
      <c r="AP114" s="34">
        <v>0</v>
      </c>
      <c r="AQ114" s="34">
        <v>0</v>
      </c>
      <c r="AR114" s="34">
        <v>0</v>
      </c>
      <c r="AS114" s="34">
        <v>0</v>
      </c>
      <c r="AT114" s="34">
        <v>0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0</v>
      </c>
      <c r="BK114" s="34">
        <v>0</v>
      </c>
      <c r="BL114" s="34">
        <v>0</v>
      </c>
      <c r="BM114" s="34">
        <v>0</v>
      </c>
      <c r="BN114" s="34">
        <v>0</v>
      </c>
      <c r="BO114" s="34">
        <v>0</v>
      </c>
      <c r="BP114" s="34">
        <v>0</v>
      </c>
      <c r="BQ114" s="34">
        <v>0</v>
      </c>
      <c r="BR114" s="34">
        <v>0</v>
      </c>
      <c r="BS114" s="34">
        <v>0</v>
      </c>
      <c r="BT114" s="34">
        <v>0</v>
      </c>
      <c r="BU114" s="34">
        <v>0</v>
      </c>
      <c r="BV114" s="34">
        <v>0</v>
      </c>
      <c r="BW114" s="34">
        <v>0</v>
      </c>
      <c r="BX114" s="34">
        <v>0</v>
      </c>
      <c r="BY114" s="34">
        <v>0</v>
      </c>
      <c r="BZ114" s="34">
        <v>0</v>
      </c>
      <c r="CA114" s="34">
        <v>0</v>
      </c>
      <c r="CB114" s="34">
        <v>0</v>
      </c>
      <c r="CC114" s="34">
        <v>0</v>
      </c>
      <c r="CD114" s="34">
        <v>0</v>
      </c>
      <c r="CE114" s="34">
        <v>0</v>
      </c>
      <c r="CF114" s="34">
        <v>0</v>
      </c>
      <c r="CG114" s="35">
        <v>15105.31177</v>
      </c>
      <c r="CH114" s="37" t="s">
        <v>85</v>
      </c>
      <c r="CI114" s="302" t="s">
        <v>537</v>
      </c>
      <c r="CJ114" s="302" t="s">
        <v>79</v>
      </c>
      <c r="CK114" s="303" t="s">
        <v>79</v>
      </c>
      <c r="CL114" s="304" t="s">
        <v>79</v>
      </c>
      <c r="CM114" s="113"/>
    </row>
    <row r="115" spans="1:91" ht="36">
      <c r="A115" s="695"/>
      <c r="B115" s="66" t="s">
        <v>530</v>
      </c>
      <c r="C115" s="91" t="s">
        <v>79</v>
      </c>
      <c r="D115" s="27" t="s">
        <v>194</v>
      </c>
      <c r="E115" s="27" t="s">
        <v>79</v>
      </c>
      <c r="F115" s="10" t="s">
        <v>79</v>
      </c>
      <c r="G115" s="10" t="s">
        <v>79</v>
      </c>
      <c r="H115" s="27" t="s">
        <v>324</v>
      </c>
      <c r="I115" s="35">
        <v>1553.18625</v>
      </c>
      <c r="J115" s="35">
        <v>1553.18625</v>
      </c>
      <c r="K115" s="35">
        <v>0</v>
      </c>
      <c r="L115" s="35">
        <v>0</v>
      </c>
      <c r="M115" s="35">
        <v>1553.18625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  <c r="BP115" s="34">
        <v>0</v>
      </c>
      <c r="BQ115" s="34">
        <v>0</v>
      </c>
      <c r="BR115" s="34">
        <v>0</v>
      </c>
      <c r="BS115" s="34">
        <v>0</v>
      </c>
      <c r="BT115" s="34">
        <v>0</v>
      </c>
      <c r="BU115" s="34">
        <v>0</v>
      </c>
      <c r="BV115" s="34">
        <v>0</v>
      </c>
      <c r="BW115" s="34">
        <v>0</v>
      </c>
      <c r="BX115" s="34">
        <v>0</v>
      </c>
      <c r="BY115" s="34">
        <v>0</v>
      </c>
      <c r="BZ115" s="34">
        <v>0</v>
      </c>
      <c r="CA115" s="34">
        <v>0</v>
      </c>
      <c r="CB115" s="34">
        <v>0</v>
      </c>
      <c r="CC115" s="34">
        <v>0</v>
      </c>
      <c r="CD115" s="34">
        <v>0</v>
      </c>
      <c r="CE115" s="34">
        <v>0</v>
      </c>
      <c r="CF115" s="34">
        <v>0</v>
      </c>
      <c r="CG115" s="35">
        <v>1553.18625</v>
      </c>
      <c r="CH115" s="37" t="s">
        <v>85</v>
      </c>
      <c r="CI115" s="302" t="s">
        <v>537</v>
      </c>
      <c r="CJ115" s="302" t="s">
        <v>79</v>
      </c>
      <c r="CK115" s="303" t="s">
        <v>79</v>
      </c>
      <c r="CL115" s="304" t="s">
        <v>79</v>
      </c>
      <c r="CM115" s="113"/>
    </row>
    <row r="116" spans="1:91" ht="36">
      <c r="A116" s="695"/>
      <c r="B116" s="66" t="s">
        <v>531</v>
      </c>
      <c r="C116" s="91" t="s">
        <v>79</v>
      </c>
      <c r="D116" s="27" t="s">
        <v>194</v>
      </c>
      <c r="E116" s="27" t="s">
        <v>79</v>
      </c>
      <c r="F116" s="10" t="s">
        <v>79</v>
      </c>
      <c r="G116" s="10" t="s">
        <v>79</v>
      </c>
      <c r="H116" s="27" t="s">
        <v>324</v>
      </c>
      <c r="I116" s="35">
        <v>2605.19776</v>
      </c>
      <c r="J116" s="35">
        <v>2605.19776</v>
      </c>
      <c r="K116" s="35">
        <v>0</v>
      </c>
      <c r="L116" s="35">
        <v>0</v>
      </c>
      <c r="M116" s="35">
        <v>2605.19776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4">
        <v>0</v>
      </c>
      <c r="BQ116" s="34">
        <v>0</v>
      </c>
      <c r="BR116" s="34">
        <v>0</v>
      </c>
      <c r="BS116" s="34">
        <v>0</v>
      </c>
      <c r="BT116" s="34">
        <v>0</v>
      </c>
      <c r="BU116" s="34">
        <v>0</v>
      </c>
      <c r="BV116" s="34">
        <v>0</v>
      </c>
      <c r="BW116" s="34">
        <v>0</v>
      </c>
      <c r="BX116" s="34">
        <v>0</v>
      </c>
      <c r="BY116" s="34">
        <v>0</v>
      </c>
      <c r="BZ116" s="34">
        <v>0</v>
      </c>
      <c r="CA116" s="34">
        <v>0</v>
      </c>
      <c r="CB116" s="34">
        <v>0</v>
      </c>
      <c r="CC116" s="34">
        <v>0</v>
      </c>
      <c r="CD116" s="34">
        <v>0</v>
      </c>
      <c r="CE116" s="34">
        <v>0</v>
      </c>
      <c r="CF116" s="34">
        <v>0</v>
      </c>
      <c r="CG116" s="35">
        <v>2605.19776</v>
      </c>
      <c r="CH116" s="37" t="s">
        <v>85</v>
      </c>
      <c r="CI116" s="302" t="s">
        <v>537</v>
      </c>
      <c r="CJ116" s="302" t="s">
        <v>79</v>
      </c>
      <c r="CK116" s="303" t="s">
        <v>79</v>
      </c>
      <c r="CL116" s="304" t="s">
        <v>79</v>
      </c>
      <c r="CM116" s="113"/>
    </row>
    <row r="117" spans="1:91" ht="36">
      <c r="A117" s="695"/>
      <c r="B117" s="66" t="s">
        <v>532</v>
      </c>
      <c r="C117" s="91" t="s">
        <v>79</v>
      </c>
      <c r="D117" s="27" t="s">
        <v>194</v>
      </c>
      <c r="E117" s="27" t="s">
        <v>79</v>
      </c>
      <c r="F117" s="10" t="s">
        <v>79</v>
      </c>
      <c r="G117" s="10" t="s">
        <v>79</v>
      </c>
      <c r="H117" s="27" t="s">
        <v>324</v>
      </c>
      <c r="I117" s="35">
        <v>1626.6701599999999</v>
      </c>
      <c r="J117" s="35">
        <v>1626.6701599999999</v>
      </c>
      <c r="K117" s="35">
        <v>0</v>
      </c>
      <c r="L117" s="35">
        <v>0</v>
      </c>
      <c r="M117" s="35">
        <v>1626.6701599999999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4">
        <v>0</v>
      </c>
      <c r="BR117" s="34">
        <v>0</v>
      </c>
      <c r="BS117" s="34">
        <v>0</v>
      </c>
      <c r="BT117" s="34">
        <v>0</v>
      </c>
      <c r="BU117" s="34">
        <v>0</v>
      </c>
      <c r="BV117" s="34">
        <v>0</v>
      </c>
      <c r="BW117" s="34">
        <v>0</v>
      </c>
      <c r="BX117" s="34">
        <v>0</v>
      </c>
      <c r="BY117" s="34">
        <v>0</v>
      </c>
      <c r="BZ117" s="34">
        <v>0</v>
      </c>
      <c r="CA117" s="34">
        <v>0</v>
      </c>
      <c r="CB117" s="34">
        <v>0</v>
      </c>
      <c r="CC117" s="34">
        <v>0</v>
      </c>
      <c r="CD117" s="34">
        <v>0</v>
      </c>
      <c r="CE117" s="34">
        <v>0</v>
      </c>
      <c r="CF117" s="34">
        <v>0</v>
      </c>
      <c r="CG117" s="35">
        <v>1626.6701599999999</v>
      </c>
      <c r="CH117" s="37" t="s">
        <v>85</v>
      </c>
      <c r="CI117" s="302" t="s">
        <v>537</v>
      </c>
      <c r="CJ117" s="302" t="s">
        <v>79</v>
      </c>
      <c r="CK117" s="303" t="s">
        <v>79</v>
      </c>
      <c r="CL117" s="304" t="s">
        <v>79</v>
      </c>
      <c r="CM117" s="113"/>
    </row>
    <row r="118" spans="1:91" ht="36">
      <c r="A118" s="695"/>
      <c r="B118" s="148" t="s">
        <v>1018</v>
      </c>
      <c r="C118" s="170" t="s">
        <v>79</v>
      </c>
      <c r="D118" s="67" t="s">
        <v>194</v>
      </c>
      <c r="E118" s="67" t="s">
        <v>79</v>
      </c>
      <c r="F118" s="18" t="s">
        <v>79</v>
      </c>
      <c r="G118" s="18" t="s">
        <v>79</v>
      </c>
      <c r="H118" s="67" t="s">
        <v>324</v>
      </c>
      <c r="I118" s="171">
        <v>37483.093180000003</v>
      </c>
      <c r="J118" s="171">
        <v>37483.093180000003</v>
      </c>
      <c r="K118" s="171">
        <v>0</v>
      </c>
      <c r="L118" s="171">
        <v>0</v>
      </c>
      <c r="M118" s="171">
        <v>37483.093180000003</v>
      </c>
      <c r="N118" s="171">
        <v>0</v>
      </c>
      <c r="O118" s="171">
        <v>0</v>
      </c>
      <c r="P118" s="171">
        <v>0</v>
      </c>
      <c r="Q118" s="171">
        <v>0</v>
      </c>
      <c r="R118" s="171">
        <v>0</v>
      </c>
      <c r="S118" s="171">
        <v>0</v>
      </c>
      <c r="T118" s="171">
        <v>0</v>
      </c>
      <c r="U118" s="171">
        <v>0</v>
      </c>
      <c r="V118" s="171">
        <v>0</v>
      </c>
      <c r="W118" s="171">
        <v>0</v>
      </c>
      <c r="X118" s="171">
        <v>0</v>
      </c>
      <c r="Y118" s="171">
        <v>0</v>
      </c>
      <c r="Z118" s="171">
        <v>0</v>
      </c>
      <c r="AA118" s="171">
        <v>0</v>
      </c>
      <c r="AB118" s="171">
        <v>0</v>
      </c>
      <c r="AC118" s="171">
        <v>0</v>
      </c>
      <c r="AD118" s="171">
        <v>0</v>
      </c>
      <c r="AE118" s="171">
        <v>0</v>
      </c>
      <c r="AF118" s="230">
        <v>0</v>
      </c>
      <c r="AG118" s="34">
        <v>0</v>
      </c>
      <c r="AH118" s="34">
        <v>0</v>
      </c>
      <c r="AI118" s="34">
        <v>0</v>
      </c>
      <c r="AJ118" s="34">
        <v>0</v>
      </c>
      <c r="AK118" s="34">
        <v>0</v>
      </c>
      <c r="AL118" s="34">
        <v>0</v>
      </c>
      <c r="AM118" s="34">
        <v>0</v>
      </c>
      <c r="AN118" s="34">
        <v>0</v>
      </c>
      <c r="AO118" s="15">
        <v>0</v>
      </c>
      <c r="AP118" s="19">
        <v>0</v>
      </c>
      <c r="AQ118" s="19">
        <v>0</v>
      </c>
      <c r="AR118" s="19">
        <v>0</v>
      </c>
      <c r="AS118" s="19">
        <v>0</v>
      </c>
      <c r="AT118" s="19">
        <v>0</v>
      </c>
      <c r="AU118" s="19"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0</v>
      </c>
      <c r="BA118" s="19">
        <v>0</v>
      </c>
      <c r="BB118" s="19">
        <v>0</v>
      </c>
      <c r="BC118" s="19">
        <v>0</v>
      </c>
      <c r="BD118" s="19">
        <v>0</v>
      </c>
      <c r="BE118" s="19">
        <v>0</v>
      </c>
      <c r="BF118" s="19">
        <v>0</v>
      </c>
      <c r="BG118" s="19">
        <v>0</v>
      </c>
      <c r="BH118" s="19">
        <v>0</v>
      </c>
      <c r="BI118" s="19">
        <v>0</v>
      </c>
      <c r="BJ118" s="19">
        <v>0</v>
      </c>
      <c r="BK118" s="19">
        <v>0</v>
      </c>
      <c r="BL118" s="19">
        <v>0</v>
      </c>
      <c r="BM118" s="19">
        <v>0</v>
      </c>
      <c r="BN118" s="19">
        <v>0</v>
      </c>
      <c r="BO118" s="19">
        <v>0</v>
      </c>
      <c r="BP118" s="19">
        <v>0</v>
      </c>
      <c r="BQ118" s="19">
        <v>0</v>
      </c>
      <c r="BR118" s="19">
        <v>0</v>
      </c>
      <c r="BS118" s="19">
        <v>0</v>
      </c>
      <c r="BT118" s="19">
        <v>0</v>
      </c>
      <c r="BU118" s="19">
        <v>0</v>
      </c>
      <c r="BV118" s="19">
        <v>0</v>
      </c>
      <c r="BW118" s="19">
        <v>0</v>
      </c>
      <c r="BX118" s="19">
        <v>0</v>
      </c>
      <c r="BY118" s="19">
        <v>0</v>
      </c>
      <c r="BZ118" s="19">
        <v>0</v>
      </c>
      <c r="CA118" s="19">
        <v>0</v>
      </c>
      <c r="CB118" s="19">
        <v>0</v>
      </c>
      <c r="CC118" s="19">
        <v>0</v>
      </c>
      <c r="CD118" s="19">
        <v>0</v>
      </c>
      <c r="CE118" s="19">
        <v>0</v>
      </c>
      <c r="CF118" s="19">
        <v>0</v>
      </c>
      <c r="CG118" s="171">
        <v>37483.093180000003</v>
      </c>
      <c r="CH118" s="153" t="s">
        <v>495</v>
      </c>
      <c r="CI118" s="302" t="s">
        <v>1017</v>
      </c>
      <c r="CJ118" s="302" t="s">
        <v>79</v>
      </c>
      <c r="CK118" s="303">
        <v>43738</v>
      </c>
      <c r="CL118" s="304">
        <v>43951</v>
      </c>
      <c r="CM118" s="273"/>
    </row>
    <row r="119" spans="1:91" ht="46.5">
      <c r="A119" s="695"/>
      <c r="B119" s="66" t="s">
        <v>1019</v>
      </c>
      <c r="C119" s="91" t="s">
        <v>79</v>
      </c>
      <c r="D119" s="27" t="s">
        <v>194</v>
      </c>
      <c r="E119" s="27" t="s">
        <v>79</v>
      </c>
      <c r="F119" s="10" t="s">
        <v>79</v>
      </c>
      <c r="G119" s="10" t="s">
        <v>79</v>
      </c>
      <c r="H119" s="27" t="s">
        <v>324</v>
      </c>
      <c r="I119" s="35">
        <v>9250.7702000000008</v>
      </c>
      <c r="J119" s="35">
        <v>9250.7702000000008</v>
      </c>
      <c r="K119" s="35">
        <v>0</v>
      </c>
      <c r="L119" s="35">
        <v>0</v>
      </c>
      <c r="M119" s="35">
        <v>9250.7702000000008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34">
        <v>0</v>
      </c>
      <c r="BW119" s="34">
        <v>0</v>
      </c>
      <c r="BX119" s="34">
        <v>0</v>
      </c>
      <c r="BY119" s="34">
        <v>0</v>
      </c>
      <c r="BZ119" s="34">
        <v>0</v>
      </c>
      <c r="CA119" s="34">
        <v>0</v>
      </c>
      <c r="CB119" s="34">
        <v>0</v>
      </c>
      <c r="CC119" s="34">
        <v>0</v>
      </c>
      <c r="CD119" s="34">
        <v>0</v>
      </c>
      <c r="CE119" s="34">
        <v>0</v>
      </c>
      <c r="CF119" s="34">
        <v>0</v>
      </c>
      <c r="CG119" s="35">
        <v>9250.7702000000008</v>
      </c>
      <c r="CH119" s="37" t="s">
        <v>85</v>
      </c>
      <c r="CI119" s="302" t="s">
        <v>1017</v>
      </c>
      <c r="CJ119" s="302" t="s">
        <v>79</v>
      </c>
      <c r="CK119" s="303" t="s">
        <v>79</v>
      </c>
      <c r="CL119" s="304" t="s">
        <v>79</v>
      </c>
      <c r="CM119" s="113"/>
    </row>
    <row r="120" spans="1:91" ht="36">
      <c r="A120" s="695"/>
      <c r="B120" s="66" t="s">
        <v>437</v>
      </c>
      <c r="C120" s="91" t="s">
        <v>79</v>
      </c>
      <c r="D120" s="27" t="s">
        <v>194</v>
      </c>
      <c r="E120" s="27" t="s">
        <v>79</v>
      </c>
      <c r="F120" s="10" t="s">
        <v>79</v>
      </c>
      <c r="G120" s="10" t="s">
        <v>79</v>
      </c>
      <c r="H120" s="27" t="s">
        <v>324</v>
      </c>
      <c r="I120" s="230">
        <v>46174.667999999998</v>
      </c>
      <c r="J120" s="35">
        <v>32544.097730000001</v>
      </c>
      <c r="K120" s="35">
        <v>2000</v>
      </c>
      <c r="L120" s="35">
        <v>0</v>
      </c>
      <c r="M120" s="35">
        <v>32544.097730000001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2000</v>
      </c>
      <c r="Y120" s="34">
        <v>0</v>
      </c>
      <c r="Z120" s="34">
        <v>2000</v>
      </c>
      <c r="AA120" s="34">
        <v>0</v>
      </c>
      <c r="AB120" s="34">
        <v>0</v>
      </c>
      <c r="AC120" s="34">
        <v>0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0</v>
      </c>
      <c r="AO120" s="34">
        <v>0</v>
      </c>
      <c r="AP120" s="34">
        <v>0</v>
      </c>
      <c r="AQ120" s="34">
        <v>0</v>
      </c>
      <c r="AR120" s="34">
        <v>0</v>
      </c>
      <c r="AS120" s="34">
        <v>0</v>
      </c>
      <c r="AT120" s="34">
        <v>0</v>
      </c>
      <c r="AU120" s="34">
        <v>0</v>
      </c>
      <c r="AV120" s="34">
        <v>2000</v>
      </c>
      <c r="AW120" s="34">
        <v>0</v>
      </c>
      <c r="AX120" s="34">
        <v>2000</v>
      </c>
      <c r="AY120" s="34">
        <v>0</v>
      </c>
      <c r="AZ120" s="34">
        <v>0</v>
      </c>
      <c r="BA120" s="34">
        <v>0</v>
      </c>
      <c r="BB120" s="34">
        <v>0</v>
      </c>
      <c r="BC120" s="34">
        <v>0</v>
      </c>
      <c r="BD120" s="34">
        <v>0</v>
      </c>
      <c r="BE120" s="34">
        <v>0</v>
      </c>
      <c r="BF120" s="34">
        <v>0</v>
      </c>
      <c r="BG120" s="34">
        <v>0</v>
      </c>
      <c r="BH120" s="34">
        <v>0</v>
      </c>
      <c r="BI120" s="34">
        <v>0</v>
      </c>
      <c r="BJ120" s="34">
        <v>0</v>
      </c>
      <c r="BK120" s="34">
        <v>0</v>
      </c>
      <c r="BL120" s="34">
        <v>0</v>
      </c>
      <c r="BM120" s="34">
        <v>0</v>
      </c>
      <c r="BN120" s="34">
        <v>0</v>
      </c>
      <c r="BO120" s="34">
        <v>0</v>
      </c>
      <c r="BP120" s="34">
        <v>0</v>
      </c>
      <c r="BQ120" s="34">
        <v>0</v>
      </c>
      <c r="BR120" s="34">
        <v>0</v>
      </c>
      <c r="BS120" s="34">
        <v>0</v>
      </c>
      <c r="BT120" s="34">
        <v>0</v>
      </c>
      <c r="BU120" s="34">
        <v>0</v>
      </c>
      <c r="BV120" s="34">
        <v>0</v>
      </c>
      <c r="BW120" s="34">
        <v>0</v>
      </c>
      <c r="BX120" s="34">
        <v>0</v>
      </c>
      <c r="BY120" s="34">
        <v>0</v>
      </c>
      <c r="BZ120" s="34">
        <v>0</v>
      </c>
      <c r="CA120" s="34">
        <v>0</v>
      </c>
      <c r="CB120" s="34">
        <v>0</v>
      </c>
      <c r="CC120" s="34">
        <v>0</v>
      </c>
      <c r="CD120" s="34">
        <v>0</v>
      </c>
      <c r="CE120" s="34">
        <v>0</v>
      </c>
      <c r="CF120" s="34">
        <v>0</v>
      </c>
      <c r="CG120" s="35">
        <v>0</v>
      </c>
      <c r="CH120" s="37" t="s">
        <v>80</v>
      </c>
      <c r="CI120" s="302" t="s">
        <v>1017</v>
      </c>
      <c r="CJ120" s="302" t="s">
        <v>1523</v>
      </c>
      <c r="CK120" s="303">
        <v>43710</v>
      </c>
      <c r="CL120" s="304" t="s">
        <v>1524</v>
      </c>
      <c r="CM120" s="113"/>
    </row>
    <row r="121" spans="1:91" ht="48.75" customHeight="1">
      <c r="A121" s="695"/>
      <c r="B121" s="148" t="s">
        <v>1020</v>
      </c>
      <c r="C121" s="170" t="s">
        <v>79</v>
      </c>
      <c r="D121" s="67" t="s">
        <v>194</v>
      </c>
      <c r="E121" s="67" t="s">
        <v>79</v>
      </c>
      <c r="F121" s="18" t="s">
        <v>79</v>
      </c>
      <c r="G121" s="18" t="s">
        <v>79</v>
      </c>
      <c r="H121" s="67" t="s">
        <v>324</v>
      </c>
      <c r="I121" s="171">
        <v>7281.1641799999998</v>
      </c>
      <c r="J121" s="171">
        <v>7281.1641799999998</v>
      </c>
      <c r="K121" s="171">
        <v>0</v>
      </c>
      <c r="L121" s="171">
        <v>0</v>
      </c>
      <c r="M121" s="171">
        <v>7281.1641799999998</v>
      </c>
      <c r="N121" s="171">
        <v>0</v>
      </c>
      <c r="O121" s="171">
        <v>0</v>
      </c>
      <c r="P121" s="171">
        <v>0</v>
      </c>
      <c r="Q121" s="171">
        <v>500</v>
      </c>
      <c r="R121" s="171">
        <v>0</v>
      </c>
      <c r="S121" s="171">
        <v>500</v>
      </c>
      <c r="T121" s="171">
        <v>0</v>
      </c>
      <c r="U121" s="171">
        <v>0</v>
      </c>
      <c r="V121" s="171">
        <v>0</v>
      </c>
      <c r="W121" s="171">
        <v>0</v>
      </c>
      <c r="X121" s="171">
        <v>500</v>
      </c>
      <c r="Y121" s="171">
        <v>0</v>
      </c>
      <c r="Z121" s="171">
        <v>500</v>
      </c>
      <c r="AA121" s="171">
        <v>0</v>
      </c>
      <c r="AB121" s="171">
        <v>0</v>
      </c>
      <c r="AC121" s="171">
        <v>0</v>
      </c>
      <c r="AD121" s="171">
        <v>0</v>
      </c>
      <c r="AE121" s="171">
        <v>0</v>
      </c>
      <c r="AF121" s="171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500</v>
      </c>
      <c r="AR121" s="19">
        <v>0</v>
      </c>
      <c r="AS121" s="19">
        <v>500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0</v>
      </c>
      <c r="CA121" s="19">
        <v>0</v>
      </c>
      <c r="CB121" s="19">
        <v>0</v>
      </c>
      <c r="CC121" s="19">
        <v>0</v>
      </c>
      <c r="CD121" s="19">
        <v>0</v>
      </c>
      <c r="CE121" s="19">
        <v>0</v>
      </c>
      <c r="CF121" s="19">
        <v>0</v>
      </c>
      <c r="CG121" s="171">
        <v>0</v>
      </c>
      <c r="CH121" s="153" t="s">
        <v>495</v>
      </c>
      <c r="CI121" s="302" t="s">
        <v>1017</v>
      </c>
      <c r="CJ121" s="302" t="s">
        <v>79</v>
      </c>
      <c r="CK121" s="303">
        <v>43692</v>
      </c>
      <c r="CL121" s="304">
        <v>43816</v>
      </c>
      <c r="CM121" s="273"/>
    </row>
    <row r="122" spans="1:91" ht="36">
      <c r="A122" s="695"/>
      <c r="B122" s="66" t="s">
        <v>1021</v>
      </c>
      <c r="C122" s="91" t="s">
        <v>79</v>
      </c>
      <c r="D122" s="27" t="s">
        <v>194</v>
      </c>
      <c r="E122" s="27" t="s">
        <v>79</v>
      </c>
      <c r="F122" s="10" t="s">
        <v>79</v>
      </c>
      <c r="G122" s="10" t="s">
        <v>79</v>
      </c>
      <c r="H122" s="27" t="s">
        <v>324</v>
      </c>
      <c r="I122" s="35">
        <v>101000</v>
      </c>
      <c r="J122" s="35">
        <v>101000</v>
      </c>
      <c r="K122" s="35">
        <v>0</v>
      </c>
      <c r="L122" s="35">
        <v>0</v>
      </c>
      <c r="M122" s="35">
        <v>101000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4">
        <v>0</v>
      </c>
      <c r="AH122" s="34">
        <v>0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0</v>
      </c>
      <c r="AV122" s="34">
        <v>0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0</v>
      </c>
      <c r="BC122" s="34">
        <v>0</v>
      </c>
      <c r="BD122" s="34">
        <v>0</v>
      </c>
      <c r="BE122" s="34">
        <v>0</v>
      </c>
      <c r="BF122" s="34">
        <v>0</v>
      </c>
      <c r="BG122" s="34">
        <v>0</v>
      </c>
      <c r="BH122" s="34">
        <v>0</v>
      </c>
      <c r="BI122" s="34">
        <v>0</v>
      </c>
      <c r="BJ122" s="34">
        <v>0</v>
      </c>
      <c r="BK122" s="34">
        <v>0</v>
      </c>
      <c r="BL122" s="34">
        <v>0</v>
      </c>
      <c r="BM122" s="34">
        <v>0</v>
      </c>
      <c r="BN122" s="34">
        <v>0</v>
      </c>
      <c r="BO122" s="34">
        <v>0</v>
      </c>
      <c r="BP122" s="34">
        <v>0</v>
      </c>
      <c r="BQ122" s="34">
        <v>0</v>
      </c>
      <c r="BR122" s="34">
        <v>0</v>
      </c>
      <c r="BS122" s="34">
        <v>0</v>
      </c>
      <c r="BT122" s="34">
        <v>0</v>
      </c>
      <c r="BU122" s="34">
        <v>0</v>
      </c>
      <c r="BV122" s="34">
        <v>0</v>
      </c>
      <c r="BW122" s="34">
        <v>0</v>
      </c>
      <c r="BX122" s="34">
        <v>0</v>
      </c>
      <c r="BY122" s="34">
        <v>0</v>
      </c>
      <c r="BZ122" s="34">
        <v>0</v>
      </c>
      <c r="CA122" s="34">
        <v>0</v>
      </c>
      <c r="CB122" s="34">
        <v>0</v>
      </c>
      <c r="CC122" s="34">
        <v>0</v>
      </c>
      <c r="CD122" s="34">
        <v>0</v>
      </c>
      <c r="CE122" s="34">
        <v>0</v>
      </c>
      <c r="CF122" s="34">
        <v>0</v>
      </c>
      <c r="CG122" s="35">
        <v>0</v>
      </c>
      <c r="CH122" s="37" t="s">
        <v>85</v>
      </c>
      <c r="CI122" s="302" t="s">
        <v>1017</v>
      </c>
      <c r="CJ122" s="302" t="s">
        <v>79</v>
      </c>
      <c r="CK122" s="303" t="s">
        <v>79</v>
      </c>
      <c r="CL122" s="304" t="s">
        <v>79</v>
      </c>
      <c r="CM122" s="113"/>
    </row>
    <row r="123" spans="1:91" ht="36">
      <c r="A123" s="695"/>
      <c r="B123" s="66" t="s">
        <v>1242</v>
      </c>
      <c r="C123" s="91" t="s">
        <v>79</v>
      </c>
      <c r="D123" s="27" t="s">
        <v>194</v>
      </c>
      <c r="E123" s="27" t="s">
        <v>79</v>
      </c>
      <c r="F123" s="10" t="s">
        <v>79</v>
      </c>
      <c r="G123" s="10" t="s">
        <v>79</v>
      </c>
      <c r="H123" s="27" t="s">
        <v>324</v>
      </c>
      <c r="I123" s="35">
        <v>58090.732000000004</v>
      </c>
      <c r="J123" s="35">
        <v>58090.732000000004</v>
      </c>
      <c r="K123" s="35">
        <v>0</v>
      </c>
      <c r="L123" s="35">
        <v>0</v>
      </c>
      <c r="M123" s="35">
        <v>58090.732000000004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4">
        <v>0</v>
      </c>
      <c r="AH123" s="34">
        <v>0</v>
      </c>
      <c r="AI123" s="34">
        <v>0</v>
      </c>
      <c r="AJ123" s="34">
        <v>0</v>
      </c>
      <c r="AK123" s="34">
        <v>0</v>
      </c>
      <c r="AL123" s="34">
        <v>0</v>
      </c>
      <c r="AM123" s="34">
        <v>0</v>
      </c>
      <c r="AN123" s="34">
        <v>0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0</v>
      </c>
      <c r="BC123" s="34">
        <v>0</v>
      </c>
      <c r="BD123" s="34">
        <v>0</v>
      </c>
      <c r="BE123" s="34">
        <v>0</v>
      </c>
      <c r="BF123" s="34">
        <v>0</v>
      </c>
      <c r="BG123" s="34">
        <v>0</v>
      </c>
      <c r="BH123" s="34">
        <v>0</v>
      </c>
      <c r="BI123" s="34">
        <v>0</v>
      </c>
      <c r="BJ123" s="34">
        <v>0</v>
      </c>
      <c r="BK123" s="34">
        <v>0</v>
      </c>
      <c r="BL123" s="34">
        <v>0</v>
      </c>
      <c r="BM123" s="34">
        <v>0</v>
      </c>
      <c r="BN123" s="34">
        <v>0</v>
      </c>
      <c r="BO123" s="34">
        <v>0</v>
      </c>
      <c r="BP123" s="34">
        <v>0</v>
      </c>
      <c r="BQ123" s="34">
        <v>0</v>
      </c>
      <c r="BR123" s="34">
        <v>0</v>
      </c>
      <c r="BS123" s="34">
        <v>0</v>
      </c>
      <c r="BT123" s="34">
        <v>0</v>
      </c>
      <c r="BU123" s="34">
        <v>0</v>
      </c>
      <c r="BV123" s="34">
        <v>0</v>
      </c>
      <c r="BW123" s="34">
        <v>0</v>
      </c>
      <c r="BX123" s="34">
        <v>0</v>
      </c>
      <c r="BY123" s="34">
        <v>0</v>
      </c>
      <c r="BZ123" s="34">
        <v>0</v>
      </c>
      <c r="CA123" s="34">
        <v>0</v>
      </c>
      <c r="CB123" s="34">
        <v>0</v>
      </c>
      <c r="CC123" s="34">
        <v>0</v>
      </c>
      <c r="CD123" s="34">
        <v>0</v>
      </c>
      <c r="CE123" s="34">
        <v>0</v>
      </c>
      <c r="CF123" s="34">
        <v>0</v>
      </c>
      <c r="CG123" s="35">
        <v>58090.732000000004</v>
      </c>
      <c r="CH123" s="37" t="s">
        <v>1653</v>
      </c>
      <c r="CI123" s="302" t="s">
        <v>1274</v>
      </c>
      <c r="CJ123" s="302" t="s">
        <v>79</v>
      </c>
      <c r="CK123" s="303">
        <v>43682</v>
      </c>
      <c r="CL123" s="304" t="s">
        <v>79</v>
      </c>
      <c r="CM123" s="113"/>
    </row>
    <row r="124" spans="1:91" ht="36">
      <c r="A124" s="695"/>
      <c r="B124" s="66" t="s">
        <v>1243</v>
      </c>
      <c r="C124" s="91" t="s">
        <v>79</v>
      </c>
      <c r="D124" s="27" t="s">
        <v>194</v>
      </c>
      <c r="E124" s="27" t="s">
        <v>79</v>
      </c>
      <c r="F124" s="10" t="s">
        <v>79</v>
      </c>
      <c r="G124" s="10" t="s">
        <v>79</v>
      </c>
      <c r="H124" s="27" t="s">
        <v>324</v>
      </c>
      <c r="I124" s="35">
        <v>90275.054999999993</v>
      </c>
      <c r="J124" s="35">
        <v>90275.054999999993</v>
      </c>
      <c r="K124" s="35">
        <v>0</v>
      </c>
      <c r="L124" s="35">
        <v>0</v>
      </c>
      <c r="M124" s="35">
        <v>90275.054999999993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4">
        <v>0</v>
      </c>
      <c r="AH124" s="34">
        <v>0</v>
      </c>
      <c r="AI124" s="34">
        <v>0</v>
      </c>
      <c r="AJ124" s="34">
        <v>0</v>
      </c>
      <c r="AK124" s="34">
        <v>0</v>
      </c>
      <c r="AL124" s="34">
        <v>0</v>
      </c>
      <c r="AM124" s="34">
        <v>0</v>
      </c>
      <c r="AN124" s="34">
        <v>0</v>
      </c>
      <c r="AO124" s="34">
        <v>0</v>
      </c>
      <c r="AP124" s="34">
        <v>0</v>
      </c>
      <c r="AQ124" s="34">
        <v>0</v>
      </c>
      <c r="AR124" s="34">
        <v>0</v>
      </c>
      <c r="AS124" s="34">
        <v>0</v>
      </c>
      <c r="AT124" s="34">
        <v>0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0</v>
      </c>
      <c r="BC124" s="34">
        <v>0</v>
      </c>
      <c r="BD124" s="34">
        <v>0</v>
      </c>
      <c r="BE124" s="34">
        <v>0</v>
      </c>
      <c r="BF124" s="34">
        <v>0</v>
      </c>
      <c r="BG124" s="34">
        <v>0</v>
      </c>
      <c r="BH124" s="34">
        <v>0</v>
      </c>
      <c r="BI124" s="34">
        <v>0</v>
      </c>
      <c r="BJ124" s="34">
        <v>0</v>
      </c>
      <c r="BK124" s="34">
        <v>0</v>
      </c>
      <c r="BL124" s="34">
        <v>0</v>
      </c>
      <c r="BM124" s="34">
        <v>0</v>
      </c>
      <c r="BN124" s="34">
        <v>0</v>
      </c>
      <c r="BO124" s="34">
        <v>0</v>
      </c>
      <c r="BP124" s="34">
        <v>0</v>
      </c>
      <c r="BQ124" s="34">
        <v>0</v>
      </c>
      <c r="BR124" s="34">
        <v>0</v>
      </c>
      <c r="BS124" s="34">
        <v>0</v>
      </c>
      <c r="BT124" s="34">
        <v>0</v>
      </c>
      <c r="BU124" s="34">
        <v>0</v>
      </c>
      <c r="BV124" s="34">
        <v>0</v>
      </c>
      <c r="BW124" s="34">
        <v>0</v>
      </c>
      <c r="BX124" s="34">
        <v>0</v>
      </c>
      <c r="BY124" s="34">
        <v>0</v>
      </c>
      <c r="BZ124" s="34">
        <v>0</v>
      </c>
      <c r="CA124" s="34">
        <v>0</v>
      </c>
      <c r="CB124" s="34">
        <v>0</v>
      </c>
      <c r="CC124" s="34">
        <v>0</v>
      </c>
      <c r="CD124" s="34">
        <v>0</v>
      </c>
      <c r="CE124" s="34">
        <v>0</v>
      </c>
      <c r="CF124" s="34">
        <v>0</v>
      </c>
      <c r="CG124" s="35">
        <v>90275.054999999993</v>
      </c>
      <c r="CH124" s="37" t="s">
        <v>85</v>
      </c>
      <c r="CI124" s="302" t="s">
        <v>1274</v>
      </c>
      <c r="CJ124" s="302" t="s">
        <v>79</v>
      </c>
      <c r="CK124" s="303" t="s">
        <v>79</v>
      </c>
      <c r="CL124" s="304" t="s">
        <v>79</v>
      </c>
      <c r="CM124" s="113"/>
    </row>
    <row r="125" spans="1:91" ht="36">
      <c r="A125" s="695"/>
      <c r="B125" s="66" t="s">
        <v>1244</v>
      </c>
      <c r="C125" s="91" t="s">
        <v>79</v>
      </c>
      <c r="D125" s="27" t="s">
        <v>194</v>
      </c>
      <c r="E125" s="27" t="s">
        <v>79</v>
      </c>
      <c r="F125" s="10" t="s">
        <v>79</v>
      </c>
      <c r="G125" s="10" t="s">
        <v>79</v>
      </c>
      <c r="H125" s="27" t="s">
        <v>324</v>
      </c>
      <c r="I125" s="35">
        <v>2420</v>
      </c>
      <c r="J125" s="35">
        <v>2420</v>
      </c>
      <c r="K125" s="35">
        <v>0</v>
      </c>
      <c r="L125" s="35">
        <v>0</v>
      </c>
      <c r="M125" s="35">
        <v>2420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4">
        <v>0</v>
      </c>
      <c r="AH125" s="34">
        <v>0</v>
      </c>
      <c r="AI125" s="34">
        <v>0</v>
      </c>
      <c r="AJ125" s="34">
        <v>0</v>
      </c>
      <c r="AK125" s="34">
        <v>0</v>
      </c>
      <c r="AL125" s="34">
        <v>0</v>
      </c>
      <c r="AM125" s="34">
        <v>0</v>
      </c>
      <c r="AN125" s="34">
        <v>0</v>
      </c>
      <c r="AO125" s="34">
        <v>0</v>
      </c>
      <c r="AP125" s="34">
        <v>0</v>
      </c>
      <c r="AQ125" s="34">
        <v>0</v>
      </c>
      <c r="AR125" s="34">
        <v>0</v>
      </c>
      <c r="AS125" s="34">
        <v>0</v>
      </c>
      <c r="AT125" s="34">
        <v>0</v>
      </c>
      <c r="AU125" s="34">
        <v>0</v>
      </c>
      <c r="AV125" s="34">
        <v>0</v>
      </c>
      <c r="AW125" s="34">
        <v>0</v>
      </c>
      <c r="AX125" s="34">
        <v>0</v>
      </c>
      <c r="AY125" s="34">
        <v>0</v>
      </c>
      <c r="AZ125" s="34">
        <v>0</v>
      </c>
      <c r="BA125" s="34">
        <v>0</v>
      </c>
      <c r="BB125" s="34">
        <v>0</v>
      </c>
      <c r="BC125" s="34">
        <v>0</v>
      </c>
      <c r="BD125" s="34">
        <v>0</v>
      </c>
      <c r="BE125" s="34">
        <v>0</v>
      </c>
      <c r="BF125" s="34">
        <v>0</v>
      </c>
      <c r="BG125" s="34">
        <v>0</v>
      </c>
      <c r="BH125" s="34">
        <v>0</v>
      </c>
      <c r="BI125" s="34">
        <v>0</v>
      </c>
      <c r="BJ125" s="34">
        <v>0</v>
      </c>
      <c r="BK125" s="34">
        <v>0</v>
      </c>
      <c r="BL125" s="34">
        <v>0</v>
      </c>
      <c r="BM125" s="34">
        <v>0</v>
      </c>
      <c r="BN125" s="34">
        <v>0</v>
      </c>
      <c r="BO125" s="34">
        <v>0</v>
      </c>
      <c r="BP125" s="34">
        <v>0</v>
      </c>
      <c r="BQ125" s="34">
        <v>0</v>
      </c>
      <c r="BR125" s="34">
        <v>0</v>
      </c>
      <c r="BS125" s="34">
        <v>0</v>
      </c>
      <c r="BT125" s="34">
        <v>0</v>
      </c>
      <c r="BU125" s="34">
        <v>0</v>
      </c>
      <c r="BV125" s="34">
        <v>0</v>
      </c>
      <c r="BW125" s="34">
        <v>0</v>
      </c>
      <c r="BX125" s="34">
        <v>0</v>
      </c>
      <c r="BY125" s="34">
        <v>0</v>
      </c>
      <c r="BZ125" s="34">
        <v>0</v>
      </c>
      <c r="CA125" s="34">
        <v>0</v>
      </c>
      <c r="CB125" s="34">
        <v>0</v>
      </c>
      <c r="CC125" s="34">
        <v>0</v>
      </c>
      <c r="CD125" s="34">
        <v>0</v>
      </c>
      <c r="CE125" s="34">
        <v>0</v>
      </c>
      <c r="CF125" s="34">
        <v>0</v>
      </c>
      <c r="CG125" s="35">
        <v>2420</v>
      </c>
      <c r="CH125" s="37" t="s">
        <v>85</v>
      </c>
      <c r="CI125" s="302" t="s">
        <v>1274</v>
      </c>
      <c r="CJ125" s="302" t="s">
        <v>79</v>
      </c>
      <c r="CK125" s="303" t="s">
        <v>79</v>
      </c>
      <c r="CL125" s="304" t="s">
        <v>79</v>
      </c>
      <c r="CM125" s="113"/>
    </row>
    <row r="126" spans="1:91" ht="36">
      <c r="A126" s="695"/>
      <c r="B126" s="66" t="s">
        <v>1245</v>
      </c>
      <c r="C126" s="91" t="s">
        <v>79</v>
      </c>
      <c r="D126" s="27" t="s">
        <v>194</v>
      </c>
      <c r="E126" s="27" t="s">
        <v>79</v>
      </c>
      <c r="F126" s="10" t="s">
        <v>79</v>
      </c>
      <c r="G126" s="10" t="s">
        <v>79</v>
      </c>
      <c r="H126" s="27" t="s">
        <v>324</v>
      </c>
      <c r="I126" s="35">
        <v>10000</v>
      </c>
      <c r="J126" s="35">
        <v>10000</v>
      </c>
      <c r="K126" s="35">
        <v>0</v>
      </c>
      <c r="L126" s="35">
        <v>0</v>
      </c>
      <c r="M126" s="35">
        <v>10000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4">
        <v>0</v>
      </c>
      <c r="AH126" s="34">
        <v>0</v>
      </c>
      <c r="AI126" s="34">
        <v>0</v>
      </c>
      <c r="AJ126" s="34">
        <v>0</v>
      </c>
      <c r="AK126" s="34">
        <v>0</v>
      </c>
      <c r="AL126" s="34">
        <v>0</v>
      </c>
      <c r="AM126" s="34">
        <v>0</v>
      </c>
      <c r="AN126" s="34">
        <v>0</v>
      </c>
      <c r="AO126" s="34">
        <v>0</v>
      </c>
      <c r="AP126" s="34">
        <v>0</v>
      </c>
      <c r="AQ126" s="34">
        <v>0</v>
      </c>
      <c r="AR126" s="34">
        <v>0</v>
      </c>
      <c r="AS126" s="34">
        <v>0</v>
      </c>
      <c r="AT126" s="34">
        <v>0</v>
      </c>
      <c r="AU126" s="34">
        <v>0</v>
      </c>
      <c r="AV126" s="34">
        <v>0</v>
      </c>
      <c r="AW126" s="34">
        <v>0</v>
      </c>
      <c r="AX126" s="34">
        <v>0</v>
      </c>
      <c r="AY126" s="34">
        <v>0</v>
      </c>
      <c r="AZ126" s="34">
        <v>0</v>
      </c>
      <c r="BA126" s="34">
        <v>0</v>
      </c>
      <c r="BB126" s="34">
        <v>0</v>
      </c>
      <c r="BC126" s="34">
        <v>0</v>
      </c>
      <c r="BD126" s="34">
        <v>0</v>
      </c>
      <c r="BE126" s="34">
        <v>0</v>
      </c>
      <c r="BF126" s="34">
        <v>0</v>
      </c>
      <c r="BG126" s="34">
        <v>0</v>
      </c>
      <c r="BH126" s="34">
        <v>0</v>
      </c>
      <c r="BI126" s="34">
        <v>0</v>
      </c>
      <c r="BJ126" s="34">
        <v>0</v>
      </c>
      <c r="BK126" s="34">
        <v>0</v>
      </c>
      <c r="BL126" s="34">
        <v>0</v>
      </c>
      <c r="BM126" s="34">
        <v>0</v>
      </c>
      <c r="BN126" s="34">
        <v>0</v>
      </c>
      <c r="BO126" s="34">
        <v>0</v>
      </c>
      <c r="BP126" s="34">
        <v>0</v>
      </c>
      <c r="BQ126" s="34">
        <v>0</v>
      </c>
      <c r="BR126" s="34">
        <v>0</v>
      </c>
      <c r="BS126" s="34">
        <v>0</v>
      </c>
      <c r="BT126" s="34">
        <v>0</v>
      </c>
      <c r="BU126" s="34">
        <v>0</v>
      </c>
      <c r="BV126" s="34">
        <v>0</v>
      </c>
      <c r="BW126" s="34">
        <v>0</v>
      </c>
      <c r="BX126" s="34">
        <v>0</v>
      </c>
      <c r="BY126" s="34">
        <v>0</v>
      </c>
      <c r="BZ126" s="34">
        <v>0</v>
      </c>
      <c r="CA126" s="34">
        <v>0</v>
      </c>
      <c r="CB126" s="34">
        <v>0</v>
      </c>
      <c r="CC126" s="34">
        <v>0</v>
      </c>
      <c r="CD126" s="34">
        <v>0</v>
      </c>
      <c r="CE126" s="34">
        <v>0</v>
      </c>
      <c r="CF126" s="34">
        <v>0</v>
      </c>
      <c r="CG126" s="35">
        <v>10000</v>
      </c>
      <c r="CH126" s="37" t="s">
        <v>85</v>
      </c>
      <c r="CI126" s="302" t="s">
        <v>1274</v>
      </c>
      <c r="CJ126" s="302" t="s">
        <v>79</v>
      </c>
      <c r="CK126" s="303" t="s">
        <v>79</v>
      </c>
      <c r="CL126" s="304" t="s">
        <v>79</v>
      </c>
      <c r="CM126" s="113"/>
    </row>
    <row r="127" spans="1:91" ht="36">
      <c r="A127" s="695"/>
      <c r="B127" s="66" t="s">
        <v>1246</v>
      </c>
      <c r="C127" s="91" t="s">
        <v>79</v>
      </c>
      <c r="D127" s="27" t="s">
        <v>194</v>
      </c>
      <c r="E127" s="27" t="s">
        <v>79</v>
      </c>
      <c r="F127" s="10" t="s">
        <v>79</v>
      </c>
      <c r="G127" s="10" t="s">
        <v>79</v>
      </c>
      <c r="H127" s="27" t="s">
        <v>324</v>
      </c>
      <c r="I127" s="35">
        <v>10000</v>
      </c>
      <c r="J127" s="35">
        <v>10000</v>
      </c>
      <c r="K127" s="35">
        <v>0</v>
      </c>
      <c r="L127" s="35">
        <v>0</v>
      </c>
      <c r="M127" s="35">
        <v>10000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4">
        <v>0</v>
      </c>
      <c r="AH127" s="34">
        <v>0</v>
      </c>
      <c r="AI127" s="34">
        <v>0</v>
      </c>
      <c r="AJ127" s="34">
        <v>0</v>
      </c>
      <c r="AK127" s="34">
        <v>0</v>
      </c>
      <c r="AL127" s="34">
        <v>0</v>
      </c>
      <c r="AM127" s="34">
        <v>0</v>
      </c>
      <c r="AN127" s="34">
        <v>0</v>
      </c>
      <c r="AO127" s="34">
        <v>0</v>
      </c>
      <c r="AP127" s="34">
        <v>0</v>
      </c>
      <c r="AQ127" s="34">
        <v>0</v>
      </c>
      <c r="AR127" s="34">
        <v>0</v>
      </c>
      <c r="AS127" s="34">
        <v>0</v>
      </c>
      <c r="AT127" s="34">
        <v>0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0</v>
      </c>
      <c r="BC127" s="34">
        <v>0</v>
      </c>
      <c r="BD127" s="34">
        <v>0</v>
      </c>
      <c r="BE127" s="34">
        <v>0</v>
      </c>
      <c r="BF127" s="34">
        <v>0</v>
      </c>
      <c r="BG127" s="34">
        <v>0</v>
      </c>
      <c r="BH127" s="34">
        <v>0</v>
      </c>
      <c r="BI127" s="34">
        <v>0</v>
      </c>
      <c r="BJ127" s="34">
        <v>0</v>
      </c>
      <c r="BK127" s="34">
        <v>0</v>
      </c>
      <c r="BL127" s="34">
        <v>0</v>
      </c>
      <c r="BM127" s="34">
        <v>0</v>
      </c>
      <c r="BN127" s="34">
        <v>0</v>
      </c>
      <c r="BO127" s="34">
        <v>0</v>
      </c>
      <c r="BP127" s="34">
        <v>0</v>
      </c>
      <c r="BQ127" s="34">
        <v>0</v>
      </c>
      <c r="BR127" s="34">
        <v>0</v>
      </c>
      <c r="BS127" s="34">
        <v>0</v>
      </c>
      <c r="BT127" s="34">
        <v>0</v>
      </c>
      <c r="BU127" s="34">
        <v>0</v>
      </c>
      <c r="BV127" s="34">
        <v>0</v>
      </c>
      <c r="BW127" s="34">
        <v>0</v>
      </c>
      <c r="BX127" s="34">
        <v>0</v>
      </c>
      <c r="BY127" s="34">
        <v>0</v>
      </c>
      <c r="BZ127" s="34">
        <v>0</v>
      </c>
      <c r="CA127" s="34">
        <v>0</v>
      </c>
      <c r="CB127" s="34">
        <v>0</v>
      </c>
      <c r="CC127" s="34">
        <v>0</v>
      </c>
      <c r="CD127" s="34">
        <v>0</v>
      </c>
      <c r="CE127" s="34">
        <v>0</v>
      </c>
      <c r="CF127" s="34">
        <v>0</v>
      </c>
      <c r="CG127" s="35">
        <v>10000</v>
      </c>
      <c r="CH127" s="37" t="s">
        <v>85</v>
      </c>
      <c r="CI127" s="302" t="s">
        <v>1274</v>
      </c>
      <c r="CJ127" s="302" t="s">
        <v>79</v>
      </c>
      <c r="CK127" s="303" t="s">
        <v>79</v>
      </c>
      <c r="CL127" s="304" t="s">
        <v>79</v>
      </c>
      <c r="CM127" s="113"/>
    </row>
    <row r="128" spans="1:91" ht="36">
      <c r="A128" s="695"/>
      <c r="B128" s="66" t="s">
        <v>1247</v>
      </c>
      <c r="C128" s="91" t="s">
        <v>79</v>
      </c>
      <c r="D128" s="27" t="s">
        <v>194</v>
      </c>
      <c r="E128" s="27" t="s">
        <v>79</v>
      </c>
      <c r="F128" s="10" t="s">
        <v>79</v>
      </c>
      <c r="G128" s="10" t="s">
        <v>79</v>
      </c>
      <c r="H128" s="27" t="s">
        <v>324</v>
      </c>
      <c r="I128" s="35">
        <v>2420</v>
      </c>
      <c r="J128" s="35">
        <v>2420</v>
      </c>
      <c r="K128" s="35">
        <v>0</v>
      </c>
      <c r="L128" s="35">
        <v>0</v>
      </c>
      <c r="M128" s="35">
        <v>2420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4">
        <v>0</v>
      </c>
      <c r="AH128" s="34">
        <v>0</v>
      </c>
      <c r="AI128" s="34">
        <v>0</v>
      </c>
      <c r="AJ128" s="34">
        <v>0</v>
      </c>
      <c r="AK128" s="34">
        <v>0</v>
      </c>
      <c r="AL128" s="34">
        <v>0</v>
      </c>
      <c r="AM128" s="34">
        <v>0</v>
      </c>
      <c r="AN128" s="34">
        <v>0</v>
      </c>
      <c r="AO128" s="34">
        <v>0</v>
      </c>
      <c r="AP128" s="34">
        <v>0</v>
      </c>
      <c r="AQ128" s="34">
        <v>0</v>
      </c>
      <c r="AR128" s="34">
        <v>0</v>
      </c>
      <c r="AS128" s="34">
        <v>0</v>
      </c>
      <c r="AT128" s="34">
        <v>0</v>
      </c>
      <c r="AU128" s="34">
        <v>0</v>
      </c>
      <c r="AV128" s="34">
        <v>0</v>
      </c>
      <c r="AW128" s="34">
        <v>0</v>
      </c>
      <c r="AX128" s="34">
        <v>0</v>
      </c>
      <c r="AY128" s="34">
        <v>0</v>
      </c>
      <c r="AZ128" s="34">
        <v>0</v>
      </c>
      <c r="BA128" s="34">
        <v>0</v>
      </c>
      <c r="BB128" s="34">
        <v>0</v>
      </c>
      <c r="BC128" s="34">
        <v>0</v>
      </c>
      <c r="BD128" s="34">
        <v>0</v>
      </c>
      <c r="BE128" s="34">
        <v>0</v>
      </c>
      <c r="BF128" s="34">
        <v>0</v>
      </c>
      <c r="BG128" s="34">
        <v>0</v>
      </c>
      <c r="BH128" s="34">
        <v>0</v>
      </c>
      <c r="BI128" s="34">
        <v>0</v>
      </c>
      <c r="BJ128" s="34">
        <v>0</v>
      </c>
      <c r="BK128" s="34">
        <v>0</v>
      </c>
      <c r="BL128" s="34">
        <v>0</v>
      </c>
      <c r="BM128" s="34">
        <v>0</v>
      </c>
      <c r="BN128" s="34">
        <v>0</v>
      </c>
      <c r="BO128" s="34">
        <v>0</v>
      </c>
      <c r="BP128" s="34">
        <v>0</v>
      </c>
      <c r="BQ128" s="34">
        <v>0</v>
      </c>
      <c r="BR128" s="34">
        <v>0</v>
      </c>
      <c r="BS128" s="34">
        <v>0</v>
      </c>
      <c r="BT128" s="34">
        <v>0</v>
      </c>
      <c r="BU128" s="34">
        <v>0</v>
      </c>
      <c r="BV128" s="34">
        <v>0</v>
      </c>
      <c r="BW128" s="34">
        <v>0</v>
      </c>
      <c r="BX128" s="34">
        <v>0</v>
      </c>
      <c r="BY128" s="34">
        <v>0</v>
      </c>
      <c r="BZ128" s="34">
        <v>0</v>
      </c>
      <c r="CA128" s="34">
        <v>0</v>
      </c>
      <c r="CB128" s="34">
        <v>0</v>
      </c>
      <c r="CC128" s="34">
        <v>0</v>
      </c>
      <c r="CD128" s="34">
        <v>0</v>
      </c>
      <c r="CE128" s="34">
        <v>0</v>
      </c>
      <c r="CF128" s="34">
        <v>0</v>
      </c>
      <c r="CG128" s="35">
        <v>2420</v>
      </c>
      <c r="CH128" s="37" t="s">
        <v>85</v>
      </c>
      <c r="CI128" s="302" t="s">
        <v>1274</v>
      </c>
      <c r="CJ128" s="302" t="s">
        <v>79</v>
      </c>
      <c r="CK128" s="303" t="s">
        <v>79</v>
      </c>
      <c r="CL128" s="304" t="s">
        <v>79</v>
      </c>
      <c r="CM128" s="113"/>
    </row>
    <row r="129" spans="1:91" ht="46.5">
      <c r="A129" s="695"/>
      <c r="B129" s="66" t="s">
        <v>1248</v>
      </c>
      <c r="C129" s="91" t="s">
        <v>79</v>
      </c>
      <c r="D129" s="27" t="s">
        <v>194</v>
      </c>
      <c r="E129" s="27" t="s">
        <v>79</v>
      </c>
      <c r="F129" s="10" t="s">
        <v>79</v>
      </c>
      <c r="G129" s="10" t="s">
        <v>79</v>
      </c>
      <c r="H129" s="27" t="s">
        <v>324</v>
      </c>
      <c r="I129" s="35">
        <v>2420</v>
      </c>
      <c r="J129" s="35">
        <v>2420</v>
      </c>
      <c r="K129" s="35">
        <v>0</v>
      </c>
      <c r="L129" s="35">
        <v>0</v>
      </c>
      <c r="M129" s="35">
        <v>2420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4">
        <v>0</v>
      </c>
      <c r="AH129" s="34">
        <v>0</v>
      </c>
      <c r="AI129" s="34">
        <v>0</v>
      </c>
      <c r="AJ129" s="34">
        <v>0</v>
      </c>
      <c r="AK129" s="34">
        <v>0</v>
      </c>
      <c r="AL129" s="34">
        <v>0</v>
      </c>
      <c r="AM129" s="34">
        <v>0</v>
      </c>
      <c r="AN129" s="34">
        <v>0</v>
      </c>
      <c r="AO129" s="34">
        <v>0</v>
      </c>
      <c r="AP129" s="34">
        <v>0</v>
      </c>
      <c r="AQ129" s="34">
        <v>0</v>
      </c>
      <c r="AR129" s="34">
        <v>0</v>
      </c>
      <c r="AS129" s="34">
        <v>0</v>
      </c>
      <c r="AT129" s="34">
        <v>0</v>
      </c>
      <c r="AU129" s="34">
        <v>0</v>
      </c>
      <c r="AV129" s="34">
        <v>0</v>
      </c>
      <c r="AW129" s="34">
        <v>0</v>
      </c>
      <c r="AX129" s="34">
        <v>0</v>
      </c>
      <c r="AY129" s="34">
        <v>0</v>
      </c>
      <c r="AZ129" s="34">
        <v>0</v>
      </c>
      <c r="BA129" s="34">
        <v>0</v>
      </c>
      <c r="BB129" s="34">
        <v>0</v>
      </c>
      <c r="BC129" s="34">
        <v>0</v>
      </c>
      <c r="BD129" s="34">
        <v>0</v>
      </c>
      <c r="BE129" s="34">
        <v>0</v>
      </c>
      <c r="BF129" s="34">
        <v>0</v>
      </c>
      <c r="BG129" s="34">
        <v>0</v>
      </c>
      <c r="BH129" s="34">
        <v>0</v>
      </c>
      <c r="BI129" s="34">
        <v>0</v>
      </c>
      <c r="BJ129" s="34">
        <v>0</v>
      </c>
      <c r="BK129" s="34">
        <v>0</v>
      </c>
      <c r="BL129" s="34">
        <v>0</v>
      </c>
      <c r="BM129" s="34">
        <v>0</v>
      </c>
      <c r="BN129" s="34">
        <v>0</v>
      </c>
      <c r="BO129" s="34">
        <v>0</v>
      </c>
      <c r="BP129" s="34">
        <v>0</v>
      </c>
      <c r="BQ129" s="34">
        <v>0</v>
      </c>
      <c r="BR129" s="34">
        <v>0</v>
      </c>
      <c r="BS129" s="34">
        <v>0</v>
      </c>
      <c r="BT129" s="34">
        <v>0</v>
      </c>
      <c r="BU129" s="34">
        <v>0</v>
      </c>
      <c r="BV129" s="34">
        <v>0</v>
      </c>
      <c r="BW129" s="34">
        <v>0</v>
      </c>
      <c r="BX129" s="34">
        <v>0</v>
      </c>
      <c r="BY129" s="34">
        <v>0</v>
      </c>
      <c r="BZ129" s="34">
        <v>0</v>
      </c>
      <c r="CA129" s="34">
        <v>0</v>
      </c>
      <c r="CB129" s="34">
        <v>0</v>
      </c>
      <c r="CC129" s="34">
        <v>0</v>
      </c>
      <c r="CD129" s="34">
        <v>0</v>
      </c>
      <c r="CE129" s="34">
        <v>0</v>
      </c>
      <c r="CF129" s="34">
        <v>0</v>
      </c>
      <c r="CG129" s="35">
        <v>2420</v>
      </c>
      <c r="CH129" s="37" t="s">
        <v>85</v>
      </c>
      <c r="CI129" s="302" t="s">
        <v>1274</v>
      </c>
      <c r="CJ129" s="302" t="s">
        <v>79</v>
      </c>
      <c r="CK129" s="303" t="s">
        <v>79</v>
      </c>
      <c r="CL129" s="304" t="s">
        <v>79</v>
      </c>
      <c r="CM129" s="113"/>
    </row>
    <row r="130" spans="1:91" ht="36">
      <c r="A130" s="695"/>
      <c r="B130" s="148" t="s">
        <v>1249</v>
      </c>
      <c r="C130" s="170" t="s">
        <v>79</v>
      </c>
      <c r="D130" s="67" t="s">
        <v>194</v>
      </c>
      <c r="E130" s="67" t="s">
        <v>79</v>
      </c>
      <c r="F130" s="18" t="s">
        <v>79</v>
      </c>
      <c r="G130" s="18" t="s">
        <v>79</v>
      </c>
      <c r="H130" s="67" t="s">
        <v>324</v>
      </c>
      <c r="I130" s="171">
        <v>22443.6368</v>
      </c>
      <c r="J130" s="171">
        <v>22443.6368</v>
      </c>
      <c r="K130" s="171">
        <v>0</v>
      </c>
      <c r="L130" s="171">
        <v>0</v>
      </c>
      <c r="M130" s="171">
        <v>22443.6368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v>0</v>
      </c>
      <c r="BB130" s="19">
        <v>0</v>
      </c>
      <c r="BC130" s="19">
        <v>0</v>
      </c>
      <c r="BD130" s="19">
        <v>0</v>
      </c>
      <c r="BE130" s="19">
        <v>0</v>
      </c>
      <c r="BF130" s="19"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v>0</v>
      </c>
      <c r="BL130" s="19">
        <v>0</v>
      </c>
      <c r="BM130" s="19">
        <v>0</v>
      </c>
      <c r="BN130" s="19">
        <v>0</v>
      </c>
      <c r="BO130" s="19">
        <v>0</v>
      </c>
      <c r="BP130" s="19">
        <v>0</v>
      </c>
      <c r="BQ130" s="19">
        <v>0</v>
      </c>
      <c r="BR130" s="19">
        <v>0</v>
      </c>
      <c r="BS130" s="19">
        <v>0</v>
      </c>
      <c r="BT130" s="19">
        <v>0</v>
      </c>
      <c r="BU130" s="19">
        <v>0</v>
      </c>
      <c r="BV130" s="19">
        <v>0</v>
      </c>
      <c r="BW130" s="19">
        <v>0</v>
      </c>
      <c r="BX130" s="19">
        <v>0</v>
      </c>
      <c r="BY130" s="19">
        <v>0</v>
      </c>
      <c r="BZ130" s="19">
        <v>0</v>
      </c>
      <c r="CA130" s="19">
        <v>0</v>
      </c>
      <c r="CB130" s="19">
        <v>0</v>
      </c>
      <c r="CC130" s="19">
        <v>0</v>
      </c>
      <c r="CD130" s="19">
        <v>0</v>
      </c>
      <c r="CE130" s="19">
        <v>0</v>
      </c>
      <c r="CF130" s="19">
        <v>0</v>
      </c>
      <c r="CG130" s="171">
        <v>22443.6368</v>
      </c>
      <c r="CH130" s="153" t="s">
        <v>495</v>
      </c>
      <c r="CI130" s="302" t="s">
        <v>1274</v>
      </c>
      <c r="CJ130" s="302" t="s">
        <v>79</v>
      </c>
      <c r="CK130" s="303">
        <v>43563</v>
      </c>
      <c r="CL130" s="304">
        <v>43895</v>
      </c>
      <c r="CM130" s="273"/>
    </row>
    <row r="131" spans="1:91" ht="36">
      <c r="A131" s="695"/>
      <c r="B131" s="66" t="s">
        <v>1250</v>
      </c>
      <c r="C131" s="91" t="s">
        <v>79</v>
      </c>
      <c r="D131" s="27" t="s">
        <v>194</v>
      </c>
      <c r="E131" s="27" t="s">
        <v>79</v>
      </c>
      <c r="F131" s="10" t="s">
        <v>79</v>
      </c>
      <c r="G131" s="10" t="s">
        <v>79</v>
      </c>
      <c r="H131" s="27" t="s">
        <v>324</v>
      </c>
      <c r="I131" s="35">
        <v>4235</v>
      </c>
      <c r="J131" s="35">
        <v>4235</v>
      </c>
      <c r="K131" s="35">
        <v>0</v>
      </c>
      <c r="L131" s="35">
        <v>0</v>
      </c>
      <c r="M131" s="35">
        <v>4235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4">
        <v>0</v>
      </c>
      <c r="AH131" s="34">
        <v>0</v>
      </c>
      <c r="AI131" s="34">
        <v>0</v>
      </c>
      <c r="AJ131" s="34">
        <v>0</v>
      </c>
      <c r="AK131" s="34">
        <v>0</v>
      </c>
      <c r="AL131" s="34">
        <v>0</v>
      </c>
      <c r="AM131" s="34">
        <v>0</v>
      </c>
      <c r="AN131" s="34">
        <v>0</v>
      </c>
      <c r="AO131" s="34">
        <v>0</v>
      </c>
      <c r="AP131" s="34">
        <v>0</v>
      </c>
      <c r="AQ131" s="34">
        <v>0</v>
      </c>
      <c r="AR131" s="34">
        <v>0</v>
      </c>
      <c r="AS131" s="34">
        <v>0</v>
      </c>
      <c r="AT131" s="34">
        <v>0</v>
      </c>
      <c r="AU131" s="34">
        <v>0</v>
      </c>
      <c r="AV131" s="34">
        <v>0</v>
      </c>
      <c r="AW131" s="34">
        <v>0</v>
      </c>
      <c r="AX131" s="34">
        <v>0</v>
      </c>
      <c r="AY131" s="34">
        <v>0</v>
      </c>
      <c r="AZ131" s="34">
        <v>0</v>
      </c>
      <c r="BA131" s="34">
        <v>0</v>
      </c>
      <c r="BB131" s="34">
        <v>0</v>
      </c>
      <c r="BC131" s="34">
        <v>0</v>
      </c>
      <c r="BD131" s="34">
        <v>0</v>
      </c>
      <c r="BE131" s="34">
        <v>0</v>
      </c>
      <c r="BF131" s="34">
        <v>0</v>
      </c>
      <c r="BG131" s="34">
        <v>0</v>
      </c>
      <c r="BH131" s="34">
        <v>0</v>
      </c>
      <c r="BI131" s="34">
        <v>0</v>
      </c>
      <c r="BJ131" s="34">
        <v>0</v>
      </c>
      <c r="BK131" s="34">
        <v>0</v>
      </c>
      <c r="BL131" s="34">
        <v>0</v>
      </c>
      <c r="BM131" s="34">
        <v>0</v>
      </c>
      <c r="BN131" s="34">
        <v>0</v>
      </c>
      <c r="BO131" s="34">
        <v>0</v>
      </c>
      <c r="BP131" s="34">
        <v>0</v>
      </c>
      <c r="BQ131" s="34">
        <v>0</v>
      </c>
      <c r="BR131" s="34">
        <v>0</v>
      </c>
      <c r="BS131" s="34">
        <v>0</v>
      </c>
      <c r="BT131" s="34">
        <v>0</v>
      </c>
      <c r="BU131" s="34">
        <v>0</v>
      </c>
      <c r="BV131" s="34">
        <v>0</v>
      </c>
      <c r="BW131" s="34">
        <v>0</v>
      </c>
      <c r="BX131" s="34">
        <v>0</v>
      </c>
      <c r="BY131" s="34">
        <v>0</v>
      </c>
      <c r="BZ131" s="34">
        <v>0</v>
      </c>
      <c r="CA131" s="34">
        <v>0</v>
      </c>
      <c r="CB131" s="34">
        <v>0</v>
      </c>
      <c r="CC131" s="34">
        <v>0</v>
      </c>
      <c r="CD131" s="34">
        <v>0</v>
      </c>
      <c r="CE131" s="34">
        <v>0</v>
      </c>
      <c r="CF131" s="34">
        <v>0</v>
      </c>
      <c r="CG131" s="35">
        <v>4235</v>
      </c>
      <c r="CH131" s="37" t="s">
        <v>85</v>
      </c>
      <c r="CI131" s="302" t="s">
        <v>1274</v>
      </c>
      <c r="CJ131" s="302" t="s">
        <v>79</v>
      </c>
      <c r="CK131" s="303" t="s">
        <v>79</v>
      </c>
      <c r="CL131" s="304" t="s">
        <v>79</v>
      </c>
      <c r="CM131" s="113"/>
    </row>
    <row r="132" spans="1:91" ht="36">
      <c r="A132" s="695"/>
      <c r="B132" s="66" t="s">
        <v>1251</v>
      </c>
      <c r="C132" s="91" t="s">
        <v>79</v>
      </c>
      <c r="D132" s="27" t="s">
        <v>194</v>
      </c>
      <c r="E132" s="27" t="s">
        <v>79</v>
      </c>
      <c r="F132" s="10" t="s">
        <v>79</v>
      </c>
      <c r="G132" s="10" t="s">
        <v>79</v>
      </c>
      <c r="H132" s="27" t="s">
        <v>324</v>
      </c>
      <c r="I132" s="35">
        <v>2420</v>
      </c>
      <c r="J132" s="35">
        <v>2420</v>
      </c>
      <c r="K132" s="35">
        <v>0</v>
      </c>
      <c r="L132" s="35">
        <v>0</v>
      </c>
      <c r="M132" s="35">
        <v>2420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4">
        <v>0</v>
      </c>
      <c r="AH132" s="34">
        <v>0</v>
      </c>
      <c r="AI132" s="34">
        <v>0</v>
      </c>
      <c r="AJ132" s="34">
        <v>0</v>
      </c>
      <c r="AK132" s="34">
        <v>0</v>
      </c>
      <c r="AL132" s="34">
        <v>0</v>
      </c>
      <c r="AM132" s="34">
        <v>0</v>
      </c>
      <c r="AN132" s="34">
        <v>0</v>
      </c>
      <c r="AO132" s="34">
        <v>0</v>
      </c>
      <c r="AP132" s="34">
        <v>0</v>
      </c>
      <c r="AQ132" s="34">
        <v>0</v>
      </c>
      <c r="AR132" s="34">
        <v>0</v>
      </c>
      <c r="AS132" s="34">
        <v>0</v>
      </c>
      <c r="AT132" s="34">
        <v>0</v>
      </c>
      <c r="AU132" s="34">
        <v>0</v>
      </c>
      <c r="AV132" s="34">
        <v>0</v>
      </c>
      <c r="AW132" s="34">
        <v>0</v>
      </c>
      <c r="AX132" s="34">
        <v>0</v>
      </c>
      <c r="AY132" s="34">
        <v>0</v>
      </c>
      <c r="AZ132" s="34">
        <v>0</v>
      </c>
      <c r="BA132" s="34">
        <v>0</v>
      </c>
      <c r="BB132" s="34">
        <v>0</v>
      </c>
      <c r="BC132" s="34">
        <v>0</v>
      </c>
      <c r="BD132" s="34">
        <v>0</v>
      </c>
      <c r="BE132" s="34">
        <v>0</v>
      </c>
      <c r="BF132" s="34">
        <v>0</v>
      </c>
      <c r="BG132" s="34">
        <v>0</v>
      </c>
      <c r="BH132" s="34">
        <v>0</v>
      </c>
      <c r="BI132" s="34">
        <v>0</v>
      </c>
      <c r="BJ132" s="34">
        <v>0</v>
      </c>
      <c r="BK132" s="34">
        <v>0</v>
      </c>
      <c r="BL132" s="34">
        <v>0</v>
      </c>
      <c r="BM132" s="34">
        <v>0</v>
      </c>
      <c r="BN132" s="34">
        <v>0</v>
      </c>
      <c r="BO132" s="34">
        <v>0</v>
      </c>
      <c r="BP132" s="34">
        <v>0</v>
      </c>
      <c r="BQ132" s="34">
        <v>0</v>
      </c>
      <c r="BR132" s="34">
        <v>0</v>
      </c>
      <c r="BS132" s="34">
        <v>0</v>
      </c>
      <c r="BT132" s="34">
        <v>0</v>
      </c>
      <c r="BU132" s="34">
        <v>0</v>
      </c>
      <c r="BV132" s="34">
        <v>0</v>
      </c>
      <c r="BW132" s="34">
        <v>0</v>
      </c>
      <c r="BX132" s="34">
        <v>0</v>
      </c>
      <c r="BY132" s="34">
        <v>0</v>
      </c>
      <c r="BZ132" s="34">
        <v>0</v>
      </c>
      <c r="CA132" s="34">
        <v>0</v>
      </c>
      <c r="CB132" s="34">
        <v>0</v>
      </c>
      <c r="CC132" s="34">
        <v>0</v>
      </c>
      <c r="CD132" s="34">
        <v>0</v>
      </c>
      <c r="CE132" s="34">
        <v>0</v>
      </c>
      <c r="CF132" s="34">
        <v>0</v>
      </c>
      <c r="CG132" s="35">
        <v>2420</v>
      </c>
      <c r="CH132" s="37" t="s">
        <v>85</v>
      </c>
      <c r="CI132" s="302" t="s">
        <v>1274</v>
      </c>
      <c r="CJ132" s="302" t="s">
        <v>79</v>
      </c>
      <c r="CK132" s="303" t="s">
        <v>79</v>
      </c>
      <c r="CL132" s="304" t="s">
        <v>79</v>
      </c>
      <c r="CM132" s="113"/>
    </row>
    <row r="133" spans="1:91" ht="36">
      <c r="A133" s="695"/>
      <c r="B133" s="66" t="s">
        <v>1252</v>
      </c>
      <c r="C133" s="91" t="s">
        <v>79</v>
      </c>
      <c r="D133" s="27" t="s">
        <v>194</v>
      </c>
      <c r="E133" s="27" t="s">
        <v>79</v>
      </c>
      <c r="F133" s="10" t="s">
        <v>79</v>
      </c>
      <c r="G133" s="10" t="s">
        <v>79</v>
      </c>
      <c r="H133" s="27" t="s">
        <v>324</v>
      </c>
      <c r="I133" s="35">
        <v>2420</v>
      </c>
      <c r="J133" s="35">
        <v>2420</v>
      </c>
      <c r="K133" s="35">
        <v>0</v>
      </c>
      <c r="L133" s="35">
        <v>0</v>
      </c>
      <c r="M133" s="35">
        <v>2420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35">
        <v>0</v>
      </c>
      <c r="AG133" s="34">
        <v>0</v>
      </c>
      <c r="AH133" s="34">
        <v>0</v>
      </c>
      <c r="AI133" s="34">
        <v>0</v>
      </c>
      <c r="AJ133" s="34">
        <v>0</v>
      </c>
      <c r="AK133" s="34">
        <v>0</v>
      </c>
      <c r="AL133" s="34">
        <v>0</v>
      </c>
      <c r="AM133" s="34">
        <v>0</v>
      </c>
      <c r="AN133" s="34">
        <v>0</v>
      </c>
      <c r="AO133" s="34">
        <v>0</v>
      </c>
      <c r="AP133" s="34">
        <v>0</v>
      </c>
      <c r="AQ133" s="34">
        <v>0</v>
      </c>
      <c r="AR133" s="34">
        <v>0</v>
      </c>
      <c r="AS133" s="34">
        <v>0</v>
      </c>
      <c r="AT133" s="34">
        <v>0</v>
      </c>
      <c r="AU133" s="34">
        <v>0</v>
      </c>
      <c r="AV133" s="34">
        <v>0</v>
      </c>
      <c r="AW133" s="34">
        <v>0</v>
      </c>
      <c r="AX133" s="34">
        <v>0</v>
      </c>
      <c r="AY133" s="34">
        <v>0</v>
      </c>
      <c r="AZ133" s="34">
        <v>0</v>
      </c>
      <c r="BA133" s="34">
        <v>0</v>
      </c>
      <c r="BB133" s="34">
        <v>0</v>
      </c>
      <c r="BC133" s="34">
        <v>0</v>
      </c>
      <c r="BD133" s="34">
        <v>0</v>
      </c>
      <c r="BE133" s="34">
        <v>0</v>
      </c>
      <c r="BF133" s="34">
        <v>0</v>
      </c>
      <c r="BG133" s="34">
        <v>0</v>
      </c>
      <c r="BH133" s="34">
        <v>0</v>
      </c>
      <c r="BI133" s="34">
        <v>0</v>
      </c>
      <c r="BJ133" s="34">
        <v>0</v>
      </c>
      <c r="BK133" s="34">
        <v>0</v>
      </c>
      <c r="BL133" s="34">
        <v>0</v>
      </c>
      <c r="BM133" s="34">
        <v>0</v>
      </c>
      <c r="BN133" s="34">
        <v>0</v>
      </c>
      <c r="BO133" s="34">
        <v>0</v>
      </c>
      <c r="BP133" s="34">
        <v>0</v>
      </c>
      <c r="BQ133" s="34">
        <v>0</v>
      </c>
      <c r="BR133" s="34">
        <v>0</v>
      </c>
      <c r="BS133" s="34">
        <v>0</v>
      </c>
      <c r="BT133" s="34">
        <v>0</v>
      </c>
      <c r="BU133" s="34">
        <v>0</v>
      </c>
      <c r="BV133" s="34">
        <v>0</v>
      </c>
      <c r="BW133" s="34">
        <v>0</v>
      </c>
      <c r="BX133" s="34">
        <v>0</v>
      </c>
      <c r="BY133" s="34">
        <v>0</v>
      </c>
      <c r="BZ133" s="34">
        <v>0</v>
      </c>
      <c r="CA133" s="34">
        <v>0</v>
      </c>
      <c r="CB133" s="34">
        <v>0</v>
      </c>
      <c r="CC133" s="34">
        <v>0</v>
      </c>
      <c r="CD133" s="34">
        <v>0</v>
      </c>
      <c r="CE133" s="34">
        <v>0</v>
      </c>
      <c r="CF133" s="34">
        <v>0</v>
      </c>
      <c r="CG133" s="35">
        <v>2420</v>
      </c>
      <c r="CH133" s="37" t="s">
        <v>85</v>
      </c>
      <c r="CI133" s="302" t="s">
        <v>1274</v>
      </c>
      <c r="CJ133" s="302" t="s">
        <v>79</v>
      </c>
      <c r="CK133" s="303" t="s">
        <v>79</v>
      </c>
      <c r="CL133" s="304" t="s">
        <v>79</v>
      </c>
      <c r="CM133" s="113"/>
    </row>
    <row r="134" spans="1:91" ht="36">
      <c r="A134" s="695"/>
      <c r="B134" s="66" t="s">
        <v>1253</v>
      </c>
      <c r="C134" s="91" t="s">
        <v>79</v>
      </c>
      <c r="D134" s="27" t="s">
        <v>194</v>
      </c>
      <c r="E134" s="27" t="s">
        <v>79</v>
      </c>
      <c r="F134" s="10" t="s">
        <v>79</v>
      </c>
      <c r="G134" s="10" t="s">
        <v>79</v>
      </c>
      <c r="H134" s="27" t="s">
        <v>324</v>
      </c>
      <c r="I134" s="35">
        <v>2420</v>
      </c>
      <c r="J134" s="35">
        <v>2420</v>
      </c>
      <c r="K134" s="35">
        <v>0</v>
      </c>
      <c r="L134" s="35">
        <v>0</v>
      </c>
      <c r="M134" s="35">
        <v>2420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35">
        <v>0</v>
      </c>
      <c r="AG134" s="34">
        <v>0</v>
      </c>
      <c r="AH134" s="34">
        <v>0</v>
      </c>
      <c r="AI134" s="34">
        <v>0</v>
      </c>
      <c r="AJ134" s="34">
        <v>0</v>
      </c>
      <c r="AK134" s="34">
        <v>0</v>
      </c>
      <c r="AL134" s="34">
        <v>0</v>
      </c>
      <c r="AM134" s="34">
        <v>0</v>
      </c>
      <c r="AN134" s="34">
        <v>0</v>
      </c>
      <c r="AO134" s="34">
        <v>0</v>
      </c>
      <c r="AP134" s="34">
        <v>0</v>
      </c>
      <c r="AQ134" s="34">
        <v>0</v>
      </c>
      <c r="AR134" s="34">
        <v>0</v>
      </c>
      <c r="AS134" s="34">
        <v>0</v>
      </c>
      <c r="AT134" s="34">
        <v>0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4">
        <v>0</v>
      </c>
      <c r="BA134" s="34">
        <v>0</v>
      </c>
      <c r="BB134" s="34">
        <v>0</v>
      </c>
      <c r="BC134" s="34">
        <v>0</v>
      </c>
      <c r="BD134" s="34">
        <v>0</v>
      </c>
      <c r="BE134" s="34">
        <v>0</v>
      </c>
      <c r="BF134" s="34">
        <v>0</v>
      </c>
      <c r="BG134" s="34">
        <v>0</v>
      </c>
      <c r="BH134" s="34">
        <v>0</v>
      </c>
      <c r="BI134" s="34">
        <v>0</v>
      </c>
      <c r="BJ134" s="34">
        <v>0</v>
      </c>
      <c r="BK134" s="34">
        <v>0</v>
      </c>
      <c r="BL134" s="34">
        <v>0</v>
      </c>
      <c r="BM134" s="34">
        <v>0</v>
      </c>
      <c r="BN134" s="34">
        <v>0</v>
      </c>
      <c r="BO134" s="34">
        <v>0</v>
      </c>
      <c r="BP134" s="34">
        <v>0</v>
      </c>
      <c r="BQ134" s="34">
        <v>0</v>
      </c>
      <c r="BR134" s="34">
        <v>0</v>
      </c>
      <c r="BS134" s="34">
        <v>0</v>
      </c>
      <c r="BT134" s="34">
        <v>0</v>
      </c>
      <c r="BU134" s="34">
        <v>0</v>
      </c>
      <c r="BV134" s="34">
        <v>0</v>
      </c>
      <c r="BW134" s="34">
        <v>0</v>
      </c>
      <c r="BX134" s="34">
        <v>0</v>
      </c>
      <c r="BY134" s="34">
        <v>0</v>
      </c>
      <c r="BZ134" s="34">
        <v>0</v>
      </c>
      <c r="CA134" s="34">
        <v>0</v>
      </c>
      <c r="CB134" s="34">
        <v>0</v>
      </c>
      <c r="CC134" s="34">
        <v>0</v>
      </c>
      <c r="CD134" s="34">
        <v>0</v>
      </c>
      <c r="CE134" s="34">
        <v>0</v>
      </c>
      <c r="CF134" s="34">
        <v>0</v>
      </c>
      <c r="CG134" s="35">
        <v>2420</v>
      </c>
      <c r="CH134" s="37" t="s">
        <v>85</v>
      </c>
      <c r="CI134" s="302" t="s">
        <v>1274</v>
      </c>
      <c r="CJ134" s="302" t="s">
        <v>79</v>
      </c>
      <c r="CK134" s="303" t="s">
        <v>79</v>
      </c>
      <c r="CL134" s="304" t="s">
        <v>79</v>
      </c>
      <c r="CM134" s="113"/>
    </row>
    <row r="135" spans="1:91" ht="36">
      <c r="A135" s="695"/>
      <c r="B135" s="66" t="s">
        <v>1254</v>
      </c>
      <c r="C135" s="91" t="s">
        <v>79</v>
      </c>
      <c r="D135" s="27" t="s">
        <v>194</v>
      </c>
      <c r="E135" s="27" t="s">
        <v>79</v>
      </c>
      <c r="F135" s="10" t="s">
        <v>79</v>
      </c>
      <c r="G135" s="10" t="s">
        <v>79</v>
      </c>
      <c r="H135" s="27" t="s">
        <v>324</v>
      </c>
      <c r="I135" s="35">
        <v>2420</v>
      </c>
      <c r="J135" s="35">
        <v>2420</v>
      </c>
      <c r="K135" s="35">
        <v>0</v>
      </c>
      <c r="L135" s="35">
        <v>0</v>
      </c>
      <c r="M135" s="35">
        <v>2420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0</v>
      </c>
      <c r="AO135" s="34">
        <v>0</v>
      </c>
      <c r="AP135" s="34">
        <v>0</v>
      </c>
      <c r="AQ135" s="34">
        <v>0</v>
      </c>
      <c r="AR135" s="34">
        <v>0</v>
      </c>
      <c r="AS135" s="34">
        <v>0</v>
      </c>
      <c r="AT135" s="34">
        <v>0</v>
      </c>
      <c r="AU135" s="34">
        <v>0</v>
      </c>
      <c r="AV135" s="34">
        <v>0</v>
      </c>
      <c r="AW135" s="34">
        <v>0</v>
      </c>
      <c r="AX135" s="34">
        <v>0</v>
      </c>
      <c r="AY135" s="34">
        <v>0</v>
      </c>
      <c r="AZ135" s="34">
        <v>0</v>
      </c>
      <c r="BA135" s="34">
        <v>0</v>
      </c>
      <c r="BB135" s="34">
        <v>0</v>
      </c>
      <c r="BC135" s="34">
        <v>0</v>
      </c>
      <c r="BD135" s="34">
        <v>0</v>
      </c>
      <c r="BE135" s="34">
        <v>0</v>
      </c>
      <c r="BF135" s="34">
        <v>0</v>
      </c>
      <c r="BG135" s="34">
        <v>0</v>
      </c>
      <c r="BH135" s="34">
        <v>0</v>
      </c>
      <c r="BI135" s="34">
        <v>0</v>
      </c>
      <c r="BJ135" s="34">
        <v>0</v>
      </c>
      <c r="BK135" s="34">
        <v>0</v>
      </c>
      <c r="BL135" s="34">
        <v>0</v>
      </c>
      <c r="BM135" s="34">
        <v>0</v>
      </c>
      <c r="BN135" s="34">
        <v>0</v>
      </c>
      <c r="BO135" s="34">
        <v>0</v>
      </c>
      <c r="BP135" s="34">
        <v>0</v>
      </c>
      <c r="BQ135" s="34">
        <v>0</v>
      </c>
      <c r="BR135" s="34">
        <v>0</v>
      </c>
      <c r="BS135" s="34">
        <v>0</v>
      </c>
      <c r="BT135" s="34">
        <v>0</v>
      </c>
      <c r="BU135" s="34">
        <v>0</v>
      </c>
      <c r="BV135" s="34">
        <v>0</v>
      </c>
      <c r="BW135" s="34">
        <v>0</v>
      </c>
      <c r="BX135" s="34">
        <v>0</v>
      </c>
      <c r="BY135" s="34">
        <v>0</v>
      </c>
      <c r="BZ135" s="34">
        <v>0</v>
      </c>
      <c r="CA135" s="34">
        <v>0</v>
      </c>
      <c r="CB135" s="34">
        <v>0</v>
      </c>
      <c r="CC135" s="34">
        <v>0</v>
      </c>
      <c r="CD135" s="34">
        <v>0</v>
      </c>
      <c r="CE135" s="34">
        <v>0</v>
      </c>
      <c r="CF135" s="34">
        <v>0</v>
      </c>
      <c r="CG135" s="35">
        <v>2420</v>
      </c>
      <c r="CH135" s="37" t="s">
        <v>85</v>
      </c>
      <c r="CI135" s="302" t="s">
        <v>1274</v>
      </c>
      <c r="CJ135" s="302" t="s">
        <v>79</v>
      </c>
      <c r="CK135" s="303" t="s">
        <v>79</v>
      </c>
      <c r="CL135" s="304" t="s">
        <v>79</v>
      </c>
      <c r="CM135" s="113"/>
    </row>
    <row r="136" spans="1:91" ht="36">
      <c r="A136" s="695"/>
      <c r="B136" s="66" t="s">
        <v>1255</v>
      </c>
      <c r="C136" s="91" t="s">
        <v>79</v>
      </c>
      <c r="D136" s="27" t="s">
        <v>194</v>
      </c>
      <c r="E136" s="27" t="s">
        <v>79</v>
      </c>
      <c r="F136" s="10" t="s">
        <v>79</v>
      </c>
      <c r="G136" s="10" t="s">
        <v>79</v>
      </c>
      <c r="H136" s="27" t="s">
        <v>324</v>
      </c>
      <c r="I136" s="35">
        <v>2420</v>
      </c>
      <c r="J136" s="35">
        <v>2420</v>
      </c>
      <c r="K136" s="35">
        <v>0</v>
      </c>
      <c r="L136" s="35">
        <v>0</v>
      </c>
      <c r="M136" s="35">
        <v>2420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4">
        <v>0</v>
      </c>
      <c r="AH136" s="34">
        <v>0</v>
      </c>
      <c r="AI136" s="34">
        <v>0</v>
      </c>
      <c r="AJ136" s="34">
        <v>0</v>
      </c>
      <c r="AK136" s="34">
        <v>0</v>
      </c>
      <c r="AL136" s="34">
        <v>0</v>
      </c>
      <c r="AM136" s="34">
        <v>0</v>
      </c>
      <c r="AN136" s="34">
        <v>0</v>
      </c>
      <c r="AO136" s="34">
        <v>0</v>
      </c>
      <c r="AP136" s="34">
        <v>0</v>
      </c>
      <c r="AQ136" s="34">
        <v>0</v>
      </c>
      <c r="AR136" s="34">
        <v>0</v>
      </c>
      <c r="AS136" s="34">
        <v>0</v>
      </c>
      <c r="AT136" s="34">
        <v>0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0</v>
      </c>
      <c r="BA136" s="34">
        <v>0</v>
      </c>
      <c r="BB136" s="34">
        <v>0</v>
      </c>
      <c r="BC136" s="34">
        <v>0</v>
      </c>
      <c r="BD136" s="34">
        <v>0</v>
      </c>
      <c r="BE136" s="34">
        <v>0</v>
      </c>
      <c r="BF136" s="34">
        <v>0</v>
      </c>
      <c r="BG136" s="34">
        <v>0</v>
      </c>
      <c r="BH136" s="34">
        <v>0</v>
      </c>
      <c r="BI136" s="34">
        <v>0</v>
      </c>
      <c r="BJ136" s="34">
        <v>0</v>
      </c>
      <c r="BK136" s="34">
        <v>0</v>
      </c>
      <c r="BL136" s="34">
        <v>0</v>
      </c>
      <c r="BM136" s="34">
        <v>0</v>
      </c>
      <c r="BN136" s="34">
        <v>0</v>
      </c>
      <c r="BO136" s="34">
        <v>0</v>
      </c>
      <c r="BP136" s="34">
        <v>0</v>
      </c>
      <c r="BQ136" s="34">
        <v>0</v>
      </c>
      <c r="BR136" s="34">
        <v>0</v>
      </c>
      <c r="BS136" s="34">
        <v>0</v>
      </c>
      <c r="BT136" s="34">
        <v>0</v>
      </c>
      <c r="BU136" s="34">
        <v>0</v>
      </c>
      <c r="BV136" s="34">
        <v>0</v>
      </c>
      <c r="BW136" s="34">
        <v>0</v>
      </c>
      <c r="BX136" s="34">
        <v>0</v>
      </c>
      <c r="BY136" s="34">
        <v>0</v>
      </c>
      <c r="BZ136" s="34">
        <v>0</v>
      </c>
      <c r="CA136" s="34">
        <v>0</v>
      </c>
      <c r="CB136" s="34">
        <v>0</v>
      </c>
      <c r="CC136" s="34">
        <v>0</v>
      </c>
      <c r="CD136" s="34">
        <v>0</v>
      </c>
      <c r="CE136" s="34">
        <v>0</v>
      </c>
      <c r="CF136" s="34">
        <v>0</v>
      </c>
      <c r="CG136" s="35">
        <v>2420</v>
      </c>
      <c r="CH136" s="37" t="s">
        <v>85</v>
      </c>
      <c r="CI136" s="302" t="s">
        <v>1274</v>
      </c>
      <c r="CJ136" s="302" t="s">
        <v>79</v>
      </c>
      <c r="CK136" s="303" t="s">
        <v>79</v>
      </c>
      <c r="CL136" s="304" t="s">
        <v>79</v>
      </c>
      <c r="CM136" s="113"/>
    </row>
    <row r="137" spans="1:91" ht="46.5">
      <c r="A137" s="695"/>
      <c r="B137" s="148" t="s">
        <v>1256</v>
      </c>
      <c r="C137" s="170" t="s">
        <v>79</v>
      </c>
      <c r="D137" s="67" t="s">
        <v>194</v>
      </c>
      <c r="E137" s="67" t="s">
        <v>79</v>
      </c>
      <c r="F137" s="18" t="s">
        <v>79</v>
      </c>
      <c r="G137" s="18" t="s">
        <v>79</v>
      </c>
      <c r="H137" s="67" t="s">
        <v>324</v>
      </c>
      <c r="I137" s="171">
        <v>54520.775000000001</v>
      </c>
      <c r="J137" s="171">
        <v>50176.196000000004</v>
      </c>
      <c r="K137" s="171">
        <v>4344.5782399999998</v>
      </c>
      <c r="L137" s="171">
        <v>0</v>
      </c>
      <c r="M137" s="171">
        <v>50176.196000000004</v>
      </c>
      <c r="N137" s="171">
        <v>0</v>
      </c>
      <c r="O137" s="171">
        <v>0</v>
      </c>
      <c r="P137" s="171">
        <v>0</v>
      </c>
      <c r="Q137" s="171">
        <v>4344.5782399999998</v>
      </c>
      <c r="R137" s="171">
        <v>0</v>
      </c>
      <c r="S137" s="171">
        <v>4344.5782399999998</v>
      </c>
      <c r="T137" s="171">
        <v>0</v>
      </c>
      <c r="U137" s="171">
        <v>0</v>
      </c>
      <c r="V137" s="171">
        <v>0</v>
      </c>
      <c r="W137" s="171">
        <v>0</v>
      </c>
      <c r="X137" s="171">
        <v>4344.5782399999998</v>
      </c>
      <c r="Y137" s="171">
        <v>0</v>
      </c>
      <c r="Z137" s="171">
        <v>4344.5782399999998</v>
      </c>
      <c r="AA137" s="171">
        <v>0</v>
      </c>
      <c r="AB137" s="171">
        <v>0</v>
      </c>
      <c r="AC137" s="171">
        <v>0</v>
      </c>
      <c r="AD137" s="171">
        <v>0</v>
      </c>
      <c r="AE137" s="171">
        <v>0</v>
      </c>
      <c r="AF137" s="171">
        <v>0</v>
      </c>
      <c r="AG137" s="19">
        <v>0</v>
      </c>
      <c r="AH137" s="19">
        <v>0</v>
      </c>
      <c r="AI137" s="19">
        <v>0</v>
      </c>
      <c r="AJ137" s="19">
        <v>0</v>
      </c>
      <c r="AK137" s="19">
        <v>0</v>
      </c>
      <c r="AL137" s="19">
        <v>0</v>
      </c>
      <c r="AM137" s="19">
        <v>0</v>
      </c>
      <c r="AN137" s="19">
        <v>0</v>
      </c>
      <c r="AO137" s="19">
        <v>0</v>
      </c>
      <c r="AP137" s="19">
        <v>0</v>
      </c>
      <c r="AQ137" s="19">
        <v>4344.5782399999998</v>
      </c>
      <c r="AR137" s="19">
        <v>0</v>
      </c>
      <c r="AS137" s="19">
        <v>4344.5782399999998</v>
      </c>
      <c r="AT137" s="19">
        <v>0</v>
      </c>
      <c r="AU137" s="19">
        <v>0</v>
      </c>
      <c r="AV137" s="19">
        <v>0</v>
      </c>
      <c r="AW137" s="19">
        <v>0</v>
      </c>
      <c r="AX137" s="19">
        <v>0</v>
      </c>
      <c r="AY137" s="19">
        <v>0</v>
      </c>
      <c r="AZ137" s="19">
        <v>0</v>
      </c>
      <c r="BA137" s="19">
        <v>0</v>
      </c>
      <c r="BB137" s="19">
        <v>0</v>
      </c>
      <c r="BC137" s="19">
        <v>0</v>
      </c>
      <c r="BD137" s="19">
        <v>0</v>
      </c>
      <c r="BE137" s="19">
        <v>0</v>
      </c>
      <c r="BF137" s="19">
        <v>0</v>
      </c>
      <c r="BG137" s="19">
        <v>0</v>
      </c>
      <c r="BH137" s="19">
        <v>0</v>
      </c>
      <c r="BI137" s="19">
        <v>0</v>
      </c>
      <c r="BJ137" s="19">
        <v>0</v>
      </c>
      <c r="BK137" s="19">
        <v>0</v>
      </c>
      <c r="BL137" s="19">
        <v>0</v>
      </c>
      <c r="BM137" s="19">
        <v>0</v>
      </c>
      <c r="BN137" s="19">
        <v>0</v>
      </c>
      <c r="BO137" s="19">
        <v>0</v>
      </c>
      <c r="BP137" s="19">
        <v>0</v>
      </c>
      <c r="BQ137" s="19">
        <v>0</v>
      </c>
      <c r="BR137" s="19">
        <v>0</v>
      </c>
      <c r="BS137" s="19">
        <v>0</v>
      </c>
      <c r="BT137" s="19">
        <v>0</v>
      </c>
      <c r="BU137" s="19">
        <v>0</v>
      </c>
      <c r="BV137" s="19">
        <v>0</v>
      </c>
      <c r="BW137" s="19">
        <v>0</v>
      </c>
      <c r="BX137" s="19">
        <v>0</v>
      </c>
      <c r="BY137" s="19">
        <v>0</v>
      </c>
      <c r="BZ137" s="19">
        <v>0</v>
      </c>
      <c r="CA137" s="19">
        <v>0</v>
      </c>
      <c r="CB137" s="19">
        <v>0</v>
      </c>
      <c r="CC137" s="19">
        <v>0</v>
      </c>
      <c r="CD137" s="19">
        <v>0</v>
      </c>
      <c r="CE137" s="19">
        <v>0</v>
      </c>
      <c r="CF137" s="19">
        <v>0</v>
      </c>
      <c r="CG137" s="171">
        <v>50176.196000000004</v>
      </c>
      <c r="CH137" s="153" t="s">
        <v>495</v>
      </c>
      <c r="CI137" s="302" t="s">
        <v>1274</v>
      </c>
      <c r="CJ137" s="302" t="s">
        <v>79</v>
      </c>
      <c r="CK137" s="303">
        <v>43668</v>
      </c>
      <c r="CL137" s="304">
        <v>43798</v>
      </c>
      <c r="CM137" s="273"/>
    </row>
    <row r="138" spans="1:91" ht="46.5">
      <c r="A138" s="695"/>
      <c r="B138" s="66" t="s">
        <v>1257</v>
      </c>
      <c r="C138" s="91" t="s">
        <v>79</v>
      </c>
      <c r="D138" s="27" t="s">
        <v>194</v>
      </c>
      <c r="E138" s="27" t="s">
        <v>79</v>
      </c>
      <c r="F138" s="10" t="s">
        <v>79</v>
      </c>
      <c r="G138" s="10" t="s">
        <v>79</v>
      </c>
      <c r="H138" s="27" t="s">
        <v>324</v>
      </c>
      <c r="I138" s="35">
        <v>20000</v>
      </c>
      <c r="J138" s="35">
        <v>20000</v>
      </c>
      <c r="K138" s="35">
        <v>0</v>
      </c>
      <c r="L138" s="35">
        <v>0</v>
      </c>
      <c r="M138" s="35">
        <v>20000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4">
        <v>0</v>
      </c>
      <c r="AH138" s="34">
        <v>0</v>
      </c>
      <c r="AI138" s="34">
        <v>0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  <c r="BP138" s="34">
        <v>0</v>
      </c>
      <c r="BQ138" s="34">
        <v>0</v>
      </c>
      <c r="BR138" s="34">
        <v>0</v>
      </c>
      <c r="BS138" s="34">
        <v>0</v>
      </c>
      <c r="BT138" s="34">
        <v>0</v>
      </c>
      <c r="BU138" s="34">
        <v>0</v>
      </c>
      <c r="BV138" s="34">
        <v>0</v>
      </c>
      <c r="BW138" s="34">
        <v>0</v>
      </c>
      <c r="BX138" s="34">
        <v>0</v>
      </c>
      <c r="BY138" s="34">
        <v>0</v>
      </c>
      <c r="BZ138" s="34">
        <v>0</v>
      </c>
      <c r="CA138" s="34">
        <v>0</v>
      </c>
      <c r="CB138" s="34">
        <v>0</v>
      </c>
      <c r="CC138" s="34">
        <v>0</v>
      </c>
      <c r="CD138" s="34">
        <v>0</v>
      </c>
      <c r="CE138" s="34">
        <v>0</v>
      </c>
      <c r="CF138" s="34">
        <v>0</v>
      </c>
      <c r="CG138" s="35">
        <v>20000</v>
      </c>
      <c r="CH138" s="37" t="s">
        <v>1653</v>
      </c>
      <c r="CI138" s="302" t="s">
        <v>1017</v>
      </c>
      <c r="CJ138" s="302" t="s">
        <v>79</v>
      </c>
      <c r="CK138" s="303" t="s">
        <v>79</v>
      </c>
      <c r="CL138" s="304" t="s">
        <v>79</v>
      </c>
      <c r="CM138" s="113"/>
    </row>
    <row r="139" spans="1:91" ht="36">
      <c r="A139" s="695"/>
      <c r="B139" s="66" t="s">
        <v>1258</v>
      </c>
      <c r="C139" s="91" t="s">
        <v>79</v>
      </c>
      <c r="D139" s="27" t="s">
        <v>194</v>
      </c>
      <c r="E139" s="27" t="s">
        <v>79</v>
      </c>
      <c r="F139" s="10" t="s">
        <v>79</v>
      </c>
      <c r="G139" s="10" t="s">
        <v>79</v>
      </c>
      <c r="H139" s="27" t="s">
        <v>324</v>
      </c>
      <c r="I139" s="35">
        <v>34342</v>
      </c>
      <c r="J139" s="35">
        <v>34342</v>
      </c>
      <c r="K139" s="35">
        <v>0</v>
      </c>
      <c r="L139" s="35">
        <v>0</v>
      </c>
      <c r="M139" s="35">
        <v>34342</v>
      </c>
      <c r="N139" s="34">
        <v>0</v>
      </c>
      <c r="O139" s="34">
        <v>0</v>
      </c>
      <c r="P139" s="34">
        <v>0</v>
      </c>
      <c r="Q139" s="34">
        <v>0</v>
      </c>
      <c r="R139" s="34">
        <v>0</v>
      </c>
      <c r="S139" s="34">
        <v>0</v>
      </c>
      <c r="T139" s="34">
        <v>0</v>
      </c>
      <c r="U139" s="34">
        <v>0</v>
      </c>
      <c r="V139" s="34">
        <v>0</v>
      </c>
      <c r="W139" s="34">
        <v>0</v>
      </c>
      <c r="X139" s="34">
        <v>0</v>
      </c>
      <c r="Y139" s="34">
        <v>0</v>
      </c>
      <c r="Z139" s="34">
        <v>0</v>
      </c>
      <c r="AA139" s="34">
        <v>0</v>
      </c>
      <c r="AB139" s="34">
        <v>0</v>
      </c>
      <c r="AC139" s="34">
        <v>0</v>
      </c>
      <c r="AD139" s="34">
        <v>0</v>
      </c>
      <c r="AE139" s="34">
        <v>0</v>
      </c>
      <c r="AF139" s="34">
        <v>0</v>
      </c>
      <c r="AG139" s="34">
        <v>0</v>
      </c>
      <c r="AH139" s="34">
        <v>0</v>
      </c>
      <c r="AI139" s="34">
        <v>0</v>
      </c>
      <c r="AJ139" s="34">
        <v>0</v>
      </c>
      <c r="AK139" s="34">
        <v>0</v>
      </c>
      <c r="AL139" s="34">
        <v>0</v>
      </c>
      <c r="AM139" s="34">
        <v>0</v>
      </c>
      <c r="AN139" s="34">
        <v>0</v>
      </c>
      <c r="AO139" s="34">
        <v>0</v>
      </c>
      <c r="AP139" s="34">
        <v>0</v>
      </c>
      <c r="AQ139" s="34">
        <v>0</v>
      </c>
      <c r="AR139" s="34">
        <v>0</v>
      </c>
      <c r="AS139" s="34">
        <v>0</v>
      </c>
      <c r="AT139" s="34">
        <v>0</v>
      </c>
      <c r="AU139" s="34">
        <v>0</v>
      </c>
      <c r="AV139" s="34">
        <v>0</v>
      </c>
      <c r="AW139" s="34">
        <v>0</v>
      </c>
      <c r="AX139" s="34">
        <v>0</v>
      </c>
      <c r="AY139" s="34">
        <v>0</v>
      </c>
      <c r="AZ139" s="34">
        <v>0</v>
      </c>
      <c r="BA139" s="34">
        <v>0</v>
      </c>
      <c r="BB139" s="34">
        <v>0</v>
      </c>
      <c r="BC139" s="34">
        <v>0</v>
      </c>
      <c r="BD139" s="34">
        <v>0</v>
      </c>
      <c r="BE139" s="34">
        <v>0</v>
      </c>
      <c r="BF139" s="34">
        <v>0</v>
      </c>
      <c r="BG139" s="34">
        <v>0</v>
      </c>
      <c r="BH139" s="34">
        <v>0</v>
      </c>
      <c r="BI139" s="34">
        <v>0</v>
      </c>
      <c r="BJ139" s="34">
        <v>0</v>
      </c>
      <c r="BK139" s="34">
        <v>0</v>
      </c>
      <c r="BL139" s="34">
        <v>0</v>
      </c>
      <c r="BM139" s="34">
        <v>0</v>
      </c>
      <c r="BN139" s="34">
        <v>0</v>
      </c>
      <c r="BO139" s="34">
        <v>0</v>
      </c>
      <c r="BP139" s="34">
        <v>0</v>
      </c>
      <c r="BQ139" s="34">
        <v>0</v>
      </c>
      <c r="BR139" s="34">
        <v>0</v>
      </c>
      <c r="BS139" s="34">
        <v>0</v>
      </c>
      <c r="BT139" s="34">
        <v>0</v>
      </c>
      <c r="BU139" s="34">
        <v>0</v>
      </c>
      <c r="BV139" s="34">
        <v>0</v>
      </c>
      <c r="BW139" s="34">
        <v>0</v>
      </c>
      <c r="BX139" s="34">
        <v>0</v>
      </c>
      <c r="BY139" s="34">
        <v>0</v>
      </c>
      <c r="BZ139" s="34">
        <v>0</v>
      </c>
      <c r="CA139" s="34">
        <v>0</v>
      </c>
      <c r="CB139" s="34">
        <v>0</v>
      </c>
      <c r="CC139" s="34">
        <v>0</v>
      </c>
      <c r="CD139" s="34">
        <v>0</v>
      </c>
      <c r="CE139" s="34">
        <v>0</v>
      </c>
      <c r="CF139" s="34">
        <v>0</v>
      </c>
      <c r="CG139" s="35">
        <v>34342</v>
      </c>
      <c r="CH139" s="37" t="s">
        <v>1653</v>
      </c>
      <c r="CI139" s="302" t="s">
        <v>1017</v>
      </c>
      <c r="CJ139" s="302" t="s">
        <v>79</v>
      </c>
      <c r="CK139" s="303">
        <v>43731</v>
      </c>
      <c r="CL139" s="304" t="s">
        <v>79</v>
      </c>
      <c r="CM139" s="113"/>
    </row>
    <row r="140" spans="1:91" ht="36">
      <c r="A140" s="695"/>
      <c r="B140" s="148" t="s">
        <v>1259</v>
      </c>
      <c r="C140" s="170" t="s">
        <v>79</v>
      </c>
      <c r="D140" s="67" t="s">
        <v>194</v>
      </c>
      <c r="E140" s="67" t="s">
        <v>79</v>
      </c>
      <c r="F140" s="18" t="s">
        <v>79</v>
      </c>
      <c r="G140" s="18" t="s">
        <v>79</v>
      </c>
      <c r="H140" s="67" t="s">
        <v>324</v>
      </c>
      <c r="I140" s="171">
        <v>21710.053769999999</v>
      </c>
      <c r="J140" s="171">
        <v>21710.053769999999</v>
      </c>
      <c r="K140" s="171">
        <v>0</v>
      </c>
      <c r="L140" s="171">
        <v>0</v>
      </c>
      <c r="M140" s="171">
        <v>21710.053769999999</v>
      </c>
      <c r="N140" s="171">
        <v>0</v>
      </c>
      <c r="O140" s="171">
        <v>0</v>
      </c>
      <c r="P140" s="171">
        <v>0</v>
      </c>
      <c r="Q140" s="171">
        <v>0</v>
      </c>
      <c r="R140" s="171">
        <v>0</v>
      </c>
      <c r="S140" s="171">
        <v>0</v>
      </c>
      <c r="T140" s="171">
        <v>0</v>
      </c>
      <c r="U140" s="171">
        <v>0</v>
      </c>
      <c r="V140" s="171">
        <v>0</v>
      </c>
      <c r="W140" s="171">
        <v>0</v>
      </c>
      <c r="X140" s="171">
        <v>0</v>
      </c>
      <c r="Y140" s="171">
        <v>0</v>
      </c>
      <c r="Z140" s="171">
        <v>0</v>
      </c>
      <c r="AA140" s="171">
        <v>0</v>
      </c>
      <c r="AB140" s="171">
        <v>0</v>
      </c>
      <c r="AC140" s="171">
        <v>0</v>
      </c>
      <c r="AD140" s="171">
        <v>0</v>
      </c>
      <c r="AE140" s="171">
        <v>0</v>
      </c>
      <c r="AF140" s="171">
        <v>0</v>
      </c>
      <c r="AG140" s="19">
        <v>0</v>
      </c>
      <c r="AH140" s="19">
        <v>0</v>
      </c>
      <c r="AI140" s="19">
        <v>0</v>
      </c>
      <c r="AJ140" s="19">
        <v>0</v>
      </c>
      <c r="AK140" s="19">
        <v>0</v>
      </c>
      <c r="AL140" s="19">
        <v>0</v>
      </c>
      <c r="AM140" s="19">
        <v>0</v>
      </c>
      <c r="AN140" s="19">
        <v>0</v>
      </c>
      <c r="AO140" s="19">
        <v>0</v>
      </c>
      <c r="AP140" s="19">
        <v>0</v>
      </c>
      <c r="AQ140" s="19">
        <v>0</v>
      </c>
      <c r="AR140" s="19">
        <v>0</v>
      </c>
      <c r="AS140" s="19">
        <v>0</v>
      </c>
      <c r="AT140" s="19">
        <v>0</v>
      </c>
      <c r="AU140" s="19">
        <v>0</v>
      </c>
      <c r="AV140" s="19">
        <v>0</v>
      </c>
      <c r="AW140" s="19">
        <v>0</v>
      </c>
      <c r="AX140" s="19">
        <v>0</v>
      </c>
      <c r="AY140" s="19">
        <v>0</v>
      </c>
      <c r="AZ140" s="19">
        <v>0</v>
      </c>
      <c r="BA140" s="19">
        <v>0</v>
      </c>
      <c r="BB140" s="19">
        <v>0</v>
      </c>
      <c r="BC140" s="19">
        <v>0</v>
      </c>
      <c r="BD140" s="19">
        <v>0</v>
      </c>
      <c r="BE140" s="19">
        <v>0</v>
      </c>
      <c r="BF140" s="19">
        <v>0</v>
      </c>
      <c r="BG140" s="19">
        <v>0</v>
      </c>
      <c r="BH140" s="19">
        <v>0</v>
      </c>
      <c r="BI140" s="19">
        <v>0</v>
      </c>
      <c r="BJ140" s="19">
        <v>0</v>
      </c>
      <c r="BK140" s="19">
        <v>0</v>
      </c>
      <c r="BL140" s="19">
        <v>0</v>
      </c>
      <c r="BM140" s="19">
        <v>0</v>
      </c>
      <c r="BN140" s="19">
        <v>0</v>
      </c>
      <c r="BO140" s="19">
        <v>0</v>
      </c>
      <c r="BP140" s="19">
        <v>0</v>
      </c>
      <c r="BQ140" s="19">
        <v>0</v>
      </c>
      <c r="BR140" s="19">
        <v>0</v>
      </c>
      <c r="BS140" s="19">
        <v>0</v>
      </c>
      <c r="BT140" s="19">
        <v>0</v>
      </c>
      <c r="BU140" s="19">
        <v>0</v>
      </c>
      <c r="BV140" s="19">
        <v>0</v>
      </c>
      <c r="BW140" s="19">
        <v>0</v>
      </c>
      <c r="BX140" s="19">
        <v>0</v>
      </c>
      <c r="BY140" s="19">
        <v>0</v>
      </c>
      <c r="BZ140" s="19">
        <v>0</v>
      </c>
      <c r="CA140" s="19">
        <v>0</v>
      </c>
      <c r="CB140" s="19">
        <v>0</v>
      </c>
      <c r="CC140" s="19">
        <v>0</v>
      </c>
      <c r="CD140" s="19">
        <v>0</v>
      </c>
      <c r="CE140" s="19">
        <v>0</v>
      </c>
      <c r="CF140" s="19">
        <v>0</v>
      </c>
      <c r="CG140" s="171">
        <v>21710.053769999999</v>
      </c>
      <c r="CH140" s="153" t="s">
        <v>495</v>
      </c>
      <c r="CI140" s="302" t="s">
        <v>1017</v>
      </c>
      <c r="CJ140" s="302" t="s">
        <v>79</v>
      </c>
      <c r="CK140" s="303">
        <v>43794</v>
      </c>
      <c r="CL140" s="304">
        <v>43972</v>
      </c>
      <c r="CM140" s="113"/>
    </row>
    <row r="141" spans="1:91" ht="46.5">
      <c r="A141" s="695"/>
      <c r="B141" s="66" t="s">
        <v>1260</v>
      </c>
      <c r="C141" s="91" t="s">
        <v>79</v>
      </c>
      <c r="D141" s="27" t="s">
        <v>194</v>
      </c>
      <c r="E141" s="27" t="s">
        <v>79</v>
      </c>
      <c r="F141" s="10" t="s">
        <v>79</v>
      </c>
      <c r="G141" s="10" t="s">
        <v>79</v>
      </c>
      <c r="H141" s="27" t="s">
        <v>324</v>
      </c>
      <c r="I141" s="35">
        <v>35392.130149999997</v>
      </c>
      <c r="J141" s="35">
        <v>35392.130149999997</v>
      </c>
      <c r="K141" s="35">
        <v>0</v>
      </c>
      <c r="L141" s="35">
        <v>0</v>
      </c>
      <c r="M141" s="35">
        <v>35392.130149999997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4">
        <v>0</v>
      </c>
      <c r="AH141" s="34">
        <v>0</v>
      </c>
      <c r="AI141" s="34">
        <v>0</v>
      </c>
      <c r="AJ141" s="34">
        <v>0</v>
      </c>
      <c r="AK141" s="34">
        <v>0</v>
      </c>
      <c r="AL141" s="34">
        <v>0</v>
      </c>
      <c r="AM141" s="34">
        <v>0</v>
      </c>
      <c r="AN141" s="34">
        <v>0</v>
      </c>
      <c r="AO141" s="34">
        <v>0</v>
      </c>
      <c r="AP141" s="34">
        <v>0</v>
      </c>
      <c r="AQ141" s="34">
        <v>0</v>
      </c>
      <c r="AR141" s="34">
        <v>0</v>
      </c>
      <c r="AS141" s="34">
        <v>0</v>
      </c>
      <c r="AT141" s="34">
        <v>0</v>
      </c>
      <c r="AU141" s="34">
        <v>0</v>
      </c>
      <c r="AV141" s="34">
        <v>0</v>
      </c>
      <c r="AW141" s="34">
        <v>0</v>
      </c>
      <c r="AX141" s="34">
        <v>0</v>
      </c>
      <c r="AY141" s="34">
        <v>0</v>
      </c>
      <c r="AZ141" s="34">
        <v>0</v>
      </c>
      <c r="BA141" s="34">
        <v>0</v>
      </c>
      <c r="BB141" s="34">
        <v>0</v>
      </c>
      <c r="BC141" s="34">
        <v>0</v>
      </c>
      <c r="BD141" s="34">
        <v>0</v>
      </c>
      <c r="BE141" s="34">
        <v>0</v>
      </c>
      <c r="BF141" s="34">
        <v>0</v>
      </c>
      <c r="BG141" s="34">
        <v>0</v>
      </c>
      <c r="BH141" s="34">
        <v>0</v>
      </c>
      <c r="BI141" s="34">
        <v>0</v>
      </c>
      <c r="BJ141" s="34">
        <v>0</v>
      </c>
      <c r="BK141" s="34">
        <v>0</v>
      </c>
      <c r="BL141" s="34">
        <v>0</v>
      </c>
      <c r="BM141" s="34">
        <v>0</v>
      </c>
      <c r="BN141" s="34">
        <v>0</v>
      </c>
      <c r="BO141" s="34">
        <v>0</v>
      </c>
      <c r="BP141" s="34">
        <v>0</v>
      </c>
      <c r="BQ141" s="34">
        <v>0</v>
      </c>
      <c r="BR141" s="34">
        <v>0</v>
      </c>
      <c r="BS141" s="34">
        <v>0</v>
      </c>
      <c r="BT141" s="34">
        <v>0</v>
      </c>
      <c r="BU141" s="34">
        <v>0</v>
      </c>
      <c r="BV141" s="34">
        <v>0</v>
      </c>
      <c r="BW141" s="34">
        <v>0</v>
      </c>
      <c r="BX141" s="34">
        <v>0</v>
      </c>
      <c r="BY141" s="34">
        <v>0</v>
      </c>
      <c r="BZ141" s="34">
        <v>0</v>
      </c>
      <c r="CA141" s="34">
        <v>0</v>
      </c>
      <c r="CB141" s="34">
        <v>0</v>
      </c>
      <c r="CC141" s="34">
        <v>0</v>
      </c>
      <c r="CD141" s="34">
        <v>0</v>
      </c>
      <c r="CE141" s="34">
        <v>0</v>
      </c>
      <c r="CF141" s="34">
        <v>0</v>
      </c>
      <c r="CG141" s="35">
        <v>35392.130149999997</v>
      </c>
      <c r="CH141" s="37" t="s">
        <v>1653</v>
      </c>
      <c r="CI141" s="302" t="s">
        <v>537</v>
      </c>
      <c r="CJ141" s="302" t="s">
        <v>79</v>
      </c>
      <c r="CK141" s="303">
        <v>43798</v>
      </c>
      <c r="CL141" s="304" t="s">
        <v>79</v>
      </c>
      <c r="CM141" s="113"/>
    </row>
    <row r="142" spans="1:91" ht="36">
      <c r="A142" s="695"/>
      <c r="B142" s="148" t="s">
        <v>1261</v>
      </c>
      <c r="C142" s="170" t="s">
        <v>79</v>
      </c>
      <c r="D142" s="67" t="s">
        <v>194</v>
      </c>
      <c r="E142" s="67" t="s">
        <v>79</v>
      </c>
      <c r="F142" s="18" t="s">
        <v>79</v>
      </c>
      <c r="G142" s="18" t="s">
        <v>79</v>
      </c>
      <c r="H142" s="67" t="s">
        <v>324</v>
      </c>
      <c r="I142" s="171">
        <v>21120.935560000002</v>
      </c>
      <c r="J142" s="171">
        <v>16700</v>
      </c>
      <c r="K142" s="171">
        <v>4420.9355599999999</v>
      </c>
      <c r="L142" s="171">
        <v>0</v>
      </c>
      <c r="M142" s="171">
        <v>21120.935560000002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v>0</v>
      </c>
      <c r="V142" s="19">
        <v>0</v>
      </c>
      <c r="W142" s="19">
        <v>0</v>
      </c>
      <c r="X142" s="19">
        <v>4420.9355599999999</v>
      </c>
      <c r="Y142" s="19">
        <v>0</v>
      </c>
      <c r="Z142" s="19">
        <v>4420.9355599999999</v>
      </c>
      <c r="AA142" s="19">
        <v>0</v>
      </c>
      <c r="AB142" s="19">
        <v>0</v>
      </c>
      <c r="AC142" s="19">
        <v>0</v>
      </c>
      <c r="AD142" s="19">
        <v>0</v>
      </c>
      <c r="AE142" s="19">
        <v>0</v>
      </c>
      <c r="AF142" s="19">
        <v>0</v>
      </c>
      <c r="AG142" s="19">
        <v>0</v>
      </c>
      <c r="AH142" s="19">
        <v>0</v>
      </c>
      <c r="AI142" s="19">
        <v>0</v>
      </c>
      <c r="AJ142" s="19">
        <v>0</v>
      </c>
      <c r="AK142" s="19">
        <v>0</v>
      </c>
      <c r="AL142" s="19">
        <v>0</v>
      </c>
      <c r="AM142" s="19">
        <v>0</v>
      </c>
      <c r="AN142" s="19">
        <v>0</v>
      </c>
      <c r="AO142" s="19">
        <v>0</v>
      </c>
      <c r="AP142" s="19">
        <v>0</v>
      </c>
      <c r="AQ142" s="19">
        <v>4420.9355599999999</v>
      </c>
      <c r="AR142" s="19">
        <v>0</v>
      </c>
      <c r="AS142" s="19">
        <v>4420.9355599999999</v>
      </c>
      <c r="AT142" s="19">
        <v>0</v>
      </c>
      <c r="AU142" s="19"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v>0</v>
      </c>
      <c r="BB142" s="19">
        <v>0</v>
      </c>
      <c r="BC142" s="19">
        <v>0</v>
      </c>
      <c r="BD142" s="19">
        <v>0</v>
      </c>
      <c r="BE142" s="19">
        <v>0</v>
      </c>
      <c r="BF142" s="19">
        <v>0</v>
      </c>
      <c r="BG142" s="19">
        <v>0</v>
      </c>
      <c r="BH142" s="19">
        <v>0</v>
      </c>
      <c r="BI142" s="19">
        <v>0</v>
      </c>
      <c r="BJ142" s="19">
        <v>0</v>
      </c>
      <c r="BK142" s="19">
        <v>0</v>
      </c>
      <c r="BL142" s="19">
        <v>0</v>
      </c>
      <c r="BM142" s="19">
        <v>0</v>
      </c>
      <c r="BN142" s="19">
        <v>0</v>
      </c>
      <c r="BO142" s="19">
        <v>0</v>
      </c>
      <c r="BP142" s="19">
        <v>0</v>
      </c>
      <c r="BQ142" s="19">
        <v>0</v>
      </c>
      <c r="BR142" s="19">
        <v>0</v>
      </c>
      <c r="BS142" s="19">
        <v>0</v>
      </c>
      <c r="BT142" s="19">
        <v>0</v>
      </c>
      <c r="BU142" s="19">
        <v>0</v>
      </c>
      <c r="BV142" s="19">
        <v>0</v>
      </c>
      <c r="BW142" s="19">
        <v>0</v>
      </c>
      <c r="BX142" s="19">
        <v>0</v>
      </c>
      <c r="BY142" s="19">
        <v>0</v>
      </c>
      <c r="BZ142" s="19">
        <v>0</v>
      </c>
      <c r="CA142" s="19">
        <v>0</v>
      </c>
      <c r="CB142" s="19">
        <v>0</v>
      </c>
      <c r="CC142" s="19">
        <v>0</v>
      </c>
      <c r="CD142" s="19">
        <v>0</v>
      </c>
      <c r="CE142" s="19">
        <v>0</v>
      </c>
      <c r="CF142" s="19">
        <v>0</v>
      </c>
      <c r="CG142" s="171">
        <v>16700</v>
      </c>
      <c r="CH142" s="153" t="s">
        <v>495</v>
      </c>
      <c r="CI142" s="302" t="s">
        <v>537</v>
      </c>
      <c r="CJ142" s="302" t="s">
        <v>79</v>
      </c>
      <c r="CK142" s="303">
        <v>43578</v>
      </c>
      <c r="CL142" s="304">
        <v>43769</v>
      </c>
      <c r="CM142" s="113"/>
    </row>
    <row r="143" spans="1:91" ht="46.5">
      <c r="A143" s="695"/>
      <c r="B143" s="66" t="s">
        <v>1262</v>
      </c>
      <c r="C143" s="91" t="s">
        <v>79</v>
      </c>
      <c r="D143" s="27" t="s">
        <v>194</v>
      </c>
      <c r="E143" s="27" t="s">
        <v>79</v>
      </c>
      <c r="F143" s="10" t="s">
        <v>79</v>
      </c>
      <c r="G143" s="10" t="s">
        <v>79</v>
      </c>
      <c r="H143" s="27" t="s">
        <v>324</v>
      </c>
      <c r="I143" s="230">
        <v>47721.678110000001</v>
      </c>
      <c r="J143" s="35">
        <v>47721.678110000001</v>
      </c>
      <c r="K143" s="35">
        <v>0</v>
      </c>
      <c r="L143" s="35">
        <v>0</v>
      </c>
      <c r="M143" s="35">
        <v>47721.678110000001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4">
        <v>0</v>
      </c>
      <c r="AH143" s="34">
        <v>0</v>
      </c>
      <c r="AI143" s="34">
        <v>0</v>
      </c>
      <c r="AJ143" s="34">
        <v>0</v>
      </c>
      <c r="AK143" s="34">
        <v>0</v>
      </c>
      <c r="AL143" s="34">
        <v>0</v>
      </c>
      <c r="AM143" s="34">
        <v>0</v>
      </c>
      <c r="AN143" s="34">
        <v>0</v>
      </c>
      <c r="AO143" s="34">
        <v>0</v>
      </c>
      <c r="AP143" s="34">
        <v>0</v>
      </c>
      <c r="AQ143" s="34">
        <v>0</v>
      </c>
      <c r="AR143" s="34">
        <v>0</v>
      </c>
      <c r="AS143" s="34">
        <v>0</v>
      </c>
      <c r="AT143" s="34">
        <v>0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4">
        <v>0</v>
      </c>
      <c r="BA143" s="34">
        <v>0</v>
      </c>
      <c r="BB143" s="34">
        <v>0</v>
      </c>
      <c r="BC143" s="34">
        <v>0</v>
      </c>
      <c r="BD143" s="34">
        <v>0</v>
      </c>
      <c r="BE143" s="34">
        <v>0</v>
      </c>
      <c r="BF143" s="34">
        <v>0</v>
      </c>
      <c r="BG143" s="34">
        <v>0</v>
      </c>
      <c r="BH143" s="34">
        <v>0</v>
      </c>
      <c r="BI143" s="34">
        <v>0</v>
      </c>
      <c r="BJ143" s="34">
        <v>0</v>
      </c>
      <c r="BK143" s="34">
        <v>0</v>
      </c>
      <c r="BL143" s="34">
        <v>0</v>
      </c>
      <c r="BM143" s="34">
        <v>0</v>
      </c>
      <c r="BN143" s="34">
        <v>0</v>
      </c>
      <c r="BO143" s="34">
        <v>0</v>
      </c>
      <c r="BP143" s="34">
        <v>0</v>
      </c>
      <c r="BQ143" s="34">
        <v>0</v>
      </c>
      <c r="BR143" s="34">
        <v>0</v>
      </c>
      <c r="BS143" s="34">
        <v>0</v>
      </c>
      <c r="BT143" s="34">
        <v>0</v>
      </c>
      <c r="BU143" s="34">
        <v>0</v>
      </c>
      <c r="BV143" s="34">
        <v>0</v>
      </c>
      <c r="BW143" s="34">
        <v>0</v>
      </c>
      <c r="BX143" s="34">
        <v>0</v>
      </c>
      <c r="BY143" s="34">
        <v>0</v>
      </c>
      <c r="BZ143" s="34">
        <v>0</v>
      </c>
      <c r="CA143" s="34">
        <v>0</v>
      </c>
      <c r="CB143" s="34">
        <v>0</v>
      </c>
      <c r="CC143" s="34">
        <v>0</v>
      </c>
      <c r="CD143" s="34">
        <v>0</v>
      </c>
      <c r="CE143" s="34">
        <v>0</v>
      </c>
      <c r="CF143" s="34">
        <v>0</v>
      </c>
      <c r="CG143" s="35">
        <v>47721.678110000001</v>
      </c>
      <c r="CH143" s="37" t="s">
        <v>1653</v>
      </c>
      <c r="CI143" s="302" t="s">
        <v>537</v>
      </c>
      <c r="CJ143" s="302" t="s">
        <v>1443</v>
      </c>
      <c r="CK143" s="303">
        <v>43563</v>
      </c>
      <c r="CL143" s="304" t="s">
        <v>79</v>
      </c>
      <c r="CM143" s="113"/>
    </row>
    <row r="144" spans="1:91" ht="36">
      <c r="A144" s="695"/>
      <c r="B144" s="148" t="s">
        <v>1263</v>
      </c>
      <c r="C144" s="170" t="s">
        <v>79</v>
      </c>
      <c r="D144" s="67" t="s">
        <v>194</v>
      </c>
      <c r="E144" s="67" t="s">
        <v>79</v>
      </c>
      <c r="F144" s="18" t="s">
        <v>79</v>
      </c>
      <c r="G144" s="18" t="s">
        <v>79</v>
      </c>
      <c r="H144" s="67" t="s">
        <v>324</v>
      </c>
      <c r="I144" s="171">
        <v>5483.1876000000002</v>
      </c>
      <c r="J144" s="171">
        <v>5483.1876000000002</v>
      </c>
      <c r="K144" s="171">
        <v>0</v>
      </c>
      <c r="L144" s="171">
        <v>0</v>
      </c>
      <c r="M144" s="171">
        <v>5483.1876000000002</v>
      </c>
      <c r="N144" s="171">
        <v>0</v>
      </c>
      <c r="O144" s="171">
        <v>0</v>
      </c>
      <c r="P144" s="171">
        <v>0</v>
      </c>
      <c r="Q144" s="171">
        <v>0</v>
      </c>
      <c r="R144" s="171">
        <v>0</v>
      </c>
      <c r="S144" s="171">
        <v>0</v>
      </c>
      <c r="T144" s="171">
        <v>0</v>
      </c>
      <c r="U144" s="171">
        <v>0</v>
      </c>
      <c r="V144" s="171">
        <v>0</v>
      </c>
      <c r="W144" s="171">
        <v>0</v>
      </c>
      <c r="X144" s="171">
        <v>0</v>
      </c>
      <c r="Y144" s="171">
        <v>0</v>
      </c>
      <c r="Z144" s="171">
        <v>0</v>
      </c>
      <c r="AA144" s="171">
        <v>0</v>
      </c>
      <c r="AB144" s="171">
        <v>0</v>
      </c>
      <c r="AC144" s="171">
        <v>0</v>
      </c>
      <c r="AD144" s="171">
        <v>0</v>
      </c>
      <c r="AE144" s="171">
        <v>0</v>
      </c>
      <c r="AF144" s="171">
        <v>0</v>
      </c>
      <c r="AG144" s="19">
        <v>0</v>
      </c>
      <c r="AH144" s="19">
        <v>0</v>
      </c>
      <c r="AI144" s="19">
        <v>0</v>
      </c>
      <c r="AJ144" s="19">
        <v>0</v>
      </c>
      <c r="AK144" s="19">
        <v>0</v>
      </c>
      <c r="AL144" s="19">
        <v>0</v>
      </c>
      <c r="AM144" s="19">
        <v>0</v>
      </c>
      <c r="AN144" s="19">
        <v>0</v>
      </c>
      <c r="AO144" s="19">
        <v>0</v>
      </c>
      <c r="AP144" s="19">
        <v>0</v>
      </c>
      <c r="AQ144" s="19">
        <v>0</v>
      </c>
      <c r="AR144" s="19">
        <v>0</v>
      </c>
      <c r="AS144" s="19">
        <v>0</v>
      </c>
      <c r="AT144" s="19">
        <v>0</v>
      </c>
      <c r="AU144" s="19">
        <v>0</v>
      </c>
      <c r="AV144" s="19">
        <v>0</v>
      </c>
      <c r="AW144" s="19">
        <v>0</v>
      </c>
      <c r="AX144" s="19">
        <v>0</v>
      </c>
      <c r="AY144" s="19">
        <v>0</v>
      </c>
      <c r="AZ144" s="19">
        <v>0</v>
      </c>
      <c r="BA144" s="19">
        <v>0</v>
      </c>
      <c r="BB144" s="19">
        <v>0</v>
      </c>
      <c r="BC144" s="19">
        <v>0</v>
      </c>
      <c r="BD144" s="19">
        <v>0</v>
      </c>
      <c r="BE144" s="19">
        <v>0</v>
      </c>
      <c r="BF144" s="19">
        <v>0</v>
      </c>
      <c r="BG144" s="19">
        <v>0</v>
      </c>
      <c r="BH144" s="19">
        <v>0</v>
      </c>
      <c r="BI144" s="19">
        <v>0</v>
      </c>
      <c r="BJ144" s="19">
        <v>0</v>
      </c>
      <c r="BK144" s="19">
        <v>0</v>
      </c>
      <c r="BL144" s="19">
        <v>0</v>
      </c>
      <c r="BM144" s="19">
        <v>0</v>
      </c>
      <c r="BN144" s="19">
        <v>0</v>
      </c>
      <c r="BO144" s="19">
        <v>0</v>
      </c>
      <c r="BP144" s="19">
        <v>0</v>
      </c>
      <c r="BQ144" s="19">
        <v>0</v>
      </c>
      <c r="BR144" s="19">
        <v>0</v>
      </c>
      <c r="BS144" s="19">
        <v>0</v>
      </c>
      <c r="BT144" s="19">
        <v>0</v>
      </c>
      <c r="BU144" s="19">
        <v>0</v>
      </c>
      <c r="BV144" s="19">
        <v>0</v>
      </c>
      <c r="BW144" s="19">
        <v>0</v>
      </c>
      <c r="BX144" s="19">
        <v>0</v>
      </c>
      <c r="BY144" s="19">
        <v>0</v>
      </c>
      <c r="BZ144" s="19">
        <v>0</v>
      </c>
      <c r="CA144" s="19">
        <v>0</v>
      </c>
      <c r="CB144" s="19">
        <v>0</v>
      </c>
      <c r="CC144" s="19">
        <v>0</v>
      </c>
      <c r="CD144" s="19">
        <v>0</v>
      </c>
      <c r="CE144" s="19">
        <v>0</v>
      </c>
      <c r="CF144" s="19">
        <v>0</v>
      </c>
      <c r="CG144" s="171">
        <v>5483.1876000000002</v>
      </c>
      <c r="CH144" s="153" t="s">
        <v>495</v>
      </c>
      <c r="CI144" s="302" t="s">
        <v>537</v>
      </c>
      <c r="CJ144" s="302" t="s">
        <v>79</v>
      </c>
      <c r="CK144" s="303">
        <v>43794</v>
      </c>
      <c r="CL144" s="304">
        <v>43811</v>
      </c>
      <c r="CM144" s="113"/>
    </row>
    <row r="145" spans="1:91" ht="36">
      <c r="A145" s="695"/>
      <c r="B145" s="148" t="s">
        <v>1264</v>
      </c>
      <c r="C145" s="170" t="s">
        <v>79</v>
      </c>
      <c r="D145" s="67" t="s">
        <v>194</v>
      </c>
      <c r="E145" s="67" t="s">
        <v>79</v>
      </c>
      <c r="F145" s="18" t="s">
        <v>79</v>
      </c>
      <c r="G145" s="18" t="s">
        <v>79</v>
      </c>
      <c r="H145" s="67" t="s">
        <v>324</v>
      </c>
      <c r="I145" s="171">
        <v>3362.6626000000001</v>
      </c>
      <c r="J145" s="171">
        <v>3362.6626000000001</v>
      </c>
      <c r="K145" s="171">
        <v>0</v>
      </c>
      <c r="L145" s="171">
        <v>0</v>
      </c>
      <c r="M145" s="171">
        <v>3362.6626000000001</v>
      </c>
      <c r="N145" s="171">
        <v>0</v>
      </c>
      <c r="O145" s="171">
        <v>0</v>
      </c>
      <c r="P145" s="171">
        <v>0</v>
      </c>
      <c r="Q145" s="171">
        <v>0</v>
      </c>
      <c r="R145" s="171">
        <v>0</v>
      </c>
      <c r="S145" s="171">
        <v>0</v>
      </c>
      <c r="T145" s="171">
        <v>0</v>
      </c>
      <c r="U145" s="171">
        <v>0</v>
      </c>
      <c r="V145" s="171">
        <v>0</v>
      </c>
      <c r="W145" s="171">
        <v>0</v>
      </c>
      <c r="X145" s="171">
        <v>0</v>
      </c>
      <c r="Y145" s="171">
        <v>0</v>
      </c>
      <c r="Z145" s="171">
        <v>0</v>
      </c>
      <c r="AA145" s="171">
        <v>0</v>
      </c>
      <c r="AB145" s="171">
        <v>0</v>
      </c>
      <c r="AC145" s="171">
        <v>0</v>
      </c>
      <c r="AD145" s="171">
        <v>0</v>
      </c>
      <c r="AE145" s="171">
        <v>0</v>
      </c>
      <c r="AF145" s="171">
        <v>0</v>
      </c>
      <c r="AG145" s="19">
        <v>0</v>
      </c>
      <c r="AH145" s="19">
        <v>0</v>
      </c>
      <c r="AI145" s="19">
        <v>0</v>
      </c>
      <c r="AJ145" s="19">
        <v>0</v>
      </c>
      <c r="AK145" s="19">
        <v>0</v>
      </c>
      <c r="AL145" s="19">
        <v>0</v>
      </c>
      <c r="AM145" s="19">
        <v>0</v>
      </c>
      <c r="AN145" s="19">
        <v>0</v>
      </c>
      <c r="AO145" s="19">
        <v>0</v>
      </c>
      <c r="AP145" s="19">
        <v>0</v>
      </c>
      <c r="AQ145" s="19">
        <v>0</v>
      </c>
      <c r="AR145" s="19">
        <v>0</v>
      </c>
      <c r="AS145" s="19">
        <v>0</v>
      </c>
      <c r="AT145" s="19">
        <v>0</v>
      </c>
      <c r="AU145" s="19">
        <v>0</v>
      </c>
      <c r="AV145" s="19">
        <v>0</v>
      </c>
      <c r="AW145" s="19">
        <v>0</v>
      </c>
      <c r="AX145" s="19">
        <v>0</v>
      </c>
      <c r="AY145" s="19">
        <v>0</v>
      </c>
      <c r="AZ145" s="19">
        <v>0</v>
      </c>
      <c r="BA145" s="19">
        <v>0</v>
      </c>
      <c r="BB145" s="19">
        <v>0</v>
      </c>
      <c r="BC145" s="19">
        <v>0</v>
      </c>
      <c r="BD145" s="19">
        <v>0</v>
      </c>
      <c r="BE145" s="19">
        <v>0</v>
      </c>
      <c r="BF145" s="19">
        <v>0</v>
      </c>
      <c r="BG145" s="19">
        <v>0</v>
      </c>
      <c r="BH145" s="19">
        <v>0</v>
      </c>
      <c r="BI145" s="19">
        <v>0</v>
      </c>
      <c r="BJ145" s="19">
        <v>0</v>
      </c>
      <c r="BK145" s="19">
        <v>0</v>
      </c>
      <c r="BL145" s="19">
        <v>0</v>
      </c>
      <c r="BM145" s="19">
        <v>0</v>
      </c>
      <c r="BN145" s="19">
        <v>0</v>
      </c>
      <c r="BO145" s="19">
        <v>0</v>
      </c>
      <c r="BP145" s="19">
        <v>0</v>
      </c>
      <c r="BQ145" s="19">
        <v>0</v>
      </c>
      <c r="BR145" s="19">
        <v>0</v>
      </c>
      <c r="BS145" s="19">
        <v>0</v>
      </c>
      <c r="BT145" s="19">
        <v>0</v>
      </c>
      <c r="BU145" s="19">
        <v>0</v>
      </c>
      <c r="BV145" s="19">
        <v>0</v>
      </c>
      <c r="BW145" s="19">
        <v>0</v>
      </c>
      <c r="BX145" s="19">
        <v>0</v>
      </c>
      <c r="BY145" s="19">
        <v>0</v>
      </c>
      <c r="BZ145" s="19">
        <v>0</v>
      </c>
      <c r="CA145" s="19">
        <v>0</v>
      </c>
      <c r="CB145" s="19">
        <v>0</v>
      </c>
      <c r="CC145" s="19">
        <v>0</v>
      </c>
      <c r="CD145" s="19">
        <v>0</v>
      </c>
      <c r="CE145" s="19">
        <v>0</v>
      </c>
      <c r="CF145" s="19">
        <v>0</v>
      </c>
      <c r="CG145" s="171">
        <v>3362.6626000000001</v>
      </c>
      <c r="CH145" s="153" t="s">
        <v>495</v>
      </c>
      <c r="CI145" s="302" t="s">
        <v>537</v>
      </c>
      <c r="CJ145" s="302" t="s">
        <v>79</v>
      </c>
      <c r="CK145" s="303">
        <v>43920</v>
      </c>
      <c r="CL145" s="304">
        <v>43962</v>
      </c>
      <c r="CM145" s="113"/>
    </row>
    <row r="146" spans="1:91" ht="36">
      <c r="A146" s="695"/>
      <c r="B146" s="148" t="s">
        <v>1265</v>
      </c>
      <c r="C146" s="170" t="s">
        <v>79</v>
      </c>
      <c r="D146" s="67" t="s">
        <v>194</v>
      </c>
      <c r="E146" s="67" t="s">
        <v>79</v>
      </c>
      <c r="F146" s="18" t="s">
        <v>79</v>
      </c>
      <c r="G146" s="18" t="s">
        <v>79</v>
      </c>
      <c r="H146" s="67" t="s">
        <v>324</v>
      </c>
      <c r="I146" s="171">
        <v>2463.2817</v>
      </c>
      <c r="J146" s="171">
        <v>2463.2817</v>
      </c>
      <c r="K146" s="171">
        <v>0</v>
      </c>
      <c r="L146" s="171">
        <v>0</v>
      </c>
      <c r="M146" s="171">
        <v>2463.2817</v>
      </c>
      <c r="N146" s="171">
        <v>0</v>
      </c>
      <c r="O146" s="171">
        <v>0</v>
      </c>
      <c r="P146" s="171">
        <v>0</v>
      </c>
      <c r="Q146" s="171">
        <v>0</v>
      </c>
      <c r="R146" s="171">
        <v>0</v>
      </c>
      <c r="S146" s="171">
        <v>0</v>
      </c>
      <c r="T146" s="171">
        <v>0</v>
      </c>
      <c r="U146" s="171">
        <v>0</v>
      </c>
      <c r="V146" s="171">
        <v>0</v>
      </c>
      <c r="W146" s="171">
        <v>0</v>
      </c>
      <c r="X146" s="171">
        <v>0</v>
      </c>
      <c r="Y146" s="171">
        <v>0</v>
      </c>
      <c r="Z146" s="171">
        <v>0</v>
      </c>
      <c r="AA146" s="171">
        <v>0</v>
      </c>
      <c r="AB146" s="171">
        <v>0</v>
      </c>
      <c r="AC146" s="171">
        <v>0</v>
      </c>
      <c r="AD146" s="171">
        <v>0</v>
      </c>
      <c r="AE146" s="171">
        <v>0</v>
      </c>
      <c r="AF146" s="171">
        <v>0</v>
      </c>
      <c r="AG146" s="19">
        <v>0</v>
      </c>
      <c r="AH146" s="19">
        <v>0</v>
      </c>
      <c r="AI146" s="19">
        <v>0</v>
      </c>
      <c r="AJ146" s="19">
        <v>0</v>
      </c>
      <c r="AK146" s="19">
        <v>0</v>
      </c>
      <c r="AL146" s="19">
        <v>0</v>
      </c>
      <c r="AM146" s="19">
        <v>0</v>
      </c>
      <c r="AN146" s="19">
        <v>0</v>
      </c>
      <c r="AO146" s="19">
        <v>0</v>
      </c>
      <c r="AP146" s="19">
        <v>0</v>
      </c>
      <c r="AQ146" s="19">
        <v>0</v>
      </c>
      <c r="AR146" s="19">
        <v>0</v>
      </c>
      <c r="AS146" s="19">
        <v>0</v>
      </c>
      <c r="AT146" s="19">
        <v>0</v>
      </c>
      <c r="AU146" s="19"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v>0</v>
      </c>
      <c r="BB146" s="19">
        <v>0</v>
      </c>
      <c r="BC146" s="19">
        <v>0</v>
      </c>
      <c r="BD146" s="19">
        <v>0</v>
      </c>
      <c r="BE146" s="19">
        <v>0</v>
      </c>
      <c r="BF146" s="19">
        <v>0</v>
      </c>
      <c r="BG146" s="19">
        <v>0</v>
      </c>
      <c r="BH146" s="19">
        <v>0</v>
      </c>
      <c r="BI146" s="19">
        <v>0</v>
      </c>
      <c r="BJ146" s="19">
        <v>0</v>
      </c>
      <c r="BK146" s="19">
        <v>0</v>
      </c>
      <c r="BL146" s="19">
        <v>0</v>
      </c>
      <c r="BM146" s="19">
        <v>0</v>
      </c>
      <c r="BN146" s="19">
        <v>0</v>
      </c>
      <c r="BO146" s="19">
        <v>0</v>
      </c>
      <c r="BP146" s="19">
        <v>0</v>
      </c>
      <c r="BQ146" s="19">
        <v>0</v>
      </c>
      <c r="BR146" s="19">
        <v>0</v>
      </c>
      <c r="BS146" s="19">
        <v>0</v>
      </c>
      <c r="BT146" s="19">
        <v>0</v>
      </c>
      <c r="BU146" s="19">
        <v>0</v>
      </c>
      <c r="BV146" s="19">
        <v>0</v>
      </c>
      <c r="BW146" s="19">
        <v>0</v>
      </c>
      <c r="BX146" s="19">
        <v>0</v>
      </c>
      <c r="BY146" s="19">
        <v>0</v>
      </c>
      <c r="BZ146" s="19">
        <v>0</v>
      </c>
      <c r="CA146" s="19">
        <v>0</v>
      </c>
      <c r="CB146" s="19">
        <v>0</v>
      </c>
      <c r="CC146" s="19">
        <v>0</v>
      </c>
      <c r="CD146" s="19">
        <v>0</v>
      </c>
      <c r="CE146" s="19">
        <v>0</v>
      </c>
      <c r="CF146" s="19">
        <v>0</v>
      </c>
      <c r="CG146" s="171">
        <v>2463.2817</v>
      </c>
      <c r="CH146" s="153" t="s">
        <v>495</v>
      </c>
      <c r="CI146" s="302" t="s">
        <v>537</v>
      </c>
      <c r="CJ146" s="302" t="s">
        <v>79</v>
      </c>
      <c r="CK146" s="303">
        <v>43936</v>
      </c>
      <c r="CL146" s="304">
        <v>43957</v>
      </c>
      <c r="CM146" s="113"/>
    </row>
    <row r="147" spans="1:91" ht="36">
      <c r="A147" s="695"/>
      <c r="B147" s="148" t="s">
        <v>1266</v>
      </c>
      <c r="C147" s="170" t="s">
        <v>79</v>
      </c>
      <c r="D147" s="67" t="s">
        <v>194</v>
      </c>
      <c r="E147" s="67" t="s">
        <v>79</v>
      </c>
      <c r="F147" s="18" t="s">
        <v>79</v>
      </c>
      <c r="G147" s="18" t="s">
        <v>79</v>
      </c>
      <c r="H147" s="67" t="s">
        <v>324</v>
      </c>
      <c r="I147" s="171">
        <v>9182.2302799999998</v>
      </c>
      <c r="J147" s="171">
        <v>9182.2302799999998</v>
      </c>
      <c r="K147" s="171">
        <v>0</v>
      </c>
      <c r="L147" s="171">
        <v>0</v>
      </c>
      <c r="M147" s="171">
        <v>9182.2302799999998</v>
      </c>
      <c r="N147" s="171">
        <v>0</v>
      </c>
      <c r="O147" s="171">
        <v>0</v>
      </c>
      <c r="P147" s="171">
        <v>0</v>
      </c>
      <c r="Q147" s="171">
        <v>0</v>
      </c>
      <c r="R147" s="171">
        <v>0</v>
      </c>
      <c r="S147" s="171">
        <v>0</v>
      </c>
      <c r="T147" s="171">
        <v>0</v>
      </c>
      <c r="U147" s="171">
        <v>0</v>
      </c>
      <c r="V147" s="171">
        <v>0</v>
      </c>
      <c r="W147" s="171">
        <v>0</v>
      </c>
      <c r="X147" s="171">
        <v>0</v>
      </c>
      <c r="Y147" s="171">
        <v>0</v>
      </c>
      <c r="Z147" s="171">
        <v>0</v>
      </c>
      <c r="AA147" s="171">
        <v>0</v>
      </c>
      <c r="AB147" s="171">
        <v>0</v>
      </c>
      <c r="AC147" s="171">
        <v>0</v>
      </c>
      <c r="AD147" s="171">
        <v>0</v>
      </c>
      <c r="AE147" s="171">
        <v>0</v>
      </c>
      <c r="AF147" s="171">
        <v>0</v>
      </c>
      <c r="AG147" s="19">
        <v>0</v>
      </c>
      <c r="AH147" s="19">
        <v>0</v>
      </c>
      <c r="AI147" s="19">
        <v>0</v>
      </c>
      <c r="AJ147" s="19">
        <v>0</v>
      </c>
      <c r="AK147" s="19">
        <v>0</v>
      </c>
      <c r="AL147" s="19">
        <v>0</v>
      </c>
      <c r="AM147" s="19">
        <v>0</v>
      </c>
      <c r="AN147" s="19">
        <v>0</v>
      </c>
      <c r="AO147" s="19">
        <v>0</v>
      </c>
      <c r="AP147" s="19">
        <v>0</v>
      </c>
      <c r="AQ147" s="19">
        <v>0</v>
      </c>
      <c r="AR147" s="19">
        <v>0</v>
      </c>
      <c r="AS147" s="19">
        <v>0</v>
      </c>
      <c r="AT147" s="19">
        <v>0</v>
      </c>
      <c r="AU147" s="19"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v>0</v>
      </c>
      <c r="BB147" s="19">
        <v>0</v>
      </c>
      <c r="BC147" s="19">
        <v>0</v>
      </c>
      <c r="BD147" s="19">
        <v>0</v>
      </c>
      <c r="BE147" s="19">
        <v>0</v>
      </c>
      <c r="BF147" s="19">
        <v>0</v>
      </c>
      <c r="BG147" s="19">
        <v>0</v>
      </c>
      <c r="BH147" s="19">
        <v>0</v>
      </c>
      <c r="BI147" s="19">
        <v>0</v>
      </c>
      <c r="BJ147" s="19">
        <v>0</v>
      </c>
      <c r="BK147" s="19">
        <v>0</v>
      </c>
      <c r="BL147" s="19">
        <v>0</v>
      </c>
      <c r="BM147" s="19">
        <v>0</v>
      </c>
      <c r="BN147" s="19">
        <v>0</v>
      </c>
      <c r="BO147" s="19">
        <v>0</v>
      </c>
      <c r="BP147" s="19">
        <v>0</v>
      </c>
      <c r="BQ147" s="19">
        <v>0</v>
      </c>
      <c r="BR147" s="19">
        <v>0</v>
      </c>
      <c r="BS147" s="19">
        <v>0</v>
      </c>
      <c r="BT147" s="19">
        <v>0</v>
      </c>
      <c r="BU147" s="19">
        <v>0</v>
      </c>
      <c r="BV147" s="19">
        <v>0</v>
      </c>
      <c r="BW147" s="19">
        <v>0</v>
      </c>
      <c r="BX147" s="19">
        <v>0</v>
      </c>
      <c r="BY147" s="19">
        <v>0</v>
      </c>
      <c r="BZ147" s="19">
        <v>0</v>
      </c>
      <c r="CA147" s="19">
        <v>0</v>
      </c>
      <c r="CB147" s="19">
        <v>0</v>
      </c>
      <c r="CC147" s="19">
        <v>0</v>
      </c>
      <c r="CD147" s="19">
        <v>0</v>
      </c>
      <c r="CE147" s="19">
        <v>0</v>
      </c>
      <c r="CF147" s="19">
        <v>0</v>
      </c>
      <c r="CG147" s="171">
        <v>9182.2302799999998</v>
      </c>
      <c r="CH147" s="153" t="s">
        <v>495</v>
      </c>
      <c r="CI147" s="302" t="s">
        <v>537</v>
      </c>
      <c r="CJ147" s="302" t="s">
        <v>79</v>
      </c>
      <c r="CK147" s="303">
        <v>43769</v>
      </c>
      <c r="CL147" s="304">
        <v>43795</v>
      </c>
      <c r="CM147" s="113"/>
    </row>
    <row r="148" spans="1:91" ht="46.5">
      <c r="A148" s="695"/>
      <c r="B148" s="66" t="s">
        <v>1267</v>
      </c>
      <c r="C148" s="91" t="s">
        <v>79</v>
      </c>
      <c r="D148" s="27" t="s">
        <v>194</v>
      </c>
      <c r="E148" s="27" t="s">
        <v>79</v>
      </c>
      <c r="F148" s="10" t="s">
        <v>79</v>
      </c>
      <c r="G148" s="10" t="s">
        <v>79</v>
      </c>
      <c r="H148" s="27" t="s">
        <v>324</v>
      </c>
      <c r="I148" s="35">
        <v>6897.3112099999998</v>
      </c>
      <c r="J148" s="35">
        <v>6897.3112099999998</v>
      </c>
      <c r="K148" s="35">
        <v>0</v>
      </c>
      <c r="L148" s="35">
        <v>0</v>
      </c>
      <c r="M148" s="35">
        <v>6897.3112099999998</v>
      </c>
      <c r="N148" s="34">
        <v>0</v>
      </c>
      <c r="O148" s="34">
        <v>0</v>
      </c>
      <c r="P148" s="34">
        <v>0</v>
      </c>
      <c r="Q148" s="34">
        <v>0</v>
      </c>
      <c r="R148" s="34">
        <v>0</v>
      </c>
      <c r="S148" s="34">
        <v>0</v>
      </c>
      <c r="T148" s="34">
        <v>0</v>
      </c>
      <c r="U148" s="34">
        <v>0</v>
      </c>
      <c r="V148" s="34">
        <v>0</v>
      </c>
      <c r="W148" s="34">
        <v>0</v>
      </c>
      <c r="X148" s="34">
        <v>0</v>
      </c>
      <c r="Y148" s="34">
        <v>0</v>
      </c>
      <c r="Z148" s="34">
        <v>0</v>
      </c>
      <c r="AA148" s="34">
        <v>0</v>
      </c>
      <c r="AB148" s="34">
        <v>0</v>
      </c>
      <c r="AC148" s="34">
        <v>0</v>
      </c>
      <c r="AD148" s="34">
        <v>0</v>
      </c>
      <c r="AE148" s="34">
        <v>0</v>
      </c>
      <c r="AF148" s="34">
        <v>0</v>
      </c>
      <c r="AG148" s="34">
        <v>0</v>
      </c>
      <c r="AH148" s="34">
        <v>0</v>
      </c>
      <c r="AI148" s="34">
        <v>0</v>
      </c>
      <c r="AJ148" s="34">
        <v>0</v>
      </c>
      <c r="AK148" s="34">
        <v>0</v>
      </c>
      <c r="AL148" s="34">
        <v>0</v>
      </c>
      <c r="AM148" s="34">
        <v>0</v>
      </c>
      <c r="AN148" s="34">
        <v>0</v>
      </c>
      <c r="AO148" s="34">
        <v>0</v>
      </c>
      <c r="AP148" s="34">
        <v>0</v>
      </c>
      <c r="AQ148" s="34">
        <v>0</v>
      </c>
      <c r="AR148" s="34">
        <v>0</v>
      </c>
      <c r="AS148" s="34">
        <v>0</v>
      </c>
      <c r="AT148" s="34">
        <v>0</v>
      </c>
      <c r="AU148" s="34">
        <v>0</v>
      </c>
      <c r="AV148" s="34">
        <v>0</v>
      </c>
      <c r="AW148" s="34">
        <v>0</v>
      </c>
      <c r="AX148" s="34">
        <v>0</v>
      </c>
      <c r="AY148" s="34">
        <v>0</v>
      </c>
      <c r="AZ148" s="34">
        <v>0</v>
      </c>
      <c r="BA148" s="34">
        <v>0</v>
      </c>
      <c r="BB148" s="34">
        <v>0</v>
      </c>
      <c r="BC148" s="34">
        <v>0</v>
      </c>
      <c r="BD148" s="34">
        <v>0</v>
      </c>
      <c r="BE148" s="34">
        <v>0</v>
      </c>
      <c r="BF148" s="34">
        <v>0</v>
      </c>
      <c r="BG148" s="34">
        <v>0</v>
      </c>
      <c r="BH148" s="34">
        <v>0</v>
      </c>
      <c r="BI148" s="34">
        <v>0</v>
      </c>
      <c r="BJ148" s="34">
        <v>0</v>
      </c>
      <c r="BK148" s="34">
        <v>0</v>
      </c>
      <c r="BL148" s="34">
        <v>0</v>
      </c>
      <c r="BM148" s="34">
        <v>0</v>
      </c>
      <c r="BN148" s="34">
        <v>0</v>
      </c>
      <c r="BO148" s="34">
        <v>0</v>
      </c>
      <c r="BP148" s="34">
        <v>0</v>
      </c>
      <c r="BQ148" s="34">
        <v>0</v>
      </c>
      <c r="BR148" s="34">
        <v>0</v>
      </c>
      <c r="BS148" s="34">
        <v>0</v>
      </c>
      <c r="BT148" s="34">
        <v>0</v>
      </c>
      <c r="BU148" s="34">
        <v>0</v>
      </c>
      <c r="BV148" s="34">
        <v>0</v>
      </c>
      <c r="BW148" s="34">
        <v>0</v>
      </c>
      <c r="BX148" s="34">
        <v>0</v>
      </c>
      <c r="BY148" s="34">
        <v>0</v>
      </c>
      <c r="BZ148" s="34">
        <v>0</v>
      </c>
      <c r="CA148" s="34">
        <v>0</v>
      </c>
      <c r="CB148" s="34">
        <v>0</v>
      </c>
      <c r="CC148" s="34">
        <v>0</v>
      </c>
      <c r="CD148" s="34">
        <v>0</v>
      </c>
      <c r="CE148" s="34">
        <v>0</v>
      </c>
      <c r="CF148" s="34">
        <v>0</v>
      </c>
      <c r="CG148" s="35">
        <v>6897.3112099999998</v>
      </c>
      <c r="CH148" s="37" t="s">
        <v>85</v>
      </c>
      <c r="CI148" s="302" t="s">
        <v>537</v>
      </c>
      <c r="CJ148" s="302" t="s">
        <v>79</v>
      </c>
      <c r="CK148" s="303" t="s">
        <v>79</v>
      </c>
      <c r="CL148" s="304" t="s">
        <v>79</v>
      </c>
      <c r="CM148" s="113"/>
    </row>
    <row r="149" spans="1:91" ht="36">
      <c r="A149" s="695"/>
      <c r="B149" s="66" t="s">
        <v>1268</v>
      </c>
      <c r="C149" s="91" t="s">
        <v>79</v>
      </c>
      <c r="D149" s="27" t="s">
        <v>194</v>
      </c>
      <c r="E149" s="27" t="s">
        <v>79</v>
      </c>
      <c r="F149" s="10" t="s">
        <v>79</v>
      </c>
      <c r="G149" s="10" t="s">
        <v>79</v>
      </c>
      <c r="H149" s="27" t="s">
        <v>324</v>
      </c>
      <c r="I149" s="35">
        <v>13070.066129999999</v>
      </c>
      <c r="J149" s="35">
        <v>13070.066129999999</v>
      </c>
      <c r="K149" s="35">
        <v>0</v>
      </c>
      <c r="L149" s="35">
        <v>0</v>
      </c>
      <c r="M149" s="35">
        <v>13070.066129999999</v>
      </c>
      <c r="N149" s="34">
        <v>0</v>
      </c>
      <c r="O149" s="34">
        <v>0</v>
      </c>
      <c r="P149" s="34">
        <v>0</v>
      </c>
      <c r="Q149" s="34">
        <v>0</v>
      </c>
      <c r="R149" s="34">
        <v>0</v>
      </c>
      <c r="S149" s="34">
        <v>0</v>
      </c>
      <c r="T149" s="34">
        <v>0</v>
      </c>
      <c r="U149" s="34">
        <v>0</v>
      </c>
      <c r="V149" s="34">
        <v>0</v>
      </c>
      <c r="W149" s="34">
        <v>0</v>
      </c>
      <c r="X149" s="34">
        <v>0</v>
      </c>
      <c r="Y149" s="34">
        <v>0</v>
      </c>
      <c r="Z149" s="34">
        <v>0</v>
      </c>
      <c r="AA149" s="34">
        <v>0</v>
      </c>
      <c r="AB149" s="34">
        <v>0</v>
      </c>
      <c r="AC149" s="34">
        <v>0</v>
      </c>
      <c r="AD149" s="34">
        <v>0</v>
      </c>
      <c r="AE149" s="34">
        <v>0</v>
      </c>
      <c r="AF149" s="34">
        <v>0</v>
      </c>
      <c r="AG149" s="34">
        <v>0</v>
      </c>
      <c r="AH149" s="34">
        <v>0</v>
      </c>
      <c r="AI149" s="34">
        <v>0</v>
      </c>
      <c r="AJ149" s="34">
        <v>0</v>
      </c>
      <c r="AK149" s="34">
        <v>0</v>
      </c>
      <c r="AL149" s="34">
        <v>0</v>
      </c>
      <c r="AM149" s="34">
        <v>0</v>
      </c>
      <c r="AN149" s="34">
        <v>0</v>
      </c>
      <c r="AO149" s="34">
        <v>0</v>
      </c>
      <c r="AP149" s="34">
        <v>0</v>
      </c>
      <c r="AQ149" s="34">
        <v>0</v>
      </c>
      <c r="AR149" s="34">
        <v>0</v>
      </c>
      <c r="AS149" s="34">
        <v>0</v>
      </c>
      <c r="AT149" s="34">
        <v>0</v>
      </c>
      <c r="AU149" s="34">
        <v>0</v>
      </c>
      <c r="AV149" s="34">
        <v>0</v>
      </c>
      <c r="AW149" s="34">
        <v>0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0</v>
      </c>
      <c r="BD149" s="34">
        <v>0</v>
      </c>
      <c r="BE149" s="34">
        <v>0</v>
      </c>
      <c r="BF149" s="34">
        <v>0</v>
      </c>
      <c r="BG149" s="34">
        <v>0</v>
      </c>
      <c r="BH149" s="34">
        <v>0</v>
      </c>
      <c r="BI149" s="34">
        <v>0</v>
      </c>
      <c r="BJ149" s="34">
        <v>0</v>
      </c>
      <c r="BK149" s="34">
        <v>0</v>
      </c>
      <c r="BL149" s="34">
        <v>0</v>
      </c>
      <c r="BM149" s="34">
        <v>0</v>
      </c>
      <c r="BN149" s="34">
        <v>0</v>
      </c>
      <c r="BO149" s="34">
        <v>0</v>
      </c>
      <c r="BP149" s="34">
        <v>0</v>
      </c>
      <c r="BQ149" s="34">
        <v>0</v>
      </c>
      <c r="BR149" s="34">
        <v>0</v>
      </c>
      <c r="BS149" s="34">
        <v>0</v>
      </c>
      <c r="BT149" s="34">
        <v>0</v>
      </c>
      <c r="BU149" s="34">
        <v>0</v>
      </c>
      <c r="BV149" s="34">
        <v>0</v>
      </c>
      <c r="BW149" s="34">
        <v>0</v>
      </c>
      <c r="BX149" s="34">
        <v>0</v>
      </c>
      <c r="BY149" s="34">
        <v>0</v>
      </c>
      <c r="BZ149" s="34">
        <v>0</v>
      </c>
      <c r="CA149" s="34">
        <v>0</v>
      </c>
      <c r="CB149" s="34">
        <v>0</v>
      </c>
      <c r="CC149" s="34">
        <v>0</v>
      </c>
      <c r="CD149" s="34">
        <v>0</v>
      </c>
      <c r="CE149" s="34">
        <v>0</v>
      </c>
      <c r="CF149" s="34">
        <v>0</v>
      </c>
      <c r="CG149" s="35">
        <v>13070.066129999999</v>
      </c>
      <c r="CH149" s="37" t="s">
        <v>85</v>
      </c>
      <c r="CI149" s="302" t="s">
        <v>537</v>
      </c>
      <c r="CJ149" s="302" t="s">
        <v>79</v>
      </c>
      <c r="CK149" s="303" t="s">
        <v>79</v>
      </c>
      <c r="CL149" s="304" t="s">
        <v>79</v>
      </c>
      <c r="CM149" s="113"/>
    </row>
    <row r="150" spans="1:91" ht="36">
      <c r="A150" s="695"/>
      <c r="B150" s="148" t="s">
        <v>1269</v>
      </c>
      <c r="C150" s="170" t="s">
        <v>79</v>
      </c>
      <c r="D150" s="67" t="s">
        <v>194</v>
      </c>
      <c r="E150" s="67" t="s">
        <v>79</v>
      </c>
      <c r="F150" s="18" t="s">
        <v>79</v>
      </c>
      <c r="G150" s="18" t="s">
        <v>79</v>
      </c>
      <c r="H150" s="67" t="s">
        <v>324</v>
      </c>
      <c r="I150" s="171">
        <v>2547.2617500000001</v>
      </c>
      <c r="J150" s="171">
        <v>2547.2617500000001</v>
      </c>
      <c r="K150" s="171">
        <v>0</v>
      </c>
      <c r="L150" s="171">
        <v>0</v>
      </c>
      <c r="M150" s="171">
        <v>2547.2617500000001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0</v>
      </c>
      <c r="V150" s="19">
        <v>0</v>
      </c>
      <c r="W150" s="19">
        <v>0</v>
      </c>
      <c r="X150" s="19">
        <v>0</v>
      </c>
      <c r="Y150" s="19">
        <v>0</v>
      </c>
      <c r="Z150" s="19">
        <v>0</v>
      </c>
      <c r="AA150" s="19">
        <v>0</v>
      </c>
      <c r="AB150" s="19">
        <v>0</v>
      </c>
      <c r="AC150" s="19">
        <v>0</v>
      </c>
      <c r="AD150" s="19">
        <v>0</v>
      </c>
      <c r="AE150" s="19">
        <v>0</v>
      </c>
      <c r="AF150" s="19">
        <v>0</v>
      </c>
      <c r="AG150" s="19">
        <v>0</v>
      </c>
      <c r="AH150" s="19">
        <v>0</v>
      </c>
      <c r="AI150" s="19">
        <v>0</v>
      </c>
      <c r="AJ150" s="19">
        <v>0</v>
      </c>
      <c r="AK150" s="19">
        <v>0</v>
      </c>
      <c r="AL150" s="19">
        <v>0</v>
      </c>
      <c r="AM150" s="19">
        <v>0</v>
      </c>
      <c r="AN150" s="19">
        <v>0</v>
      </c>
      <c r="AO150" s="19">
        <v>0</v>
      </c>
      <c r="AP150" s="19">
        <v>0</v>
      </c>
      <c r="AQ150" s="19">
        <v>0</v>
      </c>
      <c r="AR150" s="19">
        <v>0</v>
      </c>
      <c r="AS150" s="19">
        <v>0</v>
      </c>
      <c r="AT150" s="19">
        <v>0</v>
      </c>
      <c r="AU150" s="19">
        <v>0</v>
      </c>
      <c r="AV150" s="19">
        <v>0</v>
      </c>
      <c r="AW150" s="19">
        <v>0</v>
      </c>
      <c r="AX150" s="19">
        <v>0</v>
      </c>
      <c r="AY150" s="19">
        <v>0</v>
      </c>
      <c r="AZ150" s="19">
        <v>0</v>
      </c>
      <c r="BA150" s="19">
        <v>0</v>
      </c>
      <c r="BB150" s="19">
        <v>0</v>
      </c>
      <c r="BC150" s="19">
        <v>0</v>
      </c>
      <c r="BD150" s="19">
        <v>0</v>
      </c>
      <c r="BE150" s="19">
        <v>0</v>
      </c>
      <c r="BF150" s="19">
        <v>0</v>
      </c>
      <c r="BG150" s="19">
        <v>0</v>
      </c>
      <c r="BH150" s="19">
        <v>0</v>
      </c>
      <c r="BI150" s="19">
        <v>0</v>
      </c>
      <c r="BJ150" s="19">
        <v>0</v>
      </c>
      <c r="BK150" s="19">
        <v>0</v>
      </c>
      <c r="BL150" s="19">
        <v>0</v>
      </c>
      <c r="BM150" s="19">
        <v>0</v>
      </c>
      <c r="BN150" s="19">
        <v>0</v>
      </c>
      <c r="BO150" s="19">
        <v>0</v>
      </c>
      <c r="BP150" s="19">
        <v>0</v>
      </c>
      <c r="BQ150" s="19">
        <v>0</v>
      </c>
      <c r="BR150" s="19">
        <v>0</v>
      </c>
      <c r="BS150" s="19">
        <v>0</v>
      </c>
      <c r="BT150" s="19">
        <v>0</v>
      </c>
      <c r="BU150" s="19">
        <v>0</v>
      </c>
      <c r="BV150" s="19">
        <v>0</v>
      </c>
      <c r="BW150" s="19">
        <v>0</v>
      </c>
      <c r="BX150" s="19">
        <v>0</v>
      </c>
      <c r="BY150" s="19">
        <v>0</v>
      </c>
      <c r="BZ150" s="19">
        <v>0</v>
      </c>
      <c r="CA150" s="19">
        <v>0</v>
      </c>
      <c r="CB150" s="19">
        <v>0</v>
      </c>
      <c r="CC150" s="19">
        <v>0</v>
      </c>
      <c r="CD150" s="19">
        <v>0</v>
      </c>
      <c r="CE150" s="19">
        <v>0</v>
      </c>
      <c r="CF150" s="19">
        <v>0</v>
      </c>
      <c r="CG150" s="171">
        <v>2547.2617500000001</v>
      </c>
      <c r="CH150" s="153" t="s">
        <v>495</v>
      </c>
      <c r="CI150" s="302" t="s">
        <v>537</v>
      </c>
      <c r="CJ150" s="302" t="s">
        <v>79</v>
      </c>
      <c r="CK150" s="303">
        <v>43790</v>
      </c>
      <c r="CL150" s="304">
        <v>43905</v>
      </c>
      <c r="CM150" s="270"/>
    </row>
    <row r="151" spans="1:91" ht="36">
      <c r="A151" s="695"/>
      <c r="B151" s="66" t="s">
        <v>1270</v>
      </c>
      <c r="C151" s="91" t="s">
        <v>79</v>
      </c>
      <c r="D151" s="27" t="s">
        <v>194</v>
      </c>
      <c r="E151" s="27" t="s">
        <v>79</v>
      </c>
      <c r="F151" s="10" t="s">
        <v>79</v>
      </c>
      <c r="G151" s="10" t="s">
        <v>79</v>
      </c>
      <c r="H151" s="27" t="s">
        <v>324</v>
      </c>
      <c r="I151" s="35">
        <v>4135.9227799999999</v>
      </c>
      <c r="J151" s="35">
        <v>4135.9227799999999</v>
      </c>
      <c r="K151" s="35">
        <v>0</v>
      </c>
      <c r="L151" s="35">
        <v>0</v>
      </c>
      <c r="M151" s="35">
        <v>4135.9227799999999</v>
      </c>
      <c r="N151" s="35">
        <v>0</v>
      </c>
      <c r="O151" s="35">
        <v>0</v>
      </c>
      <c r="P151" s="35">
        <v>0</v>
      </c>
      <c r="Q151" s="35">
        <v>0</v>
      </c>
      <c r="R151" s="35">
        <v>0</v>
      </c>
      <c r="S151" s="35">
        <v>0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0</v>
      </c>
      <c r="AC151" s="35">
        <v>0</v>
      </c>
      <c r="AD151" s="35">
        <v>0</v>
      </c>
      <c r="AE151" s="35">
        <v>0</v>
      </c>
      <c r="AF151" s="35">
        <v>0</v>
      </c>
      <c r="AG151" s="34">
        <v>0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0</v>
      </c>
      <c r="AN151" s="34">
        <v>0</v>
      </c>
      <c r="AO151" s="34">
        <v>0</v>
      </c>
      <c r="AP151" s="34">
        <v>0</v>
      </c>
      <c r="AQ151" s="34">
        <v>0</v>
      </c>
      <c r="AR151" s="34">
        <v>0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0</v>
      </c>
      <c r="AZ151" s="34">
        <v>0</v>
      </c>
      <c r="BA151" s="34">
        <v>0</v>
      </c>
      <c r="BB151" s="34">
        <v>0</v>
      </c>
      <c r="BC151" s="34">
        <v>0</v>
      </c>
      <c r="BD151" s="34">
        <v>0</v>
      </c>
      <c r="BE151" s="34">
        <v>0</v>
      </c>
      <c r="BF151" s="34">
        <v>0</v>
      </c>
      <c r="BG151" s="34">
        <v>0</v>
      </c>
      <c r="BH151" s="34">
        <v>0</v>
      </c>
      <c r="BI151" s="34">
        <v>0</v>
      </c>
      <c r="BJ151" s="34">
        <v>0</v>
      </c>
      <c r="BK151" s="34">
        <v>0</v>
      </c>
      <c r="BL151" s="34">
        <v>0</v>
      </c>
      <c r="BM151" s="34">
        <v>0</v>
      </c>
      <c r="BN151" s="34">
        <v>0</v>
      </c>
      <c r="BO151" s="34">
        <v>0</v>
      </c>
      <c r="BP151" s="34">
        <v>0</v>
      </c>
      <c r="BQ151" s="34">
        <v>0</v>
      </c>
      <c r="BR151" s="34">
        <v>0</v>
      </c>
      <c r="BS151" s="34">
        <v>0</v>
      </c>
      <c r="BT151" s="34">
        <v>0</v>
      </c>
      <c r="BU151" s="34">
        <v>0</v>
      </c>
      <c r="BV151" s="34">
        <v>0</v>
      </c>
      <c r="BW151" s="34">
        <v>0</v>
      </c>
      <c r="BX151" s="34">
        <v>0</v>
      </c>
      <c r="BY151" s="34">
        <v>0</v>
      </c>
      <c r="BZ151" s="34">
        <v>0</v>
      </c>
      <c r="CA151" s="34">
        <v>0</v>
      </c>
      <c r="CB151" s="34">
        <v>0</v>
      </c>
      <c r="CC151" s="34">
        <v>0</v>
      </c>
      <c r="CD151" s="34">
        <v>0</v>
      </c>
      <c r="CE151" s="34">
        <v>0</v>
      </c>
      <c r="CF151" s="34">
        <v>0</v>
      </c>
      <c r="CG151" s="35">
        <v>4135.9227799999999</v>
      </c>
      <c r="CH151" s="37" t="s">
        <v>85</v>
      </c>
      <c r="CI151" s="302" t="s">
        <v>537</v>
      </c>
      <c r="CJ151" s="302" t="s">
        <v>79</v>
      </c>
      <c r="CK151" s="303" t="s">
        <v>79</v>
      </c>
      <c r="CL151" s="304" t="s">
        <v>79</v>
      </c>
      <c r="CM151" s="113"/>
    </row>
    <row r="152" spans="1:91" ht="36">
      <c r="A152" s="695"/>
      <c r="B152" s="66" t="s">
        <v>1271</v>
      </c>
      <c r="C152" s="91" t="s">
        <v>79</v>
      </c>
      <c r="D152" s="27" t="s">
        <v>194</v>
      </c>
      <c r="E152" s="27" t="s">
        <v>79</v>
      </c>
      <c r="F152" s="10" t="s">
        <v>79</v>
      </c>
      <c r="G152" s="10" t="s">
        <v>79</v>
      </c>
      <c r="H152" s="27" t="s">
        <v>324</v>
      </c>
      <c r="I152" s="35">
        <v>4970.13</v>
      </c>
      <c r="J152" s="35">
        <v>4970.13</v>
      </c>
      <c r="K152" s="35">
        <v>0</v>
      </c>
      <c r="L152" s="35">
        <v>0</v>
      </c>
      <c r="M152" s="35">
        <v>4970.13</v>
      </c>
      <c r="N152" s="35">
        <v>0</v>
      </c>
      <c r="O152" s="35">
        <v>0</v>
      </c>
      <c r="P152" s="35">
        <v>0</v>
      </c>
      <c r="Q152" s="35">
        <v>0</v>
      </c>
      <c r="R152" s="35">
        <v>0</v>
      </c>
      <c r="S152" s="35">
        <v>0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0</v>
      </c>
      <c r="AC152" s="35">
        <v>0</v>
      </c>
      <c r="AD152" s="35">
        <v>0</v>
      </c>
      <c r="AE152" s="35">
        <v>0</v>
      </c>
      <c r="AF152" s="35">
        <v>0</v>
      </c>
      <c r="AG152" s="34">
        <v>0</v>
      </c>
      <c r="AH152" s="34">
        <v>0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4">
        <v>0</v>
      </c>
      <c r="AO152" s="34">
        <v>0</v>
      </c>
      <c r="AP152" s="34">
        <v>0</v>
      </c>
      <c r="AQ152" s="34">
        <v>0</v>
      </c>
      <c r="AR152" s="34">
        <v>0</v>
      </c>
      <c r="AS152" s="34">
        <v>0</v>
      </c>
      <c r="AT152" s="34">
        <v>0</v>
      </c>
      <c r="AU152" s="34">
        <v>0</v>
      </c>
      <c r="AV152" s="34">
        <v>0</v>
      </c>
      <c r="AW152" s="34">
        <v>0</v>
      </c>
      <c r="AX152" s="34">
        <v>0</v>
      </c>
      <c r="AY152" s="34">
        <v>0</v>
      </c>
      <c r="AZ152" s="34">
        <v>0</v>
      </c>
      <c r="BA152" s="34">
        <v>0</v>
      </c>
      <c r="BB152" s="34">
        <v>0</v>
      </c>
      <c r="BC152" s="34">
        <v>0</v>
      </c>
      <c r="BD152" s="34">
        <v>0</v>
      </c>
      <c r="BE152" s="34">
        <v>0</v>
      </c>
      <c r="BF152" s="34">
        <v>0</v>
      </c>
      <c r="BG152" s="34">
        <v>0</v>
      </c>
      <c r="BH152" s="34">
        <v>0</v>
      </c>
      <c r="BI152" s="34">
        <v>0</v>
      </c>
      <c r="BJ152" s="34">
        <v>0</v>
      </c>
      <c r="BK152" s="34">
        <v>0</v>
      </c>
      <c r="BL152" s="34">
        <v>0</v>
      </c>
      <c r="BM152" s="34">
        <v>0</v>
      </c>
      <c r="BN152" s="34">
        <v>0</v>
      </c>
      <c r="BO152" s="34">
        <v>0</v>
      </c>
      <c r="BP152" s="34">
        <v>0</v>
      </c>
      <c r="BQ152" s="34">
        <v>0</v>
      </c>
      <c r="BR152" s="34">
        <v>0</v>
      </c>
      <c r="BS152" s="34">
        <v>0</v>
      </c>
      <c r="BT152" s="34">
        <v>0</v>
      </c>
      <c r="BU152" s="34">
        <v>0</v>
      </c>
      <c r="BV152" s="34">
        <v>0</v>
      </c>
      <c r="BW152" s="34">
        <v>0</v>
      </c>
      <c r="BX152" s="34">
        <v>0</v>
      </c>
      <c r="BY152" s="34">
        <v>0</v>
      </c>
      <c r="BZ152" s="34">
        <v>0</v>
      </c>
      <c r="CA152" s="34">
        <v>0</v>
      </c>
      <c r="CB152" s="34">
        <v>0</v>
      </c>
      <c r="CC152" s="34">
        <v>0</v>
      </c>
      <c r="CD152" s="34">
        <v>0</v>
      </c>
      <c r="CE152" s="34">
        <v>0</v>
      </c>
      <c r="CF152" s="34">
        <v>0</v>
      </c>
      <c r="CG152" s="35">
        <v>4970.13</v>
      </c>
      <c r="CH152" s="37" t="s">
        <v>85</v>
      </c>
      <c r="CI152" s="302" t="s">
        <v>537</v>
      </c>
      <c r="CJ152" s="302" t="s">
        <v>79</v>
      </c>
      <c r="CK152" s="303" t="s">
        <v>79</v>
      </c>
      <c r="CL152" s="304" t="s">
        <v>79</v>
      </c>
      <c r="CM152" s="113"/>
    </row>
    <row r="153" spans="1:91" ht="36">
      <c r="A153" s="695"/>
      <c r="B153" s="66" t="s">
        <v>1272</v>
      </c>
      <c r="C153" s="91" t="s">
        <v>79</v>
      </c>
      <c r="D153" s="27" t="s">
        <v>194</v>
      </c>
      <c r="E153" s="27" t="s">
        <v>79</v>
      </c>
      <c r="F153" s="10" t="s">
        <v>79</v>
      </c>
      <c r="G153" s="10" t="s">
        <v>79</v>
      </c>
      <c r="H153" s="27" t="s">
        <v>324</v>
      </c>
      <c r="I153" s="35">
        <v>8699.0571</v>
      </c>
      <c r="J153" s="35">
        <v>8699.0571</v>
      </c>
      <c r="K153" s="35">
        <v>0</v>
      </c>
      <c r="L153" s="35">
        <v>0</v>
      </c>
      <c r="M153" s="35">
        <v>8699.0571</v>
      </c>
      <c r="N153" s="35">
        <v>0</v>
      </c>
      <c r="O153" s="35">
        <v>0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0</v>
      </c>
      <c r="V153" s="35">
        <v>0</v>
      </c>
      <c r="W153" s="35">
        <v>0</v>
      </c>
      <c r="X153" s="35">
        <v>0</v>
      </c>
      <c r="Y153" s="35">
        <v>0</v>
      </c>
      <c r="Z153" s="35">
        <v>0</v>
      </c>
      <c r="AA153" s="35">
        <v>0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4">
        <v>0</v>
      </c>
      <c r="AH153" s="34">
        <v>0</v>
      </c>
      <c r="AI153" s="34">
        <v>0</v>
      </c>
      <c r="AJ153" s="34">
        <v>0</v>
      </c>
      <c r="AK153" s="34">
        <v>0</v>
      </c>
      <c r="AL153" s="34">
        <v>0</v>
      </c>
      <c r="AM153" s="34">
        <v>0</v>
      </c>
      <c r="AN153" s="34">
        <v>0</v>
      </c>
      <c r="AO153" s="34">
        <v>0</v>
      </c>
      <c r="AP153" s="34">
        <v>0</v>
      </c>
      <c r="AQ153" s="34">
        <v>0</v>
      </c>
      <c r="AR153" s="34">
        <v>0</v>
      </c>
      <c r="AS153" s="34">
        <v>0</v>
      </c>
      <c r="AT153" s="34">
        <v>0</v>
      </c>
      <c r="AU153" s="34">
        <v>0</v>
      </c>
      <c r="AV153" s="34">
        <v>0</v>
      </c>
      <c r="AW153" s="34">
        <v>0</v>
      </c>
      <c r="AX153" s="34">
        <v>0</v>
      </c>
      <c r="AY153" s="34">
        <v>0</v>
      </c>
      <c r="AZ153" s="34">
        <v>0</v>
      </c>
      <c r="BA153" s="34">
        <v>0</v>
      </c>
      <c r="BB153" s="34">
        <v>0</v>
      </c>
      <c r="BC153" s="34">
        <v>0</v>
      </c>
      <c r="BD153" s="34">
        <v>0</v>
      </c>
      <c r="BE153" s="34">
        <v>0</v>
      </c>
      <c r="BF153" s="34">
        <v>0</v>
      </c>
      <c r="BG153" s="34">
        <v>0</v>
      </c>
      <c r="BH153" s="34">
        <v>0</v>
      </c>
      <c r="BI153" s="34">
        <v>0</v>
      </c>
      <c r="BJ153" s="34">
        <v>0</v>
      </c>
      <c r="BK153" s="34">
        <v>0</v>
      </c>
      <c r="BL153" s="34">
        <v>0</v>
      </c>
      <c r="BM153" s="34">
        <v>0</v>
      </c>
      <c r="BN153" s="34">
        <v>0</v>
      </c>
      <c r="BO153" s="34">
        <v>0</v>
      </c>
      <c r="BP153" s="34">
        <v>0</v>
      </c>
      <c r="BQ153" s="34">
        <v>0</v>
      </c>
      <c r="BR153" s="34">
        <v>0</v>
      </c>
      <c r="BS153" s="34">
        <v>0</v>
      </c>
      <c r="BT153" s="34">
        <v>0</v>
      </c>
      <c r="BU153" s="34">
        <v>0</v>
      </c>
      <c r="BV153" s="34">
        <v>0</v>
      </c>
      <c r="BW153" s="34">
        <v>0</v>
      </c>
      <c r="BX153" s="34">
        <v>0</v>
      </c>
      <c r="BY153" s="34">
        <v>0</v>
      </c>
      <c r="BZ153" s="34">
        <v>0</v>
      </c>
      <c r="CA153" s="34">
        <v>0</v>
      </c>
      <c r="CB153" s="34">
        <v>0</v>
      </c>
      <c r="CC153" s="34">
        <v>0</v>
      </c>
      <c r="CD153" s="34">
        <v>0</v>
      </c>
      <c r="CE153" s="34">
        <v>0</v>
      </c>
      <c r="CF153" s="34">
        <v>0</v>
      </c>
      <c r="CG153" s="35">
        <v>8699.0571</v>
      </c>
      <c r="CH153" s="37" t="s">
        <v>85</v>
      </c>
      <c r="CI153" s="302" t="s">
        <v>537</v>
      </c>
      <c r="CJ153" s="302" t="s">
        <v>79</v>
      </c>
      <c r="CK153" s="303" t="s">
        <v>79</v>
      </c>
      <c r="CL153" s="304" t="s">
        <v>79</v>
      </c>
      <c r="CM153" s="113"/>
    </row>
    <row r="154" spans="1:91" ht="36">
      <c r="A154" s="695"/>
      <c r="B154" s="66" t="s">
        <v>1273</v>
      </c>
      <c r="C154" s="91" t="s">
        <v>79</v>
      </c>
      <c r="D154" s="27" t="s">
        <v>194</v>
      </c>
      <c r="E154" s="27" t="s">
        <v>79</v>
      </c>
      <c r="F154" s="10" t="s">
        <v>79</v>
      </c>
      <c r="G154" s="10" t="s">
        <v>79</v>
      </c>
      <c r="H154" s="27" t="s">
        <v>324</v>
      </c>
      <c r="I154" s="35">
        <v>5166.3590899999999</v>
      </c>
      <c r="J154" s="35">
        <v>5166.3590899999999</v>
      </c>
      <c r="K154" s="35">
        <v>0</v>
      </c>
      <c r="L154" s="35">
        <v>0</v>
      </c>
      <c r="M154" s="35">
        <v>5166.3590899999999</v>
      </c>
      <c r="N154" s="35">
        <v>0</v>
      </c>
      <c r="O154" s="35">
        <v>0</v>
      </c>
      <c r="P154" s="35">
        <v>0</v>
      </c>
      <c r="Q154" s="35">
        <v>0</v>
      </c>
      <c r="R154" s="35">
        <v>0</v>
      </c>
      <c r="S154" s="35">
        <v>0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0</v>
      </c>
      <c r="AC154" s="35">
        <v>0</v>
      </c>
      <c r="AD154" s="35">
        <v>0</v>
      </c>
      <c r="AE154" s="35">
        <v>0</v>
      </c>
      <c r="AF154" s="35">
        <v>0</v>
      </c>
      <c r="AG154" s="34">
        <v>0</v>
      </c>
      <c r="AH154" s="34">
        <v>0</v>
      </c>
      <c r="AI154" s="34">
        <v>0</v>
      </c>
      <c r="AJ154" s="34">
        <v>0</v>
      </c>
      <c r="AK154" s="34">
        <v>0</v>
      </c>
      <c r="AL154" s="34">
        <v>0</v>
      </c>
      <c r="AM154" s="34">
        <v>0</v>
      </c>
      <c r="AN154" s="34">
        <v>0</v>
      </c>
      <c r="AO154" s="34">
        <v>0</v>
      </c>
      <c r="AP154" s="34">
        <v>0</v>
      </c>
      <c r="AQ154" s="34">
        <v>0</v>
      </c>
      <c r="AR154" s="34">
        <v>0</v>
      </c>
      <c r="AS154" s="34">
        <v>0</v>
      </c>
      <c r="AT154" s="34">
        <v>0</v>
      </c>
      <c r="AU154" s="34">
        <v>0</v>
      </c>
      <c r="AV154" s="34">
        <v>0</v>
      </c>
      <c r="AW154" s="34">
        <v>0</v>
      </c>
      <c r="AX154" s="34">
        <v>0</v>
      </c>
      <c r="AY154" s="34">
        <v>0</v>
      </c>
      <c r="AZ154" s="34">
        <v>0</v>
      </c>
      <c r="BA154" s="34">
        <v>0</v>
      </c>
      <c r="BB154" s="34">
        <v>0</v>
      </c>
      <c r="BC154" s="34">
        <v>0</v>
      </c>
      <c r="BD154" s="34">
        <v>0</v>
      </c>
      <c r="BE154" s="34">
        <v>0</v>
      </c>
      <c r="BF154" s="34">
        <v>0</v>
      </c>
      <c r="BG154" s="34">
        <v>0</v>
      </c>
      <c r="BH154" s="34">
        <v>0</v>
      </c>
      <c r="BI154" s="34">
        <v>0</v>
      </c>
      <c r="BJ154" s="34">
        <v>0</v>
      </c>
      <c r="BK154" s="34">
        <v>0</v>
      </c>
      <c r="BL154" s="34">
        <v>0</v>
      </c>
      <c r="BM154" s="34">
        <v>0</v>
      </c>
      <c r="BN154" s="34">
        <v>0</v>
      </c>
      <c r="BO154" s="34">
        <v>0</v>
      </c>
      <c r="BP154" s="34">
        <v>0</v>
      </c>
      <c r="BQ154" s="34">
        <v>0</v>
      </c>
      <c r="BR154" s="34">
        <v>0</v>
      </c>
      <c r="BS154" s="34">
        <v>0</v>
      </c>
      <c r="BT154" s="34">
        <v>0</v>
      </c>
      <c r="BU154" s="34">
        <v>0</v>
      </c>
      <c r="BV154" s="34">
        <v>0</v>
      </c>
      <c r="BW154" s="34">
        <v>0</v>
      </c>
      <c r="BX154" s="34">
        <v>0</v>
      </c>
      <c r="BY154" s="34">
        <v>0</v>
      </c>
      <c r="BZ154" s="34">
        <v>0</v>
      </c>
      <c r="CA154" s="34">
        <v>0</v>
      </c>
      <c r="CB154" s="34">
        <v>0</v>
      </c>
      <c r="CC154" s="34">
        <v>0</v>
      </c>
      <c r="CD154" s="34">
        <v>0</v>
      </c>
      <c r="CE154" s="34">
        <v>0</v>
      </c>
      <c r="CF154" s="34">
        <v>0</v>
      </c>
      <c r="CG154" s="35">
        <v>5166.3590899999999</v>
      </c>
      <c r="CH154" s="37" t="s">
        <v>85</v>
      </c>
      <c r="CI154" s="302" t="s">
        <v>537</v>
      </c>
      <c r="CJ154" s="302" t="s">
        <v>79</v>
      </c>
      <c r="CK154" s="303" t="s">
        <v>79</v>
      </c>
      <c r="CL154" s="304" t="s">
        <v>79</v>
      </c>
      <c r="CM154" s="113"/>
    </row>
    <row r="155" spans="1:91" ht="46.5">
      <c r="A155" s="695"/>
      <c r="B155" s="66" t="s">
        <v>1022</v>
      </c>
      <c r="C155" s="91" t="s">
        <v>79</v>
      </c>
      <c r="D155" s="27" t="s">
        <v>194</v>
      </c>
      <c r="E155" s="27" t="s">
        <v>79</v>
      </c>
      <c r="F155" s="10" t="s">
        <v>79</v>
      </c>
      <c r="G155" s="10" t="s">
        <v>79</v>
      </c>
      <c r="H155" s="27" t="s">
        <v>324</v>
      </c>
      <c r="I155" s="35">
        <v>34741.39329</v>
      </c>
      <c r="J155" s="35">
        <v>34741.39329</v>
      </c>
      <c r="K155" s="35">
        <v>0</v>
      </c>
      <c r="L155" s="35">
        <v>0</v>
      </c>
      <c r="M155" s="35">
        <v>34741.39329</v>
      </c>
      <c r="N155" s="35">
        <v>0</v>
      </c>
      <c r="O155" s="35">
        <v>0</v>
      </c>
      <c r="P155" s="35">
        <v>0</v>
      </c>
      <c r="Q155" s="35">
        <v>0</v>
      </c>
      <c r="R155" s="35">
        <v>0</v>
      </c>
      <c r="S155" s="35">
        <v>0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0</v>
      </c>
      <c r="AC155" s="35">
        <v>0</v>
      </c>
      <c r="AD155" s="35">
        <v>0</v>
      </c>
      <c r="AE155" s="35">
        <v>0</v>
      </c>
      <c r="AF155" s="35">
        <v>0</v>
      </c>
      <c r="AG155" s="34">
        <v>0</v>
      </c>
      <c r="AH155" s="34">
        <v>0</v>
      </c>
      <c r="AI155" s="34">
        <v>0</v>
      </c>
      <c r="AJ155" s="34">
        <v>0</v>
      </c>
      <c r="AK155" s="34">
        <v>0</v>
      </c>
      <c r="AL155" s="34">
        <v>0</v>
      </c>
      <c r="AM155" s="34">
        <v>0</v>
      </c>
      <c r="AN155" s="34">
        <v>0</v>
      </c>
      <c r="AO155" s="34">
        <v>0</v>
      </c>
      <c r="AP155" s="34">
        <v>0</v>
      </c>
      <c r="AQ155" s="34">
        <v>0</v>
      </c>
      <c r="AR155" s="34">
        <v>0</v>
      </c>
      <c r="AS155" s="34">
        <v>0</v>
      </c>
      <c r="AT155" s="34">
        <v>0</v>
      </c>
      <c r="AU155" s="34">
        <v>0</v>
      </c>
      <c r="AV155" s="34">
        <v>0</v>
      </c>
      <c r="AW155" s="34">
        <v>0</v>
      </c>
      <c r="AX155" s="34">
        <v>0</v>
      </c>
      <c r="AY155" s="34">
        <v>0</v>
      </c>
      <c r="AZ155" s="34">
        <v>0</v>
      </c>
      <c r="BA155" s="34">
        <v>0</v>
      </c>
      <c r="BB155" s="34">
        <v>0</v>
      </c>
      <c r="BC155" s="34">
        <v>0</v>
      </c>
      <c r="BD155" s="34">
        <v>0</v>
      </c>
      <c r="BE155" s="34">
        <v>0</v>
      </c>
      <c r="BF155" s="34">
        <v>0</v>
      </c>
      <c r="BG155" s="34">
        <v>0</v>
      </c>
      <c r="BH155" s="34">
        <v>0</v>
      </c>
      <c r="BI155" s="34">
        <v>0</v>
      </c>
      <c r="BJ155" s="34">
        <v>0</v>
      </c>
      <c r="BK155" s="34">
        <v>0</v>
      </c>
      <c r="BL155" s="34">
        <v>0</v>
      </c>
      <c r="BM155" s="34">
        <v>0</v>
      </c>
      <c r="BN155" s="34">
        <v>0</v>
      </c>
      <c r="BO155" s="34">
        <v>0</v>
      </c>
      <c r="BP155" s="34">
        <v>0</v>
      </c>
      <c r="BQ155" s="34">
        <v>0</v>
      </c>
      <c r="BR155" s="34">
        <v>0</v>
      </c>
      <c r="BS155" s="34">
        <v>0</v>
      </c>
      <c r="BT155" s="34">
        <v>0</v>
      </c>
      <c r="BU155" s="34">
        <v>0</v>
      </c>
      <c r="BV155" s="34">
        <v>0</v>
      </c>
      <c r="BW155" s="34">
        <v>0</v>
      </c>
      <c r="BX155" s="34">
        <v>0</v>
      </c>
      <c r="BY155" s="34">
        <v>0</v>
      </c>
      <c r="BZ155" s="34">
        <v>0</v>
      </c>
      <c r="CA155" s="34">
        <v>0</v>
      </c>
      <c r="CB155" s="34">
        <v>0</v>
      </c>
      <c r="CC155" s="34">
        <v>0</v>
      </c>
      <c r="CD155" s="34">
        <v>0</v>
      </c>
      <c r="CE155" s="34">
        <v>0</v>
      </c>
      <c r="CF155" s="34">
        <v>0</v>
      </c>
      <c r="CG155" s="35">
        <v>34741.39329</v>
      </c>
      <c r="CH155" s="37" t="s">
        <v>80</v>
      </c>
      <c r="CI155" s="302" t="s">
        <v>1017</v>
      </c>
      <c r="CJ155" s="302" t="s">
        <v>79</v>
      </c>
      <c r="CK155" s="303">
        <v>43703</v>
      </c>
      <c r="CL155" s="304" t="s">
        <v>79</v>
      </c>
      <c r="CM155" s="113"/>
    </row>
    <row r="156" spans="1:91" ht="36">
      <c r="A156" s="695"/>
      <c r="B156" s="66" t="s">
        <v>1525</v>
      </c>
      <c r="C156" s="91" t="s">
        <v>79</v>
      </c>
      <c r="D156" s="27" t="s">
        <v>194</v>
      </c>
      <c r="E156" s="27" t="s">
        <v>79</v>
      </c>
      <c r="F156" s="10" t="s">
        <v>79</v>
      </c>
      <c r="G156" s="10" t="s">
        <v>79</v>
      </c>
      <c r="H156" s="27" t="s">
        <v>324</v>
      </c>
      <c r="I156" s="35">
        <v>7871</v>
      </c>
      <c r="J156" s="35">
        <v>6690.3499999999995</v>
      </c>
      <c r="K156" s="35">
        <v>1180.6499999999999</v>
      </c>
      <c r="L156" s="35">
        <v>0</v>
      </c>
      <c r="M156" s="35">
        <v>7871</v>
      </c>
      <c r="N156" s="35">
        <v>0</v>
      </c>
      <c r="O156" s="35">
        <v>0</v>
      </c>
      <c r="P156" s="35">
        <v>0</v>
      </c>
      <c r="Q156" s="35">
        <v>0</v>
      </c>
      <c r="R156" s="35">
        <v>0</v>
      </c>
      <c r="S156" s="35">
        <v>0</v>
      </c>
      <c r="T156" s="35">
        <v>0</v>
      </c>
      <c r="U156" s="35">
        <v>1200</v>
      </c>
      <c r="V156" s="35">
        <v>0</v>
      </c>
      <c r="W156" s="35">
        <v>0</v>
      </c>
      <c r="X156" s="35">
        <v>1180.6499999999999</v>
      </c>
      <c r="Y156" s="35">
        <v>6690.3499999999995</v>
      </c>
      <c r="Z156" s="35">
        <v>7870.9999999999991</v>
      </c>
      <c r="AA156" s="35">
        <v>0</v>
      </c>
      <c r="AB156" s="35">
        <v>0</v>
      </c>
      <c r="AC156" s="35">
        <v>0</v>
      </c>
      <c r="AD156" s="35">
        <v>0</v>
      </c>
      <c r="AE156" s="35">
        <v>0</v>
      </c>
      <c r="AF156" s="35">
        <v>0</v>
      </c>
      <c r="AG156" s="34">
        <v>0</v>
      </c>
      <c r="AH156" s="34">
        <v>0</v>
      </c>
      <c r="AI156" s="34">
        <v>0</v>
      </c>
      <c r="AJ156" s="34">
        <v>0</v>
      </c>
      <c r="AK156" s="34">
        <v>0</v>
      </c>
      <c r="AL156" s="34">
        <v>0</v>
      </c>
      <c r="AM156" s="34">
        <v>0</v>
      </c>
      <c r="AN156" s="34">
        <v>0</v>
      </c>
      <c r="AO156" s="34">
        <v>0</v>
      </c>
      <c r="AP156" s="34">
        <v>0</v>
      </c>
      <c r="AQ156" s="34">
        <v>0</v>
      </c>
      <c r="AR156" s="34">
        <v>0</v>
      </c>
      <c r="AS156" s="34">
        <v>0</v>
      </c>
      <c r="AT156" s="34">
        <v>0</v>
      </c>
      <c r="AU156" s="34">
        <v>0</v>
      </c>
      <c r="AV156" s="34">
        <v>1180.6499999999999</v>
      </c>
      <c r="AW156" s="34">
        <v>6690.3499999999995</v>
      </c>
      <c r="AX156" s="34">
        <v>7870.9999999999991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0</v>
      </c>
      <c r="BE156" s="34">
        <v>0</v>
      </c>
      <c r="BF156" s="34">
        <v>0</v>
      </c>
      <c r="BG156" s="34">
        <v>0</v>
      </c>
      <c r="BH156" s="34">
        <v>0</v>
      </c>
      <c r="BI156" s="34">
        <v>0</v>
      </c>
      <c r="BJ156" s="34">
        <v>0</v>
      </c>
      <c r="BK156" s="34">
        <v>0</v>
      </c>
      <c r="BL156" s="34">
        <v>0</v>
      </c>
      <c r="BM156" s="34">
        <v>0</v>
      </c>
      <c r="BN156" s="34">
        <v>0</v>
      </c>
      <c r="BO156" s="34">
        <v>0</v>
      </c>
      <c r="BP156" s="34">
        <v>0</v>
      </c>
      <c r="BQ156" s="34">
        <v>0</v>
      </c>
      <c r="BR156" s="34">
        <v>0</v>
      </c>
      <c r="BS156" s="34">
        <v>0</v>
      </c>
      <c r="BT156" s="34">
        <v>0</v>
      </c>
      <c r="BU156" s="34">
        <v>0</v>
      </c>
      <c r="BV156" s="34">
        <v>0</v>
      </c>
      <c r="BW156" s="34">
        <v>0</v>
      </c>
      <c r="BX156" s="34">
        <v>0</v>
      </c>
      <c r="BY156" s="34">
        <v>0</v>
      </c>
      <c r="BZ156" s="34">
        <v>0</v>
      </c>
      <c r="CA156" s="34">
        <v>0</v>
      </c>
      <c r="CB156" s="34">
        <v>0</v>
      </c>
      <c r="CC156" s="34">
        <v>0</v>
      </c>
      <c r="CD156" s="34">
        <v>0</v>
      </c>
      <c r="CE156" s="34">
        <v>0</v>
      </c>
      <c r="CF156" s="34">
        <v>0</v>
      </c>
      <c r="CG156" s="35">
        <v>7871</v>
      </c>
      <c r="CH156" s="37" t="s">
        <v>85</v>
      </c>
      <c r="CI156" s="302" t="s">
        <v>1844</v>
      </c>
      <c r="CJ156" s="302" t="s">
        <v>79</v>
      </c>
      <c r="CK156" s="303" t="s">
        <v>79</v>
      </c>
      <c r="CL156" s="304" t="s">
        <v>79</v>
      </c>
      <c r="CM156" s="113"/>
    </row>
    <row r="157" spans="1:91" ht="36">
      <c r="A157" s="695"/>
      <c r="B157" s="66" t="s">
        <v>1526</v>
      </c>
      <c r="C157" s="91" t="s">
        <v>79</v>
      </c>
      <c r="D157" s="27" t="s">
        <v>194</v>
      </c>
      <c r="E157" s="27" t="s">
        <v>79</v>
      </c>
      <c r="F157" s="10" t="s">
        <v>79</v>
      </c>
      <c r="G157" s="10" t="s">
        <v>79</v>
      </c>
      <c r="H157" s="27" t="s">
        <v>324</v>
      </c>
      <c r="I157" s="35">
        <v>44532.214050000002</v>
      </c>
      <c r="J157" s="35">
        <v>44532.214050000002</v>
      </c>
      <c r="K157" s="35">
        <v>0</v>
      </c>
      <c r="L157" s="35">
        <v>0</v>
      </c>
      <c r="M157" s="35">
        <v>44532.214050000002</v>
      </c>
      <c r="N157" s="35">
        <v>0</v>
      </c>
      <c r="O157" s="35">
        <v>0</v>
      </c>
      <c r="P157" s="35">
        <v>0</v>
      </c>
      <c r="Q157" s="35">
        <v>0</v>
      </c>
      <c r="R157" s="35">
        <v>0</v>
      </c>
      <c r="S157" s="35">
        <v>0</v>
      </c>
      <c r="T157" s="35">
        <v>0</v>
      </c>
      <c r="U157" s="35">
        <v>0</v>
      </c>
      <c r="V157" s="35">
        <v>0</v>
      </c>
      <c r="W157" s="35">
        <v>0</v>
      </c>
      <c r="X157" s="35">
        <v>0</v>
      </c>
      <c r="Y157" s="35">
        <v>0</v>
      </c>
      <c r="Z157" s="35">
        <v>0</v>
      </c>
      <c r="AA157" s="35">
        <v>0</v>
      </c>
      <c r="AB157" s="35">
        <v>0</v>
      </c>
      <c r="AC157" s="35">
        <v>0</v>
      </c>
      <c r="AD157" s="35">
        <v>0</v>
      </c>
      <c r="AE157" s="35">
        <v>0</v>
      </c>
      <c r="AF157" s="35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  <c r="BP157" s="34">
        <v>0</v>
      </c>
      <c r="BQ157" s="34">
        <v>0</v>
      </c>
      <c r="BR157" s="34">
        <v>0</v>
      </c>
      <c r="BS157" s="34">
        <v>0</v>
      </c>
      <c r="BT157" s="34">
        <v>0</v>
      </c>
      <c r="BU157" s="34">
        <v>0</v>
      </c>
      <c r="BV157" s="34">
        <v>0</v>
      </c>
      <c r="BW157" s="34">
        <v>0</v>
      </c>
      <c r="BX157" s="34">
        <v>0</v>
      </c>
      <c r="BY157" s="34">
        <v>0</v>
      </c>
      <c r="BZ157" s="34">
        <v>0</v>
      </c>
      <c r="CA157" s="34">
        <v>0</v>
      </c>
      <c r="CB157" s="34">
        <v>0</v>
      </c>
      <c r="CC157" s="34">
        <v>0</v>
      </c>
      <c r="CD157" s="34">
        <v>0</v>
      </c>
      <c r="CE157" s="34">
        <v>0</v>
      </c>
      <c r="CF157" s="34">
        <v>0</v>
      </c>
      <c r="CG157" s="35">
        <v>44532.214050000002</v>
      </c>
      <c r="CH157" s="37" t="s">
        <v>1653</v>
      </c>
      <c r="CI157" s="302" t="s">
        <v>1527</v>
      </c>
      <c r="CJ157" s="302" t="s">
        <v>79</v>
      </c>
      <c r="CK157" s="303">
        <v>43936</v>
      </c>
      <c r="CL157" s="304" t="s">
        <v>79</v>
      </c>
      <c r="CM157" s="113"/>
    </row>
    <row r="158" spans="1:91" ht="36">
      <c r="A158" s="695"/>
      <c r="B158" s="66" t="s">
        <v>1528</v>
      </c>
      <c r="C158" s="91" t="s">
        <v>79</v>
      </c>
      <c r="D158" s="27" t="s">
        <v>194</v>
      </c>
      <c r="E158" s="27" t="s">
        <v>79</v>
      </c>
      <c r="F158" s="10" t="s">
        <v>79</v>
      </c>
      <c r="G158" s="10" t="s">
        <v>79</v>
      </c>
      <c r="H158" s="27" t="s">
        <v>324</v>
      </c>
      <c r="I158" s="35">
        <v>16558.096989999998</v>
      </c>
      <c r="J158" s="35">
        <v>16558.096989999998</v>
      </c>
      <c r="K158" s="35">
        <v>0</v>
      </c>
      <c r="L158" s="35">
        <v>0</v>
      </c>
      <c r="M158" s="35">
        <v>16558.096989999998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35">
        <v>0</v>
      </c>
      <c r="T158" s="35">
        <v>0</v>
      </c>
      <c r="U158" s="35">
        <v>0</v>
      </c>
      <c r="V158" s="35">
        <v>0</v>
      </c>
      <c r="W158" s="35">
        <v>0</v>
      </c>
      <c r="X158" s="35">
        <v>0</v>
      </c>
      <c r="Y158" s="35">
        <v>0</v>
      </c>
      <c r="Z158" s="35">
        <v>0</v>
      </c>
      <c r="AA158" s="35">
        <v>0</v>
      </c>
      <c r="AB158" s="35">
        <v>0</v>
      </c>
      <c r="AC158" s="35">
        <v>0</v>
      </c>
      <c r="AD158" s="35">
        <v>0</v>
      </c>
      <c r="AE158" s="35">
        <v>0</v>
      </c>
      <c r="AF158" s="35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  <c r="BP158" s="34">
        <v>0</v>
      </c>
      <c r="BQ158" s="34">
        <v>0</v>
      </c>
      <c r="BR158" s="34">
        <v>0</v>
      </c>
      <c r="BS158" s="34">
        <v>0</v>
      </c>
      <c r="BT158" s="34">
        <v>0</v>
      </c>
      <c r="BU158" s="34">
        <v>0</v>
      </c>
      <c r="BV158" s="34">
        <v>0</v>
      </c>
      <c r="BW158" s="34">
        <v>0</v>
      </c>
      <c r="BX158" s="34">
        <v>0</v>
      </c>
      <c r="BY158" s="34">
        <v>0</v>
      </c>
      <c r="BZ158" s="34">
        <v>0</v>
      </c>
      <c r="CA158" s="34">
        <v>0</v>
      </c>
      <c r="CB158" s="34">
        <v>0</v>
      </c>
      <c r="CC158" s="34">
        <v>0</v>
      </c>
      <c r="CD158" s="34">
        <v>0</v>
      </c>
      <c r="CE158" s="34">
        <v>0</v>
      </c>
      <c r="CF158" s="34">
        <v>0</v>
      </c>
      <c r="CG158" s="35">
        <v>16558.096989999998</v>
      </c>
      <c r="CH158" s="37" t="s">
        <v>85</v>
      </c>
      <c r="CI158" s="302" t="s">
        <v>1527</v>
      </c>
      <c r="CJ158" s="302" t="s">
        <v>79</v>
      </c>
      <c r="CK158" s="303" t="s">
        <v>79</v>
      </c>
      <c r="CL158" s="304" t="s">
        <v>79</v>
      </c>
      <c r="CM158" s="113"/>
    </row>
    <row r="159" spans="1:91" ht="36">
      <c r="A159" s="695"/>
      <c r="B159" s="66" t="s">
        <v>1529</v>
      </c>
      <c r="C159" s="91" t="s">
        <v>79</v>
      </c>
      <c r="D159" s="27" t="s">
        <v>194</v>
      </c>
      <c r="E159" s="27" t="s">
        <v>79</v>
      </c>
      <c r="F159" s="10" t="s">
        <v>79</v>
      </c>
      <c r="G159" s="10" t="s">
        <v>79</v>
      </c>
      <c r="H159" s="27" t="s">
        <v>324</v>
      </c>
      <c r="I159" s="35">
        <v>10454.4</v>
      </c>
      <c r="J159" s="35">
        <v>10454.4</v>
      </c>
      <c r="K159" s="35">
        <v>0</v>
      </c>
      <c r="L159" s="35">
        <v>0</v>
      </c>
      <c r="M159" s="35">
        <v>10454.4</v>
      </c>
      <c r="N159" s="35">
        <v>0</v>
      </c>
      <c r="O159" s="35">
        <v>0</v>
      </c>
      <c r="P159" s="35">
        <v>0</v>
      </c>
      <c r="Q159" s="35">
        <v>0</v>
      </c>
      <c r="R159" s="35">
        <v>0</v>
      </c>
      <c r="S159" s="35">
        <v>0</v>
      </c>
      <c r="T159" s="35">
        <v>0</v>
      </c>
      <c r="U159" s="35">
        <v>0</v>
      </c>
      <c r="V159" s="35">
        <v>0</v>
      </c>
      <c r="W159" s="35">
        <v>0</v>
      </c>
      <c r="X159" s="35">
        <v>0</v>
      </c>
      <c r="Y159" s="35">
        <v>0</v>
      </c>
      <c r="Z159" s="35">
        <v>0</v>
      </c>
      <c r="AA159" s="35">
        <v>0</v>
      </c>
      <c r="AB159" s="35">
        <v>0</v>
      </c>
      <c r="AC159" s="35">
        <v>0</v>
      </c>
      <c r="AD159" s="35">
        <v>0</v>
      </c>
      <c r="AE159" s="35">
        <v>0</v>
      </c>
      <c r="AF159" s="35">
        <v>0</v>
      </c>
      <c r="AG159" s="34">
        <v>0</v>
      </c>
      <c r="AH159" s="34">
        <v>0</v>
      </c>
      <c r="AI159" s="34">
        <v>0</v>
      </c>
      <c r="AJ159" s="34">
        <v>0</v>
      </c>
      <c r="AK159" s="34">
        <v>0</v>
      </c>
      <c r="AL159" s="34">
        <v>0</v>
      </c>
      <c r="AM159" s="34">
        <v>0</v>
      </c>
      <c r="AN159" s="34">
        <v>0</v>
      </c>
      <c r="AO159" s="34">
        <v>0</v>
      </c>
      <c r="AP159" s="34">
        <v>0</v>
      </c>
      <c r="AQ159" s="34">
        <v>0</v>
      </c>
      <c r="AR159" s="34">
        <v>0</v>
      </c>
      <c r="AS159" s="34">
        <v>0</v>
      </c>
      <c r="AT159" s="34">
        <v>0</v>
      </c>
      <c r="AU159" s="34">
        <v>0</v>
      </c>
      <c r="AV159" s="34">
        <v>0</v>
      </c>
      <c r="AW159" s="34">
        <v>0</v>
      </c>
      <c r="AX159" s="34">
        <v>0</v>
      </c>
      <c r="AY159" s="34">
        <v>0</v>
      </c>
      <c r="AZ159" s="34">
        <v>0</v>
      </c>
      <c r="BA159" s="34">
        <v>0</v>
      </c>
      <c r="BB159" s="34">
        <v>0</v>
      </c>
      <c r="BC159" s="34">
        <v>0</v>
      </c>
      <c r="BD159" s="34">
        <v>0</v>
      </c>
      <c r="BE159" s="34">
        <v>0</v>
      </c>
      <c r="BF159" s="34">
        <v>0</v>
      </c>
      <c r="BG159" s="34">
        <v>0</v>
      </c>
      <c r="BH159" s="34">
        <v>0</v>
      </c>
      <c r="BI159" s="34">
        <v>0</v>
      </c>
      <c r="BJ159" s="34">
        <v>0</v>
      </c>
      <c r="BK159" s="34">
        <v>0</v>
      </c>
      <c r="BL159" s="34">
        <v>0</v>
      </c>
      <c r="BM159" s="34">
        <v>0</v>
      </c>
      <c r="BN159" s="34">
        <v>0</v>
      </c>
      <c r="BO159" s="34">
        <v>0</v>
      </c>
      <c r="BP159" s="34">
        <v>0</v>
      </c>
      <c r="BQ159" s="34">
        <v>0</v>
      </c>
      <c r="BR159" s="34">
        <v>0</v>
      </c>
      <c r="BS159" s="34">
        <v>0</v>
      </c>
      <c r="BT159" s="34">
        <v>0</v>
      </c>
      <c r="BU159" s="34">
        <v>0</v>
      </c>
      <c r="BV159" s="34">
        <v>0</v>
      </c>
      <c r="BW159" s="34">
        <v>0</v>
      </c>
      <c r="BX159" s="34">
        <v>0</v>
      </c>
      <c r="BY159" s="34">
        <v>0</v>
      </c>
      <c r="BZ159" s="34">
        <v>0</v>
      </c>
      <c r="CA159" s="34">
        <v>0</v>
      </c>
      <c r="CB159" s="34">
        <v>0</v>
      </c>
      <c r="CC159" s="34">
        <v>0</v>
      </c>
      <c r="CD159" s="34">
        <v>0</v>
      </c>
      <c r="CE159" s="34">
        <v>0</v>
      </c>
      <c r="CF159" s="34">
        <v>0</v>
      </c>
      <c r="CG159" s="35">
        <v>10454.4</v>
      </c>
      <c r="CH159" s="37" t="s">
        <v>85</v>
      </c>
      <c r="CI159" s="302" t="s">
        <v>1527</v>
      </c>
      <c r="CJ159" s="302" t="s">
        <v>79</v>
      </c>
      <c r="CK159" s="303" t="s">
        <v>79</v>
      </c>
      <c r="CL159" s="304" t="s">
        <v>79</v>
      </c>
      <c r="CM159" s="113"/>
    </row>
    <row r="160" spans="1:91" ht="69.75">
      <c r="A160" s="695"/>
      <c r="B160" s="66" t="s">
        <v>1530</v>
      </c>
      <c r="C160" s="91" t="s">
        <v>79</v>
      </c>
      <c r="D160" s="27" t="s">
        <v>194</v>
      </c>
      <c r="E160" s="27" t="s">
        <v>79</v>
      </c>
      <c r="F160" s="10" t="s">
        <v>79</v>
      </c>
      <c r="G160" s="10" t="s">
        <v>79</v>
      </c>
      <c r="H160" s="27" t="s">
        <v>324</v>
      </c>
      <c r="I160" s="35">
        <v>31788.263319999998</v>
      </c>
      <c r="J160" s="35">
        <v>31788.263319999998</v>
      </c>
      <c r="K160" s="35">
        <v>0</v>
      </c>
      <c r="L160" s="35">
        <v>0</v>
      </c>
      <c r="M160" s="35">
        <v>31788.263319999998</v>
      </c>
      <c r="N160" s="35">
        <v>0</v>
      </c>
      <c r="O160" s="35">
        <v>0</v>
      </c>
      <c r="P160" s="35">
        <v>0</v>
      </c>
      <c r="Q160" s="35">
        <v>0</v>
      </c>
      <c r="R160" s="35">
        <v>0</v>
      </c>
      <c r="S160" s="35">
        <v>0</v>
      </c>
      <c r="T160" s="35">
        <v>0</v>
      </c>
      <c r="U160" s="35">
        <v>0</v>
      </c>
      <c r="V160" s="35">
        <v>0</v>
      </c>
      <c r="W160" s="35">
        <v>0</v>
      </c>
      <c r="X160" s="35">
        <v>0</v>
      </c>
      <c r="Y160" s="35">
        <v>0</v>
      </c>
      <c r="Z160" s="35">
        <v>0</v>
      </c>
      <c r="AA160" s="35">
        <v>0</v>
      </c>
      <c r="AB160" s="35">
        <v>0</v>
      </c>
      <c r="AC160" s="35">
        <v>0</v>
      </c>
      <c r="AD160" s="35">
        <v>0</v>
      </c>
      <c r="AE160" s="35">
        <v>0</v>
      </c>
      <c r="AF160" s="35">
        <v>0</v>
      </c>
      <c r="AG160" s="34">
        <v>0</v>
      </c>
      <c r="AH160" s="34">
        <v>0</v>
      </c>
      <c r="AI160" s="34">
        <v>0</v>
      </c>
      <c r="AJ160" s="34">
        <v>0</v>
      </c>
      <c r="AK160" s="34">
        <v>0</v>
      </c>
      <c r="AL160" s="34">
        <v>0</v>
      </c>
      <c r="AM160" s="34">
        <v>0</v>
      </c>
      <c r="AN160" s="34">
        <v>0</v>
      </c>
      <c r="AO160" s="34">
        <v>0</v>
      </c>
      <c r="AP160" s="34">
        <v>0</v>
      </c>
      <c r="AQ160" s="34">
        <v>0</v>
      </c>
      <c r="AR160" s="34">
        <v>0</v>
      </c>
      <c r="AS160" s="34">
        <v>0</v>
      </c>
      <c r="AT160" s="34">
        <v>0</v>
      </c>
      <c r="AU160" s="34">
        <v>0</v>
      </c>
      <c r="AV160" s="34">
        <v>0</v>
      </c>
      <c r="AW160" s="34">
        <v>0</v>
      </c>
      <c r="AX160" s="34">
        <v>0</v>
      </c>
      <c r="AY160" s="34">
        <v>0</v>
      </c>
      <c r="AZ160" s="34">
        <v>0</v>
      </c>
      <c r="BA160" s="34">
        <v>0</v>
      </c>
      <c r="BB160" s="34">
        <v>0</v>
      </c>
      <c r="BC160" s="34">
        <v>0</v>
      </c>
      <c r="BD160" s="34">
        <v>0</v>
      </c>
      <c r="BE160" s="34">
        <v>0</v>
      </c>
      <c r="BF160" s="34">
        <v>0</v>
      </c>
      <c r="BG160" s="34">
        <v>0</v>
      </c>
      <c r="BH160" s="34">
        <v>0</v>
      </c>
      <c r="BI160" s="34">
        <v>0</v>
      </c>
      <c r="BJ160" s="34">
        <v>0</v>
      </c>
      <c r="BK160" s="34">
        <v>0</v>
      </c>
      <c r="BL160" s="34">
        <v>0</v>
      </c>
      <c r="BM160" s="34">
        <v>0</v>
      </c>
      <c r="BN160" s="34">
        <v>0</v>
      </c>
      <c r="BO160" s="34">
        <v>0</v>
      </c>
      <c r="BP160" s="34">
        <v>0</v>
      </c>
      <c r="BQ160" s="34">
        <v>0</v>
      </c>
      <c r="BR160" s="34">
        <v>0</v>
      </c>
      <c r="BS160" s="34">
        <v>0</v>
      </c>
      <c r="BT160" s="34">
        <v>0</v>
      </c>
      <c r="BU160" s="34">
        <v>0</v>
      </c>
      <c r="BV160" s="34">
        <v>0</v>
      </c>
      <c r="BW160" s="34">
        <v>0</v>
      </c>
      <c r="BX160" s="34">
        <v>0</v>
      </c>
      <c r="BY160" s="34">
        <v>0</v>
      </c>
      <c r="BZ160" s="34">
        <v>0</v>
      </c>
      <c r="CA160" s="34">
        <v>0</v>
      </c>
      <c r="CB160" s="34">
        <v>0</v>
      </c>
      <c r="CC160" s="34">
        <v>0</v>
      </c>
      <c r="CD160" s="34">
        <v>0</v>
      </c>
      <c r="CE160" s="34">
        <v>0</v>
      </c>
      <c r="CF160" s="34">
        <v>0</v>
      </c>
      <c r="CG160" s="35">
        <v>31788.263319999998</v>
      </c>
      <c r="CH160" s="37" t="s">
        <v>1653</v>
      </c>
      <c r="CI160" s="302" t="s">
        <v>1527</v>
      </c>
      <c r="CJ160" s="302" t="s">
        <v>79</v>
      </c>
      <c r="CK160" s="303" t="s">
        <v>79</v>
      </c>
      <c r="CL160" s="304" t="s">
        <v>79</v>
      </c>
      <c r="CM160" s="113"/>
    </row>
    <row r="161" spans="1:91" ht="46.5">
      <c r="A161" s="695"/>
      <c r="B161" s="66" t="s">
        <v>1531</v>
      </c>
      <c r="C161" s="91" t="s">
        <v>79</v>
      </c>
      <c r="D161" s="27" t="s">
        <v>194</v>
      </c>
      <c r="E161" s="27" t="s">
        <v>79</v>
      </c>
      <c r="F161" s="10" t="s">
        <v>79</v>
      </c>
      <c r="G161" s="10" t="s">
        <v>79</v>
      </c>
      <c r="H161" s="27" t="s">
        <v>324</v>
      </c>
      <c r="I161" s="35">
        <v>30000</v>
      </c>
      <c r="J161" s="35">
        <v>30000</v>
      </c>
      <c r="K161" s="35">
        <v>0</v>
      </c>
      <c r="L161" s="35">
        <v>0</v>
      </c>
      <c r="M161" s="35">
        <v>30000</v>
      </c>
      <c r="N161" s="35">
        <v>0</v>
      </c>
      <c r="O161" s="35">
        <v>0</v>
      </c>
      <c r="P161" s="35">
        <v>0</v>
      </c>
      <c r="Q161" s="35">
        <v>0</v>
      </c>
      <c r="R161" s="35">
        <v>0</v>
      </c>
      <c r="S161" s="35">
        <v>0</v>
      </c>
      <c r="T161" s="35">
        <v>0</v>
      </c>
      <c r="U161" s="35">
        <v>0</v>
      </c>
      <c r="V161" s="35">
        <v>0</v>
      </c>
      <c r="W161" s="35">
        <v>0</v>
      </c>
      <c r="X161" s="35">
        <v>0</v>
      </c>
      <c r="Y161" s="35">
        <v>0</v>
      </c>
      <c r="Z161" s="35">
        <v>0</v>
      </c>
      <c r="AA161" s="35">
        <v>0</v>
      </c>
      <c r="AB161" s="35">
        <v>0</v>
      </c>
      <c r="AC161" s="35">
        <v>0</v>
      </c>
      <c r="AD161" s="35">
        <v>0</v>
      </c>
      <c r="AE161" s="35">
        <v>0</v>
      </c>
      <c r="AF161" s="35">
        <v>0</v>
      </c>
      <c r="AG161" s="34">
        <v>0</v>
      </c>
      <c r="AH161" s="34">
        <v>0</v>
      </c>
      <c r="AI161" s="34">
        <v>0</v>
      </c>
      <c r="AJ161" s="34">
        <v>0</v>
      </c>
      <c r="AK161" s="34">
        <v>0</v>
      </c>
      <c r="AL161" s="34">
        <v>0</v>
      </c>
      <c r="AM161" s="34">
        <v>0</v>
      </c>
      <c r="AN161" s="34">
        <v>0</v>
      </c>
      <c r="AO161" s="34">
        <v>0</v>
      </c>
      <c r="AP161" s="34">
        <v>0</v>
      </c>
      <c r="AQ161" s="34">
        <v>0</v>
      </c>
      <c r="AR161" s="34">
        <v>0</v>
      </c>
      <c r="AS161" s="34">
        <v>0</v>
      </c>
      <c r="AT161" s="34">
        <v>0</v>
      </c>
      <c r="AU161" s="34">
        <v>0</v>
      </c>
      <c r="AV161" s="34">
        <v>0</v>
      </c>
      <c r="AW161" s="34">
        <v>0</v>
      </c>
      <c r="AX161" s="34">
        <v>0</v>
      </c>
      <c r="AY161" s="34">
        <v>0</v>
      </c>
      <c r="AZ161" s="34">
        <v>0</v>
      </c>
      <c r="BA161" s="34">
        <v>0</v>
      </c>
      <c r="BB161" s="34">
        <v>0</v>
      </c>
      <c r="BC161" s="34">
        <v>0</v>
      </c>
      <c r="BD161" s="34">
        <v>0</v>
      </c>
      <c r="BE161" s="34">
        <v>0</v>
      </c>
      <c r="BF161" s="34">
        <v>0</v>
      </c>
      <c r="BG161" s="34">
        <v>0</v>
      </c>
      <c r="BH161" s="34">
        <v>0</v>
      </c>
      <c r="BI161" s="34">
        <v>0</v>
      </c>
      <c r="BJ161" s="34">
        <v>0</v>
      </c>
      <c r="BK161" s="34">
        <v>0</v>
      </c>
      <c r="BL161" s="34">
        <v>0</v>
      </c>
      <c r="BM161" s="34">
        <v>0</v>
      </c>
      <c r="BN161" s="34">
        <v>0</v>
      </c>
      <c r="BO161" s="34">
        <v>0</v>
      </c>
      <c r="BP161" s="34">
        <v>0</v>
      </c>
      <c r="BQ161" s="34">
        <v>0</v>
      </c>
      <c r="BR161" s="34">
        <v>0</v>
      </c>
      <c r="BS161" s="34">
        <v>0</v>
      </c>
      <c r="BT161" s="34">
        <v>0</v>
      </c>
      <c r="BU161" s="34">
        <v>0</v>
      </c>
      <c r="BV161" s="34">
        <v>0</v>
      </c>
      <c r="BW161" s="34">
        <v>0</v>
      </c>
      <c r="BX161" s="34">
        <v>0</v>
      </c>
      <c r="BY161" s="34">
        <v>0</v>
      </c>
      <c r="BZ161" s="34">
        <v>0</v>
      </c>
      <c r="CA161" s="34">
        <v>0</v>
      </c>
      <c r="CB161" s="34">
        <v>0</v>
      </c>
      <c r="CC161" s="34">
        <v>0</v>
      </c>
      <c r="CD161" s="34">
        <v>0</v>
      </c>
      <c r="CE161" s="34">
        <v>0</v>
      </c>
      <c r="CF161" s="34">
        <v>0</v>
      </c>
      <c r="CG161" s="35">
        <v>30000</v>
      </c>
      <c r="CH161" s="37" t="s">
        <v>1653</v>
      </c>
      <c r="CI161" s="302" t="s">
        <v>1527</v>
      </c>
      <c r="CJ161" s="302" t="s">
        <v>79</v>
      </c>
      <c r="CK161" s="303" t="s">
        <v>79</v>
      </c>
      <c r="CL161" s="304" t="s">
        <v>79</v>
      </c>
      <c r="CM161" s="113"/>
    </row>
    <row r="162" spans="1:91" ht="46.5">
      <c r="A162" s="695"/>
      <c r="B162" s="66" t="s">
        <v>1532</v>
      </c>
      <c r="C162" s="91" t="s">
        <v>79</v>
      </c>
      <c r="D162" s="27" t="s">
        <v>194</v>
      </c>
      <c r="E162" s="27" t="s">
        <v>79</v>
      </c>
      <c r="F162" s="10" t="s">
        <v>79</v>
      </c>
      <c r="G162" s="10" t="s">
        <v>79</v>
      </c>
      <c r="H162" s="27" t="s">
        <v>324</v>
      </c>
      <c r="I162" s="35">
        <v>50820</v>
      </c>
      <c r="J162" s="35">
        <v>50820</v>
      </c>
      <c r="K162" s="35">
        <v>0</v>
      </c>
      <c r="L162" s="35">
        <v>0</v>
      </c>
      <c r="M162" s="35">
        <v>50820</v>
      </c>
      <c r="N162" s="35">
        <v>0</v>
      </c>
      <c r="O162" s="35">
        <v>0</v>
      </c>
      <c r="P162" s="35">
        <v>0</v>
      </c>
      <c r="Q162" s="35">
        <v>0</v>
      </c>
      <c r="R162" s="35">
        <v>0</v>
      </c>
      <c r="S162" s="35">
        <v>0</v>
      </c>
      <c r="T162" s="35">
        <v>0</v>
      </c>
      <c r="U162" s="35">
        <v>0</v>
      </c>
      <c r="V162" s="35">
        <v>0</v>
      </c>
      <c r="W162" s="35">
        <v>0</v>
      </c>
      <c r="X162" s="35">
        <v>0</v>
      </c>
      <c r="Y162" s="35">
        <v>0</v>
      </c>
      <c r="Z162" s="35">
        <v>0</v>
      </c>
      <c r="AA162" s="35">
        <v>0</v>
      </c>
      <c r="AB162" s="35">
        <v>0</v>
      </c>
      <c r="AC162" s="35">
        <v>0</v>
      </c>
      <c r="AD162" s="35">
        <v>0</v>
      </c>
      <c r="AE162" s="35">
        <v>0</v>
      </c>
      <c r="AF162" s="35">
        <v>0</v>
      </c>
      <c r="AG162" s="34">
        <v>0</v>
      </c>
      <c r="AH162" s="34">
        <v>0</v>
      </c>
      <c r="AI162" s="34">
        <v>0</v>
      </c>
      <c r="AJ162" s="34">
        <v>0</v>
      </c>
      <c r="AK162" s="34">
        <v>0</v>
      </c>
      <c r="AL162" s="34">
        <v>0</v>
      </c>
      <c r="AM162" s="34">
        <v>0</v>
      </c>
      <c r="AN162" s="34">
        <v>0</v>
      </c>
      <c r="AO162" s="34">
        <v>0</v>
      </c>
      <c r="AP162" s="34">
        <v>0</v>
      </c>
      <c r="AQ162" s="34">
        <v>0</v>
      </c>
      <c r="AR162" s="34">
        <v>0</v>
      </c>
      <c r="AS162" s="34">
        <v>0</v>
      </c>
      <c r="AT162" s="34">
        <v>0</v>
      </c>
      <c r="AU162" s="34">
        <v>0</v>
      </c>
      <c r="AV162" s="34">
        <v>0</v>
      </c>
      <c r="AW162" s="34">
        <v>0</v>
      </c>
      <c r="AX162" s="34">
        <v>0</v>
      </c>
      <c r="AY162" s="34">
        <v>0</v>
      </c>
      <c r="AZ162" s="34">
        <v>0</v>
      </c>
      <c r="BA162" s="34">
        <v>0</v>
      </c>
      <c r="BB162" s="34">
        <v>0</v>
      </c>
      <c r="BC162" s="34">
        <v>0</v>
      </c>
      <c r="BD162" s="34">
        <v>0</v>
      </c>
      <c r="BE162" s="34">
        <v>0</v>
      </c>
      <c r="BF162" s="34">
        <v>0</v>
      </c>
      <c r="BG162" s="34">
        <v>0</v>
      </c>
      <c r="BH162" s="34">
        <v>0</v>
      </c>
      <c r="BI162" s="34">
        <v>0</v>
      </c>
      <c r="BJ162" s="34">
        <v>0</v>
      </c>
      <c r="BK162" s="34">
        <v>0</v>
      </c>
      <c r="BL162" s="34">
        <v>0</v>
      </c>
      <c r="BM162" s="34">
        <v>0</v>
      </c>
      <c r="BN162" s="34">
        <v>0</v>
      </c>
      <c r="BO162" s="34">
        <v>0</v>
      </c>
      <c r="BP162" s="34">
        <v>0</v>
      </c>
      <c r="BQ162" s="34">
        <v>0</v>
      </c>
      <c r="BR162" s="34">
        <v>0</v>
      </c>
      <c r="BS162" s="34">
        <v>0</v>
      </c>
      <c r="BT162" s="34">
        <v>0</v>
      </c>
      <c r="BU162" s="34">
        <v>0</v>
      </c>
      <c r="BV162" s="34">
        <v>0</v>
      </c>
      <c r="BW162" s="34">
        <v>0</v>
      </c>
      <c r="BX162" s="34">
        <v>0</v>
      </c>
      <c r="BY162" s="34">
        <v>0</v>
      </c>
      <c r="BZ162" s="34">
        <v>0</v>
      </c>
      <c r="CA162" s="34">
        <v>0</v>
      </c>
      <c r="CB162" s="34">
        <v>0</v>
      </c>
      <c r="CC162" s="34">
        <v>0</v>
      </c>
      <c r="CD162" s="34">
        <v>0</v>
      </c>
      <c r="CE162" s="34">
        <v>0</v>
      </c>
      <c r="CF162" s="34">
        <v>0</v>
      </c>
      <c r="CG162" s="35">
        <v>50820</v>
      </c>
      <c r="CH162" s="37" t="s">
        <v>1653</v>
      </c>
      <c r="CI162" s="302" t="s">
        <v>1527</v>
      </c>
      <c r="CJ162" s="302" t="s">
        <v>79</v>
      </c>
      <c r="CK162" s="303" t="s">
        <v>79</v>
      </c>
      <c r="CL162" s="304" t="s">
        <v>79</v>
      </c>
      <c r="CM162" s="113"/>
    </row>
    <row r="163" spans="1:91" ht="36">
      <c r="A163" s="695"/>
      <c r="B163" s="66" t="s">
        <v>1533</v>
      </c>
      <c r="C163" s="91" t="s">
        <v>79</v>
      </c>
      <c r="D163" s="27" t="s">
        <v>194</v>
      </c>
      <c r="E163" s="27" t="s">
        <v>79</v>
      </c>
      <c r="F163" s="10" t="s">
        <v>79</v>
      </c>
      <c r="G163" s="10" t="s">
        <v>79</v>
      </c>
      <c r="H163" s="27" t="s">
        <v>324</v>
      </c>
      <c r="I163" s="35">
        <v>25000</v>
      </c>
      <c r="J163" s="35">
        <v>25000</v>
      </c>
      <c r="K163" s="35">
        <v>0</v>
      </c>
      <c r="L163" s="35">
        <v>0</v>
      </c>
      <c r="M163" s="35">
        <v>25000</v>
      </c>
      <c r="N163" s="35">
        <v>0</v>
      </c>
      <c r="O163" s="35">
        <v>0</v>
      </c>
      <c r="P163" s="35">
        <v>0</v>
      </c>
      <c r="Q163" s="35">
        <v>0</v>
      </c>
      <c r="R163" s="35">
        <v>0</v>
      </c>
      <c r="S163" s="35">
        <v>0</v>
      </c>
      <c r="T163" s="35">
        <v>0</v>
      </c>
      <c r="U163" s="35">
        <v>0</v>
      </c>
      <c r="V163" s="35">
        <v>0</v>
      </c>
      <c r="W163" s="35">
        <v>0</v>
      </c>
      <c r="X163" s="35">
        <v>0</v>
      </c>
      <c r="Y163" s="35">
        <v>0</v>
      </c>
      <c r="Z163" s="35">
        <v>0</v>
      </c>
      <c r="AA163" s="35">
        <v>0</v>
      </c>
      <c r="AB163" s="35">
        <v>0</v>
      </c>
      <c r="AC163" s="35">
        <v>0</v>
      </c>
      <c r="AD163" s="35">
        <v>0</v>
      </c>
      <c r="AE163" s="35">
        <v>0</v>
      </c>
      <c r="AF163" s="35">
        <v>0</v>
      </c>
      <c r="AG163" s="34">
        <v>0</v>
      </c>
      <c r="AH163" s="34">
        <v>0</v>
      </c>
      <c r="AI163" s="34">
        <v>0</v>
      </c>
      <c r="AJ163" s="34">
        <v>0</v>
      </c>
      <c r="AK163" s="34">
        <v>0</v>
      </c>
      <c r="AL163" s="34">
        <v>0</v>
      </c>
      <c r="AM163" s="34">
        <v>0</v>
      </c>
      <c r="AN163" s="34">
        <v>0</v>
      </c>
      <c r="AO163" s="34">
        <v>0</v>
      </c>
      <c r="AP163" s="34">
        <v>0</v>
      </c>
      <c r="AQ163" s="34">
        <v>0</v>
      </c>
      <c r="AR163" s="34">
        <v>0</v>
      </c>
      <c r="AS163" s="34">
        <v>0</v>
      </c>
      <c r="AT163" s="34">
        <v>0</v>
      </c>
      <c r="AU163" s="34">
        <v>0</v>
      </c>
      <c r="AV163" s="34">
        <v>0</v>
      </c>
      <c r="AW163" s="34">
        <v>0</v>
      </c>
      <c r="AX163" s="34">
        <v>0</v>
      </c>
      <c r="AY163" s="34">
        <v>0</v>
      </c>
      <c r="AZ163" s="34">
        <v>0</v>
      </c>
      <c r="BA163" s="34">
        <v>0</v>
      </c>
      <c r="BB163" s="34">
        <v>0</v>
      </c>
      <c r="BC163" s="34">
        <v>0</v>
      </c>
      <c r="BD163" s="34">
        <v>0</v>
      </c>
      <c r="BE163" s="34">
        <v>0</v>
      </c>
      <c r="BF163" s="34">
        <v>0</v>
      </c>
      <c r="BG163" s="34">
        <v>0</v>
      </c>
      <c r="BH163" s="34">
        <v>0</v>
      </c>
      <c r="BI163" s="34">
        <v>0</v>
      </c>
      <c r="BJ163" s="34">
        <v>0</v>
      </c>
      <c r="BK163" s="34">
        <v>0</v>
      </c>
      <c r="BL163" s="34">
        <v>0</v>
      </c>
      <c r="BM163" s="34">
        <v>0</v>
      </c>
      <c r="BN163" s="34">
        <v>0</v>
      </c>
      <c r="BO163" s="34">
        <v>0</v>
      </c>
      <c r="BP163" s="34">
        <v>0</v>
      </c>
      <c r="BQ163" s="34">
        <v>0</v>
      </c>
      <c r="BR163" s="34">
        <v>0</v>
      </c>
      <c r="BS163" s="34">
        <v>0</v>
      </c>
      <c r="BT163" s="34">
        <v>0</v>
      </c>
      <c r="BU163" s="34">
        <v>0</v>
      </c>
      <c r="BV163" s="34">
        <v>0</v>
      </c>
      <c r="BW163" s="34">
        <v>0</v>
      </c>
      <c r="BX163" s="34">
        <v>0</v>
      </c>
      <c r="BY163" s="34">
        <v>0</v>
      </c>
      <c r="BZ163" s="34">
        <v>0</v>
      </c>
      <c r="CA163" s="34">
        <v>0</v>
      </c>
      <c r="CB163" s="34">
        <v>0</v>
      </c>
      <c r="CC163" s="34">
        <v>0</v>
      </c>
      <c r="CD163" s="34">
        <v>0</v>
      </c>
      <c r="CE163" s="34">
        <v>0</v>
      </c>
      <c r="CF163" s="34">
        <v>0</v>
      </c>
      <c r="CG163" s="35">
        <v>25000</v>
      </c>
      <c r="CH163" s="37" t="s">
        <v>85</v>
      </c>
      <c r="CI163" s="302" t="s">
        <v>1527</v>
      </c>
      <c r="CJ163" s="302" t="s">
        <v>79</v>
      </c>
      <c r="CK163" s="303" t="s">
        <v>79</v>
      </c>
      <c r="CL163" s="304" t="s">
        <v>79</v>
      </c>
      <c r="CM163" s="113"/>
    </row>
    <row r="164" spans="1:91" ht="46.5">
      <c r="A164" s="695"/>
      <c r="B164" s="66" t="s">
        <v>1534</v>
      </c>
      <c r="C164" s="91" t="s">
        <v>79</v>
      </c>
      <c r="D164" s="27" t="s">
        <v>194</v>
      </c>
      <c r="E164" s="27" t="s">
        <v>79</v>
      </c>
      <c r="F164" s="10" t="s">
        <v>79</v>
      </c>
      <c r="G164" s="10" t="s">
        <v>79</v>
      </c>
      <c r="H164" s="27" t="s">
        <v>324</v>
      </c>
      <c r="I164" s="35">
        <v>39959.438090000003</v>
      </c>
      <c r="J164" s="35">
        <v>39959.438090000003</v>
      </c>
      <c r="K164" s="35">
        <v>0</v>
      </c>
      <c r="L164" s="35">
        <v>0</v>
      </c>
      <c r="M164" s="35">
        <v>39959.438090000003</v>
      </c>
      <c r="N164" s="35">
        <v>0</v>
      </c>
      <c r="O164" s="35">
        <v>0</v>
      </c>
      <c r="P164" s="35">
        <v>0</v>
      </c>
      <c r="Q164" s="35">
        <v>0</v>
      </c>
      <c r="R164" s="35">
        <v>0</v>
      </c>
      <c r="S164" s="35">
        <v>0</v>
      </c>
      <c r="T164" s="35">
        <v>0</v>
      </c>
      <c r="U164" s="35">
        <v>0</v>
      </c>
      <c r="V164" s="35">
        <v>0</v>
      </c>
      <c r="W164" s="35">
        <v>0</v>
      </c>
      <c r="X164" s="35">
        <v>0</v>
      </c>
      <c r="Y164" s="35">
        <v>0</v>
      </c>
      <c r="Z164" s="35">
        <v>0</v>
      </c>
      <c r="AA164" s="35">
        <v>0</v>
      </c>
      <c r="AB164" s="35">
        <v>0</v>
      </c>
      <c r="AC164" s="35">
        <v>0</v>
      </c>
      <c r="AD164" s="35">
        <v>0</v>
      </c>
      <c r="AE164" s="35">
        <v>0</v>
      </c>
      <c r="AF164" s="35">
        <v>0</v>
      </c>
      <c r="AG164" s="34">
        <v>0</v>
      </c>
      <c r="AH164" s="34">
        <v>0</v>
      </c>
      <c r="AI164" s="34">
        <v>0</v>
      </c>
      <c r="AJ164" s="34">
        <v>0</v>
      </c>
      <c r="AK164" s="34">
        <v>0</v>
      </c>
      <c r="AL164" s="34">
        <v>0</v>
      </c>
      <c r="AM164" s="34">
        <v>0</v>
      </c>
      <c r="AN164" s="34">
        <v>0</v>
      </c>
      <c r="AO164" s="34">
        <v>0</v>
      </c>
      <c r="AP164" s="34">
        <v>0</v>
      </c>
      <c r="AQ164" s="34">
        <v>0</v>
      </c>
      <c r="AR164" s="34">
        <v>0</v>
      </c>
      <c r="AS164" s="34">
        <v>0</v>
      </c>
      <c r="AT164" s="34">
        <v>0</v>
      </c>
      <c r="AU164" s="34">
        <v>0</v>
      </c>
      <c r="AV164" s="34">
        <v>0</v>
      </c>
      <c r="AW164" s="34">
        <v>0</v>
      </c>
      <c r="AX164" s="34">
        <v>0</v>
      </c>
      <c r="AY164" s="34">
        <v>0</v>
      </c>
      <c r="AZ164" s="34">
        <v>0</v>
      </c>
      <c r="BA164" s="34">
        <v>0</v>
      </c>
      <c r="BB164" s="34">
        <v>0</v>
      </c>
      <c r="BC164" s="34">
        <v>0</v>
      </c>
      <c r="BD164" s="34">
        <v>0</v>
      </c>
      <c r="BE164" s="34">
        <v>0</v>
      </c>
      <c r="BF164" s="34">
        <v>0</v>
      </c>
      <c r="BG164" s="34">
        <v>0</v>
      </c>
      <c r="BH164" s="34">
        <v>0</v>
      </c>
      <c r="BI164" s="34">
        <v>0</v>
      </c>
      <c r="BJ164" s="34">
        <v>0</v>
      </c>
      <c r="BK164" s="34">
        <v>0</v>
      </c>
      <c r="BL164" s="34">
        <v>0</v>
      </c>
      <c r="BM164" s="34">
        <v>0</v>
      </c>
      <c r="BN164" s="34">
        <v>0</v>
      </c>
      <c r="BO164" s="34">
        <v>0</v>
      </c>
      <c r="BP164" s="34">
        <v>0</v>
      </c>
      <c r="BQ164" s="34">
        <v>0</v>
      </c>
      <c r="BR164" s="34">
        <v>0</v>
      </c>
      <c r="BS164" s="34">
        <v>0</v>
      </c>
      <c r="BT164" s="34">
        <v>0</v>
      </c>
      <c r="BU164" s="34">
        <v>0</v>
      </c>
      <c r="BV164" s="34">
        <v>0</v>
      </c>
      <c r="BW164" s="34">
        <v>0</v>
      </c>
      <c r="BX164" s="34">
        <v>0</v>
      </c>
      <c r="BY164" s="34">
        <v>0</v>
      </c>
      <c r="BZ164" s="34">
        <v>0</v>
      </c>
      <c r="CA164" s="34">
        <v>0</v>
      </c>
      <c r="CB164" s="34">
        <v>0</v>
      </c>
      <c r="CC164" s="34">
        <v>0</v>
      </c>
      <c r="CD164" s="34">
        <v>0</v>
      </c>
      <c r="CE164" s="34">
        <v>0</v>
      </c>
      <c r="CF164" s="34">
        <v>0</v>
      </c>
      <c r="CG164" s="35">
        <v>39959.438090000003</v>
      </c>
      <c r="CH164" s="37" t="s">
        <v>85</v>
      </c>
      <c r="CI164" s="302" t="s">
        <v>1527</v>
      </c>
      <c r="CJ164" s="302" t="s">
        <v>79</v>
      </c>
      <c r="CK164" s="303" t="s">
        <v>79</v>
      </c>
      <c r="CL164" s="304" t="s">
        <v>79</v>
      </c>
      <c r="CM164" s="113"/>
    </row>
    <row r="165" spans="1:91" ht="36">
      <c r="A165" s="695"/>
      <c r="B165" s="66" t="s">
        <v>1535</v>
      </c>
      <c r="C165" s="91" t="s">
        <v>79</v>
      </c>
      <c r="D165" s="27" t="s">
        <v>194</v>
      </c>
      <c r="E165" s="27" t="s">
        <v>79</v>
      </c>
      <c r="F165" s="10" t="s">
        <v>79</v>
      </c>
      <c r="G165" s="10" t="s">
        <v>79</v>
      </c>
      <c r="H165" s="27" t="s">
        <v>324</v>
      </c>
      <c r="I165" s="35">
        <v>11046.72328</v>
      </c>
      <c r="J165" s="35">
        <v>11046.72328</v>
      </c>
      <c r="K165" s="35">
        <v>0</v>
      </c>
      <c r="L165" s="35">
        <v>0</v>
      </c>
      <c r="M165" s="35">
        <v>11046.72328</v>
      </c>
      <c r="N165" s="35">
        <v>0</v>
      </c>
      <c r="O165" s="35">
        <v>0</v>
      </c>
      <c r="P165" s="35">
        <v>0</v>
      </c>
      <c r="Q165" s="35">
        <v>0</v>
      </c>
      <c r="R165" s="35">
        <v>0</v>
      </c>
      <c r="S165" s="35">
        <v>0</v>
      </c>
      <c r="T165" s="35">
        <v>0</v>
      </c>
      <c r="U165" s="35">
        <v>0</v>
      </c>
      <c r="V165" s="35">
        <v>0</v>
      </c>
      <c r="W165" s="35">
        <v>0</v>
      </c>
      <c r="X165" s="35">
        <v>0</v>
      </c>
      <c r="Y165" s="35">
        <v>0</v>
      </c>
      <c r="Z165" s="35">
        <v>0</v>
      </c>
      <c r="AA165" s="35">
        <v>0</v>
      </c>
      <c r="AB165" s="35">
        <v>0</v>
      </c>
      <c r="AC165" s="35">
        <v>0</v>
      </c>
      <c r="AD165" s="35">
        <v>0</v>
      </c>
      <c r="AE165" s="35">
        <v>0</v>
      </c>
      <c r="AF165" s="35">
        <v>0</v>
      </c>
      <c r="AG165" s="34">
        <v>0</v>
      </c>
      <c r="AH165" s="34">
        <v>0</v>
      </c>
      <c r="AI165" s="34">
        <v>0</v>
      </c>
      <c r="AJ165" s="34">
        <v>0</v>
      </c>
      <c r="AK165" s="34">
        <v>0</v>
      </c>
      <c r="AL165" s="34">
        <v>0</v>
      </c>
      <c r="AM165" s="34">
        <v>0</v>
      </c>
      <c r="AN165" s="34">
        <v>0</v>
      </c>
      <c r="AO165" s="34">
        <v>0</v>
      </c>
      <c r="AP165" s="34">
        <v>0</v>
      </c>
      <c r="AQ165" s="34">
        <v>0</v>
      </c>
      <c r="AR165" s="34">
        <v>0</v>
      </c>
      <c r="AS165" s="34">
        <v>0</v>
      </c>
      <c r="AT165" s="34">
        <v>0</v>
      </c>
      <c r="AU165" s="34">
        <v>0</v>
      </c>
      <c r="AV165" s="34">
        <v>0</v>
      </c>
      <c r="AW165" s="34">
        <v>0</v>
      </c>
      <c r="AX165" s="34">
        <v>0</v>
      </c>
      <c r="AY165" s="34">
        <v>0</v>
      </c>
      <c r="AZ165" s="34">
        <v>0</v>
      </c>
      <c r="BA165" s="34">
        <v>0</v>
      </c>
      <c r="BB165" s="34">
        <v>0</v>
      </c>
      <c r="BC165" s="34">
        <v>0</v>
      </c>
      <c r="BD165" s="34">
        <v>0</v>
      </c>
      <c r="BE165" s="34">
        <v>0</v>
      </c>
      <c r="BF165" s="34">
        <v>0</v>
      </c>
      <c r="BG165" s="34">
        <v>0</v>
      </c>
      <c r="BH165" s="34">
        <v>0</v>
      </c>
      <c r="BI165" s="34">
        <v>0</v>
      </c>
      <c r="BJ165" s="34">
        <v>0</v>
      </c>
      <c r="BK165" s="34">
        <v>0</v>
      </c>
      <c r="BL165" s="34">
        <v>0</v>
      </c>
      <c r="BM165" s="34">
        <v>0</v>
      </c>
      <c r="BN165" s="34">
        <v>0</v>
      </c>
      <c r="BO165" s="34">
        <v>0</v>
      </c>
      <c r="BP165" s="34">
        <v>0</v>
      </c>
      <c r="BQ165" s="34">
        <v>0</v>
      </c>
      <c r="BR165" s="34">
        <v>0</v>
      </c>
      <c r="BS165" s="34">
        <v>0</v>
      </c>
      <c r="BT165" s="34">
        <v>0</v>
      </c>
      <c r="BU165" s="34">
        <v>0</v>
      </c>
      <c r="BV165" s="34">
        <v>0</v>
      </c>
      <c r="BW165" s="34">
        <v>0</v>
      </c>
      <c r="BX165" s="34">
        <v>0</v>
      </c>
      <c r="BY165" s="34">
        <v>0</v>
      </c>
      <c r="BZ165" s="34">
        <v>0</v>
      </c>
      <c r="CA165" s="34">
        <v>0</v>
      </c>
      <c r="CB165" s="34">
        <v>0</v>
      </c>
      <c r="CC165" s="34">
        <v>0</v>
      </c>
      <c r="CD165" s="34">
        <v>0</v>
      </c>
      <c r="CE165" s="34">
        <v>0</v>
      </c>
      <c r="CF165" s="34">
        <v>0</v>
      </c>
      <c r="CG165" s="35">
        <v>11046.72328</v>
      </c>
      <c r="CH165" s="37" t="s">
        <v>182</v>
      </c>
      <c r="CI165" s="302" t="s">
        <v>1527</v>
      </c>
      <c r="CJ165" s="302" t="s">
        <v>79</v>
      </c>
      <c r="CK165" s="303" t="s">
        <v>79</v>
      </c>
      <c r="CL165" s="304" t="s">
        <v>79</v>
      </c>
      <c r="CM165" s="113"/>
    </row>
    <row r="166" spans="1:91" ht="36">
      <c r="A166" s="695"/>
      <c r="B166" s="66" t="s">
        <v>1536</v>
      </c>
      <c r="C166" s="91" t="s">
        <v>79</v>
      </c>
      <c r="D166" s="27" t="s">
        <v>194</v>
      </c>
      <c r="E166" s="27" t="s">
        <v>79</v>
      </c>
      <c r="F166" s="10" t="s">
        <v>79</v>
      </c>
      <c r="G166" s="10" t="s">
        <v>79</v>
      </c>
      <c r="H166" s="27" t="s">
        <v>324</v>
      </c>
      <c r="I166" s="35">
        <v>5601.3321299999998</v>
      </c>
      <c r="J166" s="35">
        <v>5601.3321299999998</v>
      </c>
      <c r="K166" s="35">
        <v>0</v>
      </c>
      <c r="L166" s="35">
        <v>0</v>
      </c>
      <c r="M166" s="35">
        <v>5601.3321299999998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5">
        <v>0</v>
      </c>
      <c r="T166" s="35">
        <v>0</v>
      </c>
      <c r="U166" s="35">
        <v>0</v>
      </c>
      <c r="V166" s="35">
        <v>0</v>
      </c>
      <c r="W166" s="35">
        <v>0</v>
      </c>
      <c r="X166" s="35">
        <v>0</v>
      </c>
      <c r="Y166" s="35">
        <v>0</v>
      </c>
      <c r="Z166" s="35">
        <v>0</v>
      </c>
      <c r="AA166" s="35">
        <v>0</v>
      </c>
      <c r="AB166" s="35">
        <v>0</v>
      </c>
      <c r="AC166" s="35">
        <v>0</v>
      </c>
      <c r="AD166" s="35">
        <v>0</v>
      </c>
      <c r="AE166" s="35">
        <v>0</v>
      </c>
      <c r="AF166" s="35">
        <v>0</v>
      </c>
      <c r="AG166" s="34">
        <v>0</v>
      </c>
      <c r="AH166" s="34">
        <v>0</v>
      </c>
      <c r="AI166" s="34">
        <v>0</v>
      </c>
      <c r="AJ166" s="34">
        <v>0</v>
      </c>
      <c r="AK166" s="34">
        <v>0</v>
      </c>
      <c r="AL166" s="34">
        <v>0</v>
      </c>
      <c r="AM166" s="34">
        <v>0</v>
      </c>
      <c r="AN166" s="34">
        <v>0</v>
      </c>
      <c r="AO166" s="34">
        <v>0</v>
      </c>
      <c r="AP166" s="34">
        <v>0</v>
      </c>
      <c r="AQ166" s="34">
        <v>0</v>
      </c>
      <c r="AR166" s="34">
        <v>0</v>
      </c>
      <c r="AS166" s="34">
        <v>0</v>
      </c>
      <c r="AT166" s="34">
        <v>0</v>
      </c>
      <c r="AU166" s="34">
        <v>0</v>
      </c>
      <c r="AV166" s="34">
        <v>0</v>
      </c>
      <c r="AW166" s="34">
        <v>0</v>
      </c>
      <c r="AX166" s="34">
        <v>0</v>
      </c>
      <c r="AY166" s="34">
        <v>0</v>
      </c>
      <c r="AZ166" s="34">
        <v>0</v>
      </c>
      <c r="BA166" s="34">
        <v>0</v>
      </c>
      <c r="BB166" s="34">
        <v>0</v>
      </c>
      <c r="BC166" s="34">
        <v>0</v>
      </c>
      <c r="BD166" s="34">
        <v>0</v>
      </c>
      <c r="BE166" s="34">
        <v>0</v>
      </c>
      <c r="BF166" s="34">
        <v>0</v>
      </c>
      <c r="BG166" s="34">
        <v>0</v>
      </c>
      <c r="BH166" s="34">
        <v>0</v>
      </c>
      <c r="BI166" s="34">
        <v>0</v>
      </c>
      <c r="BJ166" s="34">
        <v>0</v>
      </c>
      <c r="BK166" s="34">
        <v>0</v>
      </c>
      <c r="BL166" s="34">
        <v>0</v>
      </c>
      <c r="BM166" s="34">
        <v>0</v>
      </c>
      <c r="BN166" s="34">
        <v>0</v>
      </c>
      <c r="BO166" s="34">
        <v>0</v>
      </c>
      <c r="BP166" s="34">
        <v>0</v>
      </c>
      <c r="BQ166" s="34">
        <v>0</v>
      </c>
      <c r="BR166" s="34">
        <v>0</v>
      </c>
      <c r="BS166" s="34">
        <v>0</v>
      </c>
      <c r="BT166" s="34">
        <v>0</v>
      </c>
      <c r="BU166" s="34">
        <v>0</v>
      </c>
      <c r="BV166" s="34">
        <v>0</v>
      </c>
      <c r="BW166" s="34">
        <v>0</v>
      </c>
      <c r="BX166" s="34">
        <v>0</v>
      </c>
      <c r="BY166" s="34">
        <v>0</v>
      </c>
      <c r="BZ166" s="34">
        <v>0</v>
      </c>
      <c r="CA166" s="34">
        <v>0</v>
      </c>
      <c r="CB166" s="34">
        <v>0</v>
      </c>
      <c r="CC166" s="34">
        <v>0</v>
      </c>
      <c r="CD166" s="34">
        <v>0</v>
      </c>
      <c r="CE166" s="34">
        <v>0</v>
      </c>
      <c r="CF166" s="34">
        <v>0</v>
      </c>
      <c r="CG166" s="35">
        <v>5601.3321299999998</v>
      </c>
      <c r="CH166" s="37" t="s">
        <v>182</v>
      </c>
      <c r="CI166" s="302" t="s">
        <v>1527</v>
      </c>
      <c r="CJ166" s="302" t="s">
        <v>79</v>
      </c>
      <c r="CK166" s="303" t="s">
        <v>79</v>
      </c>
      <c r="CL166" s="304" t="s">
        <v>79</v>
      </c>
      <c r="CM166" s="113"/>
    </row>
    <row r="167" spans="1:91" ht="46.5">
      <c r="A167" s="695"/>
      <c r="B167" s="66" t="s">
        <v>1537</v>
      </c>
      <c r="C167" s="91" t="s">
        <v>79</v>
      </c>
      <c r="D167" s="27" t="s">
        <v>194</v>
      </c>
      <c r="E167" s="27" t="s">
        <v>79</v>
      </c>
      <c r="F167" s="10" t="s">
        <v>79</v>
      </c>
      <c r="G167" s="10" t="s">
        <v>79</v>
      </c>
      <c r="H167" s="27" t="s">
        <v>324</v>
      </c>
      <c r="I167" s="35">
        <v>40000</v>
      </c>
      <c r="J167" s="35">
        <v>40000</v>
      </c>
      <c r="K167" s="35">
        <v>0</v>
      </c>
      <c r="L167" s="35">
        <v>0</v>
      </c>
      <c r="M167" s="35">
        <v>40000</v>
      </c>
      <c r="N167" s="35">
        <v>0</v>
      </c>
      <c r="O167" s="35">
        <v>0</v>
      </c>
      <c r="P167" s="35">
        <v>0</v>
      </c>
      <c r="Q167" s="35">
        <v>0</v>
      </c>
      <c r="R167" s="35">
        <v>0</v>
      </c>
      <c r="S167" s="35">
        <v>0</v>
      </c>
      <c r="T167" s="35">
        <v>0</v>
      </c>
      <c r="U167" s="35">
        <v>0</v>
      </c>
      <c r="V167" s="35">
        <v>0</v>
      </c>
      <c r="W167" s="35">
        <v>0</v>
      </c>
      <c r="X167" s="35">
        <v>0</v>
      </c>
      <c r="Y167" s="35">
        <v>0</v>
      </c>
      <c r="Z167" s="35">
        <v>0</v>
      </c>
      <c r="AA167" s="35">
        <v>0</v>
      </c>
      <c r="AB167" s="35">
        <v>0</v>
      </c>
      <c r="AC167" s="35">
        <v>0</v>
      </c>
      <c r="AD167" s="35">
        <v>0</v>
      </c>
      <c r="AE167" s="35">
        <v>0</v>
      </c>
      <c r="AF167" s="35">
        <v>0</v>
      </c>
      <c r="AG167" s="34">
        <v>0</v>
      </c>
      <c r="AH167" s="34">
        <v>0</v>
      </c>
      <c r="AI167" s="34">
        <v>0</v>
      </c>
      <c r="AJ167" s="34">
        <v>0</v>
      </c>
      <c r="AK167" s="34">
        <v>0</v>
      </c>
      <c r="AL167" s="34">
        <v>0</v>
      </c>
      <c r="AM167" s="34">
        <v>0</v>
      </c>
      <c r="AN167" s="34">
        <v>0</v>
      </c>
      <c r="AO167" s="34">
        <v>0</v>
      </c>
      <c r="AP167" s="34">
        <v>0</v>
      </c>
      <c r="AQ167" s="34">
        <v>0</v>
      </c>
      <c r="AR167" s="34">
        <v>0</v>
      </c>
      <c r="AS167" s="34">
        <v>0</v>
      </c>
      <c r="AT167" s="34">
        <v>0</v>
      </c>
      <c r="AU167" s="34">
        <v>0</v>
      </c>
      <c r="AV167" s="34">
        <v>0</v>
      </c>
      <c r="AW167" s="34">
        <v>0</v>
      </c>
      <c r="AX167" s="34">
        <v>0</v>
      </c>
      <c r="AY167" s="34">
        <v>0</v>
      </c>
      <c r="AZ167" s="34">
        <v>0</v>
      </c>
      <c r="BA167" s="34">
        <v>0</v>
      </c>
      <c r="BB167" s="34">
        <v>0</v>
      </c>
      <c r="BC167" s="34">
        <v>0</v>
      </c>
      <c r="BD167" s="34">
        <v>0</v>
      </c>
      <c r="BE167" s="34">
        <v>0</v>
      </c>
      <c r="BF167" s="34">
        <v>0</v>
      </c>
      <c r="BG167" s="34">
        <v>0</v>
      </c>
      <c r="BH167" s="34">
        <v>0</v>
      </c>
      <c r="BI167" s="34">
        <v>0</v>
      </c>
      <c r="BJ167" s="34">
        <v>0</v>
      </c>
      <c r="BK167" s="34">
        <v>0</v>
      </c>
      <c r="BL167" s="34">
        <v>0</v>
      </c>
      <c r="BM167" s="34">
        <v>0</v>
      </c>
      <c r="BN167" s="34">
        <v>0</v>
      </c>
      <c r="BO167" s="34">
        <v>0</v>
      </c>
      <c r="BP167" s="34">
        <v>0</v>
      </c>
      <c r="BQ167" s="34">
        <v>0</v>
      </c>
      <c r="BR167" s="34">
        <v>0</v>
      </c>
      <c r="BS167" s="34">
        <v>0</v>
      </c>
      <c r="BT167" s="34">
        <v>0</v>
      </c>
      <c r="BU167" s="34">
        <v>0</v>
      </c>
      <c r="BV167" s="34">
        <v>0</v>
      </c>
      <c r="BW167" s="34">
        <v>0</v>
      </c>
      <c r="BX167" s="34">
        <v>0</v>
      </c>
      <c r="BY167" s="34">
        <v>0</v>
      </c>
      <c r="BZ167" s="34">
        <v>0</v>
      </c>
      <c r="CA167" s="34">
        <v>0</v>
      </c>
      <c r="CB167" s="34">
        <v>0</v>
      </c>
      <c r="CC167" s="34">
        <v>0</v>
      </c>
      <c r="CD167" s="34">
        <v>0</v>
      </c>
      <c r="CE167" s="34">
        <v>0</v>
      </c>
      <c r="CF167" s="34">
        <v>0</v>
      </c>
      <c r="CG167" s="35">
        <v>40000</v>
      </c>
      <c r="CH167" s="37" t="s">
        <v>85</v>
      </c>
      <c r="CI167" s="302" t="s">
        <v>1527</v>
      </c>
      <c r="CJ167" s="302" t="s">
        <v>79</v>
      </c>
      <c r="CK167" s="303" t="s">
        <v>79</v>
      </c>
      <c r="CL167" s="304" t="s">
        <v>79</v>
      </c>
      <c r="CM167" s="113"/>
    </row>
    <row r="168" spans="1:91" s="41" customFormat="1" ht="24.75" customHeight="1">
      <c r="A168" s="695"/>
      <c r="B168" s="75" t="s">
        <v>264</v>
      </c>
      <c r="C168" s="63" t="s">
        <v>79</v>
      </c>
      <c r="D168" s="63" t="s">
        <v>79</v>
      </c>
      <c r="E168" s="63" t="s">
        <v>79</v>
      </c>
      <c r="F168" s="95" t="s">
        <v>79</v>
      </c>
      <c r="G168" s="95" t="s">
        <v>79</v>
      </c>
      <c r="H168" s="63" t="s">
        <v>79</v>
      </c>
      <c r="I168" s="26">
        <f>SUM(I98:I167)</f>
        <v>1578942.6444999997</v>
      </c>
      <c r="J168" s="26">
        <f t="shared" ref="J168:BU168" si="8">SUM(J98:J167)</f>
        <v>1551903.2326699998</v>
      </c>
      <c r="K168" s="39">
        <f t="shared" si="8"/>
        <v>15408.840800000002</v>
      </c>
      <c r="L168" s="26">
        <f t="shared" si="8"/>
        <v>0</v>
      </c>
      <c r="M168" s="26">
        <f t="shared" si="8"/>
        <v>1556199.8182299996</v>
      </c>
      <c r="N168" s="26">
        <f t="shared" si="8"/>
        <v>0</v>
      </c>
      <c r="O168" s="26" t="s">
        <v>79</v>
      </c>
      <c r="P168" s="26">
        <f t="shared" si="8"/>
        <v>166.738</v>
      </c>
      <c r="Q168" s="26">
        <f t="shared" si="8"/>
        <v>4844.5782399999998</v>
      </c>
      <c r="R168" s="26">
        <f t="shared" si="8"/>
        <v>0</v>
      </c>
      <c r="S168" s="26">
        <f t="shared" si="8"/>
        <v>4844.5782399999998</v>
      </c>
      <c r="T168" s="26">
        <f t="shared" si="8"/>
        <v>0</v>
      </c>
      <c r="U168" s="26">
        <f t="shared" si="8"/>
        <v>1200</v>
      </c>
      <c r="V168" s="26">
        <f t="shared" si="8"/>
        <v>0</v>
      </c>
      <c r="W168" s="26">
        <f t="shared" si="8"/>
        <v>0</v>
      </c>
      <c r="X168" s="26">
        <f t="shared" si="8"/>
        <v>15908.840800000002</v>
      </c>
      <c r="Y168" s="26">
        <f t="shared" si="8"/>
        <v>6690.3499999999995</v>
      </c>
      <c r="Z168" s="26">
        <f t="shared" si="8"/>
        <v>22599.1908</v>
      </c>
      <c r="AA168" s="26">
        <f t="shared" si="8"/>
        <v>0</v>
      </c>
      <c r="AB168" s="26">
        <f t="shared" si="8"/>
        <v>0</v>
      </c>
      <c r="AC168" s="26">
        <f t="shared" si="8"/>
        <v>0</v>
      </c>
      <c r="AD168" s="26">
        <f t="shared" si="8"/>
        <v>0</v>
      </c>
      <c r="AE168" s="26">
        <f t="shared" si="8"/>
        <v>0</v>
      </c>
      <c r="AF168" s="26">
        <f t="shared" si="8"/>
        <v>0</v>
      </c>
      <c r="AG168" s="26">
        <f t="shared" si="8"/>
        <v>0</v>
      </c>
      <c r="AH168" s="26">
        <f t="shared" si="8"/>
        <v>1535.8530000000001</v>
      </c>
      <c r="AI168" s="26">
        <f t="shared" si="8"/>
        <v>0</v>
      </c>
      <c r="AJ168" s="26">
        <f t="shared" si="8"/>
        <v>1535.8530000000001</v>
      </c>
      <c r="AK168" s="26">
        <f t="shared" si="8"/>
        <v>0</v>
      </c>
      <c r="AL168" s="26">
        <f t="shared" si="8"/>
        <v>0</v>
      </c>
      <c r="AM168" s="26">
        <f t="shared" si="8"/>
        <v>0</v>
      </c>
      <c r="AN168" s="26">
        <f t="shared" si="8"/>
        <v>0</v>
      </c>
      <c r="AO168" s="26">
        <f t="shared" si="8"/>
        <v>0</v>
      </c>
      <c r="AP168" s="26">
        <f t="shared" si="8"/>
        <v>0</v>
      </c>
      <c r="AQ168" s="26">
        <f t="shared" si="8"/>
        <v>12728.190800000002</v>
      </c>
      <c r="AR168" s="26">
        <f t="shared" si="8"/>
        <v>0</v>
      </c>
      <c r="AS168" s="26">
        <f t="shared" si="8"/>
        <v>12728.190800000002</v>
      </c>
      <c r="AT168" s="26">
        <f t="shared" si="8"/>
        <v>0</v>
      </c>
      <c r="AU168" s="26">
        <f t="shared" si="8"/>
        <v>0</v>
      </c>
      <c r="AV168" s="26">
        <f t="shared" si="8"/>
        <v>3180.6499999999996</v>
      </c>
      <c r="AW168" s="26">
        <f t="shared" si="8"/>
        <v>6690.3499999999995</v>
      </c>
      <c r="AX168" s="26">
        <f t="shared" si="8"/>
        <v>9871</v>
      </c>
      <c r="AY168" s="26">
        <f t="shared" si="8"/>
        <v>0</v>
      </c>
      <c r="AZ168" s="26">
        <f t="shared" si="8"/>
        <v>0</v>
      </c>
      <c r="BA168" s="26">
        <f t="shared" si="8"/>
        <v>0</v>
      </c>
      <c r="BB168" s="26">
        <f t="shared" si="8"/>
        <v>0</v>
      </c>
      <c r="BC168" s="26">
        <f t="shared" si="8"/>
        <v>0</v>
      </c>
      <c r="BD168" s="26">
        <f t="shared" si="8"/>
        <v>0</v>
      </c>
      <c r="BE168" s="26">
        <f t="shared" si="8"/>
        <v>0</v>
      </c>
      <c r="BF168" s="26">
        <f t="shared" si="8"/>
        <v>0</v>
      </c>
      <c r="BG168" s="26">
        <f t="shared" si="8"/>
        <v>0</v>
      </c>
      <c r="BH168" s="26">
        <f t="shared" si="8"/>
        <v>0</v>
      </c>
      <c r="BI168" s="26">
        <f t="shared" si="8"/>
        <v>0</v>
      </c>
      <c r="BJ168" s="26">
        <f t="shared" si="8"/>
        <v>0</v>
      </c>
      <c r="BK168" s="26">
        <f t="shared" si="8"/>
        <v>0</v>
      </c>
      <c r="BL168" s="26">
        <f t="shared" si="8"/>
        <v>0</v>
      </c>
      <c r="BM168" s="26">
        <f t="shared" si="8"/>
        <v>0</v>
      </c>
      <c r="BN168" s="26">
        <f t="shared" si="8"/>
        <v>0</v>
      </c>
      <c r="BO168" s="26">
        <f t="shared" si="8"/>
        <v>0</v>
      </c>
      <c r="BP168" s="26">
        <f t="shared" si="8"/>
        <v>0</v>
      </c>
      <c r="BQ168" s="26">
        <f t="shared" si="8"/>
        <v>0</v>
      </c>
      <c r="BR168" s="26">
        <f t="shared" si="8"/>
        <v>0</v>
      </c>
      <c r="BS168" s="26">
        <f t="shared" si="8"/>
        <v>0</v>
      </c>
      <c r="BT168" s="26">
        <f t="shared" si="8"/>
        <v>0</v>
      </c>
      <c r="BU168" s="26">
        <f t="shared" si="8"/>
        <v>0</v>
      </c>
      <c r="BV168" s="26">
        <f t="shared" ref="BV168:CG168" si="9">SUM(BV98:BV167)</f>
        <v>0</v>
      </c>
      <c r="BW168" s="26">
        <f t="shared" si="9"/>
        <v>0</v>
      </c>
      <c r="BX168" s="26">
        <f t="shared" si="9"/>
        <v>0</v>
      </c>
      <c r="BY168" s="26">
        <f t="shared" si="9"/>
        <v>0</v>
      </c>
      <c r="BZ168" s="26">
        <f t="shared" si="9"/>
        <v>0</v>
      </c>
      <c r="CA168" s="26">
        <f t="shared" si="9"/>
        <v>0</v>
      </c>
      <c r="CB168" s="26">
        <f t="shared" si="9"/>
        <v>0</v>
      </c>
      <c r="CC168" s="26">
        <f t="shared" si="9"/>
        <v>0</v>
      </c>
      <c r="CD168" s="26">
        <f t="shared" si="9"/>
        <v>1305</v>
      </c>
      <c r="CE168" s="26">
        <f t="shared" si="9"/>
        <v>0</v>
      </c>
      <c r="CF168" s="26">
        <f t="shared" si="9"/>
        <v>0</v>
      </c>
      <c r="CG168" s="26">
        <f t="shared" si="9"/>
        <v>1409253.6207599998</v>
      </c>
      <c r="CH168" s="63" t="s">
        <v>79</v>
      </c>
      <c r="CI168" s="305" t="s">
        <v>79</v>
      </c>
      <c r="CJ168" s="306" t="s">
        <v>79</v>
      </c>
      <c r="CK168" s="307" t="s">
        <v>79</v>
      </c>
      <c r="CL168" s="308" t="s">
        <v>79</v>
      </c>
      <c r="CM168" s="50"/>
    </row>
    <row r="169" spans="1:91" s="41" customFormat="1" ht="24" customHeight="1">
      <c r="A169" s="695"/>
      <c r="B169" s="76" t="s">
        <v>8</v>
      </c>
      <c r="C169" s="65" t="s">
        <v>79</v>
      </c>
      <c r="D169" s="65" t="s">
        <v>79</v>
      </c>
      <c r="E169" s="65" t="s">
        <v>79</v>
      </c>
      <c r="F169" s="93" t="s">
        <v>79</v>
      </c>
      <c r="G169" s="93" t="s">
        <v>79</v>
      </c>
      <c r="H169" s="65" t="s">
        <v>79</v>
      </c>
      <c r="I169" s="44">
        <f>I168+I97</f>
        <v>9781408.3880338483</v>
      </c>
      <c r="J169" s="44">
        <f t="shared" ref="J169:BU169" si="10">J168+J97</f>
        <v>7641838.6484000012</v>
      </c>
      <c r="K169" s="44">
        <f t="shared" si="10"/>
        <v>2154536.0737038506</v>
      </c>
      <c r="L169" s="44">
        <f t="shared" si="10"/>
        <v>0</v>
      </c>
      <c r="M169" s="44">
        <f t="shared" si="10"/>
        <v>6756187.3818899989</v>
      </c>
      <c r="N169" s="44">
        <f t="shared" si="10"/>
        <v>5244222.7115739984</v>
      </c>
      <c r="O169" s="44" t="s">
        <v>79</v>
      </c>
      <c r="P169" s="44">
        <f t="shared" si="10"/>
        <v>2110820.7121999995</v>
      </c>
      <c r="Q169" s="44">
        <f t="shared" si="10"/>
        <v>1058884.4897500002</v>
      </c>
      <c r="R169" s="44">
        <f t="shared" si="10"/>
        <v>172220.88261</v>
      </c>
      <c r="S169" s="44">
        <f t="shared" si="10"/>
        <v>47456.329450000005</v>
      </c>
      <c r="T169" s="44">
        <f t="shared" si="10"/>
        <v>1547120.8519500005</v>
      </c>
      <c r="U169" s="44">
        <f t="shared" si="10"/>
        <v>1763153.4857700001</v>
      </c>
      <c r="V169" s="44">
        <f t="shared" si="10"/>
        <v>792339.24316000019</v>
      </c>
      <c r="W169" s="44">
        <f t="shared" si="10"/>
        <v>383297.85909899999</v>
      </c>
      <c r="X169" s="44">
        <f t="shared" si="10"/>
        <v>845957.63643699989</v>
      </c>
      <c r="Y169" s="44">
        <f t="shared" si="10"/>
        <v>2039057.581911</v>
      </c>
      <c r="Z169" s="44">
        <f t="shared" si="10"/>
        <v>3268313.0774470004</v>
      </c>
      <c r="AA169" s="44">
        <f t="shared" si="10"/>
        <v>1685833.8288179999</v>
      </c>
      <c r="AB169" s="44">
        <f t="shared" si="10"/>
        <v>287248.46291499998</v>
      </c>
      <c r="AC169" s="44">
        <f t="shared" si="10"/>
        <v>521830.48084999999</v>
      </c>
      <c r="AD169" s="44">
        <f t="shared" si="10"/>
        <v>890035.16623500001</v>
      </c>
      <c r="AE169" s="44">
        <f t="shared" si="10"/>
        <v>1699114.11</v>
      </c>
      <c r="AF169" s="44">
        <f t="shared" si="10"/>
        <v>1871253.8777800002</v>
      </c>
      <c r="AG169" s="44">
        <f t="shared" si="10"/>
        <v>53198.938879999994</v>
      </c>
      <c r="AH169" s="44">
        <f t="shared" si="10"/>
        <v>80853.955979999999</v>
      </c>
      <c r="AI169" s="44">
        <f t="shared" si="10"/>
        <v>434767.25903999998</v>
      </c>
      <c r="AJ169" s="44">
        <f t="shared" si="10"/>
        <v>568820.15390000003</v>
      </c>
      <c r="AK169" s="44">
        <f t="shared" si="10"/>
        <v>46961.353300000002</v>
      </c>
      <c r="AL169" s="44">
        <f t="shared" si="10"/>
        <v>64553.822180000003</v>
      </c>
      <c r="AM169" s="44">
        <f t="shared" si="10"/>
        <v>378646.98942000006</v>
      </c>
      <c r="AN169" s="44">
        <f t="shared" si="10"/>
        <v>490162.16489999992</v>
      </c>
      <c r="AO169" s="44">
        <f t="shared" si="10"/>
        <v>233679.88106000004</v>
      </c>
      <c r="AP169" s="44">
        <f t="shared" si="10"/>
        <v>38329.785909899998</v>
      </c>
      <c r="AQ169" s="44">
        <f t="shared" si="10"/>
        <v>95733.070363699997</v>
      </c>
      <c r="AR169" s="44">
        <f t="shared" si="10"/>
        <v>203236.72319109997</v>
      </c>
      <c r="AS169" s="44">
        <f t="shared" si="10"/>
        <v>337299.57946470001</v>
      </c>
      <c r="AT169" s="44">
        <f t="shared" si="10"/>
        <v>173266.52409000002</v>
      </c>
      <c r="AU169" s="44">
        <f t="shared" si="10"/>
        <v>57494.678864849993</v>
      </c>
      <c r="AV169" s="44">
        <f t="shared" si="10"/>
        <v>127687.96934554999</v>
      </c>
      <c r="AW169" s="44">
        <f t="shared" si="10"/>
        <v>311545.43478665</v>
      </c>
      <c r="AX169" s="44">
        <f t="shared" si="10"/>
        <v>496728.08299705002</v>
      </c>
      <c r="AY169" s="44">
        <f t="shared" si="10"/>
        <v>236885.36158</v>
      </c>
      <c r="AZ169" s="44">
        <f t="shared" si="10"/>
        <v>95824.464774749998</v>
      </c>
      <c r="BA169" s="44">
        <f t="shared" si="10"/>
        <v>207512.19890924997</v>
      </c>
      <c r="BB169" s="44">
        <f t="shared" si="10"/>
        <v>508091.80797774997</v>
      </c>
      <c r="BC169" s="44">
        <f t="shared" si="10"/>
        <v>811428.47166175011</v>
      </c>
      <c r="BD169" s="44">
        <f t="shared" si="10"/>
        <v>347880.26</v>
      </c>
      <c r="BE169" s="44">
        <f t="shared" si="10"/>
        <v>191648.9295495</v>
      </c>
      <c r="BF169" s="44">
        <f t="shared" si="10"/>
        <v>415024.39781849994</v>
      </c>
      <c r="BG169" s="44">
        <f t="shared" si="10"/>
        <v>1016183.6159554999</v>
      </c>
      <c r="BH169" s="44">
        <f t="shared" si="10"/>
        <v>1622856.9433235002</v>
      </c>
      <c r="BI169" s="44">
        <f t="shared" si="10"/>
        <v>918394.5715679999</v>
      </c>
      <c r="BJ169" s="44">
        <f t="shared" si="10"/>
        <v>0</v>
      </c>
      <c r="BK169" s="44">
        <f t="shared" si="10"/>
        <v>52183.048084999995</v>
      </c>
      <c r="BL169" s="44">
        <f t="shared" si="10"/>
        <v>89003.516623500007</v>
      </c>
      <c r="BM169" s="44">
        <f t="shared" si="10"/>
        <v>141186.56470849999</v>
      </c>
      <c r="BN169" s="44">
        <f t="shared" si="10"/>
        <v>178232.84999999998</v>
      </c>
      <c r="BO169" s="44">
        <f t="shared" si="10"/>
        <v>43087.269437249997</v>
      </c>
      <c r="BP169" s="44">
        <f t="shared" si="10"/>
        <v>78274.572127499996</v>
      </c>
      <c r="BQ169" s="44">
        <f t="shared" si="10"/>
        <v>133505.27493525</v>
      </c>
      <c r="BR169" s="44">
        <f t="shared" si="10"/>
        <v>254867.11649999997</v>
      </c>
      <c r="BS169" s="44">
        <f t="shared" si="10"/>
        <v>563591.69999999995</v>
      </c>
      <c r="BT169" s="44">
        <f t="shared" si="10"/>
        <v>71812.115728749995</v>
      </c>
      <c r="BU169" s="44">
        <f t="shared" si="10"/>
        <v>130457.6202125</v>
      </c>
      <c r="BV169" s="44">
        <f t="shared" ref="BV169:CG169" si="11">BV168+BV97</f>
        <v>222508.79155875</v>
      </c>
      <c r="BW169" s="44">
        <f t="shared" si="11"/>
        <v>424778.52750000003</v>
      </c>
      <c r="BX169" s="44">
        <f t="shared" si="11"/>
        <v>613491.90000000014</v>
      </c>
      <c r="BY169" s="44">
        <f t="shared" si="11"/>
        <v>143624.23145749999</v>
      </c>
      <c r="BZ169" s="44">
        <f t="shared" si="11"/>
        <v>260915.240425</v>
      </c>
      <c r="CA169" s="44">
        <f t="shared" si="11"/>
        <v>445017.58311750001</v>
      </c>
      <c r="CB169" s="44">
        <f t="shared" si="11"/>
        <v>849557.05500000005</v>
      </c>
      <c r="CC169" s="44">
        <f t="shared" si="11"/>
        <v>515937.42777999997</v>
      </c>
      <c r="CD169" s="44">
        <f t="shared" si="11"/>
        <v>420069</v>
      </c>
      <c r="CE169" s="44">
        <f t="shared" si="11"/>
        <v>870882.8921419601</v>
      </c>
      <c r="CF169" s="44">
        <f t="shared" si="11"/>
        <v>0</v>
      </c>
      <c r="CG169" s="44">
        <f t="shared" si="11"/>
        <v>1614452.5310579999</v>
      </c>
      <c r="CH169" s="65" t="s">
        <v>79</v>
      </c>
      <c r="CI169" s="309" t="s">
        <v>79</v>
      </c>
      <c r="CJ169" s="310" t="s">
        <v>79</v>
      </c>
      <c r="CK169" s="311" t="s">
        <v>79</v>
      </c>
      <c r="CL169" s="312" t="s">
        <v>79</v>
      </c>
      <c r="CM169" s="50"/>
    </row>
    <row r="170" spans="1:91" ht="36">
      <c r="A170" s="695" t="s">
        <v>561</v>
      </c>
      <c r="B170" s="36" t="s">
        <v>44</v>
      </c>
      <c r="C170" s="43" t="s">
        <v>613</v>
      </c>
      <c r="D170" s="27" t="s">
        <v>81</v>
      </c>
      <c r="E170" s="27" t="s">
        <v>79</v>
      </c>
      <c r="F170" s="139" t="s">
        <v>79</v>
      </c>
      <c r="G170" s="10">
        <v>3702</v>
      </c>
      <c r="H170" s="27" t="s">
        <v>302</v>
      </c>
      <c r="I170" s="34">
        <v>25959.781500000001</v>
      </c>
      <c r="J170" s="34">
        <v>25939.781500000001</v>
      </c>
      <c r="K170" s="34">
        <v>20</v>
      </c>
      <c r="L170" s="34">
        <v>24682.7925</v>
      </c>
      <c r="M170" s="34">
        <v>0</v>
      </c>
      <c r="N170" s="34" t="s">
        <v>79</v>
      </c>
      <c r="O170" s="34" t="s">
        <v>79</v>
      </c>
      <c r="P170" s="34">
        <v>606.36099999999999</v>
      </c>
      <c r="Q170" s="34">
        <v>0</v>
      </c>
      <c r="R170" s="34">
        <v>593.78883999999994</v>
      </c>
      <c r="S170" s="34">
        <v>0</v>
      </c>
      <c r="T170" s="34">
        <v>0</v>
      </c>
      <c r="U170" s="34">
        <v>593.78883999999994</v>
      </c>
      <c r="V170" s="34">
        <v>0</v>
      </c>
      <c r="W170" s="34">
        <v>90</v>
      </c>
      <c r="X170" s="34">
        <v>5</v>
      </c>
      <c r="Y170" s="34">
        <v>0</v>
      </c>
      <c r="Z170" s="34">
        <v>95</v>
      </c>
      <c r="AA170" s="34">
        <v>0</v>
      </c>
      <c r="AB170" s="34">
        <v>180</v>
      </c>
      <c r="AC170" s="34">
        <v>20</v>
      </c>
      <c r="AD170" s="34">
        <v>0</v>
      </c>
      <c r="AE170" s="34">
        <v>200</v>
      </c>
      <c r="AF170" s="34">
        <v>0</v>
      </c>
      <c r="AG170" s="33">
        <v>100.40572</v>
      </c>
      <c r="AH170" s="33">
        <v>0</v>
      </c>
      <c r="AI170" s="33">
        <v>0</v>
      </c>
      <c r="AJ170" s="33">
        <v>100.40572</v>
      </c>
      <c r="AK170" s="33">
        <v>48.350639999999999</v>
      </c>
      <c r="AL170" s="33">
        <v>0</v>
      </c>
      <c r="AM170" s="33">
        <v>0</v>
      </c>
      <c r="AN170" s="33">
        <v>48.350639999999999</v>
      </c>
      <c r="AO170" s="34">
        <v>0</v>
      </c>
      <c r="AP170" s="34">
        <v>0</v>
      </c>
      <c r="AQ170" s="34">
        <v>0</v>
      </c>
      <c r="AR170" s="34">
        <v>0</v>
      </c>
      <c r="AS170" s="34">
        <v>0</v>
      </c>
      <c r="AT170" s="34">
        <v>0</v>
      </c>
      <c r="AU170" s="34">
        <v>45</v>
      </c>
      <c r="AV170" s="34">
        <v>0</v>
      </c>
      <c r="AW170" s="34">
        <v>0</v>
      </c>
      <c r="AX170" s="34">
        <v>45</v>
      </c>
      <c r="AY170" s="34">
        <v>0</v>
      </c>
      <c r="AZ170" s="34">
        <v>45</v>
      </c>
      <c r="BA170" s="34">
        <v>5</v>
      </c>
      <c r="BB170" s="34">
        <v>0</v>
      </c>
      <c r="BC170" s="34">
        <v>50</v>
      </c>
      <c r="BD170" s="34">
        <v>0</v>
      </c>
      <c r="BE170" s="34">
        <v>0</v>
      </c>
      <c r="BF170" s="34">
        <v>0</v>
      </c>
      <c r="BG170" s="34">
        <v>0</v>
      </c>
      <c r="BH170" s="34">
        <v>0</v>
      </c>
      <c r="BI170" s="34">
        <v>0</v>
      </c>
      <c r="BJ170" s="34">
        <v>45</v>
      </c>
      <c r="BK170" s="34">
        <v>5</v>
      </c>
      <c r="BL170" s="34">
        <v>0</v>
      </c>
      <c r="BM170" s="34">
        <v>50</v>
      </c>
      <c r="BN170" s="34">
        <v>0</v>
      </c>
      <c r="BO170" s="34">
        <v>45</v>
      </c>
      <c r="BP170" s="34">
        <v>5</v>
      </c>
      <c r="BQ170" s="34">
        <v>0</v>
      </c>
      <c r="BR170" s="34">
        <v>50</v>
      </c>
      <c r="BS170" s="34">
        <v>0</v>
      </c>
      <c r="BT170" s="34">
        <v>45</v>
      </c>
      <c r="BU170" s="34">
        <v>5</v>
      </c>
      <c r="BV170" s="34">
        <v>0</v>
      </c>
      <c r="BW170" s="34">
        <v>50</v>
      </c>
      <c r="BX170" s="34">
        <v>0</v>
      </c>
      <c r="BY170" s="34">
        <v>45</v>
      </c>
      <c r="BZ170" s="34">
        <v>5</v>
      </c>
      <c r="CA170" s="34">
        <v>0</v>
      </c>
      <c r="CB170" s="34">
        <v>50</v>
      </c>
      <c r="CC170" s="34">
        <v>0</v>
      </c>
      <c r="CD170" s="34">
        <v>0</v>
      </c>
      <c r="CE170" s="34">
        <v>0</v>
      </c>
      <c r="CF170" s="34">
        <v>0</v>
      </c>
      <c r="CG170" s="34">
        <v>0</v>
      </c>
      <c r="CH170" s="27" t="s">
        <v>1653</v>
      </c>
      <c r="CI170" s="276" t="s">
        <v>121</v>
      </c>
      <c r="CJ170" s="276" t="s">
        <v>79</v>
      </c>
      <c r="CK170" s="278" t="s">
        <v>79</v>
      </c>
      <c r="CL170" s="279" t="s">
        <v>79</v>
      </c>
    </row>
    <row r="171" spans="1:91" ht="46.5">
      <c r="A171" s="695"/>
      <c r="B171" s="36" t="s">
        <v>614</v>
      </c>
      <c r="C171" s="43" t="s">
        <v>615</v>
      </c>
      <c r="D171" s="27" t="s">
        <v>81</v>
      </c>
      <c r="E171" s="27" t="s">
        <v>1083</v>
      </c>
      <c r="F171" s="139">
        <v>70891095</v>
      </c>
      <c r="G171" s="10" t="s">
        <v>542</v>
      </c>
      <c r="H171" s="27" t="s">
        <v>304</v>
      </c>
      <c r="I171" s="34">
        <v>145586.51047000001</v>
      </c>
      <c r="J171" s="34">
        <v>145586.51047000001</v>
      </c>
      <c r="K171" s="34">
        <v>0</v>
      </c>
      <c r="L171" s="34">
        <v>138307.18494000001</v>
      </c>
      <c r="M171" s="34">
        <v>0</v>
      </c>
      <c r="N171" s="34">
        <v>95942.792060000007</v>
      </c>
      <c r="O171" s="172">
        <v>44074</v>
      </c>
      <c r="P171" s="34">
        <v>76105.64417</v>
      </c>
      <c r="Q171" s="34">
        <v>1555</v>
      </c>
      <c r="R171" s="34">
        <v>5167.3505800000003</v>
      </c>
      <c r="S171" s="34">
        <v>0</v>
      </c>
      <c r="T171" s="34">
        <v>70942.792060000022</v>
      </c>
      <c r="U171" s="34">
        <v>76110.14264000002</v>
      </c>
      <c r="V171" s="34">
        <v>1555</v>
      </c>
      <c r="W171" s="34">
        <v>0</v>
      </c>
      <c r="X171" s="34">
        <v>0</v>
      </c>
      <c r="Y171" s="34">
        <v>0</v>
      </c>
      <c r="Z171" s="34">
        <v>0</v>
      </c>
      <c r="AA171" s="34">
        <v>93387.792060000007</v>
      </c>
      <c r="AB171" s="34">
        <v>0</v>
      </c>
      <c r="AC171" s="34">
        <v>0</v>
      </c>
      <c r="AD171" s="34">
        <v>0</v>
      </c>
      <c r="AE171" s="34">
        <v>0</v>
      </c>
      <c r="AF171" s="34">
        <v>0</v>
      </c>
      <c r="AG171" s="33">
        <v>3765.1993600000001</v>
      </c>
      <c r="AH171" s="33">
        <v>0</v>
      </c>
      <c r="AI171" s="33">
        <v>25000</v>
      </c>
      <c r="AJ171" s="33">
        <v>28765.199359999999</v>
      </c>
      <c r="AK171" s="33">
        <v>1156.0149299999998</v>
      </c>
      <c r="AL171" s="33">
        <v>0</v>
      </c>
      <c r="AM171" s="33">
        <v>0</v>
      </c>
      <c r="AN171" s="33">
        <v>1156.0149299999998</v>
      </c>
      <c r="AO171" s="34">
        <v>0</v>
      </c>
      <c r="AP171" s="34">
        <v>0</v>
      </c>
      <c r="AQ171" s="34">
        <v>0</v>
      </c>
      <c r="AR171" s="34">
        <v>0</v>
      </c>
      <c r="AS171" s="34">
        <v>0</v>
      </c>
      <c r="AT171" s="34">
        <v>0</v>
      </c>
      <c r="AU171" s="34">
        <v>0</v>
      </c>
      <c r="AV171" s="34">
        <v>0</v>
      </c>
      <c r="AW171" s="34">
        <v>0</v>
      </c>
      <c r="AX171" s="34">
        <v>0</v>
      </c>
      <c r="AY171" s="34">
        <v>0</v>
      </c>
      <c r="AZ171" s="34">
        <v>0</v>
      </c>
      <c r="BA171" s="34">
        <v>0</v>
      </c>
      <c r="BB171" s="34">
        <v>0</v>
      </c>
      <c r="BC171" s="34">
        <v>0</v>
      </c>
      <c r="BD171" s="34">
        <v>93387.792060000007</v>
      </c>
      <c r="BE171" s="34">
        <v>0</v>
      </c>
      <c r="BF171" s="34">
        <v>0</v>
      </c>
      <c r="BG171" s="34">
        <v>0</v>
      </c>
      <c r="BH171" s="34">
        <v>0</v>
      </c>
      <c r="BI171" s="34">
        <v>0</v>
      </c>
      <c r="BJ171" s="34">
        <v>0</v>
      </c>
      <c r="BK171" s="34">
        <v>0</v>
      </c>
      <c r="BL171" s="34">
        <v>0</v>
      </c>
      <c r="BM171" s="34">
        <v>0</v>
      </c>
      <c r="BN171" s="34">
        <v>0</v>
      </c>
      <c r="BO171" s="34">
        <v>0</v>
      </c>
      <c r="BP171" s="34">
        <v>0</v>
      </c>
      <c r="BQ171" s="34">
        <v>0</v>
      </c>
      <c r="BR171" s="34">
        <v>0</v>
      </c>
      <c r="BS171" s="34">
        <v>0</v>
      </c>
      <c r="BT171" s="34">
        <v>0</v>
      </c>
      <c r="BU171" s="34">
        <v>0</v>
      </c>
      <c r="BV171" s="34">
        <v>0</v>
      </c>
      <c r="BW171" s="34">
        <v>0</v>
      </c>
      <c r="BX171" s="34">
        <v>0</v>
      </c>
      <c r="BY171" s="34">
        <v>0</v>
      </c>
      <c r="BZ171" s="34">
        <v>0</v>
      </c>
      <c r="CA171" s="34">
        <v>0</v>
      </c>
      <c r="CB171" s="34">
        <v>0</v>
      </c>
      <c r="CC171" s="34">
        <v>0</v>
      </c>
      <c r="CD171" s="34">
        <v>0</v>
      </c>
      <c r="CE171" s="34">
        <v>0</v>
      </c>
      <c r="CF171" s="34">
        <v>0</v>
      </c>
      <c r="CG171" s="34">
        <v>0</v>
      </c>
      <c r="CH171" s="27" t="s">
        <v>1653</v>
      </c>
      <c r="CI171" s="276" t="s">
        <v>543</v>
      </c>
      <c r="CJ171" s="276" t="s">
        <v>1380</v>
      </c>
      <c r="CK171" s="278" t="s">
        <v>79</v>
      </c>
      <c r="CL171" s="279">
        <v>44012</v>
      </c>
    </row>
    <row r="172" spans="1:91" ht="171" customHeight="1">
      <c r="A172" s="695"/>
      <c r="B172" s="36" t="s">
        <v>1538</v>
      </c>
      <c r="C172" s="27" t="s">
        <v>79</v>
      </c>
      <c r="D172" s="27" t="s">
        <v>81</v>
      </c>
      <c r="E172" s="27" t="s">
        <v>1083</v>
      </c>
      <c r="F172" s="139">
        <v>70891095</v>
      </c>
      <c r="G172" s="10" t="s">
        <v>79</v>
      </c>
      <c r="H172" s="27" t="s">
        <v>1539</v>
      </c>
      <c r="I172" s="34">
        <v>323596.6018</v>
      </c>
      <c r="J172" s="34">
        <v>323596.6018</v>
      </c>
      <c r="K172" s="34">
        <v>0</v>
      </c>
      <c r="L172" s="34">
        <v>323596.6018</v>
      </c>
      <c r="M172" s="34">
        <v>0</v>
      </c>
      <c r="N172" s="34">
        <v>113258.8</v>
      </c>
      <c r="O172" s="107">
        <v>0</v>
      </c>
      <c r="P172" s="34">
        <v>0</v>
      </c>
      <c r="Q172" s="34">
        <v>0</v>
      </c>
      <c r="R172" s="34">
        <v>0</v>
      </c>
      <c r="S172" s="34">
        <v>0</v>
      </c>
      <c r="T172" s="34">
        <v>0</v>
      </c>
      <c r="U172" s="34">
        <v>0</v>
      </c>
      <c r="V172" s="34">
        <v>0</v>
      </c>
      <c r="W172" s="34">
        <v>3886.3642599999998</v>
      </c>
      <c r="X172" s="34">
        <v>0</v>
      </c>
      <c r="Y172" s="34">
        <v>28314.702659999999</v>
      </c>
      <c r="Z172" s="34">
        <v>32201.066919999997</v>
      </c>
      <c r="AA172" s="34">
        <v>0</v>
      </c>
      <c r="AB172" s="34">
        <v>8407.1015699999989</v>
      </c>
      <c r="AC172" s="34">
        <v>0</v>
      </c>
      <c r="AD172" s="34">
        <v>84944.107970000012</v>
      </c>
      <c r="AE172" s="34">
        <v>93351.209540000011</v>
      </c>
      <c r="AF172" s="34">
        <v>0</v>
      </c>
      <c r="AG172" s="33">
        <v>0</v>
      </c>
      <c r="AH172" s="33">
        <v>0</v>
      </c>
      <c r="AI172" s="33">
        <v>0</v>
      </c>
      <c r="AJ172" s="33">
        <v>0</v>
      </c>
      <c r="AK172" s="33">
        <v>0</v>
      </c>
      <c r="AL172" s="33">
        <v>0</v>
      </c>
      <c r="AM172" s="33">
        <v>0</v>
      </c>
      <c r="AN172" s="33">
        <v>0</v>
      </c>
      <c r="AO172" s="34">
        <v>0</v>
      </c>
      <c r="AP172" s="34">
        <v>0</v>
      </c>
      <c r="AQ172" s="34">
        <v>0</v>
      </c>
      <c r="AR172" s="34">
        <v>0</v>
      </c>
      <c r="AS172" s="34">
        <v>0</v>
      </c>
      <c r="AT172" s="34">
        <v>0</v>
      </c>
      <c r="AU172" s="34">
        <v>0</v>
      </c>
      <c r="AV172" s="34">
        <v>0</v>
      </c>
      <c r="AW172" s="34">
        <v>0</v>
      </c>
      <c r="AX172" s="34">
        <v>0</v>
      </c>
      <c r="AY172" s="34">
        <v>0</v>
      </c>
      <c r="AZ172" s="34">
        <v>3886.3642599999998</v>
      </c>
      <c r="BA172" s="34">
        <v>0</v>
      </c>
      <c r="BB172" s="34">
        <v>28314.702659999999</v>
      </c>
      <c r="BC172" s="34">
        <v>32201.066919999997</v>
      </c>
      <c r="BD172" s="34">
        <v>0</v>
      </c>
      <c r="BE172" s="34">
        <v>0</v>
      </c>
      <c r="BF172" s="34">
        <v>0</v>
      </c>
      <c r="BG172" s="34">
        <v>0</v>
      </c>
      <c r="BH172" s="34">
        <v>0</v>
      </c>
      <c r="BI172" s="34">
        <v>0</v>
      </c>
      <c r="BJ172" s="34">
        <v>8067.5077199999996</v>
      </c>
      <c r="BK172" s="34">
        <v>0</v>
      </c>
      <c r="BL172" s="34">
        <v>67955.286380000005</v>
      </c>
      <c r="BM172" s="34">
        <v>76022.794099999999</v>
      </c>
      <c r="BN172" s="34">
        <v>0</v>
      </c>
      <c r="BO172" s="34">
        <v>0</v>
      </c>
      <c r="BP172" s="34">
        <v>0</v>
      </c>
      <c r="BQ172" s="34">
        <v>0</v>
      </c>
      <c r="BR172" s="34">
        <v>0</v>
      </c>
      <c r="BS172" s="34">
        <v>0</v>
      </c>
      <c r="BT172" s="34">
        <v>339.59384999999997</v>
      </c>
      <c r="BU172" s="34">
        <v>0</v>
      </c>
      <c r="BV172" s="34">
        <v>16988.82159</v>
      </c>
      <c r="BW172" s="34">
        <v>17328.415440000001</v>
      </c>
      <c r="BX172" s="34">
        <v>0</v>
      </c>
      <c r="BY172" s="34">
        <v>0</v>
      </c>
      <c r="BZ172" s="34">
        <v>0</v>
      </c>
      <c r="CA172" s="34">
        <v>0</v>
      </c>
      <c r="CB172" s="34">
        <v>0</v>
      </c>
      <c r="CC172" s="34">
        <v>0</v>
      </c>
      <c r="CD172" s="34">
        <v>3886.3642599999998</v>
      </c>
      <c r="CE172" s="34">
        <v>0</v>
      </c>
      <c r="CF172" s="34">
        <v>0</v>
      </c>
      <c r="CG172" s="34">
        <v>0</v>
      </c>
      <c r="CH172" s="27" t="s">
        <v>85</v>
      </c>
      <c r="CI172" s="276" t="s">
        <v>1763</v>
      </c>
      <c r="CJ172" s="276" t="s">
        <v>79</v>
      </c>
      <c r="CK172" s="278" t="s">
        <v>79</v>
      </c>
      <c r="CL172" s="279" t="s">
        <v>79</v>
      </c>
    </row>
    <row r="173" spans="1:91" ht="51" customHeight="1">
      <c r="A173" s="695"/>
      <c r="B173" s="36" t="s">
        <v>22</v>
      </c>
      <c r="C173" s="43" t="s">
        <v>616</v>
      </c>
      <c r="D173" s="27" t="s">
        <v>106</v>
      </c>
      <c r="E173" s="27" t="s">
        <v>79</v>
      </c>
      <c r="F173" s="27" t="s">
        <v>79</v>
      </c>
      <c r="G173" s="10" t="s">
        <v>105</v>
      </c>
      <c r="H173" s="27" t="s">
        <v>309</v>
      </c>
      <c r="I173" s="34">
        <v>64379.642</v>
      </c>
      <c r="J173" s="34">
        <v>21213.06263</v>
      </c>
      <c r="K173" s="34">
        <v>43166.579369999999</v>
      </c>
      <c r="L173" s="34">
        <v>0</v>
      </c>
      <c r="M173" s="34">
        <v>8485.2250499999991</v>
      </c>
      <c r="N173" s="34" t="s">
        <v>79</v>
      </c>
      <c r="O173" s="34" t="s">
        <v>79</v>
      </c>
      <c r="P173" s="34">
        <v>26809.607520000001</v>
      </c>
      <c r="Q173" s="34">
        <v>0</v>
      </c>
      <c r="R173" s="34">
        <v>12740.4678</v>
      </c>
      <c r="S173" s="34">
        <v>14069.139719999999</v>
      </c>
      <c r="T173" s="34">
        <v>0</v>
      </c>
      <c r="U173" s="34">
        <v>26809.607519999998</v>
      </c>
      <c r="V173" s="34">
        <v>0</v>
      </c>
      <c r="W173" s="34">
        <v>0</v>
      </c>
      <c r="X173" s="34">
        <v>29097.43965</v>
      </c>
      <c r="Y173" s="34">
        <v>0</v>
      </c>
      <c r="Z173" s="34">
        <v>29097.43965</v>
      </c>
      <c r="AA173" s="34">
        <v>0</v>
      </c>
      <c r="AB173" s="34">
        <v>0</v>
      </c>
      <c r="AC173" s="34">
        <v>0</v>
      </c>
      <c r="AD173" s="34">
        <v>0</v>
      </c>
      <c r="AE173" s="34">
        <v>0</v>
      </c>
      <c r="AF173" s="34">
        <v>0</v>
      </c>
      <c r="AG173" s="33">
        <v>0</v>
      </c>
      <c r="AH173" s="33">
        <v>13000</v>
      </c>
      <c r="AI173" s="33">
        <v>0</v>
      </c>
      <c r="AJ173" s="33">
        <v>13000</v>
      </c>
      <c r="AK173" s="33">
        <v>0</v>
      </c>
      <c r="AL173" s="33">
        <v>13000</v>
      </c>
      <c r="AM173" s="33">
        <v>0</v>
      </c>
      <c r="AN173" s="33">
        <v>13000</v>
      </c>
      <c r="AO173" s="34">
        <v>0</v>
      </c>
      <c r="AP173" s="34">
        <v>0</v>
      </c>
      <c r="AQ173" s="34">
        <v>0</v>
      </c>
      <c r="AR173" s="34">
        <v>0</v>
      </c>
      <c r="AS173" s="34">
        <v>0</v>
      </c>
      <c r="AT173" s="34">
        <v>0</v>
      </c>
      <c r="AU173" s="34">
        <v>0</v>
      </c>
      <c r="AV173" s="34">
        <v>13000</v>
      </c>
      <c r="AW173" s="34">
        <v>0</v>
      </c>
      <c r="AX173" s="34">
        <v>13000</v>
      </c>
      <c r="AY173" s="34">
        <v>0</v>
      </c>
      <c r="AZ173" s="34">
        <v>0</v>
      </c>
      <c r="BA173" s="34">
        <v>16097.43965</v>
      </c>
      <c r="BB173" s="34">
        <v>0</v>
      </c>
      <c r="BC173" s="34">
        <v>16097.43965</v>
      </c>
      <c r="BD173" s="34">
        <v>0</v>
      </c>
      <c r="BE173" s="34">
        <v>0</v>
      </c>
      <c r="BF173" s="34">
        <v>0</v>
      </c>
      <c r="BG173" s="34">
        <v>0</v>
      </c>
      <c r="BH173" s="34">
        <v>0</v>
      </c>
      <c r="BI173" s="34">
        <v>0</v>
      </c>
      <c r="BJ173" s="34">
        <v>0</v>
      </c>
      <c r="BK173" s="34">
        <v>0</v>
      </c>
      <c r="BL173" s="34">
        <v>0</v>
      </c>
      <c r="BM173" s="34">
        <v>0</v>
      </c>
      <c r="BN173" s="34">
        <v>0</v>
      </c>
      <c r="BO173" s="34">
        <v>0</v>
      </c>
      <c r="BP173" s="34">
        <v>0</v>
      </c>
      <c r="BQ173" s="34">
        <v>0</v>
      </c>
      <c r="BR173" s="34">
        <v>0</v>
      </c>
      <c r="BS173" s="34">
        <v>0</v>
      </c>
      <c r="BT173" s="34">
        <v>0</v>
      </c>
      <c r="BU173" s="34">
        <v>0</v>
      </c>
      <c r="BV173" s="34">
        <v>0</v>
      </c>
      <c r="BW173" s="34">
        <v>0</v>
      </c>
      <c r="BX173" s="34">
        <v>0</v>
      </c>
      <c r="BY173" s="34">
        <v>0</v>
      </c>
      <c r="BZ173" s="34">
        <v>0</v>
      </c>
      <c r="CA173" s="34">
        <v>0</v>
      </c>
      <c r="CB173" s="34">
        <v>0</v>
      </c>
      <c r="CC173" s="34">
        <v>0</v>
      </c>
      <c r="CD173" s="34">
        <v>0</v>
      </c>
      <c r="CE173" s="34">
        <v>0</v>
      </c>
      <c r="CF173" s="34">
        <v>0</v>
      </c>
      <c r="CG173" s="34">
        <v>0</v>
      </c>
      <c r="CH173" s="27" t="s">
        <v>1653</v>
      </c>
      <c r="CI173" s="276" t="s">
        <v>804</v>
      </c>
      <c r="CJ173" s="276" t="s">
        <v>79</v>
      </c>
      <c r="CK173" s="278" t="s">
        <v>79</v>
      </c>
      <c r="CL173" s="279" t="s">
        <v>79</v>
      </c>
    </row>
    <row r="174" spans="1:91" ht="51" customHeight="1">
      <c r="A174" s="695"/>
      <c r="B174" s="195" t="s">
        <v>23</v>
      </c>
      <c r="C174" s="242" t="s">
        <v>617</v>
      </c>
      <c r="D174" s="183" t="s">
        <v>110</v>
      </c>
      <c r="E174" s="183" t="s">
        <v>79</v>
      </c>
      <c r="F174" s="183" t="s">
        <v>79</v>
      </c>
      <c r="G174" s="184" t="s">
        <v>109</v>
      </c>
      <c r="H174" s="183" t="s">
        <v>311</v>
      </c>
      <c r="I174" s="185">
        <v>17768.57964</v>
      </c>
      <c r="J174" s="185">
        <v>9661.4210000000003</v>
      </c>
      <c r="K174" s="185">
        <v>8107.1586399999997</v>
      </c>
      <c r="L174" s="185">
        <v>0</v>
      </c>
      <c r="M174" s="185">
        <v>3864.5684000000001</v>
      </c>
      <c r="N174" s="185" t="s">
        <v>79</v>
      </c>
      <c r="O174" s="185" t="s">
        <v>79</v>
      </c>
      <c r="P174" s="186">
        <v>12607.6746</v>
      </c>
      <c r="Q174" s="186">
        <v>0</v>
      </c>
      <c r="R174" s="186">
        <v>5796.8525999999993</v>
      </c>
      <c r="S174" s="186">
        <v>8107.1586399999997</v>
      </c>
      <c r="T174" s="186">
        <v>0</v>
      </c>
      <c r="U174" s="186">
        <v>13904.01124</v>
      </c>
      <c r="V174" s="186">
        <v>0</v>
      </c>
      <c r="W174" s="186">
        <v>0</v>
      </c>
      <c r="X174" s="186">
        <v>0</v>
      </c>
      <c r="Y174" s="186">
        <v>0</v>
      </c>
      <c r="Z174" s="186">
        <v>0</v>
      </c>
      <c r="AA174" s="186">
        <v>0</v>
      </c>
      <c r="AB174" s="186">
        <v>0</v>
      </c>
      <c r="AC174" s="186">
        <v>0</v>
      </c>
      <c r="AD174" s="186">
        <v>0</v>
      </c>
      <c r="AE174" s="186">
        <v>0</v>
      </c>
      <c r="AF174" s="186">
        <v>0</v>
      </c>
      <c r="AG174" s="186">
        <v>0</v>
      </c>
      <c r="AH174" s="186">
        <v>0</v>
      </c>
      <c r="AI174" s="186">
        <v>0</v>
      </c>
      <c r="AJ174" s="186">
        <v>0</v>
      </c>
      <c r="AK174" s="186">
        <v>0</v>
      </c>
      <c r="AL174" s="186">
        <v>0</v>
      </c>
      <c r="AM174" s="186">
        <v>0</v>
      </c>
      <c r="AN174" s="186">
        <v>0</v>
      </c>
      <c r="AO174" s="186">
        <v>0</v>
      </c>
      <c r="AP174" s="185">
        <v>0</v>
      </c>
      <c r="AQ174" s="185">
        <v>0</v>
      </c>
      <c r="AR174" s="185">
        <v>0</v>
      </c>
      <c r="AS174" s="185">
        <v>0</v>
      </c>
      <c r="AT174" s="185">
        <v>0</v>
      </c>
      <c r="AU174" s="185">
        <v>0</v>
      </c>
      <c r="AV174" s="185">
        <v>0</v>
      </c>
      <c r="AW174" s="185">
        <v>0</v>
      </c>
      <c r="AX174" s="185">
        <v>0</v>
      </c>
      <c r="AY174" s="185">
        <v>0</v>
      </c>
      <c r="AZ174" s="185">
        <v>0</v>
      </c>
      <c r="BA174" s="185">
        <v>0</v>
      </c>
      <c r="BB174" s="185">
        <v>0</v>
      </c>
      <c r="BC174" s="185">
        <v>0</v>
      </c>
      <c r="BD174" s="185">
        <v>0</v>
      </c>
      <c r="BE174" s="185">
        <v>0</v>
      </c>
      <c r="BF174" s="185">
        <v>0</v>
      </c>
      <c r="BG174" s="185">
        <v>0</v>
      </c>
      <c r="BH174" s="185">
        <v>0</v>
      </c>
      <c r="BI174" s="185">
        <v>0</v>
      </c>
      <c r="BJ174" s="34">
        <v>0</v>
      </c>
      <c r="BK174" s="34">
        <v>0</v>
      </c>
      <c r="BL174" s="34">
        <v>0</v>
      </c>
      <c r="BM174" s="34">
        <v>0</v>
      </c>
      <c r="BN174" s="185">
        <v>0</v>
      </c>
      <c r="BO174" s="34">
        <v>0</v>
      </c>
      <c r="BP174" s="34">
        <v>0</v>
      </c>
      <c r="BQ174" s="34">
        <v>0</v>
      </c>
      <c r="BR174" s="185">
        <v>0</v>
      </c>
      <c r="BS174" s="185">
        <v>0</v>
      </c>
      <c r="BT174" s="34">
        <v>0</v>
      </c>
      <c r="BU174" s="34">
        <v>0</v>
      </c>
      <c r="BV174" s="34">
        <v>0</v>
      </c>
      <c r="BW174" s="185">
        <v>0</v>
      </c>
      <c r="BX174" s="185">
        <v>0</v>
      </c>
      <c r="BY174" s="34">
        <v>0</v>
      </c>
      <c r="BZ174" s="34">
        <v>0</v>
      </c>
      <c r="CA174" s="34">
        <v>0</v>
      </c>
      <c r="CB174" s="185">
        <v>0</v>
      </c>
      <c r="CC174" s="185">
        <v>0</v>
      </c>
      <c r="CD174" s="185">
        <v>0</v>
      </c>
      <c r="CE174" s="185">
        <v>0</v>
      </c>
      <c r="CF174" s="185">
        <v>0</v>
      </c>
      <c r="CG174" s="185">
        <v>0</v>
      </c>
      <c r="CH174" s="183" t="s">
        <v>495</v>
      </c>
      <c r="CI174" s="276" t="s">
        <v>111</v>
      </c>
      <c r="CJ174" s="276" t="s">
        <v>79</v>
      </c>
      <c r="CK174" s="278" t="s">
        <v>79</v>
      </c>
      <c r="CL174" s="301" t="s">
        <v>79</v>
      </c>
    </row>
    <row r="175" spans="1:91" ht="51" customHeight="1">
      <c r="A175" s="695"/>
      <c r="B175" s="36" t="s">
        <v>222</v>
      </c>
      <c r="C175" s="20" t="s">
        <v>618</v>
      </c>
      <c r="D175" s="27" t="s">
        <v>87</v>
      </c>
      <c r="E175" s="27" t="s">
        <v>79</v>
      </c>
      <c r="F175" s="27" t="s">
        <v>79</v>
      </c>
      <c r="G175" s="10" t="s">
        <v>86</v>
      </c>
      <c r="H175" s="27" t="s">
        <v>310</v>
      </c>
      <c r="I175" s="34">
        <v>62217.996939999997</v>
      </c>
      <c r="J175" s="34">
        <v>25478.704000000002</v>
      </c>
      <c r="K175" s="34">
        <v>36739.292939999999</v>
      </c>
      <c r="L175" s="34">
        <v>0</v>
      </c>
      <c r="M175" s="34">
        <v>10191.481599999999</v>
      </c>
      <c r="N175" s="34" t="s">
        <v>79</v>
      </c>
      <c r="O175" s="34" t="s">
        <v>79</v>
      </c>
      <c r="P175" s="33">
        <v>45516.292939999999</v>
      </c>
      <c r="Q175" s="33">
        <v>0</v>
      </c>
      <c r="R175" s="33">
        <v>15287.222400000001</v>
      </c>
      <c r="S175" s="33">
        <v>32161.7647</v>
      </c>
      <c r="T175" s="33">
        <v>0</v>
      </c>
      <c r="U175" s="33">
        <v>47448.987099999998</v>
      </c>
      <c r="V175" s="33">
        <v>0</v>
      </c>
      <c r="W175" s="33">
        <v>0</v>
      </c>
      <c r="X175" s="33">
        <v>0</v>
      </c>
      <c r="Y175" s="33">
        <v>0</v>
      </c>
      <c r="Z175" s="33">
        <v>0</v>
      </c>
      <c r="AA175" s="33">
        <v>0</v>
      </c>
      <c r="AB175" s="33">
        <v>0</v>
      </c>
      <c r="AC175" s="33">
        <v>0</v>
      </c>
      <c r="AD175" s="33">
        <v>0</v>
      </c>
      <c r="AE175" s="33">
        <v>0</v>
      </c>
      <c r="AF175" s="33">
        <v>0</v>
      </c>
      <c r="AG175" s="33">
        <v>0</v>
      </c>
      <c r="AH175" s="33">
        <v>4577.5282400000006</v>
      </c>
      <c r="AI175" s="33">
        <v>0</v>
      </c>
      <c r="AJ175" s="33">
        <v>4577.5282400000006</v>
      </c>
      <c r="AK175" s="33">
        <v>0</v>
      </c>
      <c r="AL175" s="33">
        <v>4577.5282400000006</v>
      </c>
      <c r="AM175" s="33">
        <v>0</v>
      </c>
      <c r="AN175" s="33">
        <v>4577.5282400000006</v>
      </c>
      <c r="AO175" s="33">
        <v>0</v>
      </c>
      <c r="AP175" s="34">
        <v>0</v>
      </c>
      <c r="AQ175" s="34">
        <v>0</v>
      </c>
      <c r="AR175" s="34">
        <v>0</v>
      </c>
      <c r="AS175" s="34">
        <v>0</v>
      </c>
      <c r="AT175" s="34">
        <v>0</v>
      </c>
      <c r="AU175" s="34">
        <v>0</v>
      </c>
      <c r="AV175" s="34">
        <v>0</v>
      </c>
      <c r="AW175" s="34">
        <v>0</v>
      </c>
      <c r="AX175" s="34">
        <v>0</v>
      </c>
      <c r="AY175" s="34">
        <v>0</v>
      </c>
      <c r="AZ175" s="34">
        <v>0</v>
      </c>
      <c r="BA175" s="34">
        <v>0</v>
      </c>
      <c r="BB175" s="34">
        <v>0</v>
      </c>
      <c r="BC175" s="34">
        <v>0</v>
      </c>
      <c r="BD175" s="34">
        <v>0</v>
      </c>
      <c r="BE175" s="34">
        <v>0</v>
      </c>
      <c r="BF175" s="34">
        <v>0</v>
      </c>
      <c r="BG175" s="34">
        <v>0</v>
      </c>
      <c r="BH175" s="34">
        <v>0</v>
      </c>
      <c r="BI175" s="34">
        <v>0</v>
      </c>
      <c r="BJ175" s="34">
        <v>0</v>
      </c>
      <c r="BK175" s="34">
        <v>0</v>
      </c>
      <c r="BL175" s="34">
        <v>0</v>
      </c>
      <c r="BM175" s="34">
        <v>0</v>
      </c>
      <c r="BN175" s="34">
        <v>0</v>
      </c>
      <c r="BO175" s="34">
        <v>0</v>
      </c>
      <c r="BP175" s="34">
        <v>0</v>
      </c>
      <c r="BQ175" s="34">
        <v>0</v>
      </c>
      <c r="BR175" s="34">
        <v>0</v>
      </c>
      <c r="BS175" s="34">
        <v>0</v>
      </c>
      <c r="BT175" s="34">
        <v>0</v>
      </c>
      <c r="BU175" s="34">
        <v>0</v>
      </c>
      <c r="BV175" s="34">
        <v>0</v>
      </c>
      <c r="BW175" s="34">
        <v>0</v>
      </c>
      <c r="BX175" s="34">
        <v>0</v>
      </c>
      <c r="BY175" s="34">
        <v>0</v>
      </c>
      <c r="BZ175" s="34">
        <v>0</v>
      </c>
      <c r="CA175" s="34">
        <v>0</v>
      </c>
      <c r="CB175" s="34">
        <v>0</v>
      </c>
      <c r="CC175" s="34">
        <v>0</v>
      </c>
      <c r="CD175" s="34">
        <v>0</v>
      </c>
      <c r="CE175" s="34">
        <v>0</v>
      </c>
      <c r="CF175" s="34">
        <v>0</v>
      </c>
      <c r="CG175" s="34">
        <v>0</v>
      </c>
      <c r="CH175" s="27" t="s">
        <v>495</v>
      </c>
      <c r="CI175" s="276" t="s">
        <v>223</v>
      </c>
      <c r="CJ175" s="276" t="s">
        <v>79</v>
      </c>
      <c r="CK175" s="278" t="s">
        <v>79</v>
      </c>
      <c r="CL175" s="301" t="s">
        <v>79</v>
      </c>
    </row>
    <row r="176" spans="1:91" ht="51" customHeight="1">
      <c r="A176" s="695"/>
      <c r="B176" s="36" t="s">
        <v>224</v>
      </c>
      <c r="C176" s="20" t="s">
        <v>619</v>
      </c>
      <c r="D176" s="27" t="s">
        <v>87</v>
      </c>
      <c r="E176" s="27" t="s">
        <v>79</v>
      </c>
      <c r="F176" s="27" t="s">
        <v>79</v>
      </c>
      <c r="G176" s="10" t="s">
        <v>852</v>
      </c>
      <c r="H176" s="27" t="s">
        <v>310</v>
      </c>
      <c r="I176" s="34">
        <v>5295.25</v>
      </c>
      <c r="J176" s="34">
        <v>4352.37</v>
      </c>
      <c r="K176" s="34">
        <v>942.88000000000011</v>
      </c>
      <c r="L176" s="34">
        <v>0</v>
      </c>
      <c r="M176" s="34">
        <v>3046.6590000000001</v>
      </c>
      <c r="N176" s="34" t="s">
        <v>79</v>
      </c>
      <c r="O176" s="34" t="s">
        <v>79</v>
      </c>
      <c r="P176" s="33">
        <v>2248.5909999999999</v>
      </c>
      <c r="Q176" s="33">
        <v>0</v>
      </c>
      <c r="R176" s="33">
        <v>1305.711</v>
      </c>
      <c r="S176" s="33">
        <v>942.88</v>
      </c>
      <c r="T176" s="33">
        <v>0</v>
      </c>
      <c r="U176" s="33">
        <v>2248.5909999999999</v>
      </c>
      <c r="V176" s="33">
        <v>0</v>
      </c>
      <c r="W176" s="33">
        <v>0</v>
      </c>
      <c r="X176" s="33">
        <v>0</v>
      </c>
      <c r="Y176" s="33">
        <v>0</v>
      </c>
      <c r="Z176" s="33">
        <v>0</v>
      </c>
      <c r="AA176" s="33">
        <v>0</v>
      </c>
      <c r="AB176" s="33">
        <v>0</v>
      </c>
      <c r="AC176" s="33">
        <v>0</v>
      </c>
      <c r="AD176" s="33">
        <v>0</v>
      </c>
      <c r="AE176" s="33">
        <v>0</v>
      </c>
      <c r="AF176" s="33">
        <v>0</v>
      </c>
      <c r="AG176" s="33">
        <v>0</v>
      </c>
      <c r="AH176" s="33">
        <v>0</v>
      </c>
      <c r="AI176" s="33">
        <v>0</v>
      </c>
      <c r="AJ176" s="33">
        <v>0</v>
      </c>
      <c r="AK176" s="33">
        <v>0</v>
      </c>
      <c r="AL176" s="33">
        <v>0</v>
      </c>
      <c r="AM176" s="33">
        <v>0</v>
      </c>
      <c r="AN176" s="33">
        <v>0</v>
      </c>
      <c r="AO176" s="33">
        <v>0</v>
      </c>
      <c r="AP176" s="34">
        <v>0</v>
      </c>
      <c r="AQ176" s="34">
        <v>0</v>
      </c>
      <c r="AR176" s="34">
        <v>0</v>
      </c>
      <c r="AS176" s="34">
        <v>0</v>
      </c>
      <c r="AT176" s="34">
        <v>0</v>
      </c>
      <c r="AU176" s="34">
        <v>0</v>
      </c>
      <c r="AV176" s="34">
        <v>0</v>
      </c>
      <c r="AW176" s="34">
        <v>0</v>
      </c>
      <c r="AX176" s="34">
        <v>0</v>
      </c>
      <c r="AY176" s="34">
        <v>0</v>
      </c>
      <c r="AZ176" s="34">
        <v>0</v>
      </c>
      <c r="BA176" s="34">
        <v>0</v>
      </c>
      <c r="BB176" s="34">
        <v>0</v>
      </c>
      <c r="BC176" s="34">
        <v>0</v>
      </c>
      <c r="BD176" s="34">
        <v>0</v>
      </c>
      <c r="BE176" s="34">
        <v>0</v>
      </c>
      <c r="BF176" s="34">
        <v>0</v>
      </c>
      <c r="BG176" s="34">
        <v>0</v>
      </c>
      <c r="BH176" s="34">
        <v>0</v>
      </c>
      <c r="BI176" s="34">
        <v>0</v>
      </c>
      <c r="BJ176" s="34">
        <v>0</v>
      </c>
      <c r="BK176" s="34">
        <v>0</v>
      </c>
      <c r="BL176" s="34">
        <v>0</v>
      </c>
      <c r="BM176" s="34">
        <v>0</v>
      </c>
      <c r="BN176" s="34">
        <v>0</v>
      </c>
      <c r="BO176" s="34">
        <v>0</v>
      </c>
      <c r="BP176" s="34">
        <v>0</v>
      </c>
      <c r="BQ176" s="34">
        <v>0</v>
      </c>
      <c r="BR176" s="34">
        <v>0</v>
      </c>
      <c r="BS176" s="34">
        <v>0</v>
      </c>
      <c r="BT176" s="34">
        <v>0</v>
      </c>
      <c r="BU176" s="34">
        <v>0</v>
      </c>
      <c r="BV176" s="34">
        <v>0</v>
      </c>
      <c r="BW176" s="34">
        <v>0</v>
      </c>
      <c r="BX176" s="34">
        <v>0</v>
      </c>
      <c r="BY176" s="34">
        <v>0</v>
      </c>
      <c r="BZ176" s="34">
        <v>0</v>
      </c>
      <c r="CA176" s="34">
        <v>0</v>
      </c>
      <c r="CB176" s="34">
        <v>0</v>
      </c>
      <c r="CC176" s="34">
        <v>0</v>
      </c>
      <c r="CD176" s="34">
        <v>0</v>
      </c>
      <c r="CE176" s="34">
        <v>0</v>
      </c>
      <c r="CF176" s="34">
        <v>0</v>
      </c>
      <c r="CG176" s="34">
        <v>0</v>
      </c>
      <c r="CH176" s="27" t="s">
        <v>495</v>
      </c>
      <c r="CI176" s="276" t="s">
        <v>223</v>
      </c>
      <c r="CJ176" s="276" t="s">
        <v>79</v>
      </c>
      <c r="CK176" s="278" t="s">
        <v>79</v>
      </c>
      <c r="CL176" s="301" t="s">
        <v>79</v>
      </c>
    </row>
    <row r="177" spans="1:90" ht="54" customHeight="1">
      <c r="A177" s="695"/>
      <c r="B177" s="36" t="s">
        <v>20</v>
      </c>
      <c r="C177" s="20" t="s">
        <v>620</v>
      </c>
      <c r="D177" s="27" t="s">
        <v>90</v>
      </c>
      <c r="E177" s="27" t="s">
        <v>79</v>
      </c>
      <c r="F177" s="27" t="s">
        <v>79</v>
      </c>
      <c r="G177" s="10" t="s">
        <v>89</v>
      </c>
      <c r="H177" s="27" t="s">
        <v>310</v>
      </c>
      <c r="I177" s="34">
        <v>22002.36291</v>
      </c>
      <c r="J177" s="34">
        <v>10656.9575</v>
      </c>
      <c r="K177" s="34">
        <v>11345.405409999999</v>
      </c>
      <c r="L177" s="34">
        <v>0</v>
      </c>
      <c r="M177" s="34">
        <v>3729.9351200000001</v>
      </c>
      <c r="N177" s="34" t="s">
        <v>79</v>
      </c>
      <c r="O177" s="34" t="s">
        <v>79</v>
      </c>
      <c r="P177" s="33">
        <v>18272.427790000002</v>
      </c>
      <c r="Q177" s="33">
        <v>0</v>
      </c>
      <c r="R177" s="33">
        <v>6927.0223800000003</v>
      </c>
      <c r="S177" s="33">
        <v>10894.734410000001</v>
      </c>
      <c r="T177" s="33">
        <v>0</v>
      </c>
      <c r="U177" s="33">
        <v>17821.756789999999</v>
      </c>
      <c r="V177" s="33">
        <v>0</v>
      </c>
      <c r="W177" s="33">
        <v>0</v>
      </c>
      <c r="X177" s="33">
        <v>0</v>
      </c>
      <c r="Y177" s="33">
        <v>0</v>
      </c>
      <c r="Z177" s="33">
        <v>0</v>
      </c>
      <c r="AA177" s="33">
        <v>0</v>
      </c>
      <c r="AB177" s="33">
        <v>0</v>
      </c>
      <c r="AC177" s="33">
        <v>0</v>
      </c>
      <c r="AD177" s="33">
        <v>0</v>
      </c>
      <c r="AE177" s="33">
        <v>0</v>
      </c>
      <c r="AF177" s="33">
        <v>0</v>
      </c>
      <c r="AG177" s="33">
        <v>0</v>
      </c>
      <c r="AH177" s="33">
        <v>450.67099999999999</v>
      </c>
      <c r="AI177" s="33">
        <v>0</v>
      </c>
      <c r="AJ177" s="33">
        <v>450.67099999999999</v>
      </c>
      <c r="AK177" s="33">
        <v>0</v>
      </c>
      <c r="AL177" s="33">
        <v>450.67099999999999</v>
      </c>
      <c r="AM177" s="33">
        <v>0</v>
      </c>
      <c r="AN177" s="33">
        <v>450.67099999999999</v>
      </c>
      <c r="AO177" s="33">
        <v>0</v>
      </c>
      <c r="AP177" s="34">
        <v>0</v>
      </c>
      <c r="AQ177" s="34">
        <v>0</v>
      </c>
      <c r="AR177" s="34">
        <v>0</v>
      </c>
      <c r="AS177" s="34">
        <v>0</v>
      </c>
      <c r="AT177" s="34">
        <v>0</v>
      </c>
      <c r="AU177" s="34">
        <v>0</v>
      </c>
      <c r="AV177" s="34">
        <v>0</v>
      </c>
      <c r="AW177" s="34">
        <v>0</v>
      </c>
      <c r="AX177" s="34">
        <v>0</v>
      </c>
      <c r="AY177" s="34">
        <v>0</v>
      </c>
      <c r="AZ177" s="34">
        <v>0</v>
      </c>
      <c r="BA177" s="34">
        <v>0</v>
      </c>
      <c r="BB177" s="34">
        <v>0</v>
      </c>
      <c r="BC177" s="34">
        <v>0</v>
      </c>
      <c r="BD177" s="34">
        <v>0</v>
      </c>
      <c r="BE177" s="34">
        <v>0</v>
      </c>
      <c r="BF177" s="34">
        <v>0</v>
      </c>
      <c r="BG177" s="34">
        <v>0</v>
      </c>
      <c r="BH177" s="34">
        <v>0</v>
      </c>
      <c r="BI177" s="34">
        <v>0</v>
      </c>
      <c r="BJ177" s="34">
        <v>0</v>
      </c>
      <c r="BK177" s="34">
        <v>0</v>
      </c>
      <c r="BL177" s="34">
        <v>0</v>
      </c>
      <c r="BM177" s="34">
        <v>0</v>
      </c>
      <c r="BN177" s="34">
        <v>0</v>
      </c>
      <c r="BO177" s="34">
        <v>0</v>
      </c>
      <c r="BP177" s="34">
        <v>0</v>
      </c>
      <c r="BQ177" s="34">
        <v>0</v>
      </c>
      <c r="BR177" s="34">
        <v>0</v>
      </c>
      <c r="BS177" s="34">
        <v>0</v>
      </c>
      <c r="BT177" s="34">
        <v>0</v>
      </c>
      <c r="BU177" s="34">
        <v>0</v>
      </c>
      <c r="BV177" s="34">
        <v>0</v>
      </c>
      <c r="BW177" s="34">
        <v>0</v>
      </c>
      <c r="BX177" s="34">
        <v>0</v>
      </c>
      <c r="BY177" s="34">
        <v>0</v>
      </c>
      <c r="BZ177" s="34">
        <v>0</v>
      </c>
      <c r="CA177" s="34">
        <v>0</v>
      </c>
      <c r="CB177" s="34">
        <v>0</v>
      </c>
      <c r="CC177" s="34">
        <v>0</v>
      </c>
      <c r="CD177" s="34">
        <v>0</v>
      </c>
      <c r="CE177" s="34">
        <v>0</v>
      </c>
      <c r="CF177" s="34">
        <v>0</v>
      </c>
      <c r="CG177" s="34">
        <v>0</v>
      </c>
      <c r="CH177" s="27" t="s">
        <v>495</v>
      </c>
      <c r="CI177" s="276" t="s">
        <v>225</v>
      </c>
      <c r="CJ177" s="276" t="s">
        <v>79</v>
      </c>
      <c r="CK177" s="278" t="s">
        <v>79</v>
      </c>
      <c r="CL177" s="313" t="s">
        <v>79</v>
      </c>
    </row>
    <row r="178" spans="1:90" s="40" customFormat="1" ht="90" customHeight="1">
      <c r="A178" s="695"/>
      <c r="B178" s="36" t="s">
        <v>1085</v>
      </c>
      <c r="C178" s="20" t="s">
        <v>1086</v>
      </c>
      <c r="D178" s="27" t="s">
        <v>93</v>
      </c>
      <c r="E178" s="27" t="s">
        <v>79</v>
      </c>
      <c r="F178" s="27" t="s">
        <v>79</v>
      </c>
      <c r="G178" s="10" t="s">
        <v>92</v>
      </c>
      <c r="H178" s="27" t="s">
        <v>744</v>
      </c>
      <c r="I178" s="34">
        <v>59131.620999999999</v>
      </c>
      <c r="J178" s="34">
        <v>30068.557000000001</v>
      </c>
      <c r="K178" s="34">
        <v>29063.063999999998</v>
      </c>
      <c r="L178" s="34">
        <v>0</v>
      </c>
      <c r="M178" s="34">
        <v>12027.4228</v>
      </c>
      <c r="N178" s="34" t="s">
        <v>79</v>
      </c>
      <c r="O178" s="34" t="s">
        <v>79</v>
      </c>
      <c r="P178" s="33">
        <v>2254.23</v>
      </c>
      <c r="Q178" s="33">
        <v>0</v>
      </c>
      <c r="R178" s="33">
        <v>2254.23</v>
      </c>
      <c r="S178" s="33">
        <v>0</v>
      </c>
      <c r="T178" s="33">
        <v>0</v>
      </c>
      <c r="U178" s="33">
        <v>2254.23</v>
      </c>
      <c r="V178" s="33">
        <v>0</v>
      </c>
      <c r="W178" s="33">
        <v>15786.904199999999</v>
      </c>
      <c r="X178" s="33">
        <v>29063.064000000002</v>
      </c>
      <c r="Y178" s="33">
        <v>0</v>
      </c>
      <c r="Z178" s="33">
        <v>44849.968200000003</v>
      </c>
      <c r="AA178" s="33">
        <v>0</v>
      </c>
      <c r="AB178" s="33">
        <v>0</v>
      </c>
      <c r="AC178" s="33">
        <v>0</v>
      </c>
      <c r="AD178" s="33">
        <v>0</v>
      </c>
      <c r="AE178" s="33">
        <v>0</v>
      </c>
      <c r="AF178" s="33">
        <v>0</v>
      </c>
      <c r="AG178" s="33">
        <v>0</v>
      </c>
      <c r="AH178" s="33">
        <v>0</v>
      </c>
      <c r="AI178" s="33">
        <v>0</v>
      </c>
      <c r="AJ178" s="33">
        <v>0</v>
      </c>
      <c r="AK178" s="33">
        <v>0</v>
      </c>
      <c r="AL178" s="33">
        <v>0</v>
      </c>
      <c r="AM178" s="33">
        <v>0</v>
      </c>
      <c r="AN178" s="33">
        <v>0</v>
      </c>
      <c r="AO178" s="33">
        <v>0</v>
      </c>
      <c r="AP178" s="34">
        <v>0</v>
      </c>
      <c r="AQ178" s="34">
        <v>0</v>
      </c>
      <c r="AR178" s="34">
        <v>0</v>
      </c>
      <c r="AS178" s="34">
        <v>0</v>
      </c>
      <c r="AT178" s="34">
        <v>0</v>
      </c>
      <c r="AU178" s="34">
        <v>0</v>
      </c>
      <c r="AV178" s="34">
        <v>0</v>
      </c>
      <c r="AW178" s="34">
        <v>0</v>
      </c>
      <c r="AX178" s="34">
        <v>0</v>
      </c>
      <c r="AY178" s="34">
        <v>0</v>
      </c>
      <c r="AZ178" s="34">
        <v>1752.8935200000001</v>
      </c>
      <c r="BA178" s="34">
        <v>2991.6729099999998</v>
      </c>
      <c r="BB178" s="34">
        <v>0</v>
      </c>
      <c r="BC178" s="34">
        <v>4744.5664299999999</v>
      </c>
      <c r="BD178" s="34">
        <v>0</v>
      </c>
      <c r="BE178" s="34">
        <v>14034.010679999999</v>
      </c>
      <c r="BF178" s="34">
        <v>26071.391090000001</v>
      </c>
      <c r="BG178" s="34">
        <v>0</v>
      </c>
      <c r="BH178" s="34">
        <v>40105.401769999997</v>
      </c>
      <c r="BI178" s="34">
        <v>0</v>
      </c>
      <c r="BJ178" s="34">
        <v>0</v>
      </c>
      <c r="BK178" s="34">
        <v>0</v>
      </c>
      <c r="BL178" s="34">
        <v>0</v>
      </c>
      <c r="BM178" s="34">
        <v>0</v>
      </c>
      <c r="BN178" s="34">
        <v>0</v>
      </c>
      <c r="BO178" s="34">
        <v>0</v>
      </c>
      <c r="BP178" s="34">
        <v>0</v>
      </c>
      <c r="BQ178" s="34">
        <v>0</v>
      </c>
      <c r="BR178" s="34">
        <v>0</v>
      </c>
      <c r="BS178" s="34">
        <v>0</v>
      </c>
      <c r="BT178" s="34">
        <v>0</v>
      </c>
      <c r="BU178" s="34">
        <v>0</v>
      </c>
      <c r="BV178" s="34">
        <v>0</v>
      </c>
      <c r="BW178" s="34">
        <v>0</v>
      </c>
      <c r="BX178" s="34">
        <v>0</v>
      </c>
      <c r="BY178" s="34">
        <v>0</v>
      </c>
      <c r="BZ178" s="34">
        <v>0</v>
      </c>
      <c r="CA178" s="34">
        <v>0</v>
      </c>
      <c r="CB178" s="34">
        <v>0</v>
      </c>
      <c r="CC178" s="34">
        <v>0</v>
      </c>
      <c r="CD178" s="34">
        <v>0</v>
      </c>
      <c r="CE178" s="34">
        <v>0</v>
      </c>
      <c r="CF178" s="34">
        <v>0</v>
      </c>
      <c r="CG178" s="34">
        <v>0</v>
      </c>
      <c r="CH178" s="27" t="s">
        <v>1765</v>
      </c>
      <c r="CI178" s="276" t="s">
        <v>1087</v>
      </c>
      <c r="CJ178" s="276" t="s">
        <v>79</v>
      </c>
      <c r="CK178" s="278" t="s">
        <v>79</v>
      </c>
      <c r="CL178" s="301" t="s">
        <v>79</v>
      </c>
    </row>
    <row r="179" spans="1:90" s="40" customFormat="1" ht="100.5" customHeight="1">
      <c r="A179" s="695"/>
      <c r="B179" s="36" t="s">
        <v>1088</v>
      </c>
      <c r="C179" s="20" t="s">
        <v>1089</v>
      </c>
      <c r="D179" s="27" t="s">
        <v>93</v>
      </c>
      <c r="E179" s="27" t="s">
        <v>79</v>
      </c>
      <c r="F179" s="27" t="s">
        <v>79</v>
      </c>
      <c r="G179" s="10" t="s">
        <v>79</v>
      </c>
      <c r="H179" s="27" t="s">
        <v>744</v>
      </c>
      <c r="I179" s="34">
        <v>14154.705</v>
      </c>
      <c r="J179" s="34">
        <v>14146.846</v>
      </c>
      <c r="K179" s="34">
        <v>7.859</v>
      </c>
      <c r="L179" s="34">
        <v>0</v>
      </c>
      <c r="M179" s="34">
        <v>9902.7921999999999</v>
      </c>
      <c r="N179" s="34" t="s">
        <v>79</v>
      </c>
      <c r="O179" s="34" t="s">
        <v>79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0</v>
      </c>
      <c r="V179" s="33">
        <v>0</v>
      </c>
      <c r="W179" s="33">
        <v>4244.9835199999998</v>
      </c>
      <c r="X179" s="33">
        <v>7.8592199999999997</v>
      </c>
      <c r="Y179" s="33">
        <v>0</v>
      </c>
      <c r="Z179" s="33">
        <v>4252.84274</v>
      </c>
      <c r="AA179" s="33">
        <v>0</v>
      </c>
      <c r="AB179" s="33">
        <v>0</v>
      </c>
      <c r="AC179" s="33">
        <v>0</v>
      </c>
      <c r="AD179" s="33">
        <v>0</v>
      </c>
      <c r="AE179" s="33">
        <v>0</v>
      </c>
      <c r="AF179" s="33">
        <v>0</v>
      </c>
      <c r="AG179" s="33">
        <v>0</v>
      </c>
      <c r="AH179" s="33">
        <v>0</v>
      </c>
      <c r="AI179" s="33">
        <v>0</v>
      </c>
      <c r="AJ179" s="33">
        <v>0</v>
      </c>
      <c r="AK179" s="33">
        <v>0</v>
      </c>
      <c r="AL179" s="33">
        <v>0</v>
      </c>
      <c r="AM179" s="33">
        <v>0</v>
      </c>
      <c r="AN179" s="33">
        <v>0</v>
      </c>
      <c r="AO179" s="33">
        <v>0</v>
      </c>
      <c r="AP179" s="34">
        <v>0</v>
      </c>
      <c r="AQ179" s="34">
        <v>0</v>
      </c>
      <c r="AR179" s="34">
        <v>0</v>
      </c>
      <c r="AS179" s="34">
        <v>0</v>
      </c>
      <c r="AT179" s="34">
        <v>0</v>
      </c>
      <c r="AU179" s="34">
        <v>0</v>
      </c>
      <c r="AV179" s="34">
        <v>0</v>
      </c>
      <c r="AW179" s="34">
        <v>0</v>
      </c>
      <c r="AX179" s="34">
        <v>0</v>
      </c>
      <c r="AY179" s="34">
        <v>0</v>
      </c>
      <c r="AZ179" s="34">
        <v>424.40537999999998</v>
      </c>
      <c r="BA179" s="34">
        <v>4.7157999999999998</v>
      </c>
      <c r="BB179" s="34">
        <v>0</v>
      </c>
      <c r="BC179" s="34">
        <v>429.12117999999998</v>
      </c>
      <c r="BD179" s="34">
        <v>0</v>
      </c>
      <c r="BE179" s="34">
        <v>3820.5781400000001</v>
      </c>
      <c r="BF179" s="34">
        <v>3.1434199999999999</v>
      </c>
      <c r="BG179" s="34">
        <v>0</v>
      </c>
      <c r="BH179" s="34">
        <v>3823.72156</v>
      </c>
      <c r="BI179" s="34">
        <v>0</v>
      </c>
      <c r="BJ179" s="34">
        <v>0</v>
      </c>
      <c r="BK179" s="34">
        <v>0</v>
      </c>
      <c r="BL179" s="34">
        <v>0</v>
      </c>
      <c r="BM179" s="34">
        <v>0</v>
      </c>
      <c r="BN179" s="34">
        <v>0</v>
      </c>
      <c r="BO179" s="34">
        <v>0</v>
      </c>
      <c r="BP179" s="34">
        <v>0</v>
      </c>
      <c r="BQ179" s="34">
        <v>0</v>
      </c>
      <c r="BR179" s="34">
        <v>0</v>
      </c>
      <c r="BS179" s="34">
        <v>0</v>
      </c>
      <c r="BT179" s="34">
        <v>0</v>
      </c>
      <c r="BU179" s="34">
        <v>0</v>
      </c>
      <c r="BV179" s="34">
        <v>0</v>
      </c>
      <c r="BW179" s="34">
        <v>0</v>
      </c>
      <c r="BX179" s="34">
        <v>0</v>
      </c>
      <c r="BY179" s="34">
        <v>0</v>
      </c>
      <c r="BZ179" s="34">
        <v>0</v>
      </c>
      <c r="CA179" s="34">
        <v>0</v>
      </c>
      <c r="CB179" s="34">
        <v>0</v>
      </c>
      <c r="CC179" s="34">
        <v>0</v>
      </c>
      <c r="CD179" s="34">
        <v>0</v>
      </c>
      <c r="CE179" s="34">
        <v>0</v>
      </c>
      <c r="CF179" s="34">
        <v>0</v>
      </c>
      <c r="CG179" s="34">
        <v>0</v>
      </c>
      <c r="CH179" s="27" t="s">
        <v>1765</v>
      </c>
      <c r="CI179" s="276" t="s">
        <v>1087</v>
      </c>
      <c r="CJ179" s="276" t="s">
        <v>79</v>
      </c>
      <c r="CK179" s="278" t="s">
        <v>79</v>
      </c>
      <c r="CL179" s="279" t="s">
        <v>79</v>
      </c>
    </row>
    <row r="180" spans="1:90" s="40" customFormat="1" ht="88.5" customHeight="1">
      <c r="A180" s="695"/>
      <c r="B180" s="28" t="s">
        <v>372</v>
      </c>
      <c r="C180" s="6" t="s">
        <v>621</v>
      </c>
      <c r="D180" s="23" t="s">
        <v>95</v>
      </c>
      <c r="E180" s="23" t="s">
        <v>79</v>
      </c>
      <c r="F180" s="23" t="s">
        <v>79</v>
      </c>
      <c r="G180" s="16" t="s">
        <v>94</v>
      </c>
      <c r="H180" s="27" t="s">
        <v>310</v>
      </c>
      <c r="I180" s="33">
        <v>55844.361579999997</v>
      </c>
      <c r="J180" s="33">
        <v>25028.05358</v>
      </c>
      <c r="K180" s="33">
        <v>30816.308000000001</v>
      </c>
      <c r="L180" s="33">
        <v>0</v>
      </c>
      <c r="M180" s="33">
        <v>10011.22143</v>
      </c>
      <c r="N180" s="33" t="s">
        <v>79</v>
      </c>
      <c r="O180" s="33" t="s">
        <v>79</v>
      </c>
      <c r="P180" s="33">
        <v>41391.598480000001</v>
      </c>
      <c r="Q180" s="33">
        <v>0</v>
      </c>
      <c r="R180" s="33">
        <v>15016.83215</v>
      </c>
      <c r="S180" s="33">
        <v>26374.766329999999</v>
      </c>
      <c r="T180" s="33">
        <v>0</v>
      </c>
      <c r="U180" s="33">
        <v>41391.598480000001</v>
      </c>
      <c r="V180" s="33">
        <v>0</v>
      </c>
      <c r="W180" s="33">
        <v>0</v>
      </c>
      <c r="X180" s="33">
        <v>0</v>
      </c>
      <c r="Y180" s="33">
        <v>0</v>
      </c>
      <c r="Z180" s="33">
        <v>0</v>
      </c>
      <c r="AA180" s="33">
        <v>0</v>
      </c>
      <c r="AB180" s="33">
        <v>0</v>
      </c>
      <c r="AC180" s="33">
        <v>0</v>
      </c>
      <c r="AD180" s="33">
        <v>0</v>
      </c>
      <c r="AE180" s="33">
        <v>0</v>
      </c>
      <c r="AF180" s="33">
        <v>0</v>
      </c>
      <c r="AG180" s="33">
        <v>0</v>
      </c>
      <c r="AH180" s="33">
        <v>0</v>
      </c>
      <c r="AI180" s="33">
        <v>0</v>
      </c>
      <c r="AJ180" s="33">
        <v>0</v>
      </c>
      <c r="AK180" s="33">
        <v>0</v>
      </c>
      <c r="AL180" s="33">
        <v>0</v>
      </c>
      <c r="AM180" s="33">
        <v>0</v>
      </c>
      <c r="AN180" s="33">
        <v>0</v>
      </c>
      <c r="AO180" s="33">
        <v>0</v>
      </c>
      <c r="AP180" s="34">
        <v>0</v>
      </c>
      <c r="AQ180" s="34">
        <v>0</v>
      </c>
      <c r="AR180" s="34">
        <v>0</v>
      </c>
      <c r="AS180" s="34">
        <v>0</v>
      </c>
      <c r="AT180" s="34">
        <v>0</v>
      </c>
      <c r="AU180" s="34">
        <v>0</v>
      </c>
      <c r="AV180" s="34">
        <v>0</v>
      </c>
      <c r="AW180" s="34">
        <v>0</v>
      </c>
      <c r="AX180" s="34">
        <v>0</v>
      </c>
      <c r="AY180" s="34">
        <v>0</v>
      </c>
      <c r="AZ180" s="34">
        <v>0</v>
      </c>
      <c r="BA180" s="34">
        <v>0</v>
      </c>
      <c r="BB180" s="34">
        <v>0</v>
      </c>
      <c r="BC180" s="34">
        <v>0</v>
      </c>
      <c r="BD180" s="34">
        <v>0</v>
      </c>
      <c r="BE180" s="34">
        <v>0</v>
      </c>
      <c r="BF180" s="34">
        <v>0</v>
      </c>
      <c r="BG180" s="34">
        <v>0</v>
      </c>
      <c r="BH180" s="34">
        <v>0</v>
      </c>
      <c r="BI180" s="33">
        <v>0</v>
      </c>
      <c r="BJ180" s="34">
        <v>0</v>
      </c>
      <c r="BK180" s="34">
        <v>0</v>
      </c>
      <c r="BL180" s="34">
        <v>0</v>
      </c>
      <c r="BM180" s="34">
        <v>0</v>
      </c>
      <c r="BN180" s="33">
        <v>0</v>
      </c>
      <c r="BO180" s="34">
        <v>0</v>
      </c>
      <c r="BP180" s="34">
        <v>0</v>
      </c>
      <c r="BQ180" s="34">
        <v>0</v>
      </c>
      <c r="BR180" s="33">
        <v>0</v>
      </c>
      <c r="BS180" s="33">
        <v>0</v>
      </c>
      <c r="BT180" s="34">
        <v>0</v>
      </c>
      <c r="BU180" s="34">
        <v>0</v>
      </c>
      <c r="BV180" s="34">
        <v>0</v>
      </c>
      <c r="BW180" s="33">
        <v>0</v>
      </c>
      <c r="BX180" s="33">
        <v>0</v>
      </c>
      <c r="BY180" s="34">
        <v>0</v>
      </c>
      <c r="BZ180" s="34">
        <v>0</v>
      </c>
      <c r="CA180" s="34">
        <v>0</v>
      </c>
      <c r="CB180" s="33">
        <v>0</v>
      </c>
      <c r="CC180" s="33">
        <v>0</v>
      </c>
      <c r="CD180" s="34">
        <v>0</v>
      </c>
      <c r="CE180" s="34">
        <v>0</v>
      </c>
      <c r="CF180" s="33">
        <v>0</v>
      </c>
      <c r="CG180" s="33">
        <v>0</v>
      </c>
      <c r="CH180" s="23" t="s">
        <v>495</v>
      </c>
      <c r="CI180" s="289" t="s">
        <v>223</v>
      </c>
      <c r="CJ180" s="289" t="s">
        <v>79</v>
      </c>
      <c r="CK180" s="278" t="s">
        <v>79</v>
      </c>
      <c r="CL180" s="313" t="s">
        <v>79</v>
      </c>
    </row>
    <row r="181" spans="1:90" s="40" customFormat="1" ht="70.5" customHeight="1">
      <c r="A181" s="695"/>
      <c r="B181" s="28" t="s">
        <v>373</v>
      </c>
      <c r="C181" s="6" t="s">
        <v>622</v>
      </c>
      <c r="D181" s="23" t="s">
        <v>95</v>
      </c>
      <c r="E181" s="23" t="s">
        <v>79</v>
      </c>
      <c r="F181" s="23" t="s">
        <v>79</v>
      </c>
      <c r="G181" s="16" t="s">
        <v>544</v>
      </c>
      <c r="H181" s="27" t="s">
        <v>310</v>
      </c>
      <c r="I181" s="33">
        <v>15535.98</v>
      </c>
      <c r="J181" s="33">
        <v>14045.68</v>
      </c>
      <c r="K181" s="33">
        <v>1490.2999999999993</v>
      </c>
      <c r="L181" s="33">
        <v>0</v>
      </c>
      <c r="M181" s="33">
        <v>9831.9760000000006</v>
      </c>
      <c r="N181" s="33" t="s">
        <v>79</v>
      </c>
      <c r="O181" s="33" t="s">
        <v>79</v>
      </c>
      <c r="P181" s="33">
        <v>5256.7039999999997</v>
      </c>
      <c r="Q181" s="33">
        <v>0</v>
      </c>
      <c r="R181" s="33">
        <v>4213.7039999999997</v>
      </c>
      <c r="S181" s="33">
        <v>1043</v>
      </c>
      <c r="T181" s="33">
        <v>0</v>
      </c>
      <c r="U181" s="33">
        <v>5256.7039999999997</v>
      </c>
      <c r="V181" s="33">
        <v>0</v>
      </c>
      <c r="W181" s="33">
        <v>0</v>
      </c>
      <c r="X181" s="33">
        <v>0</v>
      </c>
      <c r="Y181" s="33">
        <v>0</v>
      </c>
      <c r="Z181" s="33">
        <v>0</v>
      </c>
      <c r="AA181" s="33">
        <v>0</v>
      </c>
      <c r="AB181" s="33">
        <v>0</v>
      </c>
      <c r="AC181" s="33">
        <v>0</v>
      </c>
      <c r="AD181" s="33">
        <v>0</v>
      </c>
      <c r="AE181" s="33">
        <v>0</v>
      </c>
      <c r="AF181" s="33">
        <v>0</v>
      </c>
      <c r="AG181" s="33">
        <v>0</v>
      </c>
      <c r="AH181" s="33">
        <v>0</v>
      </c>
      <c r="AI181" s="33">
        <v>0</v>
      </c>
      <c r="AJ181" s="33">
        <v>0</v>
      </c>
      <c r="AK181" s="33">
        <v>0</v>
      </c>
      <c r="AL181" s="33">
        <v>0</v>
      </c>
      <c r="AM181" s="33">
        <v>0</v>
      </c>
      <c r="AN181" s="33">
        <v>0</v>
      </c>
      <c r="AO181" s="33">
        <v>0</v>
      </c>
      <c r="AP181" s="34">
        <v>0</v>
      </c>
      <c r="AQ181" s="34">
        <v>0</v>
      </c>
      <c r="AR181" s="34">
        <v>0</v>
      </c>
      <c r="AS181" s="34">
        <v>0</v>
      </c>
      <c r="AT181" s="34">
        <v>0</v>
      </c>
      <c r="AU181" s="34">
        <v>0</v>
      </c>
      <c r="AV181" s="34">
        <v>0</v>
      </c>
      <c r="AW181" s="34">
        <v>0</v>
      </c>
      <c r="AX181" s="34">
        <v>0</v>
      </c>
      <c r="AY181" s="34">
        <v>0</v>
      </c>
      <c r="AZ181" s="34">
        <v>0</v>
      </c>
      <c r="BA181" s="34">
        <v>0</v>
      </c>
      <c r="BB181" s="34">
        <v>0</v>
      </c>
      <c r="BC181" s="34">
        <v>0</v>
      </c>
      <c r="BD181" s="34">
        <v>0</v>
      </c>
      <c r="BE181" s="34">
        <v>0</v>
      </c>
      <c r="BF181" s="34">
        <v>0</v>
      </c>
      <c r="BG181" s="34">
        <v>0</v>
      </c>
      <c r="BH181" s="34">
        <v>0</v>
      </c>
      <c r="BI181" s="33">
        <v>0</v>
      </c>
      <c r="BJ181" s="34">
        <v>0</v>
      </c>
      <c r="BK181" s="34">
        <v>0</v>
      </c>
      <c r="BL181" s="34">
        <v>0</v>
      </c>
      <c r="BM181" s="34">
        <v>0</v>
      </c>
      <c r="BN181" s="33">
        <v>0</v>
      </c>
      <c r="BO181" s="34">
        <v>0</v>
      </c>
      <c r="BP181" s="34">
        <v>0</v>
      </c>
      <c r="BQ181" s="34">
        <v>0</v>
      </c>
      <c r="BR181" s="33">
        <v>0</v>
      </c>
      <c r="BS181" s="33">
        <v>0</v>
      </c>
      <c r="BT181" s="34">
        <v>0</v>
      </c>
      <c r="BU181" s="34">
        <v>0</v>
      </c>
      <c r="BV181" s="34">
        <v>0</v>
      </c>
      <c r="BW181" s="33">
        <v>0</v>
      </c>
      <c r="BX181" s="33">
        <v>0</v>
      </c>
      <c r="BY181" s="34">
        <v>0</v>
      </c>
      <c r="BZ181" s="34">
        <v>0</v>
      </c>
      <c r="CA181" s="34">
        <v>0</v>
      </c>
      <c r="CB181" s="33">
        <v>0</v>
      </c>
      <c r="CC181" s="33">
        <v>0</v>
      </c>
      <c r="CD181" s="34">
        <v>0</v>
      </c>
      <c r="CE181" s="34">
        <v>0</v>
      </c>
      <c r="CF181" s="33">
        <v>0</v>
      </c>
      <c r="CG181" s="33">
        <v>0</v>
      </c>
      <c r="CH181" s="23" t="s">
        <v>495</v>
      </c>
      <c r="CI181" s="289" t="s">
        <v>223</v>
      </c>
      <c r="CJ181" s="289" t="s">
        <v>79</v>
      </c>
      <c r="CK181" s="278" t="s">
        <v>79</v>
      </c>
      <c r="CL181" s="313" t="s">
        <v>79</v>
      </c>
    </row>
    <row r="182" spans="1:90" s="40" customFormat="1" ht="81" customHeight="1">
      <c r="A182" s="695"/>
      <c r="B182" s="28" t="s">
        <v>374</v>
      </c>
      <c r="C182" s="6" t="s">
        <v>623</v>
      </c>
      <c r="D182" s="23" t="s">
        <v>97</v>
      </c>
      <c r="E182" s="23" t="s">
        <v>79</v>
      </c>
      <c r="F182" s="23" t="s">
        <v>79</v>
      </c>
      <c r="G182" s="16" t="s">
        <v>96</v>
      </c>
      <c r="H182" s="27" t="s">
        <v>310</v>
      </c>
      <c r="I182" s="33">
        <v>13377.883</v>
      </c>
      <c r="J182" s="33">
        <v>5814.1469999999999</v>
      </c>
      <c r="K182" s="33">
        <v>7563.7359999999999</v>
      </c>
      <c r="L182" s="33">
        <v>0</v>
      </c>
      <c r="M182" s="33">
        <v>2907.0735</v>
      </c>
      <c r="N182" s="33" t="s">
        <v>79</v>
      </c>
      <c r="O182" s="33" t="s">
        <v>79</v>
      </c>
      <c r="P182" s="33">
        <v>1017.665</v>
      </c>
      <c r="Q182" s="33">
        <v>0</v>
      </c>
      <c r="R182" s="33">
        <v>2195.6</v>
      </c>
      <c r="S182" s="33">
        <v>0</v>
      </c>
      <c r="T182" s="33">
        <v>0</v>
      </c>
      <c r="U182" s="33">
        <v>2195.6</v>
      </c>
      <c r="V182" s="33">
        <v>0</v>
      </c>
      <c r="W182" s="33">
        <v>290.7</v>
      </c>
      <c r="X182" s="33">
        <v>756.4</v>
      </c>
      <c r="Y182" s="33">
        <v>0</v>
      </c>
      <c r="Z182" s="33">
        <v>1047.0999999999999</v>
      </c>
      <c r="AA182" s="33">
        <v>0</v>
      </c>
      <c r="AB182" s="33">
        <v>1598.7085</v>
      </c>
      <c r="AC182" s="33">
        <v>6807.3360000000002</v>
      </c>
      <c r="AD182" s="33">
        <v>0</v>
      </c>
      <c r="AE182" s="33">
        <v>8406.0445</v>
      </c>
      <c r="AF182" s="33">
        <v>0</v>
      </c>
      <c r="AG182" s="33">
        <v>0</v>
      </c>
      <c r="AH182" s="33">
        <v>0</v>
      </c>
      <c r="AI182" s="33">
        <v>0</v>
      </c>
      <c r="AJ182" s="33">
        <v>0</v>
      </c>
      <c r="AK182" s="33">
        <v>0</v>
      </c>
      <c r="AL182" s="33">
        <v>0</v>
      </c>
      <c r="AM182" s="33">
        <v>0</v>
      </c>
      <c r="AN182" s="33">
        <v>0</v>
      </c>
      <c r="AO182" s="33">
        <v>0</v>
      </c>
      <c r="AP182" s="34">
        <v>0</v>
      </c>
      <c r="AQ182" s="34">
        <v>0</v>
      </c>
      <c r="AR182" s="34">
        <v>0</v>
      </c>
      <c r="AS182" s="34">
        <v>0</v>
      </c>
      <c r="AT182" s="34">
        <v>0</v>
      </c>
      <c r="AU182" s="34">
        <v>0</v>
      </c>
      <c r="AV182" s="34">
        <v>0</v>
      </c>
      <c r="AW182" s="34">
        <v>0</v>
      </c>
      <c r="AX182" s="34">
        <v>0</v>
      </c>
      <c r="AY182" s="34">
        <v>0</v>
      </c>
      <c r="AZ182" s="34">
        <v>0</v>
      </c>
      <c r="BA182" s="34">
        <v>0</v>
      </c>
      <c r="BB182" s="34">
        <v>0</v>
      </c>
      <c r="BC182" s="34">
        <v>0</v>
      </c>
      <c r="BD182" s="34">
        <v>0</v>
      </c>
      <c r="BE182" s="34">
        <v>290.7</v>
      </c>
      <c r="BF182" s="34">
        <v>756.4</v>
      </c>
      <c r="BG182" s="34">
        <v>0</v>
      </c>
      <c r="BH182" s="34">
        <v>1047.0999999999999</v>
      </c>
      <c r="BI182" s="33">
        <v>0</v>
      </c>
      <c r="BJ182" s="34">
        <v>0</v>
      </c>
      <c r="BK182" s="34">
        <v>0</v>
      </c>
      <c r="BL182" s="34">
        <v>0</v>
      </c>
      <c r="BM182" s="34">
        <v>0</v>
      </c>
      <c r="BN182" s="33">
        <v>0</v>
      </c>
      <c r="BO182" s="34">
        <v>726.68</v>
      </c>
      <c r="BP182" s="34">
        <v>3214.5680000000002</v>
      </c>
      <c r="BQ182" s="34">
        <v>0</v>
      </c>
      <c r="BR182" s="33">
        <v>3941.248</v>
      </c>
      <c r="BS182" s="33">
        <v>0</v>
      </c>
      <c r="BT182" s="34">
        <v>872.02850000000001</v>
      </c>
      <c r="BU182" s="34">
        <v>3592.768</v>
      </c>
      <c r="BV182" s="34">
        <v>0</v>
      </c>
      <c r="BW182" s="33">
        <v>4464.7965000000004</v>
      </c>
      <c r="BX182" s="33">
        <v>0</v>
      </c>
      <c r="BY182" s="34">
        <v>0</v>
      </c>
      <c r="BZ182" s="34">
        <v>0</v>
      </c>
      <c r="CA182" s="34">
        <v>0</v>
      </c>
      <c r="CB182" s="33">
        <v>0</v>
      </c>
      <c r="CC182" s="33">
        <v>0</v>
      </c>
      <c r="CD182" s="34">
        <v>0</v>
      </c>
      <c r="CE182" s="34">
        <v>0</v>
      </c>
      <c r="CF182" s="33">
        <v>0</v>
      </c>
      <c r="CG182" s="33">
        <v>0</v>
      </c>
      <c r="CH182" s="27" t="s">
        <v>1765</v>
      </c>
      <c r="CI182" s="289" t="s">
        <v>223</v>
      </c>
      <c r="CJ182" s="289" t="s">
        <v>79</v>
      </c>
      <c r="CK182" s="313" t="s">
        <v>79</v>
      </c>
      <c r="CL182" s="314" t="s">
        <v>79</v>
      </c>
    </row>
    <row r="183" spans="1:90" s="40" customFormat="1" ht="72" customHeight="1">
      <c r="A183" s="695"/>
      <c r="B183" s="28" t="s">
        <v>375</v>
      </c>
      <c r="C183" s="6" t="s">
        <v>624</v>
      </c>
      <c r="D183" s="23" t="s">
        <v>97</v>
      </c>
      <c r="E183" s="23" t="s">
        <v>79</v>
      </c>
      <c r="F183" s="23" t="s">
        <v>79</v>
      </c>
      <c r="G183" s="16" t="s">
        <v>1008</v>
      </c>
      <c r="H183" s="27" t="s">
        <v>310</v>
      </c>
      <c r="I183" s="33">
        <v>4749.7219999999998</v>
      </c>
      <c r="J183" s="33">
        <v>2081.1999999999998</v>
      </c>
      <c r="K183" s="33">
        <v>2668.5219999999999</v>
      </c>
      <c r="L183" s="33">
        <v>0</v>
      </c>
      <c r="M183" s="33">
        <v>1456.84</v>
      </c>
      <c r="N183" s="33" t="s">
        <v>79</v>
      </c>
      <c r="O183" s="33" t="s">
        <v>79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0</v>
      </c>
      <c r="V183" s="33">
        <v>0</v>
      </c>
      <c r="W183" s="33">
        <v>62.4</v>
      </c>
      <c r="X183" s="33">
        <v>266.8</v>
      </c>
      <c r="Y183" s="33">
        <v>0</v>
      </c>
      <c r="Z183" s="33">
        <v>329.2</v>
      </c>
      <c r="AA183" s="33">
        <v>0</v>
      </c>
      <c r="AB183" s="33">
        <v>561.96</v>
      </c>
      <c r="AC183" s="33">
        <v>2401.7219999999998</v>
      </c>
      <c r="AD183" s="33">
        <v>0</v>
      </c>
      <c r="AE183" s="33">
        <v>2963.6819999999998</v>
      </c>
      <c r="AF183" s="33">
        <v>0</v>
      </c>
      <c r="AG183" s="33">
        <v>0</v>
      </c>
      <c r="AH183" s="33">
        <v>0</v>
      </c>
      <c r="AI183" s="33">
        <v>0</v>
      </c>
      <c r="AJ183" s="33">
        <v>0</v>
      </c>
      <c r="AK183" s="33">
        <v>0</v>
      </c>
      <c r="AL183" s="33">
        <v>0</v>
      </c>
      <c r="AM183" s="33">
        <v>0</v>
      </c>
      <c r="AN183" s="33">
        <v>0</v>
      </c>
      <c r="AO183" s="33">
        <v>0</v>
      </c>
      <c r="AP183" s="34">
        <v>0</v>
      </c>
      <c r="AQ183" s="34">
        <v>0</v>
      </c>
      <c r="AR183" s="34">
        <v>0</v>
      </c>
      <c r="AS183" s="34">
        <v>0</v>
      </c>
      <c r="AT183" s="34">
        <v>0</v>
      </c>
      <c r="AU183" s="34">
        <v>0</v>
      </c>
      <c r="AV183" s="34">
        <v>0</v>
      </c>
      <c r="AW183" s="34">
        <v>0</v>
      </c>
      <c r="AX183" s="34">
        <v>0</v>
      </c>
      <c r="AY183" s="34">
        <v>0</v>
      </c>
      <c r="AZ183" s="34">
        <v>0</v>
      </c>
      <c r="BA183" s="34">
        <v>0</v>
      </c>
      <c r="BB183" s="34">
        <v>0</v>
      </c>
      <c r="BC183" s="34">
        <v>0</v>
      </c>
      <c r="BD183" s="34">
        <v>0</v>
      </c>
      <c r="BE183" s="34">
        <v>62.4</v>
      </c>
      <c r="BF183" s="34">
        <v>266.8</v>
      </c>
      <c r="BG183" s="34">
        <v>0</v>
      </c>
      <c r="BH183" s="34">
        <v>329.2</v>
      </c>
      <c r="BI183" s="33">
        <v>0</v>
      </c>
      <c r="BJ183" s="34">
        <v>0</v>
      </c>
      <c r="BK183" s="34">
        <v>0</v>
      </c>
      <c r="BL183" s="34">
        <v>0</v>
      </c>
      <c r="BM183" s="34">
        <v>0</v>
      </c>
      <c r="BN183" s="33">
        <v>0</v>
      </c>
      <c r="BO183" s="34">
        <v>265.38</v>
      </c>
      <c r="BP183" s="34">
        <v>1134.1610000000001</v>
      </c>
      <c r="BQ183" s="34">
        <v>0</v>
      </c>
      <c r="BR183" s="33">
        <v>1399.5410000000002</v>
      </c>
      <c r="BS183" s="33">
        <v>0</v>
      </c>
      <c r="BT183" s="34">
        <v>296.58</v>
      </c>
      <c r="BU183" s="34">
        <v>1267.5609999999999</v>
      </c>
      <c r="BV183" s="34">
        <v>0</v>
      </c>
      <c r="BW183" s="33">
        <v>1564.1409999999998</v>
      </c>
      <c r="BX183" s="33">
        <v>0</v>
      </c>
      <c r="BY183" s="34">
        <v>0</v>
      </c>
      <c r="BZ183" s="34">
        <v>0</v>
      </c>
      <c r="CA183" s="34">
        <v>0</v>
      </c>
      <c r="CB183" s="33">
        <v>0</v>
      </c>
      <c r="CC183" s="33">
        <v>0</v>
      </c>
      <c r="CD183" s="34">
        <v>0</v>
      </c>
      <c r="CE183" s="34">
        <v>0</v>
      </c>
      <c r="CF183" s="33">
        <v>0</v>
      </c>
      <c r="CG183" s="33">
        <v>0</v>
      </c>
      <c r="CH183" s="27" t="s">
        <v>1765</v>
      </c>
      <c r="CI183" s="289" t="s">
        <v>223</v>
      </c>
      <c r="CJ183" s="289" t="s">
        <v>79</v>
      </c>
      <c r="CK183" s="313" t="s">
        <v>79</v>
      </c>
      <c r="CL183" s="314" t="s">
        <v>79</v>
      </c>
    </row>
    <row r="184" spans="1:90" ht="46.5">
      <c r="A184" s="695"/>
      <c r="B184" s="28" t="s">
        <v>376</v>
      </c>
      <c r="C184" s="6" t="s">
        <v>625</v>
      </c>
      <c r="D184" s="23" t="s">
        <v>97</v>
      </c>
      <c r="E184" s="23" t="s">
        <v>79</v>
      </c>
      <c r="F184" s="23" t="s">
        <v>79</v>
      </c>
      <c r="G184" s="16" t="s">
        <v>377</v>
      </c>
      <c r="H184" s="27" t="s">
        <v>310</v>
      </c>
      <c r="I184" s="33">
        <v>16785.992999999999</v>
      </c>
      <c r="J184" s="33">
        <v>11954.296</v>
      </c>
      <c r="K184" s="33">
        <v>4831.6969999999983</v>
      </c>
      <c r="L184" s="33">
        <v>0</v>
      </c>
      <c r="M184" s="33">
        <v>5977.1480000000001</v>
      </c>
      <c r="N184" s="33" t="s">
        <v>79</v>
      </c>
      <c r="O184" s="33" t="s">
        <v>79</v>
      </c>
      <c r="P184" s="33">
        <v>1177.9349999999999</v>
      </c>
      <c r="Q184" s="33">
        <v>0</v>
      </c>
      <c r="R184" s="33">
        <v>0</v>
      </c>
      <c r="S184" s="33">
        <v>0</v>
      </c>
      <c r="T184" s="33">
        <v>0</v>
      </c>
      <c r="U184" s="33">
        <v>0</v>
      </c>
      <c r="V184" s="33">
        <v>0</v>
      </c>
      <c r="W184" s="33">
        <v>0</v>
      </c>
      <c r="X184" s="33">
        <v>0</v>
      </c>
      <c r="Y184" s="33">
        <v>0</v>
      </c>
      <c r="Z184" s="33">
        <v>0</v>
      </c>
      <c r="AA184" s="33">
        <v>0</v>
      </c>
      <c r="AB184" s="33">
        <v>4799.2129999999997</v>
      </c>
      <c r="AC184" s="33">
        <v>4831.6970000000001</v>
      </c>
      <c r="AD184" s="33">
        <v>0</v>
      </c>
      <c r="AE184" s="33">
        <v>9630.91</v>
      </c>
      <c r="AF184" s="33">
        <v>0</v>
      </c>
      <c r="AG184" s="33">
        <v>0</v>
      </c>
      <c r="AH184" s="33">
        <v>0</v>
      </c>
      <c r="AI184" s="33">
        <v>0</v>
      </c>
      <c r="AJ184" s="33">
        <v>0</v>
      </c>
      <c r="AK184" s="33">
        <v>0</v>
      </c>
      <c r="AL184" s="33">
        <v>0</v>
      </c>
      <c r="AM184" s="33">
        <v>0</v>
      </c>
      <c r="AN184" s="33">
        <v>0</v>
      </c>
      <c r="AO184" s="33">
        <v>0</v>
      </c>
      <c r="AP184" s="34">
        <v>0</v>
      </c>
      <c r="AQ184" s="34">
        <v>0</v>
      </c>
      <c r="AR184" s="34">
        <v>0</v>
      </c>
      <c r="AS184" s="34">
        <v>0</v>
      </c>
      <c r="AT184" s="34">
        <v>0</v>
      </c>
      <c r="AU184" s="34">
        <v>0</v>
      </c>
      <c r="AV184" s="34">
        <v>0</v>
      </c>
      <c r="AW184" s="34">
        <v>0</v>
      </c>
      <c r="AX184" s="34">
        <v>0</v>
      </c>
      <c r="AY184" s="34">
        <v>0</v>
      </c>
      <c r="AZ184" s="34">
        <v>0</v>
      </c>
      <c r="BA184" s="34">
        <v>0</v>
      </c>
      <c r="BB184" s="34">
        <v>0</v>
      </c>
      <c r="BC184" s="34">
        <v>0</v>
      </c>
      <c r="BD184" s="34">
        <v>0</v>
      </c>
      <c r="BE184" s="34">
        <v>0</v>
      </c>
      <c r="BF184" s="34">
        <v>0</v>
      </c>
      <c r="BG184" s="34">
        <v>0</v>
      </c>
      <c r="BH184" s="34">
        <v>0</v>
      </c>
      <c r="BI184" s="33">
        <v>0</v>
      </c>
      <c r="BJ184" s="34">
        <v>0</v>
      </c>
      <c r="BK184" s="34">
        <v>0</v>
      </c>
      <c r="BL184" s="34">
        <v>0</v>
      </c>
      <c r="BM184" s="34">
        <v>0</v>
      </c>
      <c r="BN184" s="33">
        <v>0</v>
      </c>
      <c r="BO184" s="34">
        <v>2499</v>
      </c>
      <c r="BP184" s="34">
        <v>2531</v>
      </c>
      <c r="BQ184" s="34">
        <v>0</v>
      </c>
      <c r="BR184" s="33">
        <v>5030</v>
      </c>
      <c r="BS184" s="33">
        <v>0</v>
      </c>
      <c r="BT184" s="34">
        <v>2300.2130000000002</v>
      </c>
      <c r="BU184" s="34">
        <v>2300.6970000000001</v>
      </c>
      <c r="BV184" s="34">
        <v>0</v>
      </c>
      <c r="BW184" s="33">
        <v>4600.91</v>
      </c>
      <c r="BX184" s="33">
        <v>0</v>
      </c>
      <c r="BY184" s="34">
        <v>0</v>
      </c>
      <c r="BZ184" s="34">
        <v>0</v>
      </c>
      <c r="CA184" s="34">
        <v>0</v>
      </c>
      <c r="CB184" s="33">
        <v>0</v>
      </c>
      <c r="CC184" s="33">
        <v>0</v>
      </c>
      <c r="CD184" s="34">
        <v>0</v>
      </c>
      <c r="CE184" s="34">
        <v>0</v>
      </c>
      <c r="CF184" s="33">
        <v>0</v>
      </c>
      <c r="CG184" s="33">
        <v>0</v>
      </c>
      <c r="CH184" s="27" t="s">
        <v>1765</v>
      </c>
      <c r="CI184" s="289" t="s">
        <v>223</v>
      </c>
      <c r="CJ184" s="289" t="s">
        <v>79</v>
      </c>
      <c r="CK184" s="313" t="s">
        <v>79</v>
      </c>
      <c r="CL184" s="314" t="s">
        <v>79</v>
      </c>
    </row>
    <row r="185" spans="1:90" ht="46.5">
      <c r="A185" s="695"/>
      <c r="B185" s="28" t="s">
        <v>378</v>
      </c>
      <c r="C185" s="6" t="s">
        <v>626</v>
      </c>
      <c r="D185" s="23" t="s">
        <v>97</v>
      </c>
      <c r="E185" s="23" t="s">
        <v>79</v>
      </c>
      <c r="F185" s="23" t="s">
        <v>79</v>
      </c>
      <c r="G185" s="16" t="s">
        <v>1009</v>
      </c>
      <c r="H185" s="27" t="s">
        <v>310</v>
      </c>
      <c r="I185" s="33">
        <v>648.149</v>
      </c>
      <c r="J185" s="33">
        <v>648.149</v>
      </c>
      <c r="K185" s="33">
        <v>0</v>
      </c>
      <c r="L185" s="33">
        <v>0</v>
      </c>
      <c r="M185" s="33">
        <v>453.70429999999999</v>
      </c>
      <c r="N185" s="33" t="s">
        <v>79</v>
      </c>
      <c r="O185" s="33" t="s">
        <v>79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0</v>
      </c>
      <c r="V185" s="33">
        <v>0</v>
      </c>
      <c r="W185" s="33">
        <v>0</v>
      </c>
      <c r="X185" s="33">
        <v>0</v>
      </c>
      <c r="Y185" s="33">
        <v>0</v>
      </c>
      <c r="Z185" s="33">
        <v>0</v>
      </c>
      <c r="AA185" s="33">
        <v>0</v>
      </c>
      <c r="AB185" s="33">
        <v>194.44470000000001</v>
      </c>
      <c r="AC185" s="33">
        <v>0</v>
      </c>
      <c r="AD185" s="33">
        <v>0</v>
      </c>
      <c r="AE185" s="33">
        <v>194.44470000000001</v>
      </c>
      <c r="AF185" s="33">
        <v>0</v>
      </c>
      <c r="AG185" s="33">
        <v>0</v>
      </c>
      <c r="AH185" s="33">
        <v>0</v>
      </c>
      <c r="AI185" s="33">
        <v>0</v>
      </c>
      <c r="AJ185" s="33">
        <v>0</v>
      </c>
      <c r="AK185" s="33">
        <v>0</v>
      </c>
      <c r="AL185" s="33">
        <v>0</v>
      </c>
      <c r="AM185" s="33">
        <v>0</v>
      </c>
      <c r="AN185" s="33">
        <v>0</v>
      </c>
      <c r="AO185" s="33">
        <v>0</v>
      </c>
      <c r="AP185" s="34">
        <v>0</v>
      </c>
      <c r="AQ185" s="34">
        <v>0</v>
      </c>
      <c r="AR185" s="34">
        <v>0</v>
      </c>
      <c r="AS185" s="34">
        <v>0</v>
      </c>
      <c r="AT185" s="34">
        <v>0</v>
      </c>
      <c r="AU185" s="34">
        <v>0</v>
      </c>
      <c r="AV185" s="34">
        <v>0</v>
      </c>
      <c r="AW185" s="34">
        <v>0</v>
      </c>
      <c r="AX185" s="34">
        <v>0</v>
      </c>
      <c r="AY185" s="34">
        <v>0</v>
      </c>
      <c r="AZ185" s="34">
        <v>0</v>
      </c>
      <c r="BA185" s="34">
        <v>0</v>
      </c>
      <c r="BB185" s="34">
        <v>0</v>
      </c>
      <c r="BC185" s="34">
        <v>0</v>
      </c>
      <c r="BD185" s="34">
        <v>0</v>
      </c>
      <c r="BE185" s="34">
        <v>0</v>
      </c>
      <c r="BF185" s="34">
        <v>0</v>
      </c>
      <c r="BG185" s="34">
        <v>0</v>
      </c>
      <c r="BH185" s="33">
        <v>0</v>
      </c>
      <c r="BI185" s="33">
        <v>0</v>
      </c>
      <c r="BJ185" s="34">
        <v>0</v>
      </c>
      <c r="BK185" s="34">
        <v>0</v>
      </c>
      <c r="BL185" s="34">
        <v>0</v>
      </c>
      <c r="BM185" s="34">
        <v>0</v>
      </c>
      <c r="BN185" s="33">
        <v>0</v>
      </c>
      <c r="BO185" s="34">
        <v>97</v>
      </c>
      <c r="BP185" s="34">
        <v>0</v>
      </c>
      <c r="BQ185" s="34">
        <v>0</v>
      </c>
      <c r="BR185" s="33">
        <v>97</v>
      </c>
      <c r="BS185" s="33">
        <v>0</v>
      </c>
      <c r="BT185" s="34">
        <v>97.444699999999997</v>
      </c>
      <c r="BU185" s="34">
        <v>0</v>
      </c>
      <c r="BV185" s="34">
        <v>0</v>
      </c>
      <c r="BW185" s="33">
        <v>97.444699999999997</v>
      </c>
      <c r="BX185" s="33">
        <v>0</v>
      </c>
      <c r="BY185" s="34">
        <v>0</v>
      </c>
      <c r="BZ185" s="34">
        <v>0</v>
      </c>
      <c r="CA185" s="34">
        <v>0</v>
      </c>
      <c r="CB185" s="33">
        <v>0</v>
      </c>
      <c r="CC185" s="33">
        <v>0</v>
      </c>
      <c r="CD185" s="34">
        <v>0</v>
      </c>
      <c r="CE185" s="34">
        <v>0</v>
      </c>
      <c r="CF185" s="33">
        <v>0</v>
      </c>
      <c r="CG185" s="33">
        <v>0</v>
      </c>
      <c r="CH185" s="27" t="s">
        <v>1765</v>
      </c>
      <c r="CI185" s="289" t="s">
        <v>223</v>
      </c>
      <c r="CJ185" s="289" t="s">
        <v>79</v>
      </c>
      <c r="CK185" s="313" t="s">
        <v>79</v>
      </c>
      <c r="CL185" s="315" t="s">
        <v>79</v>
      </c>
    </row>
    <row r="186" spans="1:90" ht="108">
      <c r="A186" s="695"/>
      <c r="B186" s="36" t="s">
        <v>226</v>
      </c>
      <c r="C186" s="20" t="s">
        <v>627</v>
      </c>
      <c r="D186" s="27" t="s">
        <v>99</v>
      </c>
      <c r="E186" s="27" t="s">
        <v>79</v>
      </c>
      <c r="F186" s="27" t="s">
        <v>79</v>
      </c>
      <c r="G186" s="10" t="s">
        <v>98</v>
      </c>
      <c r="H186" s="27" t="s">
        <v>310</v>
      </c>
      <c r="I186" s="34">
        <v>47818.830880000001</v>
      </c>
      <c r="J186" s="34">
        <v>36311.646999999997</v>
      </c>
      <c r="K186" s="34">
        <v>11507.18388</v>
      </c>
      <c r="L186" s="34">
        <v>0</v>
      </c>
      <c r="M186" s="34">
        <v>14524.658799999999</v>
      </c>
      <c r="N186" s="34" t="s">
        <v>79</v>
      </c>
      <c r="O186" s="34" t="s">
        <v>79</v>
      </c>
      <c r="P186" s="33">
        <v>36076.429199999999</v>
      </c>
      <c r="Q186" s="33">
        <v>0</v>
      </c>
      <c r="R186" s="33">
        <v>21847.4882</v>
      </c>
      <c r="S186" s="33">
        <v>14289.441000000001</v>
      </c>
      <c r="T186" s="33">
        <v>0</v>
      </c>
      <c r="U186" s="33">
        <v>36136.929199999999</v>
      </c>
      <c r="V186" s="33">
        <v>0</v>
      </c>
      <c r="W186" s="33">
        <v>0</v>
      </c>
      <c r="X186" s="33">
        <v>0</v>
      </c>
      <c r="Y186" s="33">
        <v>0</v>
      </c>
      <c r="Z186" s="33">
        <v>0</v>
      </c>
      <c r="AA186" s="33">
        <v>0</v>
      </c>
      <c r="AB186" s="33">
        <v>0</v>
      </c>
      <c r="AC186" s="33">
        <v>0</v>
      </c>
      <c r="AD186" s="33">
        <v>0</v>
      </c>
      <c r="AE186" s="33">
        <v>0</v>
      </c>
      <c r="AF186" s="33">
        <v>0</v>
      </c>
      <c r="AG186" s="33">
        <v>0</v>
      </c>
      <c r="AH186" s="33">
        <v>0</v>
      </c>
      <c r="AI186" s="33">
        <v>0</v>
      </c>
      <c r="AJ186" s="33">
        <v>0</v>
      </c>
      <c r="AK186" s="33">
        <v>0</v>
      </c>
      <c r="AL186" s="33">
        <v>0</v>
      </c>
      <c r="AM186" s="33">
        <v>0</v>
      </c>
      <c r="AN186" s="33">
        <v>0</v>
      </c>
      <c r="AO186" s="33">
        <v>0</v>
      </c>
      <c r="AP186" s="34">
        <v>0</v>
      </c>
      <c r="AQ186" s="34">
        <v>0</v>
      </c>
      <c r="AR186" s="34">
        <v>0</v>
      </c>
      <c r="AS186" s="34">
        <v>0</v>
      </c>
      <c r="AT186" s="34">
        <v>0</v>
      </c>
      <c r="AU186" s="34">
        <v>0</v>
      </c>
      <c r="AV186" s="34">
        <v>0</v>
      </c>
      <c r="AW186" s="34">
        <v>0</v>
      </c>
      <c r="AX186" s="34">
        <v>0</v>
      </c>
      <c r="AY186" s="34">
        <v>0</v>
      </c>
      <c r="AZ186" s="34">
        <v>0</v>
      </c>
      <c r="BA186" s="34">
        <v>0</v>
      </c>
      <c r="BB186" s="34">
        <v>0</v>
      </c>
      <c r="BC186" s="34">
        <v>0</v>
      </c>
      <c r="BD186" s="34">
        <v>0</v>
      </c>
      <c r="BE186" s="34">
        <v>0</v>
      </c>
      <c r="BF186" s="34">
        <v>0</v>
      </c>
      <c r="BG186" s="34">
        <v>0</v>
      </c>
      <c r="BH186" s="34">
        <v>0</v>
      </c>
      <c r="BI186" s="34">
        <v>0</v>
      </c>
      <c r="BJ186" s="34">
        <v>0</v>
      </c>
      <c r="BK186" s="34">
        <v>0</v>
      </c>
      <c r="BL186" s="34">
        <v>0</v>
      </c>
      <c r="BM186" s="34">
        <v>0</v>
      </c>
      <c r="BN186" s="34">
        <v>0</v>
      </c>
      <c r="BO186" s="34">
        <v>0</v>
      </c>
      <c r="BP186" s="34">
        <v>0</v>
      </c>
      <c r="BQ186" s="34">
        <v>0</v>
      </c>
      <c r="BR186" s="34">
        <v>0</v>
      </c>
      <c r="BS186" s="34">
        <v>0</v>
      </c>
      <c r="BT186" s="34">
        <v>0</v>
      </c>
      <c r="BU186" s="34">
        <v>0</v>
      </c>
      <c r="BV186" s="34">
        <v>0</v>
      </c>
      <c r="BW186" s="34">
        <v>0</v>
      </c>
      <c r="BX186" s="34">
        <v>0</v>
      </c>
      <c r="BY186" s="34">
        <v>0</v>
      </c>
      <c r="BZ186" s="34">
        <v>0</v>
      </c>
      <c r="CA186" s="34">
        <v>0</v>
      </c>
      <c r="CB186" s="34">
        <v>0</v>
      </c>
      <c r="CC186" s="34">
        <v>0</v>
      </c>
      <c r="CD186" s="34">
        <v>0</v>
      </c>
      <c r="CE186" s="34">
        <v>0</v>
      </c>
      <c r="CF186" s="34">
        <v>0</v>
      </c>
      <c r="CG186" s="34">
        <v>0</v>
      </c>
      <c r="CH186" s="27" t="s">
        <v>495</v>
      </c>
      <c r="CI186" s="276" t="s">
        <v>223</v>
      </c>
      <c r="CJ186" s="276" t="s">
        <v>79</v>
      </c>
      <c r="CK186" s="278" t="s">
        <v>79</v>
      </c>
      <c r="CL186" s="301" t="s">
        <v>79</v>
      </c>
    </row>
    <row r="187" spans="1:90" ht="108">
      <c r="A187" s="695"/>
      <c r="B187" s="36" t="s">
        <v>227</v>
      </c>
      <c r="C187" s="20" t="s">
        <v>628</v>
      </c>
      <c r="D187" s="27" t="s">
        <v>99</v>
      </c>
      <c r="E187" s="27" t="s">
        <v>79</v>
      </c>
      <c r="F187" s="27" t="s">
        <v>79</v>
      </c>
      <c r="G187" s="10" t="s">
        <v>379</v>
      </c>
      <c r="H187" s="27" t="s">
        <v>310</v>
      </c>
      <c r="I187" s="34">
        <v>7036.26998</v>
      </c>
      <c r="J187" s="34">
        <v>4415.29</v>
      </c>
      <c r="K187" s="34">
        <v>2620.9799800000001</v>
      </c>
      <c r="L187" s="34">
        <v>0</v>
      </c>
      <c r="M187" s="34">
        <v>3090.703</v>
      </c>
      <c r="N187" s="34" t="s">
        <v>79</v>
      </c>
      <c r="O187" s="34" t="s">
        <v>79</v>
      </c>
      <c r="P187" s="33">
        <v>1618.547</v>
      </c>
      <c r="Q187" s="33">
        <v>0</v>
      </c>
      <c r="R187" s="33">
        <v>1264.087</v>
      </c>
      <c r="S187" s="33">
        <v>293.95999999999998</v>
      </c>
      <c r="T187" s="33">
        <v>0</v>
      </c>
      <c r="U187" s="33">
        <v>1558.047</v>
      </c>
      <c r="V187" s="33">
        <v>0</v>
      </c>
      <c r="W187" s="33">
        <v>0</v>
      </c>
      <c r="X187" s="33">
        <v>0</v>
      </c>
      <c r="Y187" s="33">
        <v>0</v>
      </c>
      <c r="Z187" s="33">
        <v>0</v>
      </c>
      <c r="AA187" s="33">
        <v>0</v>
      </c>
      <c r="AB187" s="33">
        <v>0</v>
      </c>
      <c r="AC187" s="33">
        <v>0</v>
      </c>
      <c r="AD187" s="33">
        <v>0</v>
      </c>
      <c r="AE187" s="33">
        <v>0</v>
      </c>
      <c r="AF187" s="33">
        <v>0</v>
      </c>
      <c r="AG187" s="33">
        <v>0</v>
      </c>
      <c r="AH187" s="33">
        <v>0</v>
      </c>
      <c r="AI187" s="33">
        <v>0</v>
      </c>
      <c r="AJ187" s="33">
        <v>0</v>
      </c>
      <c r="AK187" s="33">
        <v>0</v>
      </c>
      <c r="AL187" s="33">
        <v>0</v>
      </c>
      <c r="AM187" s="33">
        <v>0</v>
      </c>
      <c r="AN187" s="33">
        <v>0</v>
      </c>
      <c r="AO187" s="33">
        <v>0</v>
      </c>
      <c r="AP187" s="34">
        <v>0</v>
      </c>
      <c r="AQ187" s="34">
        <v>0</v>
      </c>
      <c r="AR187" s="34">
        <v>0</v>
      </c>
      <c r="AS187" s="34">
        <v>0</v>
      </c>
      <c r="AT187" s="34">
        <v>0</v>
      </c>
      <c r="AU187" s="34">
        <v>0</v>
      </c>
      <c r="AV187" s="34">
        <v>0</v>
      </c>
      <c r="AW187" s="34">
        <v>0</v>
      </c>
      <c r="AX187" s="34">
        <v>0</v>
      </c>
      <c r="AY187" s="34">
        <v>0</v>
      </c>
      <c r="AZ187" s="34">
        <v>0</v>
      </c>
      <c r="BA187" s="34">
        <v>0</v>
      </c>
      <c r="BB187" s="34">
        <v>0</v>
      </c>
      <c r="BC187" s="34">
        <v>0</v>
      </c>
      <c r="BD187" s="34">
        <v>0</v>
      </c>
      <c r="BE187" s="34">
        <v>0</v>
      </c>
      <c r="BF187" s="34">
        <v>0</v>
      </c>
      <c r="BG187" s="34">
        <v>0</v>
      </c>
      <c r="BH187" s="34">
        <v>0</v>
      </c>
      <c r="BI187" s="34">
        <v>0</v>
      </c>
      <c r="BJ187" s="34">
        <v>0</v>
      </c>
      <c r="BK187" s="34">
        <v>0</v>
      </c>
      <c r="BL187" s="34">
        <v>0</v>
      </c>
      <c r="BM187" s="34">
        <v>0</v>
      </c>
      <c r="BN187" s="34">
        <v>0</v>
      </c>
      <c r="BO187" s="34">
        <v>0</v>
      </c>
      <c r="BP187" s="34">
        <v>0</v>
      </c>
      <c r="BQ187" s="34">
        <v>0</v>
      </c>
      <c r="BR187" s="34">
        <v>0</v>
      </c>
      <c r="BS187" s="34">
        <v>0</v>
      </c>
      <c r="BT187" s="34">
        <v>0</v>
      </c>
      <c r="BU187" s="34">
        <v>0</v>
      </c>
      <c r="BV187" s="34">
        <v>0</v>
      </c>
      <c r="BW187" s="34">
        <v>0</v>
      </c>
      <c r="BX187" s="34">
        <v>0</v>
      </c>
      <c r="BY187" s="34">
        <v>0</v>
      </c>
      <c r="BZ187" s="34">
        <v>0</v>
      </c>
      <c r="CA187" s="34">
        <v>0</v>
      </c>
      <c r="CB187" s="34">
        <v>0</v>
      </c>
      <c r="CC187" s="34">
        <v>0</v>
      </c>
      <c r="CD187" s="34">
        <v>0</v>
      </c>
      <c r="CE187" s="34">
        <v>0</v>
      </c>
      <c r="CF187" s="34">
        <v>0</v>
      </c>
      <c r="CG187" s="34">
        <v>0</v>
      </c>
      <c r="CH187" s="27" t="s">
        <v>495</v>
      </c>
      <c r="CI187" s="276" t="s">
        <v>223</v>
      </c>
      <c r="CJ187" s="276" t="s">
        <v>79</v>
      </c>
      <c r="CK187" s="278" t="s">
        <v>79</v>
      </c>
      <c r="CL187" s="301" t="s">
        <v>79</v>
      </c>
    </row>
    <row r="188" spans="1:90" ht="46.5">
      <c r="A188" s="695"/>
      <c r="B188" s="36" t="s">
        <v>228</v>
      </c>
      <c r="C188" s="20" t="s">
        <v>629</v>
      </c>
      <c r="D188" s="27" t="s">
        <v>103</v>
      </c>
      <c r="E188" s="27" t="s">
        <v>79</v>
      </c>
      <c r="F188" s="27" t="s">
        <v>79</v>
      </c>
      <c r="G188" s="10" t="s">
        <v>102</v>
      </c>
      <c r="H188" s="27" t="s">
        <v>310</v>
      </c>
      <c r="I188" s="34">
        <v>34642.891900000002</v>
      </c>
      <c r="J188" s="34">
        <v>32132.121999999999</v>
      </c>
      <c r="K188" s="34">
        <v>2510.7698999999998</v>
      </c>
      <c r="L188" s="34">
        <v>0</v>
      </c>
      <c r="M188" s="34">
        <v>12852.8488</v>
      </c>
      <c r="N188" s="34" t="s">
        <v>79</v>
      </c>
      <c r="O188" s="34" t="s">
        <v>79</v>
      </c>
      <c r="P188" s="33">
        <v>21790.043099999999</v>
      </c>
      <c r="Q188" s="33">
        <v>0</v>
      </c>
      <c r="R188" s="33">
        <v>18235.148359999999</v>
      </c>
      <c r="S188" s="33">
        <v>2510.7698999999998</v>
      </c>
      <c r="T188" s="33">
        <v>0</v>
      </c>
      <c r="U188" s="33">
        <v>20745.918259999999</v>
      </c>
      <c r="V188" s="33">
        <v>0</v>
      </c>
      <c r="W188" s="33">
        <v>0</v>
      </c>
      <c r="X188" s="33">
        <v>0</v>
      </c>
      <c r="Y188" s="33">
        <v>0</v>
      </c>
      <c r="Z188" s="33">
        <v>0</v>
      </c>
      <c r="AA188" s="33">
        <v>0</v>
      </c>
      <c r="AB188" s="33">
        <v>0</v>
      </c>
      <c r="AC188" s="33">
        <v>0</v>
      </c>
      <c r="AD188" s="33">
        <v>0</v>
      </c>
      <c r="AE188" s="33">
        <v>0</v>
      </c>
      <c r="AF188" s="33">
        <v>0</v>
      </c>
      <c r="AG188" s="33">
        <v>1044.1248399999999</v>
      </c>
      <c r="AH188" s="33">
        <v>0</v>
      </c>
      <c r="AI188" s="33">
        <v>0</v>
      </c>
      <c r="AJ188" s="33">
        <v>1044.1248399999999</v>
      </c>
      <c r="AK188" s="33">
        <v>1044.1248399999999</v>
      </c>
      <c r="AL188" s="33">
        <v>0</v>
      </c>
      <c r="AM188" s="33">
        <v>0</v>
      </c>
      <c r="AN188" s="33">
        <v>1044.1248399999999</v>
      </c>
      <c r="AO188" s="33">
        <v>0</v>
      </c>
      <c r="AP188" s="34">
        <v>0</v>
      </c>
      <c r="AQ188" s="34">
        <v>0</v>
      </c>
      <c r="AR188" s="34">
        <v>0</v>
      </c>
      <c r="AS188" s="34">
        <v>0</v>
      </c>
      <c r="AT188" s="34">
        <v>0</v>
      </c>
      <c r="AU188" s="34">
        <v>0</v>
      </c>
      <c r="AV188" s="34">
        <v>0</v>
      </c>
      <c r="AW188" s="34">
        <v>0</v>
      </c>
      <c r="AX188" s="34">
        <v>0</v>
      </c>
      <c r="AY188" s="34">
        <v>0</v>
      </c>
      <c r="AZ188" s="34">
        <v>0</v>
      </c>
      <c r="BA188" s="34">
        <v>0</v>
      </c>
      <c r="BB188" s="34">
        <v>0</v>
      </c>
      <c r="BC188" s="34">
        <v>0</v>
      </c>
      <c r="BD188" s="34">
        <v>0</v>
      </c>
      <c r="BE188" s="34">
        <v>0</v>
      </c>
      <c r="BF188" s="34">
        <v>0</v>
      </c>
      <c r="BG188" s="34">
        <v>0</v>
      </c>
      <c r="BH188" s="34">
        <v>0</v>
      </c>
      <c r="BI188" s="34">
        <v>0</v>
      </c>
      <c r="BJ188" s="34">
        <v>0</v>
      </c>
      <c r="BK188" s="34">
        <v>0</v>
      </c>
      <c r="BL188" s="34">
        <v>0</v>
      </c>
      <c r="BM188" s="34">
        <v>0</v>
      </c>
      <c r="BN188" s="34">
        <v>0</v>
      </c>
      <c r="BO188" s="34">
        <v>0</v>
      </c>
      <c r="BP188" s="34">
        <v>0</v>
      </c>
      <c r="BQ188" s="34">
        <v>0</v>
      </c>
      <c r="BR188" s="34">
        <v>0</v>
      </c>
      <c r="BS188" s="34">
        <v>0</v>
      </c>
      <c r="BT188" s="34">
        <v>0</v>
      </c>
      <c r="BU188" s="34">
        <v>0</v>
      </c>
      <c r="BV188" s="34">
        <v>0</v>
      </c>
      <c r="BW188" s="34">
        <v>0</v>
      </c>
      <c r="BX188" s="34">
        <v>0</v>
      </c>
      <c r="BY188" s="34">
        <v>0</v>
      </c>
      <c r="BZ188" s="34">
        <v>0</v>
      </c>
      <c r="CA188" s="34">
        <v>0</v>
      </c>
      <c r="CB188" s="34">
        <v>0</v>
      </c>
      <c r="CC188" s="34">
        <v>0</v>
      </c>
      <c r="CD188" s="34">
        <v>0</v>
      </c>
      <c r="CE188" s="34">
        <v>0</v>
      </c>
      <c r="CF188" s="34">
        <v>0</v>
      </c>
      <c r="CG188" s="34">
        <v>0</v>
      </c>
      <c r="CH188" s="27" t="s">
        <v>495</v>
      </c>
      <c r="CI188" s="276" t="s">
        <v>223</v>
      </c>
      <c r="CJ188" s="276" t="s">
        <v>79</v>
      </c>
      <c r="CK188" s="278" t="s">
        <v>79</v>
      </c>
      <c r="CL188" s="301" t="s">
        <v>79</v>
      </c>
    </row>
    <row r="189" spans="1:90" ht="46.5">
      <c r="A189" s="695"/>
      <c r="B189" s="36" t="s">
        <v>229</v>
      </c>
      <c r="C189" s="20" t="s">
        <v>630</v>
      </c>
      <c r="D189" s="27" t="s">
        <v>103</v>
      </c>
      <c r="E189" s="27" t="s">
        <v>79</v>
      </c>
      <c r="F189" s="27" t="s">
        <v>79</v>
      </c>
      <c r="G189" s="10" t="s">
        <v>545</v>
      </c>
      <c r="H189" s="27" t="s">
        <v>310</v>
      </c>
      <c r="I189" s="34">
        <v>2546.25245</v>
      </c>
      <c r="J189" s="34">
        <v>2144.326</v>
      </c>
      <c r="K189" s="34">
        <v>401.92644999999993</v>
      </c>
      <c r="L189" s="34">
        <v>0</v>
      </c>
      <c r="M189" s="34">
        <v>1501.0282</v>
      </c>
      <c r="N189" s="34" t="s">
        <v>79</v>
      </c>
      <c r="O189" s="34" t="s">
        <v>79</v>
      </c>
      <c r="P189" s="33">
        <v>1045.22425</v>
      </c>
      <c r="Q189" s="33">
        <v>0</v>
      </c>
      <c r="R189" s="33">
        <v>643.29780000000005</v>
      </c>
      <c r="S189" s="33">
        <v>58.799949999999995</v>
      </c>
      <c r="T189" s="33">
        <v>0</v>
      </c>
      <c r="U189" s="33">
        <v>702.09775000000002</v>
      </c>
      <c r="V189" s="33">
        <v>0</v>
      </c>
      <c r="W189" s="33">
        <v>0</v>
      </c>
      <c r="X189" s="33">
        <v>0</v>
      </c>
      <c r="Y189" s="33">
        <v>0</v>
      </c>
      <c r="Z189" s="33">
        <v>0</v>
      </c>
      <c r="AA189" s="33">
        <v>0</v>
      </c>
      <c r="AB189" s="33">
        <v>0</v>
      </c>
      <c r="AC189" s="33">
        <v>0</v>
      </c>
      <c r="AD189" s="33">
        <v>0</v>
      </c>
      <c r="AE189" s="33">
        <v>0</v>
      </c>
      <c r="AF189" s="33">
        <v>0</v>
      </c>
      <c r="AG189" s="33">
        <v>0</v>
      </c>
      <c r="AH189" s="33">
        <v>343.12650000000002</v>
      </c>
      <c r="AI189" s="33">
        <v>0</v>
      </c>
      <c r="AJ189" s="33">
        <v>343.12650000000002</v>
      </c>
      <c r="AK189" s="33">
        <v>0</v>
      </c>
      <c r="AL189" s="33">
        <v>343.12650000000002</v>
      </c>
      <c r="AM189" s="33">
        <v>0</v>
      </c>
      <c r="AN189" s="33">
        <v>343.12650000000002</v>
      </c>
      <c r="AO189" s="33">
        <v>0</v>
      </c>
      <c r="AP189" s="34">
        <v>0</v>
      </c>
      <c r="AQ189" s="34">
        <v>0</v>
      </c>
      <c r="AR189" s="34">
        <v>0</v>
      </c>
      <c r="AS189" s="34">
        <v>0</v>
      </c>
      <c r="AT189" s="34">
        <v>0</v>
      </c>
      <c r="AU189" s="34">
        <v>0</v>
      </c>
      <c r="AV189" s="34">
        <v>0</v>
      </c>
      <c r="AW189" s="34">
        <v>0</v>
      </c>
      <c r="AX189" s="34">
        <v>0</v>
      </c>
      <c r="AY189" s="34">
        <v>0</v>
      </c>
      <c r="AZ189" s="34">
        <v>0</v>
      </c>
      <c r="BA189" s="34">
        <v>0</v>
      </c>
      <c r="BB189" s="34">
        <v>0</v>
      </c>
      <c r="BC189" s="34">
        <v>0</v>
      </c>
      <c r="BD189" s="34">
        <v>0</v>
      </c>
      <c r="BE189" s="34">
        <v>0</v>
      </c>
      <c r="BF189" s="34">
        <v>0</v>
      </c>
      <c r="BG189" s="34">
        <v>0</v>
      </c>
      <c r="BH189" s="34">
        <v>0</v>
      </c>
      <c r="BI189" s="34">
        <v>0</v>
      </c>
      <c r="BJ189" s="34">
        <v>0</v>
      </c>
      <c r="BK189" s="34">
        <v>0</v>
      </c>
      <c r="BL189" s="34">
        <v>0</v>
      </c>
      <c r="BM189" s="34">
        <v>0</v>
      </c>
      <c r="BN189" s="34">
        <v>0</v>
      </c>
      <c r="BO189" s="34">
        <v>0</v>
      </c>
      <c r="BP189" s="34">
        <v>0</v>
      </c>
      <c r="BQ189" s="34">
        <v>0</v>
      </c>
      <c r="BR189" s="34">
        <v>0</v>
      </c>
      <c r="BS189" s="34">
        <v>0</v>
      </c>
      <c r="BT189" s="34">
        <v>0</v>
      </c>
      <c r="BU189" s="34">
        <v>0</v>
      </c>
      <c r="BV189" s="34">
        <v>0</v>
      </c>
      <c r="BW189" s="34">
        <v>0</v>
      </c>
      <c r="BX189" s="34">
        <v>0</v>
      </c>
      <c r="BY189" s="34">
        <v>0</v>
      </c>
      <c r="BZ189" s="34">
        <v>0</v>
      </c>
      <c r="CA189" s="34">
        <v>0</v>
      </c>
      <c r="CB189" s="34">
        <v>0</v>
      </c>
      <c r="CC189" s="34">
        <v>0</v>
      </c>
      <c r="CD189" s="34">
        <v>0</v>
      </c>
      <c r="CE189" s="34">
        <v>0</v>
      </c>
      <c r="CF189" s="34">
        <v>0</v>
      </c>
      <c r="CG189" s="34">
        <v>0</v>
      </c>
      <c r="CH189" s="27" t="s">
        <v>495</v>
      </c>
      <c r="CI189" s="276" t="s">
        <v>223</v>
      </c>
      <c r="CJ189" s="276" t="s">
        <v>79</v>
      </c>
      <c r="CK189" s="278" t="s">
        <v>79</v>
      </c>
      <c r="CL189" s="301" t="s">
        <v>79</v>
      </c>
    </row>
    <row r="190" spans="1:90" ht="90" customHeight="1">
      <c r="A190" s="695"/>
      <c r="B190" s="36" t="s">
        <v>236</v>
      </c>
      <c r="C190" s="20" t="s">
        <v>631</v>
      </c>
      <c r="D190" s="27" t="s">
        <v>237</v>
      </c>
      <c r="E190" s="27" t="s">
        <v>79</v>
      </c>
      <c r="F190" s="27" t="s">
        <v>79</v>
      </c>
      <c r="G190" s="10" t="s">
        <v>546</v>
      </c>
      <c r="H190" s="27" t="s">
        <v>310</v>
      </c>
      <c r="I190" s="34">
        <v>16531.183389999998</v>
      </c>
      <c r="J190" s="33">
        <v>9781.9249999999993</v>
      </c>
      <c r="K190" s="34">
        <v>6749.25839</v>
      </c>
      <c r="L190" s="34">
        <v>0</v>
      </c>
      <c r="M190" s="34">
        <v>3912.77</v>
      </c>
      <c r="N190" s="34" t="s">
        <v>79</v>
      </c>
      <c r="O190" s="34" t="s">
        <v>79</v>
      </c>
      <c r="P190" s="33">
        <v>12618.41339</v>
      </c>
      <c r="Q190" s="33">
        <v>0</v>
      </c>
      <c r="R190" s="33">
        <v>5869.1549999999997</v>
      </c>
      <c r="S190" s="33">
        <v>6749.2583900000009</v>
      </c>
      <c r="T190" s="33">
        <v>0</v>
      </c>
      <c r="U190" s="33">
        <v>12618.413390000002</v>
      </c>
      <c r="V190" s="33">
        <v>0</v>
      </c>
      <c r="W190" s="33">
        <v>0</v>
      </c>
      <c r="X190" s="33">
        <v>0</v>
      </c>
      <c r="Y190" s="33">
        <v>0</v>
      </c>
      <c r="Z190" s="33">
        <v>0</v>
      </c>
      <c r="AA190" s="33">
        <v>0</v>
      </c>
      <c r="AB190" s="33">
        <v>0</v>
      </c>
      <c r="AC190" s="33">
        <v>0</v>
      </c>
      <c r="AD190" s="33">
        <v>0</v>
      </c>
      <c r="AE190" s="33">
        <v>0</v>
      </c>
      <c r="AF190" s="33">
        <v>0</v>
      </c>
      <c r="AG190" s="33">
        <v>0</v>
      </c>
      <c r="AH190" s="33">
        <v>0</v>
      </c>
      <c r="AI190" s="33">
        <v>0</v>
      </c>
      <c r="AJ190" s="33">
        <v>0</v>
      </c>
      <c r="AK190" s="33">
        <v>0</v>
      </c>
      <c r="AL190" s="33">
        <v>0</v>
      </c>
      <c r="AM190" s="33">
        <v>0</v>
      </c>
      <c r="AN190" s="33">
        <v>0</v>
      </c>
      <c r="AO190" s="33">
        <v>0</v>
      </c>
      <c r="AP190" s="34">
        <v>0</v>
      </c>
      <c r="AQ190" s="34">
        <v>0</v>
      </c>
      <c r="AR190" s="34">
        <v>0</v>
      </c>
      <c r="AS190" s="34">
        <v>0</v>
      </c>
      <c r="AT190" s="34">
        <v>0</v>
      </c>
      <c r="AU190" s="34">
        <v>0</v>
      </c>
      <c r="AV190" s="34">
        <v>0</v>
      </c>
      <c r="AW190" s="34">
        <v>0</v>
      </c>
      <c r="AX190" s="34">
        <v>0</v>
      </c>
      <c r="AY190" s="34">
        <v>0</v>
      </c>
      <c r="AZ190" s="34">
        <v>0</v>
      </c>
      <c r="BA190" s="34">
        <v>0</v>
      </c>
      <c r="BB190" s="34">
        <v>0</v>
      </c>
      <c r="BC190" s="34">
        <v>0</v>
      </c>
      <c r="BD190" s="34">
        <v>0</v>
      </c>
      <c r="BE190" s="34">
        <v>0</v>
      </c>
      <c r="BF190" s="34">
        <v>0</v>
      </c>
      <c r="BG190" s="34">
        <v>0</v>
      </c>
      <c r="BH190" s="34">
        <v>0</v>
      </c>
      <c r="BI190" s="34">
        <v>0</v>
      </c>
      <c r="BJ190" s="34">
        <v>0</v>
      </c>
      <c r="BK190" s="34">
        <v>0</v>
      </c>
      <c r="BL190" s="34">
        <v>0</v>
      </c>
      <c r="BM190" s="34">
        <v>0</v>
      </c>
      <c r="BN190" s="34">
        <v>0</v>
      </c>
      <c r="BO190" s="34">
        <v>0</v>
      </c>
      <c r="BP190" s="34">
        <v>0</v>
      </c>
      <c r="BQ190" s="34">
        <v>0</v>
      </c>
      <c r="BR190" s="34">
        <v>0</v>
      </c>
      <c r="BS190" s="34">
        <v>0</v>
      </c>
      <c r="BT190" s="34">
        <v>0</v>
      </c>
      <c r="BU190" s="34">
        <v>0</v>
      </c>
      <c r="BV190" s="34">
        <v>0</v>
      </c>
      <c r="BW190" s="34">
        <v>0</v>
      </c>
      <c r="BX190" s="34">
        <v>0</v>
      </c>
      <c r="BY190" s="34">
        <v>0</v>
      </c>
      <c r="BZ190" s="34">
        <v>0</v>
      </c>
      <c r="CA190" s="34">
        <v>0</v>
      </c>
      <c r="CB190" s="34">
        <v>0</v>
      </c>
      <c r="CC190" s="34">
        <v>0</v>
      </c>
      <c r="CD190" s="34">
        <v>0</v>
      </c>
      <c r="CE190" s="34">
        <v>0</v>
      </c>
      <c r="CF190" s="34">
        <v>0</v>
      </c>
      <c r="CG190" s="34">
        <v>0</v>
      </c>
      <c r="CH190" s="27" t="s">
        <v>495</v>
      </c>
      <c r="CI190" s="276" t="s">
        <v>223</v>
      </c>
      <c r="CJ190" s="289" t="s">
        <v>79</v>
      </c>
      <c r="CK190" s="278" t="s">
        <v>79</v>
      </c>
      <c r="CL190" s="313" t="s">
        <v>79</v>
      </c>
    </row>
    <row r="191" spans="1:90" ht="85.5" customHeight="1">
      <c r="A191" s="695"/>
      <c r="B191" s="36" t="s">
        <v>238</v>
      </c>
      <c r="C191" s="20" t="s">
        <v>632</v>
      </c>
      <c r="D191" s="27" t="s">
        <v>117</v>
      </c>
      <c r="E191" s="27" t="s">
        <v>79</v>
      </c>
      <c r="F191" s="27" t="s">
        <v>79</v>
      </c>
      <c r="G191" s="10" t="s">
        <v>767</v>
      </c>
      <c r="H191" s="27" t="s">
        <v>310</v>
      </c>
      <c r="I191" s="34">
        <v>56879.38738</v>
      </c>
      <c r="J191" s="34">
        <v>40542.51</v>
      </c>
      <c r="K191" s="34">
        <v>16336.87738</v>
      </c>
      <c r="L191" s="34">
        <v>0</v>
      </c>
      <c r="M191" s="34">
        <v>16217.004000000001</v>
      </c>
      <c r="N191" s="34" t="s">
        <v>79</v>
      </c>
      <c r="O191" s="34" t="s">
        <v>79</v>
      </c>
      <c r="P191" s="33">
        <v>40662.383379999999</v>
      </c>
      <c r="Q191" s="33">
        <v>0</v>
      </c>
      <c r="R191" s="33">
        <v>24325.506000000001</v>
      </c>
      <c r="S191" s="33">
        <v>10485.424000000001</v>
      </c>
      <c r="T191" s="33">
        <v>0</v>
      </c>
      <c r="U191" s="33">
        <v>34810.93</v>
      </c>
      <c r="V191" s="33">
        <v>0</v>
      </c>
      <c r="W191" s="33">
        <v>0</v>
      </c>
      <c r="X191" s="33">
        <v>0</v>
      </c>
      <c r="Y191" s="33">
        <v>0</v>
      </c>
      <c r="Z191" s="33">
        <v>0</v>
      </c>
      <c r="AA191" s="33">
        <v>0</v>
      </c>
      <c r="AB191" s="33">
        <v>0</v>
      </c>
      <c r="AC191" s="33">
        <v>0</v>
      </c>
      <c r="AD191" s="33">
        <v>0</v>
      </c>
      <c r="AE191" s="33">
        <v>0</v>
      </c>
      <c r="AF191" s="33">
        <v>0</v>
      </c>
      <c r="AG191" s="33">
        <v>0</v>
      </c>
      <c r="AH191" s="33">
        <v>5851.4533799999999</v>
      </c>
      <c r="AI191" s="33">
        <v>0</v>
      </c>
      <c r="AJ191" s="33">
        <v>5851.4533799999999</v>
      </c>
      <c r="AK191" s="33">
        <v>0</v>
      </c>
      <c r="AL191" s="33">
        <v>5851.4533799999999</v>
      </c>
      <c r="AM191" s="33">
        <v>0</v>
      </c>
      <c r="AN191" s="33">
        <v>5851.4533799999999</v>
      </c>
      <c r="AO191" s="33">
        <v>0</v>
      </c>
      <c r="AP191" s="34">
        <v>0</v>
      </c>
      <c r="AQ191" s="34">
        <v>0</v>
      </c>
      <c r="AR191" s="34">
        <v>0</v>
      </c>
      <c r="AS191" s="34">
        <v>0</v>
      </c>
      <c r="AT191" s="34">
        <v>0</v>
      </c>
      <c r="AU191" s="34">
        <v>0</v>
      </c>
      <c r="AV191" s="34">
        <v>0</v>
      </c>
      <c r="AW191" s="34">
        <v>0</v>
      </c>
      <c r="AX191" s="34">
        <v>0</v>
      </c>
      <c r="AY191" s="34">
        <v>0</v>
      </c>
      <c r="AZ191" s="34">
        <v>0</v>
      </c>
      <c r="BA191" s="34">
        <v>0</v>
      </c>
      <c r="BB191" s="34">
        <v>0</v>
      </c>
      <c r="BC191" s="34">
        <v>0</v>
      </c>
      <c r="BD191" s="34">
        <v>0</v>
      </c>
      <c r="BE191" s="34">
        <v>0</v>
      </c>
      <c r="BF191" s="34">
        <v>0</v>
      </c>
      <c r="BG191" s="34">
        <v>0</v>
      </c>
      <c r="BH191" s="34">
        <v>0</v>
      </c>
      <c r="BI191" s="34">
        <v>0</v>
      </c>
      <c r="BJ191" s="34">
        <v>0</v>
      </c>
      <c r="BK191" s="34">
        <v>0</v>
      </c>
      <c r="BL191" s="34">
        <v>0</v>
      </c>
      <c r="BM191" s="34">
        <v>0</v>
      </c>
      <c r="BN191" s="34">
        <v>0</v>
      </c>
      <c r="BO191" s="34">
        <v>0</v>
      </c>
      <c r="BP191" s="34">
        <v>0</v>
      </c>
      <c r="BQ191" s="34">
        <v>0</v>
      </c>
      <c r="BR191" s="34">
        <v>0</v>
      </c>
      <c r="BS191" s="34">
        <v>0</v>
      </c>
      <c r="BT191" s="34">
        <v>0</v>
      </c>
      <c r="BU191" s="34">
        <v>0</v>
      </c>
      <c r="BV191" s="34">
        <v>0</v>
      </c>
      <c r="BW191" s="34">
        <v>0</v>
      </c>
      <c r="BX191" s="34">
        <v>0</v>
      </c>
      <c r="BY191" s="34">
        <v>0</v>
      </c>
      <c r="BZ191" s="34">
        <v>0</v>
      </c>
      <c r="CA191" s="34">
        <v>0</v>
      </c>
      <c r="CB191" s="34">
        <v>0</v>
      </c>
      <c r="CC191" s="34">
        <v>0</v>
      </c>
      <c r="CD191" s="34">
        <v>0</v>
      </c>
      <c r="CE191" s="34">
        <v>0</v>
      </c>
      <c r="CF191" s="34">
        <v>0</v>
      </c>
      <c r="CG191" s="34">
        <v>0</v>
      </c>
      <c r="CH191" s="27" t="s">
        <v>1653</v>
      </c>
      <c r="CI191" s="276" t="s">
        <v>223</v>
      </c>
      <c r="CJ191" s="276" t="s">
        <v>79</v>
      </c>
      <c r="CK191" s="278" t="s">
        <v>79</v>
      </c>
      <c r="CL191" s="301" t="s">
        <v>79</v>
      </c>
    </row>
    <row r="192" spans="1:90" ht="62.25" customHeight="1">
      <c r="A192" s="695"/>
      <c r="B192" s="36" t="s">
        <v>239</v>
      </c>
      <c r="C192" s="20" t="s">
        <v>633</v>
      </c>
      <c r="D192" s="27" t="s">
        <v>117</v>
      </c>
      <c r="E192" s="27" t="s">
        <v>79</v>
      </c>
      <c r="F192" s="27" t="s">
        <v>79</v>
      </c>
      <c r="G192" s="10" t="s">
        <v>768</v>
      </c>
      <c r="H192" s="27" t="s">
        <v>310</v>
      </c>
      <c r="I192" s="34">
        <v>5907.549</v>
      </c>
      <c r="J192" s="34">
        <v>5800.6589999999997</v>
      </c>
      <c r="K192" s="34">
        <v>106.89</v>
      </c>
      <c r="L192" s="34">
        <v>0</v>
      </c>
      <c r="M192" s="34">
        <v>4060.4612999999999</v>
      </c>
      <c r="N192" s="34" t="s">
        <v>79</v>
      </c>
      <c r="O192" s="34" t="s">
        <v>79</v>
      </c>
      <c r="P192" s="33">
        <v>1847.0877</v>
      </c>
      <c r="Q192" s="33">
        <v>0</v>
      </c>
      <c r="R192" s="33">
        <v>1740.1976999999999</v>
      </c>
      <c r="S192" s="33">
        <v>106.89</v>
      </c>
      <c r="T192" s="33">
        <v>0</v>
      </c>
      <c r="U192" s="33">
        <v>1847.0877</v>
      </c>
      <c r="V192" s="33">
        <v>0</v>
      </c>
      <c r="W192" s="33">
        <v>0</v>
      </c>
      <c r="X192" s="33">
        <v>0</v>
      </c>
      <c r="Y192" s="33">
        <v>0</v>
      </c>
      <c r="Z192" s="33">
        <v>0</v>
      </c>
      <c r="AA192" s="33">
        <v>0</v>
      </c>
      <c r="AB192" s="33">
        <v>0</v>
      </c>
      <c r="AC192" s="33">
        <v>0</v>
      </c>
      <c r="AD192" s="33">
        <v>0</v>
      </c>
      <c r="AE192" s="33">
        <v>0</v>
      </c>
      <c r="AF192" s="33">
        <v>0</v>
      </c>
      <c r="AG192" s="33">
        <v>0</v>
      </c>
      <c r="AH192" s="33">
        <v>0</v>
      </c>
      <c r="AI192" s="33">
        <v>0</v>
      </c>
      <c r="AJ192" s="33">
        <v>0</v>
      </c>
      <c r="AK192" s="33">
        <v>0</v>
      </c>
      <c r="AL192" s="33">
        <v>0</v>
      </c>
      <c r="AM192" s="33">
        <v>0</v>
      </c>
      <c r="AN192" s="33">
        <v>0</v>
      </c>
      <c r="AO192" s="33">
        <v>0</v>
      </c>
      <c r="AP192" s="34">
        <v>0</v>
      </c>
      <c r="AQ192" s="34">
        <v>0</v>
      </c>
      <c r="AR192" s="34">
        <v>0</v>
      </c>
      <c r="AS192" s="34">
        <v>0</v>
      </c>
      <c r="AT192" s="34">
        <v>0</v>
      </c>
      <c r="AU192" s="34">
        <v>0</v>
      </c>
      <c r="AV192" s="34">
        <v>0</v>
      </c>
      <c r="AW192" s="34">
        <v>0</v>
      </c>
      <c r="AX192" s="34">
        <v>0</v>
      </c>
      <c r="AY192" s="34">
        <v>0</v>
      </c>
      <c r="AZ192" s="34">
        <v>0</v>
      </c>
      <c r="BA192" s="34">
        <v>0</v>
      </c>
      <c r="BB192" s="34">
        <v>0</v>
      </c>
      <c r="BC192" s="34">
        <v>0</v>
      </c>
      <c r="BD192" s="34">
        <v>0</v>
      </c>
      <c r="BE192" s="34">
        <v>0</v>
      </c>
      <c r="BF192" s="34">
        <v>0</v>
      </c>
      <c r="BG192" s="34">
        <v>0</v>
      </c>
      <c r="BH192" s="34">
        <v>0</v>
      </c>
      <c r="BI192" s="34">
        <v>0</v>
      </c>
      <c r="BJ192" s="34">
        <v>0</v>
      </c>
      <c r="BK192" s="34">
        <v>0</v>
      </c>
      <c r="BL192" s="34">
        <v>0</v>
      </c>
      <c r="BM192" s="34">
        <v>0</v>
      </c>
      <c r="BN192" s="34">
        <v>0</v>
      </c>
      <c r="BO192" s="34">
        <v>0</v>
      </c>
      <c r="BP192" s="34">
        <v>0</v>
      </c>
      <c r="BQ192" s="34">
        <v>0</v>
      </c>
      <c r="BR192" s="34">
        <v>0</v>
      </c>
      <c r="BS192" s="34">
        <v>0</v>
      </c>
      <c r="BT192" s="34">
        <v>0</v>
      </c>
      <c r="BU192" s="34">
        <v>0</v>
      </c>
      <c r="BV192" s="34">
        <v>0</v>
      </c>
      <c r="BW192" s="34">
        <v>0</v>
      </c>
      <c r="BX192" s="34">
        <v>0</v>
      </c>
      <c r="BY192" s="34">
        <v>0</v>
      </c>
      <c r="BZ192" s="34">
        <v>0</v>
      </c>
      <c r="CA192" s="34">
        <v>0</v>
      </c>
      <c r="CB192" s="34">
        <v>0</v>
      </c>
      <c r="CC192" s="34">
        <v>0</v>
      </c>
      <c r="CD192" s="34">
        <v>0</v>
      </c>
      <c r="CE192" s="34">
        <v>0</v>
      </c>
      <c r="CF192" s="34">
        <v>0</v>
      </c>
      <c r="CG192" s="34">
        <v>0</v>
      </c>
      <c r="CH192" s="27" t="s">
        <v>1653</v>
      </c>
      <c r="CI192" s="276" t="s">
        <v>223</v>
      </c>
      <c r="CJ192" s="276" t="s">
        <v>79</v>
      </c>
      <c r="CK192" s="278" t="s">
        <v>79</v>
      </c>
      <c r="CL192" s="301" t="s">
        <v>79</v>
      </c>
    </row>
    <row r="193" spans="1:90" ht="54.75" customHeight="1">
      <c r="A193" s="695"/>
      <c r="B193" s="28" t="s">
        <v>769</v>
      </c>
      <c r="C193" s="6" t="s">
        <v>770</v>
      </c>
      <c r="D193" s="23" t="s">
        <v>101</v>
      </c>
      <c r="E193" s="23" t="s">
        <v>79</v>
      </c>
      <c r="F193" s="23" t="s">
        <v>79</v>
      </c>
      <c r="G193" s="16" t="s">
        <v>100</v>
      </c>
      <c r="H193" s="23" t="s">
        <v>380</v>
      </c>
      <c r="I193" s="33">
        <v>24491.047750000002</v>
      </c>
      <c r="J193" s="33">
        <v>12220.468000000001</v>
      </c>
      <c r="K193" s="33">
        <v>12270.579750000001</v>
      </c>
      <c r="L193" s="33">
        <v>0</v>
      </c>
      <c r="M193" s="33">
        <v>4277.1638000000003</v>
      </c>
      <c r="N193" s="33" t="s">
        <v>79</v>
      </c>
      <c r="O193" s="33" t="s">
        <v>79</v>
      </c>
      <c r="P193" s="33">
        <v>1513.39</v>
      </c>
      <c r="Q193" s="33">
        <v>0</v>
      </c>
      <c r="R193" s="33">
        <v>1513.39</v>
      </c>
      <c r="S193" s="33">
        <v>0</v>
      </c>
      <c r="T193" s="33">
        <v>0</v>
      </c>
      <c r="U193" s="33">
        <v>1513.39</v>
      </c>
      <c r="V193" s="33">
        <v>0</v>
      </c>
      <c r="W193" s="33">
        <v>6429.9142000000002</v>
      </c>
      <c r="X193" s="33">
        <v>12270.579750000001</v>
      </c>
      <c r="Y193" s="33">
        <v>0</v>
      </c>
      <c r="Z193" s="33">
        <v>18700.49395</v>
      </c>
      <c r="AA193" s="33">
        <v>0</v>
      </c>
      <c r="AB193" s="33">
        <v>0</v>
      </c>
      <c r="AC193" s="33">
        <v>0</v>
      </c>
      <c r="AD193" s="33">
        <v>0</v>
      </c>
      <c r="AE193" s="33">
        <v>0</v>
      </c>
      <c r="AF193" s="33">
        <v>0</v>
      </c>
      <c r="AG193" s="33">
        <v>1588.6608000000001</v>
      </c>
      <c r="AH193" s="33">
        <v>2454.1158</v>
      </c>
      <c r="AI193" s="33">
        <v>0</v>
      </c>
      <c r="AJ193" s="33">
        <v>4042.7766000000001</v>
      </c>
      <c r="AK193" s="33">
        <v>1588.6608000000001</v>
      </c>
      <c r="AL193" s="33">
        <v>2454.1158</v>
      </c>
      <c r="AM193" s="33">
        <v>0</v>
      </c>
      <c r="AN193" s="33">
        <v>4042.7766000000001</v>
      </c>
      <c r="AO193" s="33">
        <v>0</v>
      </c>
      <c r="AP193" s="33">
        <v>0</v>
      </c>
      <c r="AQ193" s="33">
        <v>0</v>
      </c>
      <c r="AR193" s="33">
        <v>0</v>
      </c>
      <c r="AS193" s="33">
        <v>0</v>
      </c>
      <c r="AT193" s="33">
        <v>0</v>
      </c>
      <c r="AU193" s="33">
        <v>1588.6608000000001</v>
      </c>
      <c r="AV193" s="33">
        <v>2454.1158</v>
      </c>
      <c r="AW193" s="33">
        <v>0</v>
      </c>
      <c r="AX193" s="33">
        <v>4042.7766000000001</v>
      </c>
      <c r="AY193" s="33">
        <v>0</v>
      </c>
      <c r="AZ193" s="33">
        <v>3971.6522</v>
      </c>
      <c r="BA193" s="33">
        <v>6135.2894999999999</v>
      </c>
      <c r="BB193" s="33">
        <v>0</v>
      </c>
      <c r="BC193" s="33">
        <v>10106.941699999999</v>
      </c>
      <c r="BD193" s="34">
        <v>0</v>
      </c>
      <c r="BE193" s="33">
        <v>869.60119999999995</v>
      </c>
      <c r="BF193" s="33">
        <v>3681.17445</v>
      </c>
      <c r="BG193" s="34">
        <v>0</v>
      </c>
      <c r="BH193" s="33">
        <v>4550.7756499999996</v>
      </c>
      <c r="BI193" s="33">
        <v>0</v>
      </c>
      <c r="BJ193" s="34">
        <v>0</v>
      </c>
      <c r="BK193" s="34">
        <v>0</v>
      </c>
      <c r="BL193" s="34">
        <v>0</v>
      </c>
      <c r="BM193" s="34">
        <v>0</v>
      </c>
      <c r="BN193" s="33">
        <v>0</v>
      </c>
      <c r="BO193" s="34">
        <v>0</v>
      </c>
      <c r="BP193" s="34">
        <v>0</v>
      </c>
      <c r="BQ193" s="34">
        <v>0</v>
      </c>
      <c r="BR193" s="33">
        <v>0</v>
      </c>
      <c r="BS193" s="33">
        <v>0</v>
      </c>
      <c r="BT193" s="34">
        <v>0</v>
      </c>
      <c r="BU193" s="34">
        <v>0</v>
      </c>
      <c r="BV193" s="34">
        <v>0</v>
      </c>
      <c r="BW193" s="33">
        <v>0</v>
      </c>
      <c r="BX193" s="33">
        <v>0</v>
      </c>
      <c r="BY193" s="34">
        <v>0</v>
      </c>
      <c r="BZ193" s="34">
        <v>0</v>
      </c>
      <c r="CA193" s="34">
        <v>0</v>
      </c>
      <c r="CB193" s="33">
        <v>0</v>
      </c>
      <c r="CC193" s="33">
        <v>0</v>
      </c>
      <c r="CD193" s="34">
        <v>0</v>
      </c>
      <c r="CE193" s="34">
        <v>0</v>
      </c>
      <c r="CF193" s="33">
        <v>0</v>
      </c>
      <c r="CG193" s="33">
        <v>0</v>
      </c>
      <c r="CH193" s="27" t="s">
        <v>1653</v>
      </c>
      <c r="CI193" s="289" t="s">
        <v>771</v>
      </c>
      <c r="CJ193" s="289" t="s">
        <v>79</v>
      </c>
      <c r="CK193" s="278" t="s">
        <v>79</v>
      </c>
      <c r="CL193" s="301" t="s">
        <v>79</v>
      </c>
    </row>
    <row r="194" spans="1:90" ht="72" customHeight="1">
      <c r="A194" s="695"/>
      <c r="B194" s="28" t="s">
        <v>772</v>
      </c>
      <c r="C194" s="6" t="s">
        <v>773</v>
      </c>
      <c r="D194" s="23" t="s">
        <v>101</v>
      </c>
      <c r="E194" s="23" t="s">
        <v>79</v>
      </c>
      <c r="F194" s="23" t="s">
        <v>79</v>
      </c>
      <c r="G194" s="16" t="s">
        <v>1744</v>
      </c>
      <c r="H194" s="23" t="s">
        <v>380</v>
      </c>
      <c r="I194" s="33">
        <v>6052.5292900000004</v>
      </c>
      <c r="J194" s="33">
        <v>6052.5292900000004</v>
      </c>
      <c r="K194" s="33">
        <v>0</v>
      </c>
      <c r="L194" s="33">
        <v>0</v>
      </c>
      <c r="M194" s="33">
        <v>4236.7704999999996</v>
      </c>
      <c r="N194" s="33" t="s">
        <v>1084</v>
      </c>
      <c r="O194" s="33" t="s">
        <v>79</v>
      </c>
      <c r="P194" s="33">
        <v>0</v>
      </c>
      <c r="Q194" s="33">
        <v>0</v>
      </c>
      <c r="R194" s="33">
        <v>0</v>
      </c>
      <c r="S194" s="33">
        <v>0</v>
      </c>
      <c r="T194" s="33">
        <v>0</v>
      </c>
      <c r="U194" s="33">
        <v>0</v>
      </c>
      <c r="V194" s="33">
        <v>0</v>
      </c>
      <c r="W194" s="33">
        <v>1815.7587899999999</v>
      </c>
      <c r="X194" s="33">
        <v>0</v>
      </c>
      <c r="Y194" s="33">
        <v>0</v>
      </c>
      <c r="Z194" s="33">
        <v>1815.7587899999999</v>
      </c>
      <c r="AA194" s="33">
        <v>0</v>
      </c>
      <c r="AB194" s="33">
        <v>0</v>
      </c>
      <c r="AC194" s="33">
        <v>0</v>
      </c>
      <c r="AD194" s="33">
        <v>0</v>
      </c>
      <c r="AE194" s="33">
        <v>0</v>
      </c>
      <c r="AF194" s="33">
        <v>0</v>
      </c>
      <c r="AG194" s="33">
        <v>0</v>
      </c>
      <c r="AH194" s="33">
        <v>0</v>
      </c>
      <c r="AI194" s="33">
        <v>0</v>
      </c>
      <c r="AJ194" s="33">
        <v>0</v>
      </c>
      <c r="AK194" s="33">
        <v>0</v>
      </c>
      <c r="AL194" s="33">
        <v>0</v>
      </c>
      <c r="AM194" s="33">
        <v>0</v>
      </c>
      <c r="AN194" s="33">
        <v>0</v>
      </c>
      <c r="AO194" s="33">
        <v>0</v>
      </c>
      <c r="AP194" s="33">
        <v>0</v>
      </c>
      <c r="AQ194" s="33">
        <v>0</v>
      </c>
      <c r="AR194" s="33">
        <v>0</v>
      </c>
      <c r="AS194" s="33">
        <v>0</v>
      </c>
      <c r="AT194" s="33">
        <v>0</v>
      </c>
      <c r="AU194" s="33">
        <v>815.75878999999998</v>
      </c>
      <c r="AV194" s="33">
        <v>0</v>
      </c>
      <c r="AW194" s="33">
        <v>0</v>
      </c>
      <c r="AX194" s="33">
        <v>815.75878999999998</v>
      </c>
      <c r="AY194" s="33">
        <v>0</v>
      </c>
      <c r="AZ194" s="33">
        <v>1000</v>
      </c>
      <c r="BA194" s="33">
        <v>0</v>
      </c>
      <c r="BB194" s="33">
        <v>0</v>
      </c>
      <c r="BC194" s="33">
        <v>1000</v>
      </c>
      <c r="BD194" s="34">
        <v>0</v>
      </c>
      <c r="BE194" s="34">
        <v>0</v>
      </c>
      <c r="BF194" s="34">
        <v>0</v>
      </c>
      <c r="BG194" s="34">
        <v>0</v>
      </c>
      <c r="BH194" s="33">
        <v>0</v>
      </c>
      <c r="BI194" s="33">
        <v>0</v>
      </c>
      <c r="BJ194" s="34">
        <v>0</v>
      </c>
      <c r="BK194" s="34">
        <v>0</v>
      </c>
      <c r="BL194" s="34">
        <v>0</v>
      </c>
      <c r="BM194" s="34">
        <v>0</v>
      </c>
      <c r="BN194" s="33">
        <v>0</v>
      </c>
      <c r="BO194" s="34">
        <v>0</v>
      </c>
      <c r="BP194" s="34">
        <v>0</v>
      </c>
      <c r="BQ194" s="34">
        <v>0</v>
      </c>
      <c r="BR194" s="33">
        <v>0</v>
      </c>
      <c r="BS194" s="33">
        <v>0</v>
      </c>
      <c r="BT194" s="34">
        <v>0</v>
      </c>
      <c r="BU194" s="34">
        <v>0</v>
      </c>
      <c r="BV194" s="34">
        <v>0</v>
      </c>
      <c r="BW194" s="33">
        <v>0</v>
      </c>
      <c r="BX194" s="33">
        <v>0</v>
      </c>
      <c r="BY194" s="34">
        <v>0</v>
      </c>
      <c r="BZ194" s="34">
        <v>0</v>
      </c>
      <c r="CA194" s="34">
        <v>0</v>
      </c>
      <c r="CB194" s="33">
        <v>0</v>
      </c>
      <c r="CC194" s="33">
        <v>0</v>
      </c>
      <c r="CD194" s="34">
        <v>0</v>
      </c>
      <c r="CE194" s="34">
        <v>0</v>
      </c>
      <c r="CF194" s="33">
        <v>0</v>
      </c>
      <c r="CG194" s="33">
        <v>0</v>
      </c>
      <c r="CH194" s="27" t="s">
        <v>1653</v>
      </c>
      <c r="CI194" s="289" t="s">
        <v>771</v>
      </c>
      <c r="CJ194" s="289" t="s">
        <v>79</v>
      </c>
      <c r="CK194" s="278" t="s">
        <v>79</v>
      </c>
      <c r="CL194" s="301" t="s">
        <v>79</v>
      </c>
    </row>
    <row r="195" spans="1:90" ht="87" customHeight="1">
      <c r="A195" s="695"/>
      <c r="B195" s="28" t="s">
        <v>774</v>
      </c>
      <c r="C195" s="20" t="s">
        <v>1090</v>
      </c>
      <c r="D195" s="23" t="s">
        <v>403</v>
      </c>
      <c r="E195" s="23" t="s">
        <v>79</v>
      </c>
      <c r="F195" s="23" t="s">
        <v>79</v>
      </c>
      <c r="G195" s="16" t="s">
        <v>91</v>
      </c>
      <c r="H195" s="27" t="s">
        <v>744</v>
      </c>
      <c r="I195" s="33">
        <v>17267.573</v>
      </c>
      <c r="J195" s="33">
        <v>6471.2950000000001</v>
      </c>
      <c r="K195" s="33">
        <v>10796.278</v>
      </c>
      <c r="L195" s="33">
        <v>0</v>
      </c>
      <c r="M195" s="33">
        <v>2264.95325</v>
      </c>
      <c r="N195" s="33" t="s">
        <v>79</v>
      </c>
      <c r="O195" s="33" t="s">
        <v>79</v>
      </c>
      <c r="P195" s="33">
        <v>1025.6500000000001</v>
      </c>
      <c r="Q195" s="33">
        <v>0</v>
      </c>
      <c r="R195" s="33">
        <v>1025.6500000000001</v>
      </c>
      <c r="S195" s="33">
        <v>0</v>
      </c>
      <c r="T195" s="33">
        <v>0</v>
      </c>
      <c r="U195" s="33">
        <v>1025.6500000000001</v>
      </c>
      <c r="V195" s="33">
        <v>0</v>
      </c>
      <c r="W195" s="33">
        <v>3180.69175</v>
      </c>
      <c r="X195" s="33">
        <v>10796.278</v>
      </c>
      <c r="Y195" s="33">
        <v>0</v>
      </c>
      <c r="Z195" s="33">
        <v>13976.96975</v>
      </c>
      <c r="AA195" s="33">
        <v>0</v>
      </c>
      <c r="AB195" s="33">
        <v>0</v>
      </c>
      <c r="AC195" s="33">
        <v>0</v>
      </c>
      <c r="AD195" s="33">
        <v>0</v>
      </c>
      <c r="AE195" s="33">
        <v>0</v>
      </c>
      <c r="AF195" s="33">
        <v>0</v>
      </c>
      <c r="AG195" s="33">
        <v>0</v>
      </c>
      <c r="AH195" s="33">
        <v>0</v>
      </c>
      <c r="AI195" s="33">
        <v>0</v>
      </c>
      <c r="AJ195" s="33">
        <v>0</v>
      </c>
      <c r="AK195" s="33">
        <v>0</v>
      </c>
      <c r="AL195" s="33">
        <v>0</v>
      </c>
      <c r="AM195" s="33">
        <v>0</v>
      </c>
      <c r="AN195" s="33">
        <v>0</v>
      </c>
      <c r="AO195" s="33">
        <v>0</v>
      </c>
      <c r="AP195" s="33">
        <v>0</v>
      </c>
      <c r="AQ195" s="33">
        <v>0</v>
      </c>
      <c r="AR195" s="33">
        <v>0</v>
      </c>
      <c r="AS195" s="33">
        <v>0</v>
      </c>
      <c r="AT195" s="33">
        <v>0</v>
      </c>
      <c r="AU195" s="34">
        <v>0</v>
      </c>
      <c r="AV195" s="34">
        <v>0</v>
      </c>
      <c r="AW195" s="34">
        <v>0</v>
      </c>
      <c r="AX195" s="33">
        <v>0</v>
      </c>
      <c r="AY195" s="34">
        <v>0</v>
      </c>
      <c r="AZ195" s="34">
        <v>2000</v>
      </c>
      <c r="BA195" s="34">
        <v>6000</v>
      </c>
      <c r="BB195" s="34">
        <v>0</v>
      </c>
      <c r="BC195" s="34">
        <v>8000</v>
      </c>
      <c r="BD195" s="34">
        <v>0</v>
      </c>
      <c r="BE195" s="34">
        <v>1180.69175</v>
      </c>
      <c r="BF195" s="34">
        <v>4796.2780000000002</v>
      </c>
      <c r="BG195" s="34">
        <v>0</v>
      </c>
      <c r="BH195" s="33">
        <v>5976.9697500000002</v>
      </c>
      <c r="BI195" s="33">
        <v>0</v>
      </c>
      <c r="BJ195" s="34">
        <v>0</v>
      </c>
      <c r="BK195" s="34">
        <v>0</v>
      </c>
      <c r="BL195" s="34">
        <v>0</v>
      </c>
      <c r="BM195" s="34">
        <v>0</v>
      </c>
      <c r="BN195" s="33">
        <v>0</v>
      </c>
      <c r="BO195" s="34">
        <v>0</v>
      </c>
      <c r="BP195" s="34">
        <v>0</v>
      </c>
      <c r="BQ195" s="34">
        <v>0</v>
      </c>
      <c r="BR195" s="33">
        <v>0</v>
      </c>
      <c r="BS195" s="33">
        <v>0</v>
      </c>
      <c r="BT195" s="34">
        <v>0</v>
      </c>
      <c r="BU195" s="34">
        <v>0</v>
      </c>
      <c r="BV195" s="34">
        <v>0</v>
      </c>
      <c r="BW195" s="33">
        <v>0</v>
      </c>
      <c r="BX195" s="33">
        <v>0</v>
      </c>
      <c r="BY195" s="34">
        <v>0</v>
      </c>
      <c r="BZ195" s="34">
        <v>0</v>
      </c>
      <c r="CA195" s="34">
        <v>0</v>
      </c>
      <c r="CB195" s="33">
        <v>0</v>
      </c>
      <c r="CC195" s="33">
        <v>0</v>
      </c>
      <c r="CD195" s="34">
        <v>0</v>
      </c>
      <c r="CE195" s="34">
        <v>0</v>
      </c>
      <c r="CF195" s="33">
        <v>0</v>
      </c>
      <c r="CG195" s="33">
        <v>0</v>
      </c>
      <c r="CH195" s="27" t="s">
        <v>1765</v>
      </c>
      <c r="CI195" s="289" t="s">
        <v>1091</v>
      </c>
      <c r="CJ195" s="289" t="s">
        <v>79</v>
      </c>
      <c r="CK195" s="278" t="s">
        <v>79</v>
      </c>
      <c r="CL195" s="301" t="s">
        <v>79</v>
      </c>
    </row>
    <row r="196" spans="1:90" ht="102" customHeight="1">
      <c r="A196" s="695"/>
      <c r="B196" s="28" t="s">
        <v>775</v>
      </c>
      <c r="C196" s="20" t="s">
        <v>1092</v>
      </c>
      <c r="D196" s="23" t="s">
        <v>403</v>
      </c>
      <c r="E196" s="23" t="s">
        <v>79</v>
      </c>
      <c r="F196" s="23" t="s">
        <v>79</v>
      </c>
      <c r="G196" s="16" t="s">
        <v>79</v>
      </c>
      <c r="H196" s="27" t="s">
        <v>744</v>
      </c>
      <c r="I196" s="33">
        <v>2175.4789999999998</v>
      </c>
      <c r="J196" s="33">
        <v>1449.386</v>
      </c>
      <c r="K196" s="33">
        <v>726.09299999999996</v>
      </c>
      <c r="L196" s="33">
        <v>0</v>
      </c>
      <c r="M196" s="33">
        <v>1014.5702</v>
      </c>
      <c r="N196" s="33" t="s">
        <v>79</v>
      </c>
      <c r="O196" s="33" t="s">
        <v>79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3">
        <v>0</v>
      </c>
      <c r="W196" s="33">
        <v>434.81580000000002</v>
      </c>
      <c r="X196" s="33">
        <v>726.09299999999996</v>
      </c>
      <c r="Y196" s="33">
        <v>0</v>
      </c>
      <c r="Z196" s="33">
        <v>1160.9087999999999</v>
      </c>
      <c r="AA196" s="33">
        <v>0</v>
      </c>
      <c r="AB196" s="33">
        <v>0</v>
      </c>
      <c r="AC196" s="33">
        <v>0</v>
      </c>
      <c r="AD196" s="33">
        <v>0</v>
      </c>
      <c r="AE196" s="33">
        <v>0</v>
      </c>
      <c r="AF196" s="33">
        <v>0</v>
      </c>
      <c r="AG196" s="33">
        <v>0</v>
      </c>
      <c r="AH196" s="33">
        <v>0</v>
      </c>
      <c r="AI196" s="33">
        <v>0</v>
      </c>
      <c r="AJ196" s="33">
        <v>0</v>
      </c>
      <c r="AK196" s="33">
        <v>0</v>
      </c>
      <c r="AL196" s="33">
        <v>0</v>
      </c>
      <c r="AM196" s="33">
        <v>0</v>
      </c>
      <c r="AN196" s="33">
        <v>0</v>
      </c>
      <c r="AO196" s="33">
        <v>0</v>
      </c>
      <c r="AP196" s="33">
        <v>0</v>
      </c>
      <c r="AQ196" s="33">
        <v>0</v>
      </c>
      <c r="AR196" s="33">
        <v>0</v>
      </c>
      <c r="AS196" s="33">
        <v>0</v>
      </c>
      <c r="AT196" s="33">
        <v>0</v>
      </c>
      <c r="AU196" s="34">
        <v>0</v>
      </c>
      <c r="AV196" s="34">
        <v>0</v>
      </c>
      <c r="AW196" s="34">
        <v>0</v>
      </c>
      <c r="AX196" s="33">
        <v>0</v>
      </c>
      <c r="AY196" s="34">
        <v>0</v>
      </c>
      <c r="AZ196" s="34">
        <v>434.81580000000002</v>
      </c>
      <c r="BA196" s="34">
        <v>500</v>
      </c>
      <c r="BB196" s="34">
        <v>0</v>
      </c>
      <c r="BC196" s="34">
        <v>934.81580000000008</v>
      </c>
      <c r="BD196" s="34">
        <v>0</v>
      </c>
      <c r="BE196" s="34">
        <v>0</v>
      </c>
      <c r="BF196" s="34">
        <v>226.09299999999999</v>
      </c>
      <c r="BG196" s="34">
        <v>0</v>
      </c>
      <c r="BH196" s="33">
        <v>226.09299999999999</v>
      </c>
      <c r="BI196" s="33">
        <v>0</v>
      </c>
      <c r="BJ196" s="34">
        <v>0</v>
      </c>
      <c r="BK196" s="34">
        <v>0</v>
      </c>
      <c r="BL196" s="34">
        <v>0</v>
      </c>
      <c r="BM196" s="34">
        <v>0</v>
      </c>
      <c r="BN196" s="33">
        <v>0</v>
      </c>
      <c r="BO196" s="34">
        <v>0</v>
      </c>
      <c r="BP196" s="34">
        <v>0</v>
      </c>
      <c r="BQ196" s="34">
        <v>0</v>
      </c>
      <c r="BR196" s="33">
        <v>0</v>
      </c>
      <c r="BS196" s="33">
        <v>0</v>
      </c>
      <c r="BT196" s="34">
        <v>0</v>
      </c>
      <c r="BU196" s="34">
        <v>0</v>
      </c>
      <c r="BV196" s="34">
        <v>0</v>
      </c>
      <c r="BW196" s="33">
        <v>0</v>
      </c>
      <c r="BX196" s="33">
        <v>0</v>
      </c>
      <c r="BY196" s="34">
        <v>0</v>
      </c>
      <c r="BZ196" s="34">
        <v>0</v>
      </c>
      <c r="CA196" s="34">
        <v>0</v>
      </c>
      <c r="CB196" s="33">
        <v>0</v>
      </c>
      <c r="CC196" s="33">
        <v>0</v>
      </c>
      <c r="CD196" s="34">
        <v>0</v>
      </c>
      <c r="CE196" s="34">
        <v>0</v>
      </c>
      <c r="CF196" s="33">
        <v>0</v>
      </c>
      <c r="CG196" s="33">
        <v>0</v>
      </c>
      <c r="CH196" s="27" t="s">
        <v>1765</v>
      </c>
      <c r="CI196" s="289" t="s">
        <v>1091</v>
      </c>
      <c r="CJ196" s="289" t="s">
        <v>79</v>
      </c>
      <c r="CK196" s="278" t="s">
        <v>79</v>
      </c>
      <c r="CL196" s="301" t="s">
        <v>79</v>
      </c>
    </row>
    <row r="197" spans="1:90" ht="72" customHeight="1">
      <c r="A197" s="695"/>
      <c r="B197" s="36" t="s">
        <v>402</v>
      </c>
      <c r="C197" s="6" t="s">
        <v>776</v>
      </c>
      <c r="D197" s="23" t="s">
        <v>132</v>
      </c>
      <c r="E197" s="23" t="s">
        <v>79</v>
      </c>
      <c r="F197" s="23" t="s">
        <v>79</v>
      </c>
      <c r="G197" s="16" t="s">
        <v>549</v>
      </c>
      <c r="H197" s="23" t="s">
        <v>380</v>
      </c>
      <c r="I197" s="128">
        <v>67401.897839999903</v>
      </c>
      <c r="J197" s="33">
        <v>62397.222999999998</v>
      </c>
      <c r="K197" s="243">
        <v>5004.6748399999997</v>
      </c>
      <c r="L197" s="33">
        <v>0</v>
      </c>
      <c r="M197" s="33">
        <v>31198.611499999999</v>
      </c>
      <c r="N197" s="33" t="s">
        <v>79</v>
      </c>
      <c r="O197" s="33" t="s">
        <v>79</v>
      </c>
      <c r="P197" s="33">
        <v>10590</v>
      </c>
      <c r="Q197" s="33">
        <v>0</v>
      </c>
      <c r="R197" s="33">
        <v>590</v>
      </c>
      <c r="S197" s="33">
        <v>0</v>
      </c>
      <c r="T197" s="33">
        <v>0</v>
      </c>
      <c r="U197" s="33">
        <v>590</v>
      </c>
      <c r="V197" s="33">
        <v>0</v>
      </c>
      <c r="W197" s="33">
        <v>20608.611499999999</v>
      </c>
      <c r="X197" s="33">
        <v>5004.6748399999997</v>
      </c>
      <c r="Y197" s="33">
        <v>0</v>
      </c>
      <c r="Z197" s="33">
        <v>25613.286339999999</v>
      </c>
      <c r="AA197" s="33">
        <v>0</v>
      </c>
      <c r="AB197" s="33">
        <v>0</v>
      </c>
      <c r="AC197" s="33">
        <v>0</v>
      </c>
      <c r="AD197" s="33">
        <v>0</v>
      </c>
      <c r="AE197" s="33">
        <v>0</v>
      </c>
      <c r="AF197" s="33">
        <v>0</v>
      </c>
      <c r="AG197" s="33">
        <v>30608.611499999999</v>
      </c>
      <c r="AH197" s="33">
        <v>0</v>
      </c>
      <c r="AI197" s="33">
        <v>0</v>
      </c>
      <c r="AJ197" s="33">
        <v>30608.611499999999</v>
      </c>
      <c r="AK197" s="33">
        <v>30608.611499999999</v>
      </c>
      <c r="AL197" s="33">
        <v>0</v>
      </c>
      <c r="AM197" s="33">
        <v>0</v>
      </c>
      <c r="AN197" s="33">
        <v>30608.611499999999</v>
      </c>
      <c r="AO197" s="33">
        <v>0</v>
      </c>
      <c r="AP197" s="34">
        <v>0</v>
      </c>
      <c r="AQ197" s="34">
        <v>0</v>
      </c>
      <c r="AR197" s="34">
        <v>0</v>
      </c>
      <c r="AS197" s="34">
        <v>0</v>
      </c>
      <c r="AT197" s="34">
        <v>0</v>
      </c>
      <c r="AU197" s="34">
        <v>20608.611499999999</v>
      </c>
      <c r="AV197" s="34">
        <v>574.75</v>
      </c>
      <c r="AW197" s="34">
        <v>0</v>
      </c>
      <c r="AX197" s="34">
        <v>21183.361499999999</v>
      </c>
      <c r="AY197" s="34">
        <v>0</v>
      </c>
      <c r="AZ197" s="34">
        <v>0</v>
      </c>
      <c r="BA197" s="34">
        <v>4429.9248399999997</v>
      </c>
      <c r="BB197" s="34">
        <v>0</v>
      </c>
      <c r="BC197" s="34">
        <v>4429.9248399999997</v>
      </c>
      <c r="BD197" s="34">
        <v>0</v>
      </c>
      <c r="BE197" s="34">
        <v>0</v>
      </c>
      <c r="BF197" s="34">
        <v>0</v>
      </c>
      <c r="BG197" s="34">
        <v>0</v>
      </c>
      <c r="BH197" s="33">
        <v>0</v>
      </c>
      <c r="BI197" s="33">
        <v>0</v>
      </c>
      <c r="BJ197" s="34">
        <v>0</v>
      </c>
      <c r="BK197" s="34">
        <v>0</v>
      </c>
      <c r="BL197" s="34">
        <v>0</v>
      </c>
      <c r="BM197" s="34">
        <v>0</v>
      </c>
      <c r="BN197" s="33">
        <v>0</v>
      </c>
      <c r="BO197" s="34">
        <v>0</v>
      </c>
      <c r="BP197" s="34">
        <v>0</v>
      </c>
      <c r="BQ197" s="34">
        <v>0</v>
      </c>
      <c r="BR197" s="33">
        <v>0</v>
      </c>
      <c r="BS197" s="33">
        <v>0</v>
      </c>
      <c r="BT197" s="34">
        <v>0</v>
      </c>
      <c r="BU197" s="34">
        <v>0</v>
      </c>
      <c r="BV197" s="34">
        <v>0</v>
      </c>
      <c r="BW197" s="33">
        <v>0</v>
      </c>
      <c r="BX197" s="33">
        <v>0</v>
      </c>
      <c r="BY197" s="34">
        <v>0</v>
      </c>
      <c r="BZ197" s="34">
        <v>0</v>
      </c>
      <c r="CA197" s="34">
        <v>0</v>
      </c>
      <c r="CB197" s="33">
        <v>0</v>
      </c>
      <c r="CC197" s="33">
        <v>0</v>
      </c>
      <c r="CD197" s="34">
        <v>0</v>
      </c>
      <c r="CE197" s="34">
        <v>0</v>
      </c>
      <c r="CF197" s="33">
        <v>0</v>
      </c>
      <c r="CG197" s="33">
        <v>0</v>
      </c>
      <c r="CH197" s="27" t="s">
        <v>1653</v>
      </c>
      <c r="CI197" s="289" t="s">
        <v>771</v>
      </c>
      <c r="CJ197" s="289" t="s">
        <v>1766</v>
      </c>
      <c r="CK197" s="278" t="s">
        <v>79</v>
      </c>
      <c r="CL197" s="313" t="s">
        <v>79</v>
      </c>
    </row>
    <row r="198" spans="1:90" ht="72" customHeight="1">
      <c r="A198" s="695"/>
      <c r="B198" s="36" t="s">
        <v>1540</v>
      </c>
      <c r="C198" s="27" t="s">
        <v>1858</v>
      </c>
      <c r="D198" s="27" t="s">
        <v>400</v>
      </c>
      <c r="E198" s="27" t="s">
        <v>79</v>
      </c>
      <c r="F198" s="27" t="s">
        <v>79</v>
      </c>
      <c r="G198" s="10" t="s">
        <v>547</v>
      </c>
      <c r="H198" s="27" t="s">
        <v>744</v>
      </c>
      <c r="I198" s="34">
        <v>113723.00599999999</v>
      </c>
      <c r="J198" s="34">
        <v>27584.582999999999</v>
      </c>
      <c r="K198" s="34">
        <v>86138.422999999995</v>
      </c>
      <c r="L198" s="34">
        <v>0</v>
      </c>
      <c r="M198" s="34">
        <v>11033.833199999999</v>
      </c>
      <c r="N198" s="34" t="s">
        <v>79</v>
      </c>
      <c r="O198" s="34" t="s">
        <v>79</v>
      </c>
      <c r="P198" s="34">
        <v>2686.2</v>
      </c>
      <c r="Q198" s="34">
        <v>0</v>
      </c>
      <c r="R198" s="34">
        <v>2686.2</v>
      </c>
      <c r="S198" s="34">
        <v>0</v>
      </c>
      <c r="T198" s="34">
        <v>0</v>
      </c>
      <c r="U198" s="34">
        <v>2686.2</v>
      </c>
      <c r="V198" s="34">
        <v>0</v>
      </c>
      <c r="W198" s="34">
        <v>0</v>
      </c>
      <c r="X198" s="34">
        <v>0</v>
      </c>
      <c r="Y198" s="34">
        <v>0</v>
      </c>
      <c r="Z198" s="34">
        <v>0</v>
      </c>
      <c r="AA198" s="34">
        <v>0</v>
      </c>
      <c r="AB198" s="34">
        <v>13864.549800000001</v>
      </c>
      <c r="AC198" s="34">
        <v>76138.422999999995</v>
      </c>
      <c r="AD198" s="34">
        <v>0</v>
      </c>
      <c r="AE198" s="34">
        <v>90002.972799999989</v>
      </c>
      <c r="AF198" s="34">
        <v>0</v>
      </c>
      <c r="AG198" s="33">
        <v>0</v>
      </c>
      <c r="AH198" s="33">
        <v>0</v>
      </c>
      <c r="AI198" s="33">
        <v>0</v>
      </c>
      <c r="AJ198" s="33">
        <v>0</v>
      </c>
      <c r="AK198" s="33">
        <v>0</v>
      </c>
      <c r="AL198" s="33">
        <v>0</v>
      </c>
      <c r="AM198" s="33">
        <v>0</v>
      </c>
      <c r="AN198" s="33">
        <v>0</v>
      </c>
      <c r="AO198" s="33">
        <v>0</v>
      </c>
      <c r="AP198" s="33">
        <v>0</v>
      </c>
      <c r="AQ198" s="34">
        <v>0</v>
      </c>
      <c r="AR198" s="34">
        <v>0</v>
      </c>
      <c r="AS198" s="34">
        <v>0</v>
      </c>
      <c r="AT198" s="34">
        <v>0</v>
      </c>
      <c r="AU198" s="34">
        <v>0</v>
      </c>
      <c r="AV198" s="34">
        <v>0</v>
      </c>
      <c r="AW198" s="34">
        <v>0</v>
      </c>
      <c r="AX198" s="34">
        <v>0</v>
      </c>
      <c r="AY198" s="34">
        <v>0</v>
      </c>
      <c r="AZ198" s="34">
        <v>0</v>
      </c>
      <c r="BA198" s="34">
        <v>0</v>
      </c>
      <c r="BB198" s="34">
        <v>0</v>
      </c>
      <c r="BC198" s="34">
        <v>0</v>
      </c>
      <c r="BD198" s="34">
        <v>0</v>
      </c>
      <c r="BE198" s="34">
        <v>0</v>
      </c>
      <c r="BF198" s="34">
        <v>0</v>
      </c>
      <c r="BG198" s="34">
        <v>0</v>
      </c>
      <c r="BH198" s="34">
        <v>0</v>
      </c>
      <c r="BI198" s="34">
        <v>0</v>
      </c>
      <c r="BJ198" s="34">
        <v>4000</v>
      </c>
      <c r="BK198" s="34">
        <v>20000</v>
      </c>
      <c r="BL198" s="34">
        <v>0</v>
      </c>
      <c r="BM198" s="34">
        <v>24000</v>
      </c>
      <c r="BN198" s="34">
        <v>0</v>
      </c>
      <c r="BO198" s="34">
        <v>4000</v>
      </c>
      <c r="BP198" s="34">
        <v>20000</v>
      </c>
      <c r="BQ198" s="34">
        <v>0</v>
      </c>
      <c r="BR198" s="33">
        <v>24000</v>
      </c>
      <c r="BS198" s="34">
        <v>0</v>
      </c>
      <c r="BT198" s="34">
        <v>4000</v>
      </c>
      <c r="BU198" s="34">
        <v>20000</v>
      </c>
      <c r="BV198" s="34">
        <v>0</v>
      </c>
      <c r="BW198" s="34">
        <v>24000</v>
      </c>
      <c r="BX198" s="34">
        <v>0</v>
      </c>
      <c r="BY198" s="34">
        <v>1864.5498</v>
      </c>
      <c r="BZ198" s="34">
        <v>16138.423000000001</v>
      </c>
      <c r="CA198" s="34">
        <v>0</v>
      </c>
      <c r="CB198" s="34">
        <v>18002.9728</v>
      </c>
      <c r="CC198" s="34">
        <v>0</v>
      </c>
      <c r="CD198" s="34">
        <v>10000</v>
      </c>
      <c r="CE198" s="34">
        <v>0</v>
      </c>
      <c r="CF198" s="34">
        <v>0</v>
      </c>
      <c r="CG198" s="34">
        <v>23526.556</v>
      </c>
      <c r="CH198" s="27" t="s">
        <v>1765</v>
      </c>
      <c r="CI198" s="276" t="s">
        <v>1541</v>
      </c>
      <c r="CJ198" s="276" t="s">
        <v>79</v>
      </c>
      <c r="CK198" s="278" t="s">
        <v>79</v>
      </c>
      <c r="CL198" s="301" t="s">
        <v>79</v>
      </c>
    </row>
    <row r="199" spans="1:90" ht="74.25" customHeight="1">
      <c r="A199" s="695"/>
      <c r="B199" s="36" t="s">
        <v>1542</v>
      </c>
      <c r="C199" s="27" t="s">
        <v>1859</v>
      </c>
      <c r="D199" s="27" t="s">
        <v>400</v>
      </c>
      <c r="E199" s="27" t="s">
        <v>79</v>
      </c>
      <c r="F199" s="27" t="s">
        <v>79</v>
      </c>
      <c r="G199" s="10" t="s">
        <v>79</v>
      </c>
      <c r="H199" s="27" t="s">
        <v>744</v>
      </c>
      <c r="I199" s="34">
        <v>12121.93</v>
      </c>
      <c r="J199" s="34">
        <v>9242.3700000000008</v>
      </c>
      <c r="K199" s="34">
        <v>2879.56</v>
      </c>
      <c r="L199" s="34">
        <v>0</v>
      </c>
      <c r="M199" s="34">
        <v>6469.6589999999997</v>
      </c>
      <c r="N199" s="34" t="s">
        <v>79</v>
      </c>
      <c r="O199" s="34" t="s">
        <v>79</v>
      </c>
      <c r="P199" s="34">
        <v>0</v>
      </c>
      <c r="Q199" s="34">
        <v>0</v>
      </c>
      <c r="R199" s="34">
        <v>0</v>
      </c>
      <c r="S199" s="34">
        <v>0</v>
      </c>
      <c r="T199" s="34">
        <v>0</v>
      </c>
      <c r="U199" s="34">
        <v>0</v>
      </c>
      <c r="V199" s="34">
        <v>0</v>
      </c>
      <c r="W199" s="34">
        <v>0</v>
      </c>
      <c r="X199" s="34">
        <v>0</v>
      </c>
      <c r="Y199" s="34">
        <v>0</v>
      </c>
      <c r="Z199" s="34">
        <v>0</v>
      </c>
      <c r="AA199" s="34">
        <v>0</v>
      </c>
      <c r="AB199" s="34">
        <v>2772.71</v>
      </c>
      <c r="AC199" s="34">
        <v>2879.56</v>
      </c>
      <c r="AD199" s="34">
        <v>0</v>
      </c>
      <c r="AE199" s="34">
        <v>5652.27</v>
      </c>
      <c r="AF199" s="34">
        <v>0</v>
      </c>
      <c r="AG199" s="33">
        <v>0</v>
      </c>
      <c r="AH199" s="33">
        <v>0</v>
      </c>
      <c r="AI199" s="33">
        <v>0</v>
      </c>
      <c r="AJ199" s="33">
        <v>0</v>
      </c>
      <c r="AK199" s="33">
        <v>0</v>
      </c>
      <c r="AL199" s="33">
        <v>0</v>
      </c>
      <c r="AM199" s="33">
        <v>0</v>
      </c>
      <c r="AN199" s="33">
        <v>0</v>
      </c>
      <c r="AO199" s="33">
        <v>0</v>
      </c>
      <c r="AP199" s="33">
        <v>0</v>
      </c>
      <c r="AQ199" s="34">
        <v>0</v>
      </c>
      <c r="AR199" s="34">
        <v>0</v>
      </c>
      <c r="AS199" s="34">
        <v>0</v>
      </c>
      <c r="AT199" s="34">
        <v>0</v>
      </c>
      <c r="AU199" s="34">
        <v>0</v>
      </c>
      <c r="AV199" s="34">
        <v>0</v>
      </c>
      <c r="AW199" s="34">
        <v>0</v>
      </c>
      <c r="AX199" s="34">
        <v>0</v>
      </c>
      <c r="AY199" s="34">
        <v>0</v>
      </c>
      <c r="AZ199" s="34">
        <v>0</v>
      </c>
      <c r="BA199" s="34">
        <v>0</v>
      </c>
      <c r="BB199" s="34">
        <v>0</v>
      </c>
      <c r="BC199" s="34">
        <v>0</v>
      </c>
      <c r="BD199" s="34">
        <v>0</v>
      </c>
      <c r="BE199" s="34">
        <v>0</v>
      </c>
      <c r="BF199" s="34">
        <v>0</v>
      </c>
      <c r="BG199" s="34">
        <v>0</v>
      </c>
      <c r="BH199" s="34">
        <v>0</v>
      </c>
      <c r="BI199" s="34">
        <v>0</v>
      </c>
      <c r="BJ199" s="34">
        <v>1387</v>
      </c>
      <c r="BK199" s="34">
        <v>1440</v>
      </c>
      <c r="BL199" s="34">
        <v>0</v>
      </c>
      <c r="BM199" s="34">
        <v>2827</v>
      </c>
      <c r="BN199" s="34">
        <v>0</v>
      </c>
      <c r="BO199" s="34">
        <v>1385.71</v>
      </c>
      <c r="BP199" s="34">
        <v>1439.56</v>
      </c>
      <c r="BQ199" s="34">
        <v>0</v>
      </c>
      <c r="BR199" s="34">
        <v>2825.27</v>
      </c>
      <c r="BS199" s="34">
        <v>0</v>
      </c>
      <c r="BT199" s="34">
        <v>0</v>
      </c>
      <c r="BU199" s="34">
        <v>0</v>
      </c>
      <c r="BV199" s="34">
        <v>0</v>
      </c>
      <c r="BW199" s="34">
        <v>0</v>
      </c>
      <c r="BX199" s="34">
        <v>0</v>
      </c>
      <c r="BY199" s="34">
        <v>0</v>
      </c>
      <c r="BZ199" s="34">
        <v>0</v>
      </c>
      <c r="CA199" s="34">
        <v>0</v>
      </c>
      <c r="CB199" s="34">
        <v>0</v>
      </c>
      <c r="CC199" s="34">
        <v>0</v>
      </c>
      <c r="CD199" s="34">
        <v>0</v>
      </c>
      <c r="CE199" s="34">
        <v>0</v>
      </c>
      <c r="CF199" s="34">
        <v>0</v>
      </c>
      <c r="CG199" s="34">
        <v>0</v>
      </c>
      <c r="CH199" s="27" t="s">
        <v>1765</v>
      </c>
      <c r="CI199" s="276" t="s">
        <v>1541</v>
      </c>
      <c r="CJ199" s="276" t="s">
        <v>79</v>
      </c>
      <c r="CK199" s="278" t="s">
        <v>79</v>
      </c>
      <c r="CL199" s="301" t="s">
        <v>79</v>
      </c>
    </row>
    <row r="200" spans="1:90" ht="108" customHeight="1">
      <c r="A200" s="695"/>
      <c r="B200" s="36" t="s">
        <v>1371</v>
      </c>
      <c r="C200" s="27" t="s">
        <v>1853</v>
      </c>
      <c r="D200" s="27" t="s">
        <v>401</v>
      </c>
      <c r="E200" s="27" t="s">
        <v>79</v>
      </c>
      <c r="F200" s="27" t="s">
        <v>79</v>
      </c>
      <c r="G200" s="10" t="s">
        <v>548</v>
      </c>
      <c r="H200" s="27" t="s">
        <v>744</v>
      </c>
      <c r="I200" s="34">
        <v>40522.053489999998</v>
      </c>
      <c r="J200" s="34">
        <v>28890.246999999999</v>
      </c>
      <c r="K200" s="34">
        <v>11631.806490000001</v>
      </c>
      <c r="L200" s="34">
        <v>0</v>
      </c>
      <c r="M200" s="34">
        <v>11556.0988</v>
      </c>
      <c r="N200" s="34" t="s">
        <v>79</v>
      </c>
      <c r="O200" s="34" t="s">
        <v>79</v>
      </c>
      <c r="P200" s="34">
        <v>3630</v>
      </c>
      <c r="Q200" s="34">
        <v>0</v>
      </c>
      <c r="R200" s="34">
        <v>3630</v>
      </c>
      <c r="S200" s="34">
        <v>0</v>
      </c>
      <c r="T200" s="34">
        <v>0</v>
      </c>
      <c r="U200" s="34">
        <v>3630</v>
      </c>
      <c r="V200" s="34">
        <v>0</v>
      </c>
      <c r="W200" s="34">
        <v>5111.2439999999997</v>
      </c>
      <c r="X200" s="34">
        <v>4189.5410000000002</v>
      </c>
      <c r="Y200" s="34">
        <v>0</v>
      </c>
      <c r="Z200" s="34">
        <v>9300.7849999999999</v>
      </c>
      <c r="AA200" s="34">
        <v>0</v>
      </c>
      <c r="AB200" s="34">
        <v>8592.9042000000009</v>
      </c>
      <c r="AC200" s="34">
        <v>7442.2654899999998</v>
      </c>
      <c r="AD200" s="34">
        <v>0</v>
      </c>
      <c r="AE200" s="34">
        <v>16035.169690000001</v>
      </c>
      <c r="AF200" s="34">
        <v>0</v>
      </c>
      <c r="AG200" s="33">
        <v>0</v>
      </c>
      <c r="AH200" s="33">
        <v>0</v>
      </c>
      <c r="AI200" s="33">
        <v>0</v>
      </c>
      <c r="AJ200" s="33">
        <v>0</v>
      </c>
      <c r="AK200" s="33">
        <v>0</v>
      </c>
      <c r="AL200" s="33">
        <v>0</v>
      </c>
      <c r="AM200" s="33">
        <v>0</v>
      </c>
      <c r="AN200" s="33">
        <v>0</v>
      </c>
      <c r="AO200" s="33">
        <v>0</v>
      </c>
      <c r="AP200" s="33">
        <v>0</v>
      </c>
      <c r="AQ200" s="34">
        <v>0</v>
      </c>
      <c r="AR200" s="34">
        <v>0</v>
      </c>
      <c r="AS200" s="34">
        <v>0</v>
      </c>
      <c r="AT200" s="34">
        <v>0</v>
      </c>
      <c r="AU200" s="34">
        <v>0</v>
      </c>
      <c r="AV200" s="34">
        <v>0</v>
      </c>
      <c r="AW200" s="34">
        <v>0</v>
      </c>
      <c r="AX200" s="34">
        <v>0</v>
      </c>
      <c r="AY200" s="34">
        <v>0</v>
      </c>
      <c r="AZ200" s="34">
        <v>0</v>
      </c>
      <c r="BA200" s="34">
        <v>0</v>
      </c>
      <c r="BB200" s="34">
        <v>0</v>
      </c>
      <c r="BC200" s="34">
        <v>0</v>
      </c>
      <c r="BD200" s="34">
        <v>0</v>
      </c>
      <c r="BE200" s="34">
        <v>5111.2439999999997</v>
      </c>
      <c r="BF200" s="34">
        <v>4189.5410000000002</v>
      </c>
      <c r="BG200" s="34">
        <v>0</v>
      </c>
      <c r="BH200" s="34">
        <v>9300.7849999999999</v>
      </c>
      <c r="BI200" s="34">
        <v>0</v>
      </c>
      <c r="BJ200" s="34">
        <v>3111.2449200000001</v>
      </c>
      <c r="BK200" s="34">
        <v>2789.5428900000002</v>
      </c>
      <c r="BL200" s="34">
        <v>0</v>
      </c>
      <c r="BM200" s="34">
        <v>5900.7878099999998</v>
      </c>
      <c r="BN200" s="34">
        <v>0</v>
      </c>
      <c r="BO200" s="34">
        <v>5481.6592799999999</v>
      </c>
      <c r="BP200" s="34">
        <v>4652.7226000000001</v>
      </c>
      <c r="BQ200" s="34">
        <v>0</v>
      </c>
      <c r="BR200" s="34">
        <v>10134.381880000001</v>
      </c>
      <c r="BS200" s="34">
        <v>0</v>
      </c>
      <c r="BT200" s="34">
        <v>0</v>
      </c>
      <c r="BU200" s="34">
        <v>0</v>
      </c>
      <c r="BV200" s="34">
        <v>0</v>
      </c>
      <c r="BW200" s="34">
        <v>0</v>
      </c>
      <c r="BX200" s="34">
        <v>0</v>
      </c>
      <c r="BY200" s="34">
        <v>0</v>
      </c>
      <c r="BZ200" s="34">
        <v>0</v>
      </c>
      <c r="CA200" s="34">
        <v>0</v>
      </c>
      <c r="CB200" s="34">
        <v>0</v>
      </c>
      <c r="CC200" s="34">
        <v>0</v>
      </c>
      <c r="CD200" s="34">
        <v>0</v>
      </c>
      <c r="CE200" s="34">
        <v>0</v>
      </c>
      <c r="CF200" s="34">
        <v>0</v>
      </c>
      <c r="CG200" s="34">
        <v>0</v>
      </c>
      <c r="CH200" s="27" t="s">
        <v>1765</v>
      </c>
      <c r="CI200" s="276" t="s">
        <v>1372</v>
      </c>
      <c r="CJ200" s="276" t="s">
        <v>79</v>
      </c>
      <c r="CK200" s="278" t="s">
        <v>79</v>
      </c>
      <c r="CL200" s="301">
        <v>44316</v>
      </c>
    </row>
    <row r="201" spans="1:90" ht="91.5" customHeight="1">
      <c r="A201" s="695"/>
      <c r="B201" s="36" t="s">
        <v>1373</v>
      </c>
      <c r="C201" s="27" t="s">
        <v>1854</v>
      </c>
      <c r="D201" s="27" t="s">
        <v>401</v>
      </c>
      <c r="E201" s="27" t="s">
        <v>79</v>
      </c>
      <c r="F201" s="27" t="s">
        <v>79</v>
      </c>
      <c r="G201" s="10" t="s">
        <v>79</v>
      </c>
      <c r="H201" s="27" t="s">
        <v>744</v>
      </c>
      <c r="I201" s="34">
        <v>9737.25648</v>
      </c>
      <c r="J201" s="34">
        <v>9644.2129999999997</v>
      </c>
      <c r="K201" s="34">
        <v>93.043480000000002</v>
      </c>
      <c r="L201" s="34">
        <v>0</v>
      </c>
      <c r="M201" s="34">
        <v>6750.9490999999998</v>
      </c>
      <c r="N201" s="34" t="s">
        <v>79</v>
      </c>
      <c r="O201" s="34" t="s">
        <v>79</v>
      </c>
      <c r="P201" s="34">
        <v>0</v>
      </c>
      <c r="Q201" s="34">
        <v>0</v>
      </c>
      <c r="R201" s="34">
        <v>0</v>
      </c>
      <c r="S201" s="34">
        <v>0</v>
      </c>
      <c r="T201" s="34">
        <v>0</v>
      </c>
      <c r="U201" s="34">
        <v>0</v>
      </c>
      <c r="V201" s="34">
        <v>0</v>
      </c>
      <c r="W201" s="34">
        <v>0</v>
      </c>
      <c r="X201" s="34">
        <v>0</v>
      </c>
      <c r="Y201" s="34">
        <v>0</v>
      </c>
      <c r="Z201" s="34">
        <v>0</v>
      </c>
      <c r="AA201" s="34">
        <v>0</v>
      </c>
      <c r="AB201" s="34">
        <v>2893.2638999999999</v>
      </c>
      <c r="AC201" s="34">
        <v>93.043479999999988</v>
      </c>
      <c r="AD201" s="34">
        <v>0</v>
      </c>
      <c r="AE201" s="34">
        <v>2986.3073799999997</v>
      </c>
      <c r="AF201" s="34">
        <v>0</v>
      </c>
      <c r="AG201" s="34">
        <v>0</v>
      </c>
      <c r="AH201" s="34">
        <v>0</v>
      </c>
      <c r="AI201" s="34">
        <v>0</v>
      </c>
      <c r="AJ201" s="34">
        <v>0</v>
      </c>
      <c r="AK201" s="34">
        <v>0</v>
      </c>
      <c r="AL201" s="34">
        <v>0</v>
      </c>
      <c r="AM201" s="34">
        <v>0</v>
      </c>
      <c r="AN201" s="34">
        <v>0</v>
      </c>
      <c r="AO201" s="34">
        <v>0</v>
      </c>
      <c r="AP201" s="34">
        <v>0</v>
      </c>
      <c r="AQ201" s="34">
        <v>0</v>
      </c>
      <c r="AR201" s="34">
        <v>0</v>
      </c>
      <c r="AS201" s="34">
        <v>0</v>
      </c>
      <c r="AT201" s="34">
        <v>0</v>
      </c>
      <c r="AU201" s="34">
        <v>0</v>
      </c>
      <c r="AV201" s="34">
        <v>0</v>
      </c>
      <c r="AW201" s="34">
        <v>0</v>
      </c>
      <c r="AX201" s="34">
        <v>0</v>
      </c>
      <c r="AY201" s="34">
        <v>0</v>
      </c>
      <c r="AZ201" s="34">
        <v>0</v>
      </c>
      <c r="BA201" s="34">
        <v>0</v>
      </c>
      <c r="BB201" s="34">
        <v>0</v>
      </c>
      <c r="BC201" s="34">
        <v>0</v>
      </c>
      <c r="BD201" s="34">
        <v>0</v>
      </c>
      <c r="BE201" s="34">
        <v>0</v>
      </c>
      <c r="BF201" s="34">
        <v>0</v>
      </c>
      <c r="BG201" s="34">
        <v>0</v>
      </c>
      <c r="BH201" s="34">
        <v>0</v>
      </c>
      <c r="BI201" s="34">
        <v>0</v>
      </c>
      <c r="BJ201" s="34">
        <v>1735.9583399999999</v>
      </c>
      <c r="BK201" s="34">
        <v>55.826079999999997</v>
      </c>
      <c r="BL201" s="34">
        <v>0</v>
      </c>
      <c r="BM201" s="34">
        <v>1791.78442</v>
      </c>
      <c r="BN201" s="34">
        <v>0</v>
      </c>
      <c r="BO201" s="34">
        <v>1157.30556</v>
      </c>
      <c r="BP201" s="34">
        <v>37.217399999999998</v>
      </c>
      <c r="BQ201" s="34">
        <v>0</v>
      </c>
      <c r="BR201" s="34">
        <v>1194.52296</v>
      </c>
      <c r="BS201" s="34">
        <v>0</v>
      </c>
      <c r="BT201" s="34">
        <v>0</v>
      </c>
      <c r="BU201" s="34">
        <v>0</v>
      </c>
      <c r="BV201" s="34">
        <v>0</v>
      </c>
      <c r="BW201" s="34">
        <v>0</v>
      </c>
      <c r="BX201" s="34">
        <v>0</v>
      </c>
      <c r="BY201" s="34">
        <v>0</v>
      </c>
      <c r="BZ201" s="34">
        <v>0</v>
      </c>
      <c r="CA201" s="34">
        <v>0</v>
      </c>
      <c r="CB201" s="34">
        <v>0</v>
      </c>
      <c r="CC201" s="34">
        <v>0</v>
      </c>
      <c r="CD201" s="34">
        <v>0</v>
      </c>
      <c r="CE201" s="34">
        <v>0</v>
      </c>
      <c r="CF201" s="34">
        <v>0</v>
      </c>
      <c r="CG201" s="34">
        <v>0</v>
      </c>
      <c r="CH201" s="27" t="s">
        <v>1765</v>
      </c>
      <c r="CI201" s="277" t="s">
        <v>1374</v>
      </c>
      <c r="CJ201" s="276" t="s">
        <v>79</v>
      </c>
      <c r="CK201" s="278" t="s">
        <v>79</v>
      </c>
      <c r="CL201" s="301">
        <v>44316</v>
      </c>
    </row>
    <row r="202" spans="1:90" ht="97.5" customHeight="1">
      <c r="A202" s="695"/>
      <c r="B202" s="36" t="s">
        <v>1375</v>
      </c>
      <c r="C202" s="27" t="s">
        <v>1855</v>
      </c>
      <c r="D202" s="27" t="s">
        <v>401</v>
      </c>
      <c r="E202" s="27" t="s">
        <v>79</v>
      </c>
      <c r="F202" s="27" t="s">
        <v>79</v>
      </c>
      <c r="G202" s="10" t="s">
        <v>79</v>
      </c>
      <c r="H202" s="27" t="s">
        <v>744</v>
      </c>
      <c r="I202" s="34">
        <v>26485.422149999999</v>
      </c>
      <c r="J202" s="34">
        <v>14549.773999999999</v>
      </c>
      <c r="K202" s="34">
        <v>11935.648150000001</v>
      </c>
      <c r="L202" s="34">
        <v>0</v>
      </c>
      <c r="M202" s="34">
        <v>6547.3982999999998</v>
      </c>
      <c r="N202" s="34" t="s">
        <v>79</v>
      </c>
      <c r="O202" s="34" t="s">
        <v>79</v>
      </c>
      <c r="P202" s="34">
        <v>0</v>
      </c>
      <c r="Q202" s="34">
        <v>0</v>
      </c>
      <c r="R202" s="34">
        <v>0</v>
      </c>
      <c r="S202" s="34">
        <v>0</v>
      </c>
      <c r="T202" s="34">
        <v>0</v>
      </c>
      <c r="U202" s="34">
        <v>0</v>
      </c>
      <c r="V202" s="34">
        <v>0</v>
      </c>
      <c r="W202" s="34">
        <v>0</v>
      </c>
      <c r="X202" s="34">
        <v>0</v>
      </c>
      <c r="Y202" s="34">
        <v>0</v>
      </c>
      <c r="Z202" s="34">
        <v>0</v>
      </c>
      <c r="AA202" s="34">
        <v>0</v>
      </c>
      <c r="AB202" s="34">
        <v>9575.6846799999985</v>
      </c>
      <c r="AC202" s="34">
        <v>10362.339169999999</v>
      </c>
      <c r="AD202" s="34">
        <v>0</v>
      </c>
      <c r="AE202" s="34">
        <v>19938.023849999998</v>
      </c>
      <c r="AF202" s="34">
        <v>0</v>
      </c>
      <c r="AG202" s="34">
        <v>0</v>
      </c>
      <c r="AH202" s="34">
        <v>0</v>
      </c>
      <c r="AI202" s="34">
        <v>0</v>
      </c>
      <c r="AJ202" s="34">
        <v>0</v>
      </c>
      <c r="AK202" s="34">
        <v>0</v>
      </c>
      <c r="AL202" s="34">
        <v>0</v>
      </c>
      <c r="AM202" s="34">
        <v>0</v>
      </c>
      <c r="AN202" s="34">
        <v>0</v>
      </c>
      <c r="AO202" s="34">
        <v>0</v>
      </c>
      <c r="AP202" s="34">
        <v>0</v>
      </c>
      <c r="AQ202" s="34">
        <v>0</v>
      </c>
      <c r="AR202" s="34">
        <v>0</v>
      </c>
      <c r="AS202" s="34">
        <v>0</v>
      </c>
      <c r="AT202" s="34">
        <v>0</v>
      </c>
      <c r="AU202" s="34">
        <v>0</v>
      </c>
      <c r="AV202" s="34">
        <v>0</v>
      </c>
      <c r="AW202" s="34">
        <v>0</v>
      </c>
      <c r="AX202" s="34">
        <v>0</v>
      </c>
      <c r="AY202" s="34">
        <v>0</v>
      </c>
      <c r="AZ202" s="34">
        <v>0</v>
      </c>
      <c r="BA202" s="34">
        <v>0</v>
      </c>
      <c r="BB202" s="34">
        <v>0</v>
      </c>
      <c r="BC202" s="34">
        <v>0</v>
      </c>
      <c r="BD202" s="34">
        <v>0</v>
      </c>
      <c r="BE202" s="34">
        <v>0</v>
      </c>
      <c r="BF202" s="34">
        <v>0</v>
      </c>
      <c r="BG202" s="34">
        <v>0</v>
      </c>
      <c r="BH202" s="34">
        <v>0</v>
      </c>
      <c r="BI202" s="34">
        <v>0</v>
      </c>
      <c r="BJ202" s="34">
        <v>4801.4254199999996</v>
      </c>
      <c r="BK202" s="34">
        <v>7161.3888900000002</v>
      </c>
      <c r="BL202" s="34">
        <v>0</v>
      </c>
      <c r="BM202" s="34">
        <v>11962.81431</v>
      </c>
      <c r="BN202" s="34">
        <v>0</v>
      </c>
      <c r="BO202" s="34">
        <v>4774.2592599999998</v>
      </c>
      <c r="BP202" s="34">
        <v>3200.95028</v>
      </c>
      <c r="BQ202" s="34">
        <v>0</v>
      </c>
      <c r="BR202" s="34">
        <v>7975.2095399999998</v>
      </c>
      <c r="BS202" s="34">
        <v>0</v>
      </c>
      <c r="BT202" s="34">
        <v>0</v>
      </c>
      <c r="BU202" s="34">
        <v>0</v>
      </c>
      <c r="BV202" s="34">
        <v>0</v>
      </c>
      <c r="BW202" s="34">
        <v>0</v>
      </c>
      <c r="BX202" s="34">
        <v>0</v>
      </c>
      <c r="BY202" s="34">
        <v>0</v>
      </c>
      <c r="BZ202" s="34">
        <v>0</v>
      </c>
      <c r="CA202" s="34">
        <v>0</v>
      </c>
      <c r="CB202" s="34">
        <v>0</v>
      </c>
      <c r="CC202" s="34">
        <v>0</v>
      </c>
      <c r="CD202" s="34">
        <v>0</v>
      </c>
      <c r="CE202" s="34">
        <v>0</v>
      </c>
      <c r="CF202" s="34">
        <v>0</v>
      </c>
      <c r="CG202" s="34">
        <v>0</v>
      </c>
      <c r="CH202" s="27" t="s">
        <v>1765</v>
      </c>
      <c r="CI202" s="277" t="s">
        <v>1374</v>
      </c>
      <c r="CJ202" s="276" t="s">
        <v>79</v>
      </c>
      <c r="CK202" s="278" t="s">
        <v>79</v>
      </c>
      <c r="CL202" s="301">
        <v>44316</v>
      </c>
    </row>
    <row r="203" spans="1:90" ht="126" customHeight="1">
      <c r="A203" s="695"/>
      <c r="B203" s="36" t="s">
        <v>1376</v>
      </c>
      <c r="C203" s="27" t="s">
        <v>1856</v>
      </c>
      <c r="D203" s="27" t="s">
        <v>401</v>
      </c>
      <c r="E203" s="27" t="s">
        <v>79</v>
      </c>
      <c r="F203" s="27" t="s">
        <v>79</v>
      </c>
      <c r="G203" s="10" t="s">
        <v>79</v>
      </c>
      <c r="H203" s="27" t="s">
        <v>744</v>
      </c>
      <c r="I203" s="34">
        <v>8156.5503699999999</v>
      </c>
      <c r="J203" s="34">
        <v>8018.2420000000002</v>
      </c>
      <c r="K203" s="34">
        <v>138.30837</v>
      </c>
      <c r="L203" s="34">
        <v>0</v>
      </c>
      <c r="M203" s="34">
        <v>5612.7694000000001</v>
      </c>
      <c r="N203" s="34" t="s">
        <v>79</v>
      </c>
      <c r="O203" s="34" t="s">
        <v>79</v>
      </c>
      <c r="P203" s="34">
        <v>0</v>
      </c>
      <c r="Q203" s="34">
        <v>0</v>
      </c>
      <c r="R203" s="34">
        <v>0</v>
      </c>
      <c r="S203" s="34">
        <v>0</v>
      </c>
      <c r="T203" s="34">
        <v>0</v>
      </c>
      <c r="U203" s="34">
        <v>0</v>
      </c>
      <c r="V203" s="34">
        <v>0</v>
      </c>
      <c r="W203" s="34">
        <v>0</v>
      </c>
      <c r="X203" s="34">
        <v>0</v>
      </c>
      <c r="Y203" s="34">
        <v>0</v>
      </c>
      <c r="Z203" s="34">
        <v>0</v>
      </c>
      <c r="AA203" s="34">
        <v>0</v>
      </c>
      <c r="AB203" s="34">
        <v>2405.4726000000001</v>
      </c>
      <c r="AC203" s="34">
        <v>138.30837</v>
      </c>
      <c r="AD203" s="34">
        <v>0</v>
      </c>
      <c r="AE203" s="34">
        <v>2543.7809700000003</v>
      </c>
      <c r="AF203" s="34">
        <v>0</v>
      </c>
      <c r="AG203" s="34">
        <v>0</v>
      </c>
      <c r="AH203" s="34">
        <v>0</v>
      </c>
      <c r="AI203" s="34">
        <v>0</v>
      </c>
      <c r="AJ203" s="34">
        <v>0</v>
      </c>
      <c r="AK203" s="34">
        <v>0</v>
      </c>
      <c r="AL203" s="34">
        <v>0</v>
      </c>
      <c r="AM203" s="34">
        <v>0</v>
      </c>
      <c r="AN203" s="34">
        <v>0</v>
      </c>
      <c r="AO203" s="34">
        <v>0</v>
      </c>
      <c r="AP203" s="34">
        <v>0</v>
      </c>
      <c r="AQ203" s="34">
        <v>0</v>
      </c>
      <c r="AR203" s="34">
        <v>0</v>
      </c>
      <c r="AS203" s="34">
        <v>0</v>
      </c>
      <c r="AT203" s="34">
        <v>0</v>
      </c>
      <c r="AU203" s="34">
        <v>0</v>
      </c>
      <c r="AV203" s="34">
        <v>0</v>
      </c>
      <c r="AW203" s="34">
        <v>0</v>
      </c>
      <c r="AX203" s="34">
        <v>0</v>
      </c>
      <c r="AY203" s="34">
        <v>0</v>
      </c>
      <c r="AZ203" s="34">
        <v>0</v>
      </c>
      <c r="BA203" s="34">
        <v>0</v>
      </c>
      <c r="BB203" s="34">
        <v>0</v>
      </c>
      <c r="BC203" s="34">
        <v>0</v>
      </c>
      <c r="BD203" s="34">
        <v>0</v>
      </c>
      <c r="BE203" s="34">
        <v>0</v>
      </c>
      <c r="BF203" s="34">
        <v>0</v>
      </c>
      <c r="BG203" s="34">
        <v>0</v>
      </c>
      <c r="BH203" s="34">
        <v>0</v>
      </c>
      <c r="BI203" s="34">
        <v>0</v>
      </c>
      <c r="BJ203" s="34">
        <v>1443.2835600000001</v>
      </c>
      <c r="BK203" s="34">
        <v>82.985020000000006</v>
      </c>
      <c r="BL203" s="34">
        <v>0</v>
      </c>
      <c r="BM203" s="34">
        <v>1526.2685800000002</v>
      </c>
      <c r="BN203" s="34">
        <v>0</v>
      </c>
      <c r="BO203" s="34">
        <v>962.18903999999998</v>
      </c>
      <c r="BP203" s="34">
        <v>55.323349999999998</v>
      </c>
      <c r="BQ203" s="34">
        <v>0</v>
      </c>
      <c r="BR203" s="34">
        <v>1017.51239</v>
      </c>
      <c r="BS203" s="34">
        <v>0</v>
      </c>
      <c r="BT203" s="34">
        <v>0</v>
      </c>
      <c r="BU203" s="34">
        <v>0</v>
      </c>
      <c r="BV203" s="34">
        <v>0</v>
      </c>
      <c r="BW203" s="34">
        <v>0</v>
      </c>
      <c r="BX203" s="34">
        <v>0</v>
      </c>
      <c r="BY203" s="34">
        <v>0</v>
      </c>
      <c r="BZ203" s="34">
        <v>0</v>
      </c>
      <c r="CA203" s="34">
        <v>0</v>
      </c>
      <c r="CB203" s="34">
        <v>0</v>
      </c>
      <c r="CC203" s="34">
        <v>0</v>
      </c>
      <c r="CD203" s="34">
        <v>0</v>
      </c>
      <c r="CE203" s="34">
        <v>0</v>
      </c>
      <c r="CF203" s="34">
        <v>0</v>
      </c>
      <c r="CG203" s="34">
        <v>0</v>
      </c>
      <c r="CH203" s="27" t="s">
        <v>1765</v>
      </c>
      <c r="CI203" s="277" t="s">
        <v>1374</v>
      </c>
      <c r="CJ203" s="276" t="s">
        <v>79</v>
      </c>
      <c r="CK203" s="278" t="s">
        <v>79</v>
      </c>
      <c r="CL203" s="301">
        <v>44316</v>
      </c>
    </row>
    <row r="204" spans="1:90" s="40" customFormat="1" ht="72" customHeight="1">
      <c r="A204" s="695"/>
      <c r="B204" s="36" t="s">
        <v>1377</v>
      </c>
      <c r="C204" s="27" t="s">
        <v>1857</v>
      </c>
      <c r="D204" s="27" t="s">
        <v>401</v>
      </c>
      <c r="E204" s="27" t="s">
        <v>79</v>
      </c>
      <c r="F204" s="27" t="s">
        <v>79</v>
      </c>
      <c r="G204" s="10" t="s">
        <v>79</v>
      </c>
      <c r="H204" s="27" t="s">
        <v>744</v>
      </c>
      <c r="I204" s="34">
        <v>7143.3105999999998</v>
      </c>
      <c r="J204" s="34">
        <v>7142.1009999999997</v>
      </c>
      <c r="K204" s="34">
        <v>1.2096</v>
      </c>
      <c r="L204" s="34">
        <v>0</v>
      </c>
      <c r="M204" s="34">
        <v>2856.8404</v>
      </c>
      <c r="N204" s="34" t="s">
        <v>79</v>
      </c>
      <c r="O204" s="34" t="s">
        <v>79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4285.2605999999996</v>
      </c>
      <c r="X204" s="34">
        <v>1.2096</v>
      </c>
      <c r="Y204" s="34">
        <v>0</v>
      </c>
      <c r="Z204" s="34">
        <v>4286.4701999999997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34">
        <v>0</v>
      </c>
      <c r="AM204" s="34">
        <v>0</v>
      </c>
      <c r="AN204" s="34">
        <v>0</v>
      </c>
      <c r="AO204" s="34">
        <v>0</v>
      </c>
      <c r="AP204" s="34">
        <v>0</v>
      </c>
      <c r="AQ204" s="34">
        <v>0</v>
      </c>
      <c r="AR204" s="34">
        <v>0</v>
      </c>
      <c r="AS204" s="34">
        <v>0</v>
      </c>
      <c r="AT204" s="34">
        <v>0</v>
      </c>
      <c r="AU204" s="34">
        <v>0</v>
      </c>
      <c r="AV204" s="34">
        <v>0</v>
      </c>
      <c r="AW204" s="34">
        <v>0</v>
      </c>
      <c r="AX204" s="34">
        <v>0</v>
      </c>
      <c r="AY204" s="34">
        <v>0</v>
      </c>
      <c r="AZ204" s="34">
        <v>0</v>
      </c>
      <c r="BA204" s="34">
        <v>0</v>
      </c>
      <c r="BB204" s="34">
        <v>0</v>
      </c>
      <c r="BC204" s="34">
        <v>0</v>
      </c>
      <c r="BD204" s="34">
        <v>0</v>
      </c>
      <c r="BE204" s="34">
        <v>4285.2605999999996</v>
      </c>
      <c r="BF204" s="34">
        <v>1.2096</v>
      </c>
      <c r="BG204" s="34">
        <v>0</v>
      </c>
      <c r="BH204" s="34">
        <v>4286.4701999999997</v>
      </c>
      <c r="BI204" s="34">
        <v>0</v>
      </c>
      <c r="BJ204" s="34">
        <v>0</v>
      </c>
      <c r="BK204" s="34">
        <v>0</v>
      </c>
      <c r="BL204" s="34">
        <v>0</v>
      </c>
      <c r="BM204" s="34">
        <v>0</v>
      </c>
      <c r="BN204" s="34">
        <v>0</v>
      </c>
      <c r="BO204" s="34">
        <v>0</v>
      </c>
      <c r="BP204" s="34">
        <v>0</v>
      </c>
      <c r="BQ204" s="34">
        <v>0</v>
      </c>
      <c r="BR204" s="34">
        <v>0</v>
      </c>
      <c r="BS204" s="34">
        <v>0</v>
      </c>
      <c r="BT204" s="34">
        <v>0</v>
      </c>
      <c r="BU204" s="34">
        <v>0</v>
      </c>
      <c r="BV204" s="34">
        <v>0</v>
      </c>
      <c r="BW204" s="34">
        <v>0</v>
      </c>
      <c r="BX204" s="34">
        <v>0</v>
      </c>
      <c r="BY204" s="34">
        <v>0</v>
      </c>
      <c r="BZ204" s="34">
        <v>0</v>
      </c>
      <c r="CA204" s="34">
        <v>0</v>
      </c>
      <c r="CB204" s="34">
        <v>0</v>
      </c>
      <c r="CC204" s="34">
        <v>0</v>
      </c>
      <c r="CD204" s="34">
        <v>0</v>
      </c>
      <c r="CE204" s="34">
        <v>0</v>
      </c>
      <c r="CF204" s="34">
        <v>0</v>
      </c>
      <c r="CG204" s="34">
        <v>0</v>
      </c>
      <c r="CH204" s="27" t="s">
        <v>1765</v>
      </c>
      <c r="CI204" s="277" t="s">
        <v>1374</v>
      </c>
      <c r="CJ204" s="276" t="s">
        <v>79</v>
      </c>
      <c r="CK204" s="278" t="s">
        <v>79</v>
      </c>
      <c r="CL204" s="301">
        <v>44316</v>
      </c>
    </row>
    <row r="205" spans="1:90" s="40" customFormat="1" ht="72.75" customHeight="1">
      <c r="A205" s="695"/>
      <c r="B205" s="28" t="s">
        <v>584</v>
      </c>
      <c r="C205" s="23" t="s">
        <v>79</v>
      </c>
      <c r="D205" s="23" t="s">
        <v>585</v>
      </c>
      <c r="E205" s="23" t="s">
        <v>79</v>
      </c>
      <c r="F205" s="23" t="s">
        <v>79</v>
      </c>
      <c r="G205" s="16" t="s">
        <v>1093</v>
      </c>
      <c r="H205" s="23" t="s">
        <v>1543</v>
      </c>
      <c r="I205" s="33">
        <v>4719</v>
      </c>
      <c r="J205" s="33">
        <v>4719</v>
      </c>
      <c r="K205" s="33">
        <v>0</v>
      </c>
      <c r="L205" s="33">
        <v>0</v>
      </c>
      <c r="M205" s="33">
        <v>2005</v>
      </c>
      <c r="N205" s="33" t="s">
        <v>79</v>
      </c>
      <c r="O205" s="33" t="s">
        <v>79</v>
      </c>
      <c r="P205" s="33">
        <v>4719</v>
      </c>
      <c r="Q205" s="33">
        <v>0</v>
      </c>
      <c r="R205" s="33">
        <v>4010</v>
      </c>
      <c r="S205" s="33">
        <v>0</v>
      </c>
      <c r="T205" s="33">
        <v>0</v>
      </c>
      <c r="U205" s="33">
        <v>4010</v>
      </c>
      <c r="V205" s="33">
        <v>0</v>
      </c>
      <c r="W205" s="33">
        <v>0</v>
      </c>
      <c r="X205" s="33">
        <v>0</v>
      </c>
      <c r="Y205" s="33">
        <v>0</v>
      </c>
      <c r="Z205" s="33">
        <v>0</v>
      </c>
      <c r="AA205" s="33">
        <v>0</v>
      </c>
      <c r="AB205" s="33">
        <v>0</v>
      </c>
      <c r="AC205" s="33">
        <v>0</v>
      </c>
      <c r="AD205" s="33">
        <v>0</v>
      </c>
      <c r="AE205" s="33">
        <v>0</v>
      </c>
      <c r="AF205" s="33">
        <v>0</v>
      </c>
      <c r="AG205" s="33">
        <v>709</v>
      </c>
      <c r="AH205" s="33">
        <v>0</v>
      </c>
      <c r="AI205" s="33">
        <v>0</v>
      </c>
      <c r="AJ205" s="33">
        <v>709</v>
      </c>
      <c r="AK205" s="33">
        <v>709</v>
      </c>
      <c r="AL205" s="33">
        <v>0</v>
      </c>
      <c r="AM205" s="33">
        <v>0</v>
      </c>
      <c r="AN205" s="33">
        <v>709</v>
      </c>
      <c r="AO205" s="33">
        <v>0</v>
      </c>
      <c r="AP205" s="34">
        <v>0</v>
      </c>
      <c r="AQ205" s="34">
        <v>0</v>
      </c>
      <c r="AR205" s="34">
        <v>0</v>
      </c>
      <c r="AS205" s="34">
        <v>0</v>
      </c>
      <c r="AT205" s="34">
        <v>0</v>
      </c>
      <c r="AU205" s="34">
        <v>0</v>
      </c>
      <c r="AV205" s="34">
        <v>0</v>
      </c>
      <c r="AW205" s="34">
        <v>0</v>
      </c>
      <c r="AX205" s="34">
        <v>0</v>
      </c>
      <c r="AY205" s="34">
        <v>0</v>
      </c>
      <c r="AZ205" s="34">
        <v>0</v>
      </c>
      <c r="BA205" s="34">
        <v>0</v>
      </c>
      <c r="BB205" s="34">
        <v>0</v>
      </c>
      <c r="BC205" s="34">
        <v>0</v>
      </c>
      <c r="BD205" s="34">
        <v>0</v>
      </c>
      <c r="BE205" s="34">
        <v>0</v>
      </c>
      <c r="BF205" s="34">
        <v>0</v>
      </c>
      <c r="BG205" s="34">
        <v>0</v>
      </c>
      <c r="BH205" s="33">
        <v>0</v>
      </c>
      <c r="BI205" s="33">
        <v>0</v>
      </c>
      <c r="BJ205" s="34">
        <v>0</v>
      </c>
      <c r="BK205" s="34">
        <v>0</v>
      </c>
      <c r="BL205" s="34">
        <v>0</v>
      </c>
      <c r="BM205" s="34">
        <v>0</v>
      </c>
      <c r="BN205" s="33">
        <v>0</v>
      </c>
      <c r="BO205" s="34">
        <v>0</v>
      </c>
      <c r="BP205" s="34">
        <v>0</v>
      </c>
      <c r="BQ205" s="34">
        <v>0</v>
      </c>
      <c r="BR205" s="33">
        <v>0</v>
      </c>
      <c r="BS205" s="33">
        <v>0</v>
      </c>
      <c r="BT205" s="34">
        <v>0</v>
      </c>
      <c r="BU205" s="34">
        <v>0</v>
      </c>
      <c r="BV205" s="34">
        <v>0</v>
      </c>
      <c r="BW205" s="33">
        <v>0</v>
      </c>
      <c r="BX205" s="33">
        <v>0</v>
      </c>
      <c r="BY205" s="34">
        <v>0</v>
      </c>
      <c r="BZ205" s="34">
        <v>0</v>
      </c>
      <c r="CA205" s="34">
        <v>0</v>
      </c>
      <c r="CB205" s="33">
        <v>0</v>
      </c>
      <c r="CC205" s="33">
        <v>0</v>
      </c>
      <c r="CD205" s="34">
        <v>0</v>
      </c>
      <c r="CE205" s="34">
        <v>0</v>
      </c>
      <c r="CF205" s="33">
        <v>0</v>
      </c>
      <c r="CG205" s="33">
        <v>0</v>
      </c>
      <c r="CH205" s="23" t="s">
        <v>85</v>
      </c>
      <c r="CI205" s="289" t="s">
        <v>1378</v>
      </c>
      <c r="CJ205" s="289" t="s">
        <v>79</v>
      </c>
      <c r="CK205" s="278" t="s">
        <v>79</v>
      </c>
      <c r="CL205" s="313" t="s">
        <v>79</v>
      </c>
    </row>
    <row r="206" spans="1:90" ht="72" customHeight="1">
      <c r="A206" s="695"/>
      <c r="B206" s="28" t="s">
        <v>586</v>
      </c>
      <c r="C206" s="23" t="s">
        <v>1860</v>
      </c>
      <c r="D206" s="23" t="s">
        <v>587</v>
      </c>
      <c r="E206" s="23" t="s">
        <v>79</v>
      </c>
      <c r="F206" s="23" t="s">
        <v>79</v>
      </c>
      <c r="G206" s="16" t="s">
        <v>853</v>
      </c>
      <c r="H206" s="23" t="s">
        <v>744</v>
      </c>
      <c r="I206" s="33">
        <v>26130.965840000001</v>
      </c>
      <c r="J206" s="33">
        <v>8348.5550000000003</v>
      </c>
      <c r="K206" s="33">
        <v>17782.41084</v>
      </c>
      <c r="L206" s="33">
        <v>0</v>
      </c>
      <c r="M206" s="33">
        <v>3339.422</v>
      </c>
      <c r="N206" s="33" t="s">
        <v>79</v>
      </c>
      <c r="O206" s="33" t="s">
        <v>79</v>
      </c>
      <c r="P206" s="33">
        <v>1778</v>
      </c>
      <c r="Q206" s="33">
        <v>0</v>
      </c>
      <c r="R206" s="33">
        <v>1778</v>
      </c>
      <c r="S206" s="33">
        <v>0</v>
      </c>
      <c r="T206" s="33">
        <v>0</v>
      </c>
      <c r="U206" s="33">
        <v>1778</v>
      </c>
      <c r="V206" s="33">
        <v>0</v>
      </c>
      <c r="W206" s="33">
        <v>3231.1329999999998</v>
      </c>
      <c r="X206" s="33">
        <v>17782.41084</v>
      </c>
      <c r="Y206" s="33">
        <v>0</v>
      </c>
      <c r="Z206" s="33">
        <v>21013.543839999998</v>
      </c>
      <c r="AA206" s="33">
        <v>0</v>
      </c>
      <c r="AB206" s="33">
        <v>0</v>
      </c>
      <c r="AC206" s="33">
        <v>0</v>
      </c>
      <c r="AD206" s="33">
        <v>0</v>
      </c>
      <c r="AE206" s="33">
        <v>0</v>
      </c>
      <c r="AF206" s="33">
        <v>0</v>
      </c>
      <c r="AG206" s="33">
        <v>0</v>
      </c>
      <c r="AH206" s="33">
        <v>0</v>
      </c>
      <c r="AI206" s="33">
        <v>0</v>
      </c>
      <c r="AJ206" s="33">
        <v>0</v>
      </c>
      <c r="AK206" s="33">
        <v>0</v>
      </c>
      <c r="AL206" s="33">
        <v>0</v>
      </c>
      <c r="AM206" s="33">
        <v>0</v>
      </c>
      <c r="AN206" s="33">
        <v>0</v>
      </c>
      <c r="AO206" s="33">
        <v>0</v>
      </c>
      <c r="AP206" s="33">
        <v>0</v>
      </c>
      <c r="AQ206" s="34">
        <v>0</v>
      </c>
      <c r="AR206" s="34">
        <v>0</v>
      </c>
      <c r="AS206" s="34">
        <v>0</v>
      </c>
      <c r="AT206" s="34">
        <v>0</v>
      </c>
      <c r="AU206" s="34">
        <v>0</v>
      </c>
      <c r="AV206" s="34">
        <v>0</v>
      </c>
      <c r="AW206" s="34">
        <v>0</v>
      </c>
      <c r="AX206" s="34">
        <v>0</v>
      </c>
      <c r="AY206" s="34">
        <v>0</v>
      </c>
      <c r="AZ206" s="34">
        <v>0</v>
      </c>
      <c r="BA206" s="34">
        <v>0</v>
      </c>
      <c r="BB206" s="34">
        <v>0</v>
      </c>
      <c r="BC206" s="34">
        <v>0</v>
      </c>
      <c r="BD206" s="34">
        <v>0</v>
      </c>
      <c r="BE206" s="34">
        <v>3231.1329999999998</v>
      </c>
      <c r="BF206" s="34">
        <v>17782.41084</v>
      </c>
      <c r="BG206" s="34">
        <v>0</v>
      </c>
      <c r="BH206" s="33">
        <v>21013.543839999998</v>
      </c>
      <c r="BI206" s="33">
        <v>0</v>
      </c>
      <c r="BJ206" s="34">
        <v>0</v>
      </c>
      <c r="BK206" s="34">
        <v>0</v>
      </c>
      <c r="BL206" s="34">
        <v>0</v>
      </c>
      <c r="BM206" s="34">
        <v>0</v>
      </c>
      <c r="BN206" s="33">
        <v>0</v>
      </c>
      <c r="BO206" s="34">
        <v>0</v>
      </c>
      <c r="BP206" s="34">
        <v>0</v>
      </c>
      <c r="BQ206" s="34">
        <v>0</v>
      </c>
      <c r="BR206" s="33">
        <v>0</v>
      </c>
      <c r="BS206" s="33">
        <v>0</v>
      </c>
      <c r="BT206" s="34">
        <v>0</v>
      </c>
      <c r="BU206" s="34">
        <v>0</v>
      </c>
      <c r="BV206" s="34">
        <v>0</v>
      </c>
      <c r="BW206" s="33">
        <v>0</v>
      </c>
      <c r="BX206" s="33">
        <v>0</v>
      </c>
      <c r="BY206" s="34">
        <v>0</v>
      </c>
      <c r="BZ206" s="34">
        <v>0</v>
      </c>
      <c r="CA206" s="34">
        <v>0</v>
      </c>
      <c r="CB206" s="33">
        <v>0</v>
      </c>
      <c r="CC206" s="33">
        <v>0</v>
      </c>
      <c r="CD206" s="34">
        <v>0</v>
      </c>
      <c r="CE206" s="34">
        <v>0</v>
      </c>
      <c r="CF206" s="33">
        <v>0</v>
      </c>
      <c r="CG206" s="33">
        <v>0</v>
      </c>
      <c r="CH206" s="23" t="s">
        <v>1765</v>
      </c>
      <c r="CI206" s="289" t="s">
        <v>1544</v>
      </c>
      <c r="CJ206" s="289" t="s">
        <v>79</v>
      </c>
      <c r="CK206" s="278" t="s">
        <v>79</v>
      </c>
      <c r="CL206" s="313" t="s">
        <v>79</v>
      </c>
    </row>
    <row r="207" spans="1:90" ht="72" customHeight="1">
      <c r="A207" s="695"/>
      <c r="B207" s="36" t="s">
        <v>37</v>
      </c>
      <c r="C207" s="20" t="s">
        <v>634</v>
      </c>
      <c r="D207" s="27" t="s">
        <v>113</v>
      </c>
      <c r="E207" s="10" t="s">
        <v>1094</v>
      </c>
      <c r="F207" s="10" t="s">
        <v>1095</v>
      </c>
      <c r="G207" s="10" t="s">
        <v>112</v>
      </c>
      <c r="H207" s="27" t="s">
        <v>576</v>
      </c>
      <c r="I207" s="34">
        <v>13322.824000000001</v>
      </c>
      <c r="J207" s="34">
        <v>13229.824000000001</v>
      </c>
      <c r="K207" s="34">
        <v>93</v>
      </c>
      <c r="L207" s="34">
        <v>0</v>
      </c>
      <c r="M207" s="34">
        <v>11906.8416</v>
      </c>
      <c r="N207" s="34">
        <v>8000</v>
      </c>
      <c r="O207" s="27" t="s">
        <v>1164</v>
      </c>
      <c r="P207" s="34">
        <v>9420</v>
      </c>
      <c r="Q207" s="34">
        <v>0</v>
      </c>
      <c r="R207" s="34">
        <v>1400</v>
      </c>
      <c r="S207" s="34">
        <v>20</v>
      </c>
      <c r="T207" s="34">
        <v>8000</v>
      </c>
      <c r="U207" s="34">
        <v>9420</v>
      </c>
      <c r="V207" s="34">
        <v>0</v>
      </c>
      <c r="W207" s="34">
        <v>0</v>
      </c>
      <c r="X207" s="34">
        <v>0</v>
      </c>
      <c r="Y207" s="34">
        <v>0</v>
      </c>
      <c r="Z207" s="34">
        <v>0</v>
      </c>
      <c r="AA207" s="34">
        <v>0</v>
      </c>
      <c r="AB207" s="34">
        <v>0</v>
      </c>
      <c r="AC207" s="34">
        <v>0</v>
      </c>
      <c r="AD207" s="34">
        <v>0</v>
      </c>
      <c r="AE207" s="34">
        <v>0</v>
      </c>
      <c r="AF207" s="34">
        <v>8000</v>
      </c>
      <c r="AG207" s="34">
        <v>0</v>
      </c>
      <c r="AH207" s="34">
        <v>0</v>
      </c>
      <c r="AI207" s="34">
        <v>0</v>
      </c>
      <c r="AJ207" s="34">
        <v>0</v>
      </c>
      <c r="AK207" s="34">
        <v>0</v>
      </c>
      <c r="AL207" s="34">
        <v>0</v>
      </c>
      <c r="AM207" s="34">
        <v>0</v>
      </c>
      <c r="AN207" s="34">
        <v>0</v>
      </c>
      <c r="AO207" s="34">
        <v>0</v>
      </c>
      <c r="AP207" s="34">
        <v>0</v>
      </c>
      <c r="AQ207" s="34">
        <v>0</v>
      </c>
      <c r="AR207" s="34">
        <v>0</v>
      </c>
      <c r="AS207" s="34">
        <v>0</v>
      </c>
      <c r="AT207" s="34">
        <v>0</v>
      </c>
      <c r="AU207" s="34">
        <v>0</v>
      </c>
      <c r="AV207" s="34">
        <v>0</v>
      </c>
      <c r="AW207" s="34">
        <v>0</v>
      </c>
      <c r="AX207" s="34">
        <v>0</v>
      </c>
      <c r="AY207" s="34">
        <v>0</v>
      </c>
      <c r="AZ207" s="34">
        <v>0</v>
      </c>
      <c r="BA207" s="34">
        <v>0</v>
      </c>
      <c r="BB207" s="34">
        <v>0</v>
      </c>
      <c r="BC207" s="34">
        <v>0</v>
      </c>
      <c r="BD207" s="34">
        <v>0</v>
      </c>
      <c r="BE207" s="34">
        <v>0</v>
      </c>
      <c r="BF207" s="34">
        <v>0</v>
      </c>
      <c r="BG207" s="34">
        <v>0</v>
      </c>
      <c r="BH207" s="34">
        <v>0</v>
      </c>
      <c r="BI207" s="34">
        <v>0</v>
      </c>
      <c r="BJ207" s="34">
        <v>0</v>
      </c>
      <c r="BK207" s="34">
        <v>0</v>
      </c>
      <c r="BL207" s="34">
        <v>0</v>
      </c>
      <c r="BM207" s="34">
        <v>0</v>
      </c>
      <c r="BN207" s="34">
        <v>0</v>
      </c>
      <c r="BO207" s="34">
        <v>0</v>
      </c>
      <c r="BP207" s="34">
        <v>0</v>
      </c>
      <c r="BQ207" s="34">
        <v>0</v>
      </c>
      <c r="BR207" s="34">
        <v>0</v>
      </c>
      <c r="BS207" s="34">
        <v>0</v>
      </c>
      <c r="BT207" s="34">
        <v>0</v>
      </c>
      <c r="BU207" s="34">
        <v>0</v>
      </c>
      <c r="BV207" s="34">
        <v>0</v>
      </c>
      <c r="BW207" s="34">
        <v>0</v>
      </c>
      <c r="BX207" s="34">
        <v>0</v>
      </c>
      <c r="BY207" s="34">
        <v>0</v>
      </c>
      <c r="BZ207" s="34">
        <v>0</v>
      </c>
      <c r="CA207" s="34">
        <v>0</v>
      </c>
      <c r="CB207" s="34">
        <v>0</v>
      </c>
      <c r="CC207" s="34">
        <v>8000</v>
      </c>
      <c r="CD207" s="34">
        <v>0</v>
      </c>
      <c r="CE207" s="34">
        <v>0</v>
      </c>
      <c r="CF207" s="34">
        <v>73</v>
      </c>
      <c r="CG207" s="34">
        <v>0</v>
      </c>
      <c r="CH207" s="27" t="s">
        <v>1653</v>
      </c>
      <c r="CI207" s="276" t="s">
        <v>230</v>
      </c>
      <c r="CJ207" s="276" t="s">
        <v>1380</v>
      </c>
      <c r="CK207" s="278" t="s">
        <v>79</v>
      </c>
      <c r="CL207" s="279">
        <v>44196</v>
      </c>
    </row>
    <row r="208" spans="1:90" ht="71.25" customHeight="1">
      <c r="A208" s="695"/>
      <c r="B208" s="36" t="s">
        <v>38</v>
      </c>
      <c r="C208" s="20" t="s">
        <v>635</v>
      </c>
      <c r="D208" s="27" t="s">
        <v>115</v>
      </c>
      <c r="E208" s="10" t="s">
        <v>1097</v>
      </c>
      <c r="F208" s="10" t="s">
        <v>1098</v>
      </c>
      <c r="G208" s="10" t="s">
        <v>114</v>
      </c>
      <c r="H208" s="27" t="s">
        <v>576</v>
      </c>
      <c r="I208" s="34">
        <v>19299.237219999999</v>
      </c>
      <c r="J208" s="34">
        <v>18204.973320000001</v>
      </c>
      <c r="K208" s="34">
        <v>1094.2638999999981</v>
      </c>
      <c r="L208" s="34">
        <v>0</v>
      </c>
      <c r="M208" s="34">
        <v>16384.475979999999</v>
      </c>
      <c r="N208" s="34">
        <v>16384.475979999999</v>
      </c>
      <c r="O208" s="27" t="s">
        <v>1164</v>
      </c>
      <c r="P208" s="34">
        <v>19299.237219999999</v>
      </c>
      <c r="Q208" s="34">
        <v>0</v>
      </c>
      <c r="R208" s="34">
        <v>1820.4973400000001</v>
      </c>
      <c r="S208" s="34">
        <v>1094.2638999999999</v>
      </c>
      <c r="T208" s="34">
        <v>16384.475979999999</v>
      </c>
      <c r="U208" s="34">
        <v>19299.237219999999</v>
      </c>
      <c r="V208" s="34">
        <v>0</v>
      </c>
      <c r="W208" s="34">
        <v>0</v>
      </c>
      <c r="X208" s="34">
        <v>0</v>
      </c>
      <c r="Y208" s="34">
        <v>0</v>
      </c>
      <c r="Z208" s="34">
        <v>0</v>
      </c>
      <c r="AA208" s="34">
        <v>0</v>
      </c>
      <c r="AB208" s="34">
        <v>0</v>
      </c>
      <c r="AC208" s="34">
        <v>0</v>
      </c>
      <c r="AD208" s="34">
        <v>0</v>
      </c>
      <c r="AE208" s="34">
        <v>0</v>
      </c>
      <c r="AF208" s="34">
        <v>16384.475979999999</v>
      </c>
      <c r="AG208" s="34">
        <v>0</v>
      </c>
      <c r="AH208" s="34">
        <v>0</v>
      </c>
      <c r="AI208" s="34">
        <v>0</v>
      </c>
      <c r="AJ208" s="34">
        <v>0</v>
      </c>
      <c r="AK208" s="34">
        <v>0</v>
      </c>
      <c r="AL208" s="34">
        <v>0</v>
      </c>
      <c r="AM208" s="34">
        <v>0</v>
      </c>
      <c r="AN208" s="34">
        <v>0</v>
      </c>
      <c r="AO208" s="34">
        <v>0</v>
      </c>
      <c r="AP208" s="34">
        <v>0</v>
      </c>
      <c r="AQ208" s="34">
        <v>0</v>
      </c>
      <c r="AR208" s="34">
        <v>0</v>
      </c>
      <c r="AS208" s="34">
        <v>0</v>
      </c>
      <c r="AT208" s="34">
        <v>0</v>
      </c>
      <c r="AU208" s="34">
        <v>0</v>
      </c>
      <c r="AV208" s="34">
        <v>0</v>
      </c>
      <c r="AW208" s="34">
        <v>0</v>
      </c>
      <c r="AX208" s="34">
        <v>0</v>
      </c>
      <c r="AY208" s="34">
        <v>0</v>
      </c>
      <c r="AZ208" s="34">
        <v>0</v>
      </c>
      <c r="BA208" s="34">
        <v>0</v>
      </c>
      <c r="BB208" s="34">
        <v>0</v>
      </c>
      <c r="BC208" s="34">
        <v>0</v>
      </c>
      <c r="BD208" s="34">
        <v>0</v>
      </c>
      <c r="BE208" s="34">
        <v>0</v>
      </c>
      <c r="BF208" s="34">
        <v>0</v>
      </c>
      <c r="BG208" s="34">
        <v>0</v>
      </c>
      <c r="BH208" s="34">
        <v>0</v>
      </c>
      <c r="BI208" s="34">
        <v>0</v>
      </c>
      <c r="BJ208" s="34">
        <v>0</v>
      </c>
      <c r="BK208" s="34">
        <v>0</v>
      </c>
      <c r="BL208" s="34">
        <v>0</v>
      </c>
      <c r="BM208" s="34">
        <v>0</v>
      </c>
      <c r="BN208" s="34">
        <v>0</v>
      </c>
      <c r="BO208" s="34">
        <v>0</v>
      </c>
      <c r="BP208" s="34">
        <v>0</v>
      </c>
      <c r="BQ208" s="34">
        <v>0</v>
      </c>
      <c r="BR208" s="34">
        <v>0</v>
      </c>
      <c r="BS208" s="34">
        <v>0</v>
      </c>
      <c r="BT208" s="34">
        <v>0</v>
      </c>
      <c r="BU208" s="34">
        <v>0</v>
      </c>
      <c r="BV208" s="34">
        <v>0</v>
      </c>
      <c r="BW208" s="34">
        <v>0</v>
      </c>
      <c r="BX208" s="34">
        <v>0</v>
      </c>
      <c r="BY208" s="34">
        <v>0</v>
      </c>
      <c r="BZ208" s="34">
        <v>0</v>
      </c>
      <c r="CA208" s="34">
        <v>0</v>
      </c>
      <c r="CB208" s="34">
        <v>0</v>
      </c>
      <c r="CC208" s="34">
        <v>16384.475979999999</v>
      </c>
      <c r="CD208" s="34">
        <v>0</v>
      </c>
      <c r="CE208" s="34">
        <v>0</v>
      </c>
      <c r="CF208" s="34">
        <v>0</v>
      </c>
      <c r="CG208" s="34">
        <v>0</v>
      </c>
      <c r="CH208" s="27" t="s">
        <v>1653</v>
      </c>
      <c r="CI208" s="276" t="s">
        <v>230</v>
      </c>
      <c r="CJ208" s="276" t="s">
        <v>1380</v>
      </c>
      <c r="CK208" s="278" t="s">
        <v>79</v>
      </c>
      <c r="CL208" s="279">
        <v>44196</v>
      </c>
    </row>
    <row r="209" spans="1:90" ht="81.75" customHeight="1">
      <c r="A209" s="695"/>
      <c r="B209" s="36" t="s">
        <v>39</v>
      </c>
      <c r="C209" s="20" t="s">
        <v>636</v>
      </c>
      <c r="D209" s="27" t="s">
        <v>117</v>
      </c>
      <c r="E209" s="10" t="s">
        <v>1099</v>
      </c>
      <c r="F209" s="10" t="s">
        <v>1100</v>
      </c>
      <c r="G209" s="10" t="s">
        <v>116</v>
      </c>
      <c r="H209" s="27" t="s">
        <v>576</v>
      </c>
      <c r="I209" s="34">
        <v>59780.682769999999</v>
      </c>
      <c r="J209" s="34">
        <v>59244.086640000001</v>
      </c>
      <c r="K209" s="34">
        <v>536.59613000000002</v>
      </c>
      <c r="L209" s="34">
        <v>0</v>
      </c>
      <c r="M209" s="34">
        <v>53319.677969999997</v>
      </c>
      <c r="N209" s="34">
        <v>53319.677969999997</v>
      </c>
      <c r="O209" s="27" t="s">
        <v>1164</v>
      </c>
      <c r="P209" s="34">
        <v>59780.682769999999</v>
      </c>
      <c r="Q209" s="34">
        <v>0</v>
      </c>
      <c r="R209" s="34">
        <v>5924.4086699999998</v>
      </c>
      <c r="S209" s="34">
        <v>536.59613000000002</v>
      </c>
      <c r="T209" s="34">
        <v>53319.677969999997</v>
      </c>
      <c r="U209" s="34">
        <v>59780.682769999999</v>
      </c>
      <c r="V209" s="34">
        <v>0</v>
      </c>
      <c r="W209" s="34">
        <v>0</v>
      </c>
      <c r="X209" s="34">
        <v>0</v>
      </c>
      <c r="Y209" s="34">
        <v>0</v>
      </c>
      <c r="Z209" s="34">
        <v>0</v>
      </c>
      <c r="AA209" s="34">
        <v>0</v>
      </c>
      <c r="AB209" s="34">
        <v>0</v>
      </c>
      <c r="AC209" s="34">
        <v>0</v>
      </c>
      <c r="AD209" s="34">
        <v>0</v>
      </c>
      <c r="AE209" s="34">
        <v>0</v>
      </c>
      <c r="AF209" s="34">
        <v>53319.677969999997</v>
      </c>
      <c r="AG209" s="34">
        <v>0</v>
      </c>
      <c r="AH209" s="34">
        <v>0</v>
      </c>
      <c r="AI209" s="34">
        <v>0</v>
      </c>
      <c r="AJ209" s="34">
        <v>0</v>
      </c>
      <c r="AK209" s="34">
        <v>0</v>
      </c>
      <c r="AL209" s="34">
        <v>0</v>
      </c>
      <c r="AM209" s="34">
        <v>0</v>
      </c>
      <c r="AN209" s="34">
        <v>0</v>
      </c>
      <c r="AO209" s="34">
        <v>0</v>
      </c>
      <c r="AP209" s="34">
        <v>0</v>
      </c>
      <c r="AQ209" s="34">
        <v>0</v>
      </c>
      <c r="AR209" s="34">
        <v>0</v>
      </c>
      <c r="AS209" s="34">
        <v>0</v>
      </c>
      <c r="AT209" s="34">
        <v>0</v>
      </c>
      <c r="AU209" s="34">
        <v>0</v>
      </c>
      <c r="AV209" s="34">
        <v>0</v>
      </c>
      <c r="AW209" s="34">
        <v>0</v>
      </c>
      <c r="AX209" s="34">
        <v>0</v>
      </c>
      <c r="AY209" s="34">
        <v>0</v>
      </c>
      <c r="AZ209" s="34">
        <v>0</v>
      </c>
      <c r="BA209" s="34">
        <v>0</v>
      </c>
      <c r="BB209" s="34">
        <v>0</v>
      </c>
      <c r="BC209" s="34">
        <v>0</v>
      </c>
      <c r="BD209" s="34">
        <v>0</v>
      </c>
      <c r="BE209" s="34">
        <v>0</v>
      </c>
      <c r="BF209" s="34">
        <v>0</v>
      </c>
      <c r="BG209" s="34">
        <v>0</v>
      </c>
      <c r="BH209" s="34">
        <v>0</v>
      </c>
      <c r="BI209" s="34">
        <v>0</v>
      </c>
      <c r="BJ209" s="34">
        <v>0</v>
      </c>
      <c r="BK209" s="34">
        <v>0</v>
      </c>
      <c r="BL209" s="34">
        <v>0</v>
      </c>
      <c r="BM209" s="34">
        <v>0</v>
      </c>
      <c r="BN209" s="34">
        <v>0</v>
      </c>
      <c r="BO209" s="34">
        <v>0</v>
      </c>
      <c r="BP209" s="34">
        <v>0</v>
      </c>
      <c r="BQ209" s="34">
        <v>0</v>
      </c>
      <c r="BR209" s="34">
        <v>0</v>
      </c>
      <c r="BS209" s="34">
        <v>0</v>
      </c>
      <c r="BT209" s="34">
        <v>0</v>
      </c>
      <c r="BU209" s="34">
        <v>0</v>
      </c>
      <c r="BV209" s="34">
        <v>0</v>
      </c>
      <c r="BW209" s="34">
        <v>0</v>
      </c>
      <c r="BX209" s="34">
        <v>0</v>
      </c>
      <c r="BY209" s="34">
        <v>0</v>
      </c>
      <c r="BZ209" s="34">
        <v>0</v>
      </c>
      <c r="CA209" s="34">
        <v>0</v>
      </c>
      <c r="CB209" s="34">
        <v>0</v>
      </c>
      <c r="CC209" s="34">
        <v>53319.677969999997</v>
      </c>
      <c r="CD209" s="34">
        <v>0</v>
      </c>
      <c r="CE209" s="34">
        <v>0</v>
      </c>
      <c r="CF209" s="34">
        <v>0</v>
      </c>
      <c r="CG209" s="34">
        <v>0</v>
      </c>
      <c r="CH209" s="27" t="s">
        <v>1653</v>
      </c>
      <c r="CI209" s="276" t="s">
        <v>230</v>
      </c>
      <c r="CJ209" s="276" t="s">
        <v>79</v>
      </c>
      <c r="CK209" s="278" t="s">
        <v>79</v>
      </c>
      <c r="CL209" s="277" t="s">
        <v>1101</v>
      </c>
    </row>
    <row r="210" spans="1:90" ht="108" customHeight="1">
      <c r="A210" s="695"/>
      <c r="B210" s="32" t="s">
        <v>40</v>
      </c>
      <c r="C210" s="67" t="s">
        <v>79</v>
      </c>
      <c r="D210" s="67" t="s">
        <v>93</v>
      </c>
      <c r="E210" s="18" t="s">
        <v>1102</v>
      </c>
      <c r="F210" s="18" t="s">
        <v>1103</v>
      </c>
      <c r="G210" s="18" t="s">
        <v>118</v>
      </c>
      <c r="H210" s="67" t="s">
        <v>576</v>
      </c>
      <c r="I210" s="19">
        <v>10757.57</v>
      </c>
      <c r="J210" s="19">
        <v>10737.57</v>
      </c>
      <c r="K210" s="19">
        <v>20</v>
      </c>
      <c r="L210" s="19">
        <v>0</v>
      </c>
      <c r="M210" s="19">
        <v>9663.8130000000001</v>
      </c>
      <c r="N210" s="19">
        <v>9663.8130000000001</v>
      </c>
      <c r="O210" s="244" t="s">
        <v>79</v>
      </c>
      <c r="P210" s="19">
        <v>90</v>
      </c>
      <c r="Q210" s="19">
        <v>0</v>
      </c>
      <c r="R210" s="19">
        <v>90</v>
      </c>
      <c r="S210" s="19">
        <v>0</v>
      </c>
      <c r="T210" s="19">
        <v>0</v>
      </c>
      <c r="U210" s="19">
        <v>90</v>
      </c>
      <c r="V210" s="19">
        <v>0</v>
      </c>
      <c r="W210" s="19">
        <v>983.75700000000006</v>
      </c>
      <c r="X210" s="19">
        <v>20</v>
      </c>
      <c r="Y210" s="19">
        <v>9663.8130000000001</v>
      </c>
      <c r="Z210" s="19">
        <v>10667.57</v>
      </c>
      <c r="AA210" s="19">
        <v>0</v>
      </c>
      <c r="AB210" s="19">
        <v>0</v>
      </c>
      <c r="AC210" s="19">
        <v>0</v>
      </c>
      <c r="AD210" s="19">
        <v>0</v>
      </c>
      <c r="AE210" s="19">
        <v>0</v>
      </c>
      <c r="AF210" s="19">
        <v>0</v>
      </c>
      <c r="AG210" s="19">
        <v>0</v>
      </c>
      <c r="AH210" s="19">
        <v>0</v>
      </c>
      <c r="AI210" s="19">
        <v>0</v>
      </c>
      <c r="AJ210" s="19">
        <v>0</v>
      </c>
      <c r="AK210" s="19">
        <v>0</v>
      </c>
      <c r="AL210" s="19">
        <v>0</v>
      </c>
      <c r="AM210" s="19">
        <v>0</v>
      </c>
      <c r="AN210" s="19">
        <v>0</v>
      </c>
      <c r="AO210" s="19">
        <v>0</v>
      </c>
      <c r="AP210" s="19">
        <v>0</v>
      </c>
      <c r="AQ210" s="19">
        <v>0</v>
      </c>
      <c r="AR210" s="19">
        <v>0</v>
      </c>
      <c r="AS210" s="19">
        <v>0</v>
      </c>
      <c r="AT210" s="19">
        <v>0</v>
      </c>
      <c r="AU210" s="19">
        <v>0</v>
      </c>
      <c r="AV210" s="19">
        <v>0</v>
      </c>
      <c r="AW210" s="19">
        <v>0</v>
      </c>
      <c r="AX210" s="19">
        <v>0</v>
      </c>
      <c r="AY210" s="19">
        <v>0</v>
      </c>
      <c r="AZ210" s="19">
        <v>889.6</v>
      </c>
      <c r="BA210" s="19">
        <v>20</v>
      </c>
      <c r="BB210" s="19">
        <v>8006.4</v>
      </c>
      <c r="BC210" s="19">
        <v>8916</v>
      </c>
      <c r="BD210" s="19">
        <v>0</v>
      </c>
      <c r="BE210" s="19">
        <v>94.156999999999996</v>
      </c>
      <c r="BF210" s="19">
        <v>0</v>
      </c>
      <c r="BG210" s="19">
        <v>1657.413</v>
      </c>
      <c r="BH210" s="19">
        <v>1751.57</v>
      </c>
      <c r="BI210" s="19">
        <v>0</v>
      </c>
      <c r="BJ210" s="19">
        <v>0</v>
      </c>
      <c r="BK210" s="19">
        <v>0</v>
      </c>
      <c r="BL210" s="19">
        <v>0</v>
      </c>
      <c r="BM210" s="34">
        <v>0</v>
      </c>
      <c r="BN210" s="19">
        <v>0</v>
      </c>
      <c r="BO210" s="19">
        <v>0</v>
      </c>
      <c r="BP210" s="19">
        <v>0</v>
      </c>
      <c r="BQ210" s="19">
        <v>0</v>
      </c>
      <c r="BR210" s="19">
        <v>0</v>
      </c>
      <c r="BS210" s="19">
        <v>0</v>
      </c>
      <c r="BT210" s="19">
        <v>0</v>
      </c>
      <c r="BU210" s="19">
        <v>0</v>
      </c>
      <c r="BV210" s="19">
        <v>0</v>
      </c>
      <c r="BW210" s="19">
        <v>0</v>
      </c>
      <c r="BX210" s="19">
        <v>0</v>
      </c>
      <c r="BY210" s="19">
        <v>0</v>
      </c>
      <c r="BZ210" s="19">
        <v>0</v>
      </c>
      <c r="CA210" s="19">
        <v>0</v>
      </c>
      <c r="CB210" s="19">
        <v>0</v>
      </c>
      <c r="CC210" s="19">
        <v>0</v>
      </c>
      <c r="CD210" s="19">
        <v>0</v>
      </c>
      <c r="CE210" s="19">
        <v>0</v>
      </c>
      <c r="CF210" s="19">
        <v>0</v>
      </c>
      <c r="CG210" s="19">
        <v>0</v>
      </c>
      <c r="CH210" s="67" t="s">
        <v>182</v>
      </c>
      <c r="CI210" s="276" t="s">
        <v>230</v>
      </c>
      <c r="CJ210" s="276" t="s">
        <v>1767</v>
      </c>
      <c r="CK210" s="278" t="s">
        <v>79</v>
      </c>
      <c r="CL210" s="279" t="s">
        <v>79</v>
      </c>
    </row>
    <row r="211" spans="1:90" ht="90" customHeight="1">
      <c r="A211" s="695"/>
      <c r="B211" s="36" t="s">
        <v>41</v>
      </c>
      <c r="C211" s="20" t="s">
        <v>637</v>
      </c>
      <c r="D211" s="27" t="s">
        <v>120</v>
      </c>
      <c r="E211" s="10" t="s">
        <v>1104</v>
      </c>
      <c r="F211" s="10" t="s">
        <v>1105</v>
      </c>
      <c r="G211" s="10" t="s">
        <v>119</v>
      </c>
      <c r="H211" s="27" t="s">
        <v>576</v>
      </c>
      <c r="I211" s="34">
        <v>23649.183919999999</v>
      </c>
      <c r="J211" s="34">
        <v>20008.84172</v>
      </c>
      <c r="K211" s="34">
        <v>3640.3422</v>
      </c>
      <c r="L211" s="34">
        <v>0</v>
      </c>
      <c r="M211" s="34">
        <v>18007.957539999999</v>
      </c>
      <c r="N211" s="34">
        <v>18007.957539999999</v>
      </c>
      <c r="O211" s="27" t="s">
        <v>1164</v>
      </c>
      <c r="P211" s="34">
        <v>14555.09907</v>
      </c>
      <c r="Q211" s="34">
        <v>0</v>
      </c>
      <c r="R211" s="34">
        <v>1502.15</v>
      </c>
      <c r="S211" s="34">
        <v>900</v>
      </c>
      <c r="T211" s="34">
        <v>10000</v>
      </c>
      <c r="U211" s="34">
        <v>12402.15</v>
      </c>
      <c r="V211" s="34">
        <v>0</v>
      </c>
      <c r="W211" s="34">
        <v>0</v>
      </c>
      <c r="X211" s="34">
        <v>1086.1273100000001</v>
      </c>
      <c r="Y211" s="34">
        <v>8007.9575400000003</v>
      </c>
      <c r="Z211" s="34">
        <v>9094.0848500000011</v>
      </c>
      <c r="AA211" s="34">
        <v>0</v>
      </c>
      <c r="AB211" s="34">
        <v>0</v>
      </c>
      <c r="AC211" s="34">
        <v>0</v>
      </c>
      <c r="AD211" s="34">
        <v>0</v>
      </c>
      <c r="AE211" s="34">
        <v>0</v>
      </c>
      <c r="AF211" s="34">
        <v>18007.957539999999</v>
      </c>
      <c r="AG211" s="34">
        <v>498.73418000000004</v>
      </c>
      <c r="AH211" s="34">
        <v>2740.3422</v>
      </c>
      <c r="AI211" s="34">
        <v>8007.9575400000012</v>
      </c>
      <c r="AJ211" s="34">
        <v>11247.033920000002</v>
      </c>
      <c r="AK211" s="34">
        <v>498.73418000000004</v>
      </c>
      <c r="AL211" s="34">
        <v>2740.3422</v>
      </c>
      <c r="AM211" s="34">
        <v>8007.9575400000012</v>
      </c>
      <c r="AN211" s="34">
        <v>11247.033920000002</v>
      </c>
      <c r="AO211" s="34">
        <v>0</v>
      </c>
      <c r="AP211" s="34">
        <v>0</v>
      </c>
      <c r="AQ211" s="34">
        <v>0</v>
      </c>
      <c r="AR211" s="254">
        <v>8007.9575400000003</v>
      </c>
      <c r="AS211" s="34">
        <v>8007.9575400000003</v>
      </c>
      <c r="AT211" s="34">
        <v>0</v>
      </c>
      <c r="AU211" s="34">
        <v>0</v>
      </c>
      <c r="AV211" s="34">
        <v>1086.1273100000001</v>
      </c>
      <c r="AW211" s="34">
        <v>0</v>
      </c>
      <c r="AX211" s="34">
        <v>1086.1273100000001</v>
      </c>
      <c r="AY211" s="34">
        <v>0</v>
      </c>
      <c r="AZ211" s="34">
        <v>0</v>
      </c>
      <c r="BA211" s="34">
        <v>0</v>
      </c>
      <c r="BB211" s="34">
        <v>0</v>
      </c>
      <c r="BC211" s="34">
        <v>0</v>
      </c>
      <c r="BD211" s="34">
        <v>0</v>
      </c>
      <c r="BE211" s="34">
        <v>0</v>
      </c>
      <c r="BF211" s="34">
        <v>0</v>
      </c>
      <c r="BG211" s="34">
        <v>0</v>
      </c>
      <c r="BH211" s="34">
        <v>0</v>
      </c>
      <c r="BI211" s="34">
        <v>0</v>
      </c>
      <c r="BJ211" s="34">
        <v>0</v>
      </c>
      <c r="BK211" s="34">
        <v>0</v>
      </c>
      <c r="BL211" s="34">
        <v>0</v>
      </c>
      <c r="BM211" s="34">
        <v>0</v>
      </c>
      <c r="BN211" s="34">
        <v>0</v>
      </c>
      <c r="BO211" s="34">
        <v>0</v>
      </c>
      <c r="BP211" s="34">
        <v>0</v>
      </c>
      <c r="BQ211" s="34">
        <v>0</v>
      </c>
      <c r="BR211" s="34">
        <v>0</v>
      </c>
      <c r="BS211" s="34">
        <v>0</v>
      </c>
      <c r="BT211" s="34">
        <v>0</v>
      </c>
      <c r="BU211" s="34">
        <v>0</v>
      </c>
      <c r="BV211" s="34">
        <v>0</v>
      </c>
      <c r="BW211" s="34">
        <v>0</v>
      </c>
      <c r="BX211" s="34">
        <v>0</v>
      </c>
      <c r="BY211" s="34">
        <v>0</v>
      </c>
      <c r="BZ211" s="34">
        <v>0</v>
      </c>
      <c r="CA211" s="34">
        <v>0</v>
      </c>
      <c r="CB211" s="34">
        <v>0</v>
      </c>
      <c r="CC211" s="34">
        <v>18007.957539999999</v>
      </c>
      <c r="CD211" s="34">
        <v>0</v>
      </c>
      <c r="CE211" s="34">
        <v>0</v>
      </c>
      <c r="CF211" s="34">
        <v>0</v>
      </c>
      <c r="CG211" s="34">
        <v>0</v>
      </c>
      <c r="CH211" s="27" t="s">
        <v>1653</v>
      </c>
      <c r="CI211" s="276" t="s">
        <v>230</v>
      </c>
      <c r="CJ211" s="276" t="s">
        <v>79</v>
      </c>
      <c r="CK211" s="278" t="s">
        <v>79</v>
      </c>
      <c r="CL211" s="279">
        <v>44196</v>
      </c>
    </row>
    <row r="212" spans="1:90" ht="105.75" customHeight="1">
      <c r="A212" s="695"/>
      <c r="B212" s="36" t="s">
        <v>233</v>
      </c>
      <c r="C212" s="20" t="s">
        <v>638</v>
      </c>
      <c r="D212" s="27" t="s">
        <v>234</v>
      </c>
      <c r="E212" s="10" t="s">
        <v>1106</v>
      </c>
      <c r="F212" s="10">
        <v>14451077</v>
      </c>
      <c r="G212" s="10" t="s">
        <v>1010</v>
      </c>
      <c r="H212" s="27" t="s">
        <v>576</v>
      </c>
      <c r="I212" s="34">
        <v>6098.8280000000004</v>
      </c>
      <c r="J212" s="34">
        <v>6078.8280000000004</v>
      </c>
      <c r="K212" s="34">
        <v>20</v>
      </c>
      <c r="L212" s="34">
        <v>0</v>
      </c>
      <c r="M212" s="34">
        <v>5470.9452000000001</v>
      </c>
      <c r="N212" s="34">
        <v>5470.9452000000001</v>
      </c>
      <c r="O212" s="27" t="s">
        <v>1404</v>
      </c>
      <c r="P212" s="34">
        <v>6098.8280000000004</v>
      </c>
      <c r="Q212" s="34">
        <v>0</v>
      </c>
      <c r="R212" s="34">
        <v>607.88280000000009</v>
      </c>
      <c r="S212" s="34">
        <v>20</v>
      </c>
      <c r="T212" s="34">
        <v>5470.9452000000001</v>
      </c>
      <c r="U212" s="34">
        <v>6098.8280000000004</v>
      </c>
      <c r="V212" s="34">
        <v>0</v>
      </c>
      <c r="W212" s="34">
        <v>0</v>
      </c>
      <c r="X212" s="34">
        <v>0</v>
      </c>
      <c r="Y212" s="34">
        <v>0</v>
      </c>
      <c r="Z212" s="34">
        <v>0</v>
      </c>
      <c r="AA212" s="34">
        <v>5470.9452000000001</v>
      </c>
      <c r="AB212" s="34">
        <v>0</v>
      </c>
      <c r="AC212" s="34">
        <v>0</v>
      </c>
      <c r="AD212" s="34">
        <v>0</v>
      </c>
      <c r="AE212" s="34">
        <v>0</v>
      </c>
      <c r="AF212" s="34">
        <v>0</v>
      </c>
      <c r="AG212" s="34">
        <v>0</v>
      </c>
      <c r="AH212" s="34">
        <v>0</v>
      </c>
      <c r="AI212" s="34">
        <v>0</v>
      </c>
      <c r="AJ212" s="34">
        <v>0</v>
      </c>
      <c r="AK212" s="34">
        <v>0</v>
      </c>
      <c r="AL212" s="34">
        <v>0</v>
      </c>
      <c r="AM212" s="34">
        <v>0</v>
      </c>
      <c r="AN212" s="34">
        <v>0</v>
      </c>
      <c r="AO212" s="34">
        <v>0</v>
      </c>
      <c r="AP212" s="34">
        <v>0</v>
      </c>
      <c r="AQ212" s="34">
        <v>0</v>
      </c>
      <c r="AR212" s="34">
        <v>0</v>
      </c>
      <c r="AS212" s="34">
        <v>0</v>
      </c>
      <c r="AT212" s="34">
        <v>0</v>
      </c>
      <c r="AU212" s="34">
        <v>0</v>
      </c>
      <c r="AV212" s="34">
        <v>0</v>
      </c>
      <c r="AW212" s="34">
        <v>0</v>
      </c>
      <c r="AX212" s="34">
        <v>0</v>
      </c>
      <c r="AY212" s="34">
        <v>0</v>
      </c>
      <c r="AZ212" s="34">
        <v>0</v>
      </c>
      <c r="BA212" s="34">
        <v>0</v>
      </c>
      <c r="BB212" s="34">
        <v>0</v>
      </c>
      <c r="BC212" s="34">
        <v>0</v>
      </c>
      <c r="BD212" s="34">
        <v>5470.9452000000001</v>
      </c>
      <c r="BE212" s="34">
        <v>0</v>
      </c>
      <c r="BF212" s="34">
        <v>0</v>
      </c>
      <c r="BG212" s="34">
        <v>0</v>
      </c>
      <c r="BH212" s="34">
        <v>0</v>
      </c>
      <c r="BI212" s="34">
        <v>0</v>
      </c>
      <c r="BJ212" s="34">
        <v>0</v>
      </c>
      <c r="BK212" s="34">
        <v>0</v>
      </c>
      <c r="BL212" s="34">
        <v>0</v>
      </c>
      <c r="BM212" s="34">
        <v>0</v>
      </c>
      <c r="BN212" s="34">
        <v>0</v>
      </c>
      <c r="BO212" s="34">
        <v>0</v>
      </c>
      <c r="BP212" s="34">
        <v>0</v>
      </c>
      <c r="BQ212" s="34">
        <v>0</v>
      </c>
      <c r="BR212" s="34">
        <v>0</v>
      </c>
      <c r="BS212" s="34">
        <v>0</v>
      </c>
      <c r="BT212" s="34">
        <v>0</v>
      </c>
      <c r="BU212" s="34">
        <v>0</v>
      </c>
      <c r="BV212" s="34">
        <v>0</v>
      </c>
      <c r="BW212" s="34">
        <v>0</v>
      </c>
      <c r="BX212" s="34">
        <v>0</v>
      </c>
      <c r="BY212" s="34">
        <v>0</v>
      </c>
      <c r="BZ212" s="34">
        <v>0</v>
      </c>
      <c r="CA212" s="34">
        <v>0</v>
      </c>
      <c r="CB212" s="34">
        <v>0</v>
      </c>
      <c r="CC212" s="34">
        <v>0</v>
      </c>
      <c r="CD212" s="34">
        <v>0</v>
      </c>
      <c r="CE212" s="34">
        <v>0</v>
      </c>
      <c r="CF212" s="34">
        <v>0</v>
      </c>
      <c r="CG212" s="34">
        <v>0</v>
      </c>
      <c r="CH212" s="27" t="s">
        <v>495</v>
      </c>
      <c r="CI212" s="276" t="s">
        <v>230</v>
      </c>
      <c r="CJ212" s="276" t="s">
        <v>1380</v>
      </c>
      <c r="CK212" s="278" t="s">
        <v>79</v>
      </c>
      <c r="CL212" s="279">
        <v>44012</v>
      </c>
    </row>
    <row r="213" spans="1:90" ht="90">
      <c r="A213" s="695"/>
      <c r="B213" s="36" t="s">
        <v>235</v>
      </c>
      <c r="C213" s="20" t="s">
        <v>854</v>
      </c>
      <c r="D213" s="27" t="s">
        <v>151</v>
      </c>
      <c r="E213" s="10" t="s">
        <v>1107</v>
      </c>
      <c r="F213" s="10" t="s">
        <v>1108</v>
      </c>
      <c r="G213" s="10" t="s">
        <v>550</v>
      </c>
      <c r="H213" s="27" t="s">
        <v>576</v>
      </c>
      <c r="I213" s="34">
        <v>12854.68</v>
      </c>
      <c r="J213" s="34">
        <v>9518.4463300000007</v>
      </c>
      <c r="K213" s="34">
        <v>3336.2336700000001</v>
      </c>
      <c r="L213" s="34">
        <v>0</v>
      </c>
      <c r="M213" s="34">
        <v>8566.6016899999995</v>
      </c>
      <c r="N213" s="34">
        <v>8566.6016899999995</v>
      </c>
      <c r="O213" s="27" t="s">
        <v>1545</v>
      </c>
      <c r="P213" s="34">
        <v>9700</v>
      </c>
      <c r="Q213" s="34">
        <v>0</v>
      </c>
      <c r="R213" s="34">
        <v>750</v>
      </c>
      <c r="S213" s="34">
        <v>2000</v>
      </c>
      <c r="T213" s="34">
        <v>7000</v>
      </c>
      <c r="U213" s="34">
        <v>9750</v>
      </c>
      <c r="V213" s="34">
        <v>0</v>
      </c>
      <c r="W213" s="34">
        <v>251.84464</v>
      </c>
      <c r="X213" s="34">
        <v>1336.2336700000001</v>
      </c>
      <c r="Y213" s="34">
        <v>1566.60169</v>
      </c>
      <c r="Z213" s="34">
        <v>3154.6800000000003</v>
      </c>
      <c r="AA213" s="34">
        <v>0</v>
      </c>
      <c r="AB213" s="34">
        <v>0</v>
      </c>
      <c r="AC213" s="34">
        <v>0</v>
      </c>
      <c r="AD213" s="34">
        <v>0</v>
      </c>
      <c r="AE213" s="34">
        <v>0</v>
      </c>
      <c r="AF213" s="34">
        <v>8566.6016899999995</v>
      </c>
      <c r="AG213" s="34">
        <v>251.84464000000003</v>
      </c>
      <c r="AH213" s="34">
        <v>1336.2336699999998</v>
      </c>
      <c r="AI213" s="34">
        <v>1566.60169</v>
      </c>
      <c r="AJ213" s="34">
        <v>3154.68</v>
      </c>
      <c r="AK213" s="34">
        <v>251.84464000000003</v>
      </c>
      <c r="AL213" s="34">
        <v>1336.2336699999998</v>
      </c>
      <c r="AM213" s="34">
        <v>1566.60169</v>
      </c>
      <c r="AN213" s="34">
        <v>3154.68</v>
      </c>
      <c r="AO213" s="34">
        <v>0</v>
      </c>
      <c r="AP213" s="34">
        <v>0</v>
      </c>
      <c r="AQ213" s="34">
        <v>0</v>
      </c>
      <c r="AR213" s="34">
        <v>0</v>
      </c>
      <c r="AS213" s="34">
        <v>0</v>
      </c>
      <c r="AT213" s="34">
        <v>0</v>
      </c>
      <c r="AU213" s="34">
        <v>251.84464</v>
      </c>
      <c r="AV213" s="34">
        <v>1336.2336700000001</v>
      </c>
      <c r="AW213" s="34">
        <v>1566.60169</v>
      </c>
      <c r="AX213" s="34">
        <v>3154.6800000000003</v>
      </c>
      <c r="AY213" s="34">
        <v>0</v>
      </c>
      <c r="AZ213" s="34">
        <v>0</v>
      </c>
      <c r="BA213" s="34">
        <v>0</v>
      </c>
      <c r="BB213" s="34">
        <v>0</v>
      </c>
      <c r="BC213" s="34">
        <v>0</v>
      </c>
      <c r="BD213" s="34">
        <v>0</v>
      </c>
      <c r="BE213" s="34">
        <v>0</v>
      </c>
      <c r="BF213" s="34">
        <v>0</v>
      </c>
      <c r="BG213" s="34">
        <v>0</v>
      </c>
      <c r="BH213" s="34">
        <v>0</v>
      </c>
      <c r="BI213" s="34">
        <v>0</v>
      </c>
      <c r="BJ213" s="34">
        <v>0</v>
      </c>
      <c r="BK213" s="34">
        <v>0</v>
      </c>
      <c r="BL213" s="34">
        <v>0</v>
      </c>
      <c r="BM213" s="34">
        <v>0</v>
      </c>
      <c r="BN213" s="34">
        <v>0</v>
      </c>
      <c r="BO213" s="34">
        <v>0</v>
      </c>
      <c r="BP213" s="34">
        <v>0</v>
      </c>
      <c r="BQ213" s="34">
        <v>0</v>
      </c>
      <c r="BR213" s="34">
        <v>0</v>
      </c>
      <c r="BS213" s="34">
        <v>0</v>
      </c>
      <c r="BT213" s="34">
        <v>0</v>
      </c>
      <c r="BU213" s="34">
        <v>0</v>
      </c>
      <c r="BV213" s="34">
        <v>0</v>
      </c>
      <c r="BW213" s="34">
        <v>0</v>
      </c>
      <c r="BX213" s="34">
        <v>8566.6016899999995</v>
      </c>
      <c r="BY213" s="34">
        <v>0</v>
      </c>
      <c r="BZ213" s="34">
        <v>0</v>
      </c>
      <c r="CA213" s="34">
        <v>0</v>
      </c>
      <c r="CB213" s="34">
        <v>0</v>
      </c>
      <c r="CC213" s="34">
        <v>0</v>
      </c>
      <c r="CD213" s="34">
        <v>0</v>
      </c>
      <c r="CE213" s="34">
        <v>0</v>
      </c>
      <c r="CF213" s="34">
        <v>0</v>
      </c>
      <c r="CG213" s="34">
        <v>0</v>
      </c>
      <c r="CH213" s="27" t="s">
        <v>1653</v>
      </c>
      <c r="CI213" s="276" t="s">
        <v>230</v>
      </c>
      <c r="CJ213" s="276" t="s">
        <v>1380</v>
      </c>
      <c r="CK213" s="278" t="s">
        <v>79</v>
      </c>
      <c r="CL213" s="279">
        <v>44074</v>
      </c>
    </row>
    <row r="214" spans="1:90" ht="72">
      <c r="A214" s="695"/>
      <c r="B214" s="38" t="s">
        <v>1745</v>
      </c>
      <c r="C214" s="343" t="s">
        <v>79</v>
      </c>
      <c r="D214" s="25" t="s">
        <v>1302</v>
      </c>
      <c r="E214" s="24" t="s">
        <v>1746</v>
      </c>
      <c r="F214" s="24" t="s">
        <v>1747</v>
      </c>
      <c r="G214" s="24" t="s">
        <v>1303</v>
      </c>
      <c r="H214" s="25" t="s">
        <v>576</v>
      </c>
      <c r="I214" s="22">
        <v>48009.82</v>
      </c>
      <c r="J214" s="22">
        <v>48009.82</v>
      </c>
      <c r="K214" s="22">
        <v>0</v>
      </c>
      <c r="L214" s="22">
        <v>0</v>
      </c>
      <c r="M214" s="22">
        <v>43208.838000000003</v>
      </c>
      <c r="N214" s="22">
        <v>42961.175999999999</v>
      </c>
      <c r="O214" s="25" t="s">
        <v>1748</v>
      </c>
      <c r="P214" s="22">
        <v>205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  <c r="W214" s="22">
        <v>0</v>
      </c>
      <c r="X214" s="22">
        <v>0</v>
      </c>
      <c r="Y214" s="22">
        <v>0</v>
      </c>
      <c r="Z214" s="22">
        <v>0</v>
      </c>
      <c r="AA214" s="22">
        <v>0</v>
      </c>
      <c r="AB214" s="22">
        <v>4773.4639999999999</v>
      </c>
      <c r="AC214" s="22">
        <v>0</v>
      </c>
      <c r="AD214" s="22">
        <v>42961.175999999999</v>
      </c>
      <c r="AE214" s="22">
        <v>47734.64</v>
      </c>
      <c r="AF214" s="22">
        <v>0</v>
      </c>
      <c r="AG214" s="344">
        <v>0</v>
      </c>
      <c r="AH214" s="344">
        <v>0</v>
      </c>
      <c r="AI214" s="344">
        <v>0</v>
      </c>
      <c r="AJ214" s="344">
        <v>0</v>
      </c>
      <c r="AK214" s="344">
        <v>0</v>
      </c>
      <c r="AL214" s="344">
        <v>0</v>
      </c>
      <c r="AM214" s="344">
        <v>0</v>
      </c>
      <c r="AN214" s="344">
        <v>0</v>
      </c>
      <c r="AO214" s="22">
        <v>0</v>
      </c>
      <c r="AP214" s="22">
        <v>0</v>
      </c>
      <c r="AQ214" s="22">
        <v>0</v>
      </c>
      <c r="AR214" s="22">
        <v>0</v>
      </c>
      <c r="AS214" s="22">
        <v>0</v>
      </c>
      <c r="AT214" s="22">
        <v>0</v>
      </c>
      <c r="AU214" s="22">
        <v>0</v>
      </c>
      <c r="AV214" s="22">
        <v>0</v>
      </c>
      <c r="AW214" s="22">
        <v>0</v>
      </c>
      <c r="AX214" s="22">
        <v>0</v>
      </c>
      <c r="AY214" s="22">
        <v>0</v>
      </c>
      <c r="AZ214" s="22">
        <v>0</v>
      </c>
      <c r="BA214" s="22">
        <v>0</v>
      </c>
      <c r="BB214" s="22">
        <v>0</v>
      </c>
      <c r="BC214" s="22">
        <v>0</v>
      </c>
      <c r="BD214" s="22">
        <v>0</v>
      </c>
      <c r="BE214" s="22">
        <v>0</v>
      </c>
      <c r="BF214" s="22">
        <v>0</v>
      </c>
      <c r="BG214" s="22">
        <v>0</v>
      </c>
      <c r="BH214" s="22">
        <v>0</v>
      </c>
      <c r="BI214" s="22">
        <v>0</v>
      </c>
      <c r="BJ214" s="22">
        <v>0</v>
      </c>
      <c r="BK214" s="22">
        <v>0</v>
      </c>
      <c r="BL214" s="22">
        <v>0</v>
      </c>
      <c r="BM214" s="22">
        <v>0</v>
      </c>
      <c r="BN214" s="22">
        <v>0</v>
      </c>
      <c r="BO214" s="22">
        <v>2500</v>
      </c>
      <c r="BP214" s="22">
        <v>0</v>
      </c>
      <c r="BQ214" s="22">
        <v>22500</v>
      </c>
      <c r="BR214" s="22">
        <v>25000</v>
      </c>
      <c r="BS214" s="22">
        <v>0</v>
      </c>
      <c r="BT214" s="22">
        <v>0</v>
      </c>
      <c r="BU214" s="22">
        <v>0</v>
      </c>
      <c r="BV214" s="22">
        <v>0</v>
      </c>
      <c r="BW214" s="22">
        <v>0</v>
      </c>
      <c r="BX214" s="22">
        <v>0</v>
      </c>
      <c r="BY214" s="22">
        <v>2273.4639999999999</v>
      </c>
      <c r="BZ214" s="22">
        <v>0</v>
      </c>
      <c r="CA214" s="22">
        <v>20461.175999999999</v>
      </c>
      <c r="CB214" s="22">
        <v>22734.639999999999</v>
      </c>
      <c r="CC214" s="22">
        <v>0</v>
      </c>
      <c r="CD214" s="22">
        <v>0</v>
      </c>
      <c r="CE214" s="22">
        <v>42961.175999999999</v>
      </c>
      <c r="CF214" s="22">
        <v>70.180000000000007</v>
      </c>
      <c r="CG214" s="22">
        <v>0</v>
      </c>
      <c r="CH214" s="25" t="s">
        <v>85</v>
      </c>
      <c r="CI214" s="293" t="s">
        <v>1768</v>
      </c>
      <c r="CJ214" s="293" t="s">
        <v>279</v>
      </c>
      <c r="CK214" s="295" t="s">
        <v>79</v>
      </c>
      <c r="CL214" s="296">
        <v>44804</v>
      </c>
    </row>
    <row r="215" spans="1:90" ht="108.75" customHeight="1">
      <c r="A215" s="695"/>
      <c r="B215" s="36" t="s">
        <v>46</v>
      </c>
      <c r="C215" s="20" t="s">
        <v>639</v>
      </c>
      <c r="D215" s="27" t="s">
        <v>122</v>
      </c>
      <c r="E215" s="10" t="s">
        <v>1110</v>
      </c>
      <c r="F215" s="10" t="s">
        <v>1111</v>
      </c>
      <c r="G215" s="10" t="s">
        <v>287</v>
      </c>
      <c r="H215" s="27" t="s">
        <v>300</v>
      </c>
      <c r="I215" s="34">
        <v>26403.42858</v>
      </c>
      <c r="J215" s="34">
        <v>26383.42858</v>
      </c>
      <c r="K215" s="34">
        <v>20</v>
      </c>
      <c r="L215" s="34">
        <v>0</v>
      </c>
      <c r="M215" s="34">
        <v>23745.085719999999</v>
      </c>
      <c r="N215" s="34">
        <v>23745.085719999999</v>
      </c>
      <c r="O215" s="27" t="s">
        <v>1109</v>
      </c>
      <c r="P215" s="34">
        <v>26403.42858</v>
      </c>
      <c r="Q215" s="34">
        <v>0</v>
      </c>
      <c r="R215" s="34">
        <v>2638.3428600000002</v>
      </c>
      <c r="S215" s="34">
        <v>20</v>
      </c>
      <c r="T215" s="34">
        <v>23745.085719999999</v>
      </c>
      <c r="U215" s="34">
        <v>26403.42858</v>
      </c>
      <c r="V215" s="34">
        <v>0</v>
      </c>
      <c r="W215" s="34">
        <v>0</v>
      </c>
      <c r="X215" s="34">
        <v>0</v>
      </c>
      <c r="Y215" s="34">
        <v>0</v>
      </c>
      <c r="Z215" s="34">
        <v>0</v>
      </c>
      <c r="AA215" s="34">
        <v>23745.085719999999</v>
      </c>
      <c r="AB215" s="34">
        <v>0</v>
      </c>
      <c r="AC215" s="34">
        <v>0</v>
      </c>
      <c r="AD215" s="34">
        <v>0</v>
      </c>
      <c r="AE215" s="34">
        <v>0</v>
      </c>
      <c r="AF215" s="34">
        <v>0</v>
      </c>
      <c r="AG215" s="34">
        <v>0</v>
      </c>
      <c r="AH215" s="34">
        <v>0</v>
      </c>
      <c r="AI215" s="34">
        <v>0</v>
      </c>
      <c r="AJ215" s="34">
        <v>0</v>
      </c>
      <c r="AK215" s="34">
        <v>0</v>
      </c>
      <c r="AL215" s="34">
        <v>0</v>
      </c>
      <c r="AM215" s="34">
        <v>0</v>
      </c>
      <c r="AN215" s="34">
        <v>0</v>
      </c>
      <c r="AO215" s="34">
        <v>0</v>
      </c>
      <c r="AP215" s="34">
        <v>0</v>
      </c>
      <c r="AQ215" s="34">
        <v>0</v>
      </c>
      <c r="AR215" s="34">
        <v>0</v>
      </c>
      <c r="AS215" s="34">
        <v>0</v>
      </c>
      <c r="AT215" s="34">
        <v>0</v>
      </c>
      <c r="AU215" s="34">
        <v>0</v>
      </c>
      <c r="AV215" s="34">
        <v>0</v>
      </c>
      <c r="AW215" s="34">
        <v>0</v>
      </c>
      <c r="AX215" s="34">
        <v>0</v>
      </c>
      <c r="AY215" s="34">
        <v>0</v>
      </c>
      <c r="AZ215" s="34">
        <v>0</v>
      </c>
      <c r="BA215" s="34">
        <v>0</v>
      </c>
      <c r="BB215" s="34">
        <v>0</v>
      </c>
      <c r="BC215" s="34">
        <v>0</v>
      </c>
      <c r="BD215" s="34">
        <v>23745.085719999999</v>
      </c>
      <c r="BE215" s="34">
        <v>0</v>
      </c>
      <c r="BF215" s="34">
        <v>0</v>
      </c>
      <c r="BG215" s="34">
        <v>0</v>
      </c>
      <c r="BH215" s="34">
        <v>0</v>
      </c>
      <c r="BI215" s="34">
        <v>0</v>
      </c>
      <c r="BJ215" s="34">
        <v>0</v>
      </c>
      <c r="BK215" s="34">
        <v>0</v>
      </c>
      <c r="BL215" s="34">
        <v>0</v>
      </c>
      <c r="BM215" s="34">
        <v>0</v>
      </c>
      <c r="BN215" s="34">
        <v>0</v>
      </c>
      <c r="BO215" s="34">
        <v>0</v>
      </c>
      <c r="BP215" s="34">
        <v>0</v>
      </c>
      <c r="BQ215" s="34">
        <v>0</v>
      </c>
      <c r="BR215" s="34">
        <v>0</v>
      </c>
      <c r="BS215" s="34">
        <v>0</v>
      </c>
      <c r="BT215" s="34">
        <v>0</v>
      </c>
      <c r="BU215" s="34">
        <v>0</v>
      </c>
      <c r="BV215" s="34">
        <v>0</v>
      </c>
      <c r="BW215" s="34">
        <v>0</v>
      </c>
      <c r="BX215" s="34">
        <v>0</v>
      </c>
      <c r="BY215" s="34">
        <v>0</v>
      </c>
      <c r="BZ215" s="34">
        <v>0</v>
      </c>
      <c r="CA215" s="34">
        <v>0</v>
      </c>
      <c r="CB215" s="34">
        <v>0</v>
      </c>
      <c r="CC215" s="34">
        <v>0</v>
      </c>
      <c r="CD215" s="34">
        <v>0</v>
      </c>
      <c r="CE215" s="34">
        <v>0</v>
      </c>
      <c r="CF215" s="34">
        <v>0</v>
      </c>
      <c r="CG215" s="34">
        <v>0</v>
      </c>
      <c r="CH215" s="27" t="s">
        <v>495</v>
      </c>
      <c r="CI215" s="276" t="s">
        <v>123</v>
      </c>
      <c r="CJ215" s="276" t="s">
        <v>79</v>
      </c>
      <c r="CK215" s="278" t="s">
        <v>79</v>
      </c>
      <c r="CL215" s="279">
        <v>43738</v>
      </c>
    </row>
    <row r="216" spans="1:90" ht="72">
      <c r="A216" s="695"/>
      <c r="B216" s="195" t="s">
        <v>47</v>
      </c>
      <c r="C216" s="196" t="s">
        <v>640</v>
      </c>
      <c r="D216" s="183" t="s">
        <v>124</v>
      </c>
      <c r="E216" s="184" t="s">
        <v>1112</v>
      </c>
      <c r="F216" s="184" t="s">
        <v>1113</v>
      </c>
      <c r="G216" s="184" t="s">
        <v>231</v>
      </c>
      <c r="H216" s="183" t="s">
        <v>300</v>
      </c>
      <c r="I216" s="185">
        <v>1800</v>
      </c>
      <c r="J216" s="185">
        <v>1780</v>
      </c>
      <c r="K216" s="185">
        <v>20</v>
      </c>
      <c r="L216" s="185">
        <v>0</v>
      </c>
      <c r="M216" s="185">
        <v>1602</v>
      </c>
      <c r="N216" s="185">
        <v>1602</v>
      </c>
      <c r="O216" s="183" t="s">
        <v>1114</v>
      </c>
      <c r="P216" s="185">
        <v>1800</v>
      </c>
      <c r="Q216" s="185">
        <v>1602</v>
      </c>
      <c r="R216" s="185">
        <v>178</v>
      </c>
      <c r="S216" s="185">
        <v>20</v>
      </c>
      <c r="T216" s="185">
        <v>1602</v>
      </c>
      <c r="U216" s="185">
        <v>1800</v>
      </c>
      <c r="V216" s="185">
        <v>1602</v>
      </c>
      <c r="W216" s="185">
        <v>0</v>
      </c>
      <c r="X216" s="185">
        <v>0</v>
      </c>
      <c r="Y216" s="185">
        <v>0</v>
      </c>
      <c r="Z216" s="185">
        <v>0</v>
      </c>
      <c r="AA216" s="185">
        <v>0</v>
      </c>
      <c r="AB216" s="185">
        <v>0</v>
      </c>
      <c r="AC216" s="185">
        <v>0</v>
      </c>
      <c r="AD216" s="185">
        <v>0</v>
      </c>
      <c r="AE216" s="185">
        <v>0</v>
      </c>
      <c r="AF216" s="185">
        <v>0</v>
      </c>
      <c r="AG216" s="19">
        <v>0</v>
      </c>
      <c r="AH216" s="19">
        <v>0</v>
      </c>
      <c r="AI216" s="19">
        <v>0</v>
      </c>
      <c r="AJ216" s="19">
        <v>0</v>
      </c>
      <c r="AK216" s="19">
        <v>0</v>
      </c>
      <c r="AL216" s="19">
        <v>0</v>
      </c>
      <c r="AM216" s="19">
        <v>0</v>
      </c>
      <c r="AN216" s="19">
        <v>0</v>
      </c>
      <c r="AO216" s="185">
        <v>0</v>
      </c>
      <c r="AP216" s="185">
        <v>0</v>
      </c>
      <c r="AQ216" s="185">
        <v>0</v>
      </c>
      <c r="AR216" s="185">
        <v>0</v>
      </c>
      <c r="AS216" s="185">
        <v>0</v>
      </c>
      <c r="AT216" s="185">
        <v>0</v>
      </c>
      <c r="AU216" s="185">
        <v>0</v>
      </c>
      <c r="AV216" s="185">
        <v>0</v>
      </c>
      <c r="AW216" s="185">
        <v>0</v>
      </c>
      <c r="AX216" s="185">
        <v>0</v>
      </c>
      <c r="AY216" s="185">
        <v>0</v>
      </c>
      <c r="AZ216" s="185">
        <v>0</v>
      </c>
      <c r="BA216" s="185">
        <v>0</v>
      </c>
      <c r="BB216" s="185">
        <v>0</v>
      </c>
      <c r="BC216" s="185">
        <v>0</v>
      </c>
      <c r="BD216" s="185">
        <v>0</v>
      </c>
      <c r="BE216" s="185">
        <v>0</v>
      </c>
      <c r="BF216" s="185">
        <v>0</v>
      </c>
      <c r="BG216" s="185">
        <v>0</v>
      </c>
      <c r="BH216" s="185">
        <v>0</v>
      </c>
      <c r="BI216" s="185">
        <v>0</v>
      </c>
      <c r="BJ216" s="34">
        <v>0</v>
      </c>
      <c r="BK216" s="34">
        <v>0</v>
      </c>
      <c r="BL216" s="34">
        <v>0</v>
      </c>
      <c r="BM216" s="34">
        <v>0</v>
      </c>
      <c r="BN216" s="185">
        <v>0</v>
      </c>
      <c r="BO216" s="34">
        <v>0</v>
      </c>
      <c r="BP216" s="34">
        <v>0</v>
      </c>
      <c r="BQ216" s="34">
        <v>0</v>
      </c>
      <c r="BR216" s="185">
        <v>0</v>
      </c>
      <c r="BS216" s="185">
        <v>0</v>
      </c>
      <c r="BT216" s="34">
        <v>0</v>
      </c>
      <c r="BU216" s="34">
        <v>0</v>
      </c>
      <c r="BV216" s="34">
        <v>0</v>
      </c>
      <c r="BW216" s="185">
        <v>0</v>
      </c>
      <c r="BX216" s="185">
        <v>0</v>
      </c>
      <c r="BY216" s="34">
        <v>0</v>
      </c>
      <c r="BZ216" s="34">
        <v>0</v>
      </c>
      <c r="CA216" s="34">
        <v>0</v>
      </c>
      <c r="CB216" s="185">
        <v>0</v>
      </c>
      <c r="CC216" s="185">
        <v>0</v>
      </c>
      <c r="CD216" s="185">
        <v>0</v>
      </c>
      <c r="CE216" s="185">
        <v>0</v>
      </c>
      <c r="CF216" s="185">
        <v>0</v>
      </c>
      <c r="CG216" s="185">
        <v>0</v>
      </c>
      <c r="CH216" s="183" t="s">
        <v>1764</v>
      </c>
      <c r="CI216" s="276" t="s">
        <v>123</v>
      </c>
      <c r="CJ216" s="276" t="s">
        <v>552</v>
      </c>
      <c r="CK216" s="278" t="s">
        <v>79</v>
      </c>
      <c r="CL216" s="279">
        <v>43496</v>
      </c>
    </row>
    <row r="217" spans="1:90" ht="90" customHeight="1">
      <c r="A217" s="695"/>
      <c r="B217" s="36" t="s">
        <v>48</v>
      </c>
      <c r="C217" s="20" t="s">
        <v>641</v>
      </c>
      <c r="D217" s="27" t="s">
        <v>125</v>
      </c>
      <c r="E217" s="10" t="s">
        <v>1115</v>
      </c>
      <c r="F217" s="10" t="s">
        <v>1116</v>
      </c>
      <c r="G217" s="10" t="s">
        <v>381</v>
      </c>
      <c r="H217" s="27" t="s">
        <v>300</v>
      </c>
      <c r="I217" s="34">
        <v>30091.994060000001</v>
      </c>
      <c r="J217" s="34">
        <v>30091.994060000001</v>
      </c>
      <c r="K217" s="34">
        <v>0</v>
      </c>
      <c r="L217" s="34">
        <v>0</v>
      </c>
      <c r="M217" s="34">
        <v>27082.79465</v>
      </c>
      <c r="N217" s="34">
        <v>27082.79465</v>
      </c>
      <c r="O217" s="27" t="s">
        <v>1379</v>
      </c>
      <c r="P217" s="34">
        <v>30091.994060000001</v>
      </c>
      <c r="Q217" s="34">
        <v>0</v>
      </c>
      <c r="R217" s="34">
        <v>3009.1994100000002</v>
      </c>
      <c r="S217" s="34">
        <v>0</v>
      </c>
      <c r="T217" s="34">
        <v>27082.79465</v>
      </c>
      <c r="U217" s="34">
        <v>30091.994060000001</v>
      </c>
      <c r="V217" s="34">
        <v>0</v>
      </c>
      <c r="W217" s="34">
        <v>0</v>
      </c>
      <c r="X217" s="34">
        <v>0</v>
      </c>
      <c r="Y217" s="34">
        <v>0</v>
      </c>
      <c r="Z217" s="34">
        <v>0</v>
      </c>
      <c r="AA217" s="34">
        <v>0</v>
      </c>
      <c r="AB217" s="34">
        <v>0</v>
      </c>
      <c r="AC217" s="34">
        <v>0</v>
      </c>
      <c r="AD217" s="34">
        <v>0</v>
      </c>
      <c r="AE217" s="34">
        <v>0</v>
      </c>
      <c r="AF217" s="34">
        <v>0</v>
      </c>
      <c r="AG217" s="34">
        <v>0</v>
      </c>
      <c r="AH217" s="34">
        <v>0</v>
      </c>
      <c r="AI217" s="34">
        <v>0</v>
      </c>
      <c r="AJ217" s="34">
        <v>0</v>
      </c>
      <c r="AK217" s="34">
        <v>0</v>
      </c>
      <c r="AL217" s="34">
        <v>0</v>
      </c>
      <c r="AM217" s="34">
        <v>0</v>
      </c>
      <c r="AN217" s="34">
        <v>0</v>
      </c>
      <c r="AO217" s="34">
        <v>0</v>
      </c>
      <c r="AP217" s="34">
        <v>0</v>
      </c>
      <c r="AQ217" s="34">
        <v>0</v>
      </c>
      <c r="AR217" s="34">
        <v>0</v>
      </c>
      <c r="AS217" s="34">
        <v>0</v>
      </c>
      <c r="AT217" s="34">
        <v>0</v>
      </c>
      <c r="AU217" s="34">
        <v>0</v>
      </c>
      <c r="AV217" s="34">
        <v>0</v>
      </c>
      <c r="AW217" s="34">
        <v>0</v>
      </c>
      <c r="AX217" s="34">
        <v>0</v>
      </c>
      <c r="AY217" s="34">
        <v>0</v>
      </c>
      <c r="AZ217" s="34">
        <v>0</v>
      </c>
      <c r="BA217" s="34">
        <v>0</v>
      </c>
      <c r="BB217" s="34">
        <v>0</v>
      </c>
      <c r="BC217" s="34">
        <v>0</v>
      </c>
      <c r="BD217" s="34">
        <v>0</v>
      </c>
      <c r="BE217" s="34">
        <v>0</v>
      </c>
      <c r="BF217" s="34">
        <v>0</v>
      </c>
      <c r="BG217" s="34">
        <v>0</v>
      </c>
      <c r="BH217" s="34">
        <v>0</v>
      </c>
      <c r="BI217" s="34">
        <v>0</v>
      </c>
      <c r="BJ217" s="34">
        <v>0</v>
      </c>
      <c r="BK217" s="34">
        <v>0</v>
      </c>
      <c r="BL217" s="34">
        <v>0</v>
      </c>
      <c r="BM217" s="34">
        <v>0</v>
      </c>
      <c r="BN217" s="34">
        <v>0</v>
      </c>
      <c r="BO217" s="34">
        <v>0</v>
      </c>
      <c r="BP217" s="34">
        <v>0</v>
      </c>
      <c r="BQ217" s="34">
        <v>0</v>
      </c>
      <c r="BR217" s="34">
        <v>0</v>
      </c>
      <c r="BS217" s="34">
        <v>0</v>
      </c>
      <c r="BT217" s="34">
        <v>0</v>
      </c>
      <c r="BU217" s="34">
        <v>0</v>
      </c>
      <c r="BV217" s="34">
        <v>0</v>
      </c>
      <c r="BW217" s="34">
        <v>0</v>
      </c>
      <c r="BX217" s="34">
        <v>0</v>
      </c>
      <c r="BY217" s="34">
        <v>0</v>
      </c>
      <c r="BZ217" s="34">
        <v>0</v>
      </c>
      <c r="CA217" s="34">
        <v>0</v>
      </c>
      <c r="CB217" s="34">
        <v>0</v>
      </c>
      <c r="CC217" s="34">
        <v>0</v>
      </c>
      <c r="CD217" s="34">
        <v>0</v>
      </c>
      <c r="CE217" s="34">
        <v>27082.79465</v>
      </c>
      <c r="CF217" s="34">
        <v>0</v>
      </c>
      <c r="CG217" s="34">
        <v>0</v>
      </c>
      <c r="CH217" s="27" t="s">
        <v>1653</v>
      </c>
      <c r="CI217" s="276" t="s">
        <v>123</v>
      </c>
      <c r="CJ217" s="276" t="s">
        <v>1380</v>
      </c>
      <c r="CK217" s="278" t="s">
        <v>79</v>
      </c>
      <c r="CL217" s="279">
        <v>44259</v>
      </c>
    </row>
    <row r="218" spans="1:90" ht="108" customHeight="1">
      <c r="A218" s="695"/>
      <c r="B218" s="36" t="s">
        <v>49</v>
      </c>
      <c r="C218" s="20" t="s">
        <v>642</v>
      </c>
      <c r="D218" s="27" t="s">
        <v>126</v>
      </c>
      <c r="E218" s="10" t="s">
        <v>1117</v>
      </c>
      <c r="F218" s="10" t="s">
        <v>1118</v>
      </c>
      <c r="G218" s="10" t="s">
        <v>232</v>
      </c>
      <c r="H218" s="27" t="s">
        <v>300</v>
      </c>
      <c r="I218" s="34">
        <v>9557.2199999999993</v>
      </c>
      <c r="J218" s="34">
        <v>9537.2199999999993</v>
      </c>
      <c r="K218" s="34">
        <v>20</v>
      </c>
      <c r="L218" s="34">
        <v>0</v>
      </c>
      <c r="M218" s="34">
        <v>8583.4979999999996</v>
      </c>
      <c r="N218" s="34">
        <v>8583.4979999999996</v>
      </c>
      <c r="O218" s="79" t="s">
        <v>1404</v>
      </c>
      <c r="P218" s="34">
        <v>9557.2200000000012</v>
      </c>
      <c r="Q218" s="34">
        <v>0</v>
      </c>
      <c r="R218" s="34">
        <v>953.72199999999998</v>
      </c>
      <c r="S218" s="34">
        <v>20</v>
      </c>
      <c r="T218" s="34">
        <v>8583.4979999999996</v>
      </c>
      <c r="U218" s="34">
        <v>9557.2199999999993</v>
      </c>
      <c r="V218" s="34">
        <v>0</v>
      </c>
      <c r="W218" s="34">
        <v>0</v>
      </c>
      <c r="X218" s="34">
        <v>0</v>
      </c>
      <c r="Y218" s="34">
        <v>0</v>
      </c>
      <c r="Z218" s="34">
        <v>0</v>
      </c>
      <c r="AA218" s="34">
        <v>0</v>
      </c>
      <c r="AB218" s="34">
        <v>0</v>
      </c>
      <c r="AC218" s="34">
        <v>0</v>
      </c>
      <c r="AD218" s="34">
        <v>0</v>
      </c>
      <c r="AE218" s="34">
        <v>0</v>
      </c>
      <c r="AF218" s="34">
        <v>8583.4979999999996</v>
      </c>
      <c r="AG218" s="34">
        <v>0</v>
      </c>
      <c r="AH218" s="34">
        <v>0</v>
      </c>
      <c r="AI218" s="34">
        <v>0</v>
      </c>
      <c r="AJ218" s="34">
        <v>0</v>
      </c>
      <c r="AK218" s="34">
        <v>0</v>
      </c>
      <c r="AL218" s="34">
        <v>0</v>
      </c>
      <c r="AM218" s="34">
        <v>0</v>
      </c>
      <c r="AN218" s="34">
        <v>0</v>
      </c>
      <c r="AO218" s="34">
        <v>0</v>
      </c>
      <c r="AP218" s="34">
        <v>0</v>
      </c>
      <c r="AQ218" s="34">
        <v>0</v>
      </c>
      <c r="AR218" s="34">
        <v>0</v>
      </c>
      <c r="AS218" s="34">
        <v>0</v>
      </c>
      <c r="AT218" s="34">
        <v>0</v>
      </c>
      <c r="AU218" s="34">
        <v>0</v>
      </c>
      <c r="AV218" s="34">
        <v>0</v>
      </c>
      <c r="AW218" s="34">
        <v>0</v>
      </c>
      <c r="AX218" s="34">
        <v>0</v>
      </c>
      <c r="AY218" s="34">
        <v>0</v>
      </c>
      <c r="AZ218" s="34">
        <v>0</v>
      </c>
      <c r="BA218" s="34">
        <v>0</v>
      </c>
      <c r="BB218" s="34">
        <v>0</v>
      </c>
      <c r="BC218" s="34">
        <v>0</v>
      </c>
      <c r="BD218" s="34">
        <v>0</v>
      </c>
      <c r="BE218" s="34">
        <v>0</v>
      </c>
      <c r="BF218" s="34">
        <v>0</v>
      </c>
      <c r="BG218" s="34">
        <v>0</v>
      </c>
      <c r="BH218" s="34">
        <v>0</v>
      </c>
      <c r="BI218" s="34">
        <v>0</v>
      </c>
      <c r="BJ218" s="34">
        <v>0</v>
      </c>
      <c r="BK218" s="34">
        <v>0</v>
      </c>
      <c r="BL218" s="34">
        <v>0</v>
      </c>
      <c r="BM218" s="34">
        <v>0</v>
      </c>
      <c r="BN218" s="34">
        <v>0</v>
      </c>
      <c r="BO218" s="34">
        <v>0</v>
      </c>
      <c r="BP218" s="34">
        <v>0</v>
      </c>
      <c r="BQ218" s="34">
        <v>0</v>
      </c>
      <c r="BR218" s="34">
        <v>0</v>
      </c>
      <c r="BS218" s="34">
        <v>8583.4979999999996</v>
      </c>
      <c r="BT218" s="34">
        <v>0</v>
      </c>
      <c r="BU218" s="34">
        <v>0</v>
      </c>
      <c r="BV218" s="34">
        <v>0</v>
      </c>
      <c r="BW218" s="34">
        <v>0</v>
      </c>
      <c r="BX218" s="34">
        <v>0</v>
      </c>
      <c r="BY218" s="34">
        <v>0</v>
      </c>
      <c r="BZ218" s="34">
        <v>0</v>
      </c>
      <c r="CA218" s="34">
        <v>0</v>
      </c>
      <c r="CB218" s="34">
        <v>0</v>
      </c>
      <c r="CC218" s="34">
        <v>0</v>
      </c>
      <c r="CD218" s="34">
        <v>0</v>
      </c>
      <c r="CE218" s="34">
        <v>0</v>
      </c>
      <c r="CF218" s="34">
        <v>0</v>
      </c>
      <c r="CG218" s="34">
        <v>0</v>
      </c>
      <c r="CH218" s="27" t="s">
        <v>495</v>
      </c>
      <c r="CI218" s="276" t="s">
        <v>123</v>
      </c>
      <c r="CJ218" s="276" t="s">
        <v>1380</v>
      </c>
      <c r="CK218" s="278" t="s">
        <v>79</v>
      </c>
      <c r="CL218" s="279">
        <v>43830</v>
      </c>
    </row>
    <row r="219" spans="1:90" ht="90" customHeight="1">
      <c r="A219" s="695"/>
      <c r="B219" s="195" t="s">
        <v>50</v>
      </c>
      <c r="C219" s="196" t="s">
        <v>643</v>
      </c>
      <c r="D219" s="183" t="s">
        <v>127</v>
      </c>
      <c r="E219" s="184" t="s">
        <v>1120</v>
      </c>
      <c r="F219" s="184" t="s">
        <v>1121</v>
      </c>
      <c r="G219" s="184" t="s">
        <v>382</v>
      </c>
      <c r="H219" s="183" t="s">
        <v>301</v>
      </c>
      <c r="I219" s="185">
        <v>6274.0990700000002</v>
      </c>
      <c r="J219" s="185">
        <v>6254.0990700000002</v>
      </c>
      <c r="K219" s="185">
        <v>20</v>
      </c>
      <c r="L219" s="185">
        <v>0</v>
      </c>
      <c r="M219" s="185">
        <v>5516.8865699999997</v>
      </c>
      <c r="N219" s="185">
        <v>5516.8865699999997</v>
      </c>
      <c r="O219" s="183" t="s">
        <v>1122</v>
      </c>
      <c r="P219" s="185">
        <v>6274.0990700000002</v>
      </c>
      <c r="Q219" s="242">
        <v>5516.8865699999997</v>
      </c>
      <c r="R219" s="185">
        <v>625.40991000000008</v>
      </c>
      <c r="S219" s="185">
        <v>20</v>
      </c>
      <c r="T219" s="185">
        <v>5628.689159999999</v>
      </c>
      <c r="U219" s="185">
        <v>6274.0990699999993</v>
      </c>
      <c r="V219" s="185">
        <v>0</v>
      </c>
      <c r="W219" s="185">
        <v>0</v>
      </c>
      <c r="X219" s="185">
        <v>0</v>
      </c>
      <c r="Y219" s="185">
        <v>0</v>
      </c>
      <c r="Z219" s="185">
        <v>0</v>
      </c>
      <c r="AA219" s="185">
        <v>0</v>
      </c>
      <c r="AB219" s="185">
        <v>0</v>
      </c>
      <c r="AC219" s="185">
        <v>0</v>
      </c>
      <c r="AD219" s="185">
        <v>0</v>
      </c>
      <c r="AE219" s="185">
        <v>0</v>
      </c>
      <c r="AF219" s="185">
        <v>0</v>
      </c>
      <c r="AG219" s="185">
        <v>0</v>
      </c>
      <c r="AH219" s="185">
        <v>0</v>
      </c>
      <c r="AI219" s="185">
        <v>0</v>
      </c>
      <c r="AJ219" s="185">
        <v>0</v>
      </c>
      <c r="AK219" s="185">
        <v>0</v>
      </c>
      <c r="AL219" s="185">
        <v>0</v>
      </c>
      <c r="AM219" s="185">
        <v>0</v>
      </c>
      <c r="AN219" s="185">
        <v>0</v>
      </c>
      <c r="AO219" s="185">
        <v>0</v>
      </c>
      <c r="AP219" s="185">
        <v>0</v>
      </c>
      <c r="AQ219" s="185">
        <v>0</v>
      </c>
      <c r="AR219" s="185">
        <v>0</v>
      </c>
      <c r="AS219" s="185">
        <v>0</v>
      </c>
      <c r="AT219" s="185">
        <v>0</v>
      </c>
      <c r="AU219" s="185">
        <v>0</v>
      </c>
      <c r="AV219" s="185">
        <v>0</v>
      </c>
      <c r="AW219" s="185">
        <v>0</v>
      </c>
      <c r="AX219" s="185">
        <v>0</v>
      </c>
      <c r="AY219" s="185">
        <v>0</v>
      </c>
      <c r="AZ219" s="185">
        <v>0</v>
      </c>
      <c r="BA219" s="185">
        <v>0</v>
      </c>
      <c r="BB219" s="185">
        <v>0</v>
      </c>
      <c r="BC219" s="185">
        <v>0</v>
      </c>
      <c r="BD219" s="185">
        <v>0</v>
      </c>
      <c r="BE219" s="185">
        <v>0</v>
      </c>
      <c r="BF219" s="185">
        <v>0</v>
      </c>
      <c r="BG219" s="185">
        <v>0</v>
      </c>
      <c r="BH219" s="185">
        <v>0</v>
      </c>
      <c r="BI219" s="185">
        <v>0</v>
      </c>
      <c r="BJ219" s="34">
        <v>0</v>
      </c>
      <c r="BK219" s="34">
        <v>0</v>
      </c>
      <c r="BL219" s="34">
        <v>0</v>
      </c>
      <c r="BM219" s="34">
        <v>0</v>
      </c>
      <c r="BN219" s="185">
        <v>0</v>
      </c>
      <c r="BO219" s="34">
        <v>0</v>
      </c>
      <c r="BP219" s="34">
        <v>0</v>
      </c>
      <c r="BQ219" s="34">
        <v>0</v>
      </c>
      <c r="BR219" s="185">
        <v>0</v>
      </c>
      <c r="BS219" s="185">
        <v>0</v>
      </c>
      <c r="BT219" s="34">
        <v>0</v>
      </c>
      <c r="BU219" s="34">
        <v>0</v>
      </c>
      <c r="BV219" s="34">
        <v>0</v>
      </c>
      <c r="BW219" s="185">
        <v>0</v>
      </c>
      <c r="BX219" s="185">
        <v>0</v>
      </c>
      <c r="BY219" s="34">
        <v>0</v>
      </c>
      <c r="BZ219" s="34">
        <v>0</v>
      </c>
      <c r="CA219" s="34">
        <v>0</v>
      </c>
      <c r="CB219" s="185">
        <v>0</v>
      </c>
      <c r="CC219" s="185">
        <v>0</v>
      </c>
      <c r="CD219" s="185">
        <v>0</v>
      </c>
      <c r="CE219" s="185">
        <v>0</v>
      </c>
      <c r="CF219" s="185">
        <v>0</v>
      </c>
      <c r="CG219" s="185">
        <v>0</v>
      </c>
      <c r="CH219" s="183" t="s">
        <v>1764</v>
      </c>
      <c r="CI219" s="276" t="s">
        <v>123</v>
      </c>
      <c r="CJ219" s="276" t="s">
        <v>552</v>
      </c>
      <c r="CK219" s="278" t="s">
        <v>79</v>
      </c>
      <c r="CL219" s="279">
        <v>43769</v>
      </c>
    </row>
    <row r="220" spans="1:90" ht="90" customHeight="1">
      <c r="A220" s="695"/>
      <c r="B220" s="36" t="s">
        <v>51</v>
      </c>
      <c r="C220" s="20" t="s">
        <v>644</v>
      </c>
      <c r="D220" s="27" t="s">
        <v>106</v>
      </c>
      <c r="E220" s="10" t="s">
        <v>1123</v>
      </c>
      <c r="F220" s="10" t="s">
        <v>1124</v>
      </c>
      <c r="G220" s="10" t="s">
        <v>383</v>
      </c>
      <c r="H220" s="27" t="s">
        <v>301</v>
      </c>
      <c r="I220" s="34">
        <v>20849.253000000001</v>
      </c>
      <c r="J220" s="34">
        <v>20849.253000000001</v>
      </c>
      <c r="K220" s="34">
        <v>0</v>
      </c>
      <c r="L220" s="34">
        <v>0</v>
      </c>
      <c r="M220" s="34">
        <v>18764.327700000002</v>
      </c>
      <c r="N220" s="34">
        <v>18764.327700000002</v>
      </c>
      <c r="O220" s="79" t="s">
        <v>1404</v>
      </c>
      <c r="P220" s="34">
        <v>20849.253000000001</v>
      </c>
      <c r="Q220" s="34">
        <v>0</v>
      </c>
      <c r="R220" s="34">
        <v>2084.9252999999999</v>
      </c>
      <c r="S220" s="34">
        <v>0</v>
      </c>
      <c r="T220" s="34">
        <v>18764.327699999998</v>
      </c>
      <c r="U220" s="34">
        <v>20849.252999999997</v>
      </c>
      <c r="V220" s="34">
        <v>0</v>
      </c>
      <c r="W220" s="34">
        <v>0</v>
      </c>
      <c r="X220" s="34">
        <v>0</v>
      </c>
      <c r="Y220" s="34">
        <v>0</v>
      </c>
      <c r="Z220" s="34">
        <v>0</v>
      </c>
      <c r="AA220" s="34">
        <v>0</v>
      </c>
      <c r="AB220" s="34">
        <v>0</v>
      </c>
      <c r="AC220" s="34">
        <v>0</v>
      </c>
      <c r="AD220" s="34">
        <v>0</v>
      </c>
      <c r="AE220" s="34">
        <v>0</v>
      </c>
      <c r="AF220" s="34">
        <v>18764.327700000002</v>
      </c>
      <c r="AG220" s="34">
        <v>0</v>
      </c>
      <c r="AH220" s="34">
        <v>0</v>
      </c>
      <c r="AI220" s="34">
        <v>0</v>
      </c>
      <c r="AJ220" s="34">
        <v>0</v>
      </c>
      <c r="AK220" s="34">
        <v>0</v>
      </c>
      <c r="AL220" s="34">
        <v>0</v>
      </c>
      <c r="AM220" s="34">
        <v>0</v>
      </c>
      <c r="AN220" s="34">
        <v>0</v>
      </c>
      <c r="AO220" s="34">
        <v>0</v>
      </c>
      <c r="AP220" s="34">
        <v>0</v>
      </c>
      <c r="AQ220" s="34">
        <v>0</v>
      </c>
      <c r="AR220" s="34">
        <v>0</v>
      </c>
      <c r="AS220" s="34">
        <v>0</v>
      </c>
      <c r="AT220" s="34">
        <v>0</v>
      </c>
      <c r="AU220" s="34">
        <v>0</v>
      </c>
      <c r="AV220" s="34">
        <v>0</v>
      </c>
      <c r="AW220" s="34">
        <v>0</v>
      </c>
      <c r="AX220" s="34">
        <v>0</v>
      </c>
      <c r="AY220" s="34">
        <v>0</v>
      </c>
      <c r="AZ220" s="34">
        <v>0</v>
      </c>
      <c r="BA220" s="34">
        <v>0</v>
      </c>
      <c r="BB220" s="34">
        <v>0</v>
      </c>
      <c r="BC220" s="34">
        <v>0</v>
      </c>
      <c r="BD220" s="34">
        <v>0</v>
      </c>
      <c r="BE220" s="34">
        <v>0</v>
      </c>
      <c r="BF220" s="34">
        <v>0</v>
      </c>
      <c r="BG220" s="34">
        <v>0</v>
      </c>
      <c r="BH220" s="34">
        <v>0</v>
      </c>
      <c r="BI220" s="34">
        <v>0</v>
      </c>
      <c r="BJ220" s="34">
        <v>0</v>
      </c>
      <c r="BK220" s="34">
        <v>0</v>
      </c>
      <c r="BL220" s="34">
        <v>0</v>
      </c>
      <c r="BM220" s="34">
        <v>0</v>
      </c>
      <c r="BN220" s="34">
        <v>0</v>
      </c>
      <c r="BO220" s="34">
        <v>0</v>
      </c>
      <c r="BP220" s="34">
        <v>0</v>
      </c>
      <c r="BQ220" s="34">
        <v>0</v>
      </c>
      <c r="BR220" s="34">
        <v>0</v>
      </c>
      <c r="BS220" s="34">
        <v>18764.327700000002</v>
      </c>
      <c r="BT220" s="34">
        <v>0</v>
      </c>
      <c r="BU220" s="34">
        <v>0</v>
      </c>
      <c r="BV220" s="34">
        <v>0</v>
      </c>
      <c r="BW220" s="34">
        <v>0</v>
      </c>
      <c r="BX220" s="34">
        <v>0</v>
      </c>
      <c r="BY220" s="34">
        <v>0</v>
      </c>
      <c r="BZ220" s="34">
        <v>0</v>
      </c>
      <c r="CA220" s="34">
        <v>0</v>
      </c>
      <c r="CB220" s="34">
        <v>0</v>
      </c>
      <c r="CC220" s="34">
        <v>0</v>
      </c>
      <c r="CD220" s="34">
        <v>0</v>
      </c>
      <c r="CE220" s="34">
        <v>0</v>
      </c>
      <c r="CF220" s="34">
        <v>0</v>
      </c>
      <c r="CG220" s="34">
        <v>0</v>
      </c>
      <c r="CH220" s="27" t="s">
        <v>495</v>
      </c>
      <c r="CI220" s="276" t="s">
        <v>123</v>
      </c>
      <c r="CJ220" s="276" t="s">
        <v>79</v>
      </c>
      <c r="CK220" s="278" t="s">
        <v>79</v>
      </c>
      <c r="CL220" s="279">
        <v>43830</v>
      </c>
    </row>
    <row r="221" spans="1:90" ht="72" customHeight="1">
      <c r="A221" s="695"/>
      <c r="B221" s="32" t="s">
        <v>52</v>
      </c>
      <c r="C221" s="17" t="s">
        <v>645</v>
      </c>
      <c r="D221" s="67" t="s">
        <v>128</v>
      </c>
      <c r="E221" s="18" t="s">
        <v>1125</v>
      </c>
      <c r="F221" s="18" t="s">
        <v>1126</v>
      </c>
      <c r="G221" s="18" t="s">
        <v>497</v>
      </c>
      <c r="H221" s="67" t="s">
        <v>301</v>
      </c>
      <c r="I221" s="19">
        <v>12157.393</v>
      </c>
      <c r="J221" s="19">
        <v>12157.393</v>
      </c>
      <c r="K221" s="19">
        <v>0</v>
      </c>
      <c r="L221" s="19">
        <v>0</v>
      </c>
      <c r="M221" s="19">
        <v>10941.653700000001</v>
      </c>
      <c r="N221" s="19">
        <v>10941.653700000001</v>
      </c>
      <c r="O221" s="67" t="s">
        <v>1127</v>
      </c>
      <c r="P221" s="19">
        <v>12157.393</v>
      </c>
      <c r="Q221" s="19">
        <v>10941.653700000001</v>
      </c>
      <c r="R221" s="19">
        <v>1215.7393</v>
      </c>
      <c r="S221" s="19">
        <v>0</v>
      </c>
      <c r="T221" s="19">
        <v>10941.653699999999</v>
      </c>
      <c r="U221" s="19">
        <v>12157.392999999998</v>
      </c>
      <c r="V221" s="19">
        <v>0</v>
      </c>
      <c r="W221" s="19">
        <v>0</v>
      </c>
      <c r="X221" s="19">
        <v>0</v>
      </c>
      <c r="Y221" s="19">
        <v>0</v>
      </c>
      <c r="Z221" s="19">
        <v>0</v>
      </c>
      <c r="AA221" s="19">
        <v>10941.653700000001</v>
      </c>
      <c r="AB221" s="19">
        <v>0</v>
      </c>
      <c r="AC221" s="19">
        <v>0</v>
      </c>
      <c r="AD221" s="19">
        <v>0</v>
      </c>
      <c r="AE221" s="19">
        <v>0</v>
      </c>
      <c r="AF221" s="19">
        <v>0</v>
      </c>
      <c r="AG221" s="19">
        <v>0</v>
      </c>
      <c r="AH221" s="19">
        <v>0</v>
      </c>
      <c r="AI221" s="19">
        <v>0</v>
      </c>
      <c r="AJ221" s="19">
        <v>0</v>
      </c>
      <c r="AK221" s="19">
        <v>0</v>
      </c>
      <c r="AL221" s="19">
        <v>0</v>
      </c>
      <c r="AM221" s="19">
        <v>0</v>
      </c>
      <c r="AN221" s="19">
        <v>0</v>
      </c>
      <c r="AO221" s="19">
        <v>10941.653700000001</v>
      </c>
      <c r="AP221" s="19">
        <v>0</v>
      </c>
      <c r="AQ221" s="19">
        <v>0</v>
      </c>
      <c r="AR221" s="19">
        <v>0</v>
      </c>
      <c r="AS221" s="19">
        <v>0</v>
      </c>
      <c r="AT221" s="19">
        <v>0</v>
      </c>
      <c r="AU221" s="19">
        <v>0</v>
      </c>
      <c r="AV221" s="19">
        <v>0</v>
      </c>
      <c r="AW221" s="19">
        <v>0</v>
      </c>
      <c r="AX221" s="19">
        <v>0</v>
      </c>
      <c r="AY221" s="19">
        <v>0</v>
      </c>
      <c r="AZ221" s="19">
        <v>0</v>
      </c>
      <c r="BA221" s="19">
        <v>0</v>
      </c>
      <c r="BB221" s="19">
        <v>0</v>
      </c>
      <c r="BC221" s="19">
        <v>0</v>
      </c>
      <c r="BD221" s="19">
        <v>0</v>
      </c>
      <c r="BE221" s="19">
        <v>0</v>
      </c>
      <c r="BF221" s="19">
        <v>0</v>
      </c>
      <c r="BG221" s="19">
        <v>0</v>
      </c>
      <c r="BH221" s="19">
        <v>0</v>
      </c>
      <c r="BI221" s="19">
        <v>0</v>
      </c>
      <c r="BJ221" s="19">
        <v>0</v>
      </c>
      <c r="BK221" s="19">
        <v>0</v>
      </c>
      <c r="BL221" s="19">
        <v>0</v>
      </c>
      <c r="BM221" s="19">
        <v>0</v>
      </c>
      <c r="BN221" s="19">
        <v>0</v>
      </c>
      <c r="BO221" s="19">
        <v>0</v>
      </c>
      <c r="BP221" s="19">
        <v>0</v>
      </c>
      <c r="BQ221" s="19">
        <v>0</v>
      </c>
      <c r="BR221" s="19">
        <v>0</v>
      </c>
      <c r="BS221" s="19">
        <v>0</v>
      </c>
      <c r="BT221" s="19">
        <v>0</v>
      </c>
      <c r="BU221" s="19">
        <v>0</v>
      </c>
      <c r="BV221" s="19">
        <v>0</v>
      </c>
      <c r="BW221" s="19">
        <v>0</v>
      </c>
      <c r="BX221" s="19">
        <v>0</v>
      </c>
      <c r="BY221" s="19">
        <v>0</v>
      </c>
      <c r="BZ221" s="19">
        <v>0</v>
      </c>
      <c r="CA221" s="19">
        <v>0</v>
      </c>
      <c r="CB221" s="19">
        <v>0</v>
      </c>
      <c r="CC221" s="19">
        <v>0</v>
      </c>
      <c r="CD221" s="19">
        <v>0</v>
      </c>
      <c r="CE221" s="19">
        <v>0</v>
      </c>
      <c r="CF221" s="19">
        <v>0</v>
      </c>
      <c r="CG221" s="19">
        <v>0</v>
      </c>
      <c r="CH221" s="183" t="s">
        <v>1764</v>
      </c>
      <c r="CI221" s="276" t="s">
        <v>123</v>
      </c>
      <c r="CJ221" s="278" t="s">
        <v>552</v>
      </c>
      <c r="CK221" s="278" t="s">
        <v>79</v>
      </c>
      <c r="CL221" s="279">
        <v>43555</v>
      </c>
    </row>
    <row r="222" spans="1:90" ht="90" customHeight="1">
      <c r="A222" s="695"/>
      <c r="B222" s="195" t="s">
        <v>53</v>
      </c>
      <c r="C222" s="196" t="s">
        <v>646</v>
      </c>
      <c r="D222" s="183" t="s">
        <v>129</v>
      </c>
      <c r="E222" s="184" t="s">
        <v>1128</v>
      </c>
      <c r="F222" s="184" t="s">
        <v>1129</v>
      </c>
      <c r="G222" s="184" t="s">
        <v>288</v>
      </c>
      <c r="H222" s="183" t="s">
        <v>301</v>
      </c>
      <c r="I222" s="185">
        <v>4841.1689999999999</v>
      </c>
      <c r="J222" s="185">
        <v>4841.1689999999999</v>
      </c>
      <c r="K222" s="185">
        <v>0</v>
      </c>
      <c r="L222" s="185">
        <v>0</v>
      </c>
      <c r="M222" s="185">
        <v>4357.0520999999999</v>
      </c>
      <c r="N222" s="185">
        <v>4357.0520999999999</v>
      </c>
      <c r="O222" s="183" t="s">
        <v>1130</v>
      </c>
      <c r="P222" s="185">
        <v>4841.1689999999999</v>
      </c>
      <c r="Q222" s="185">
        <v>0</v>
      </c>
      <c r="R222" s="185">
        <v>484.11690000000004</v>
      </c>
      <c r="S222" s="185">
        <v>0</v>
      </c>
      <c r="T222" s="185">
        <v>4357.0520999999999</v>
      </c>
      <c r="U222" s="185">
        <v>4841.1689999999999</v>
      </c>
      <c r="V222" s="185">
        <v>0</v>
      </c>
      <c r="W222" s="185">
        <v>0</v>
      </c>
      <c r="X222" s="185">
        <v>0</v>
      </c>
      <c r="Y222" s="185">
        <v>0</v>
      </c>
      <c r="Z222" s="185">
        <v>0</v>
      </c>
      <c r="AA222" s="185">
        <v>0</v>
      </c>
      <c r="AB222" s="185">
        <v>0</v>
      </c>
      <c r="AC222" s="185">
        <v>0</v>
      </c>
      <c r="AD222" s="185">
        <v>0</v>
      </c>
      <c r="AE222" s="185">
        <v>0</v>
      </c>
      <c r="AF222" s="185">
        <v>0</v>
      </c>
      <c r="AG222" s="185">
        <v>0</v>
      </c>
      <c r="AH222" s="185">
        <v>0</v>
      </c>
      <c r="AI222" s="185">
        <v>0</v>
      </c>
      <c r="AJ222" s="185">
        <v>0</v>
      </c>
      <c r="AK222" s="185">
        <v>0</v>
      </c>
      <c r="AL222" s="185">
        <v>0</v>
      </c>
      <c r="AM222" s="185">
        <v>0</v>
      </c>
      <c r="AN222" s="185">
        <v>0</v>
      </c>
      <c r="AO222" s="185">
        <v>0</v>
      </c>
      <c r="AP222" s="185">
        <v>0</v>
      </c>
      <c r="AQ222" s="185">
        <v>0</v>
      </c>
      <c r="AR222" s="185">
        <v>0</v>
      </c>
      <c r="AS222" s="185">
        <v>0</v>
      </c>
      <c r="AT222" s="185">
        <v>0</v>
      </c>
      <c r="AU222" s="185">
        <v>0</v>
      </c>
      <c r="AV222" s="185">
        <v>0</v>
      </c>
      <c r="AW222" s="185">
        <v>0</v>
      </c>
      <c r="AX222" s="185">
        <v>0</v>
      </c>
      <c r="AY222" s="185">
        <v>0</v>
      </c>
      <c r="AZ222" s="185">
        <v>0</v>
      </c>
      <c r="BA222" s="185">
        <v>0</v>
      </c>
      <c r="BB222" s="185">
        <v>0</v>
      </c>
      <c r="BC222" s="185">
        <v>0</v>
      </c>
      <c r="BD222" s="185">
        <v>0</v>
      </c>
      <c r="BE222" s="185">
        <v>0</v>
      </c>
      <c r="BF222" s="185">
        <v>0</v>
      </c>
      <c r="BG222" s="185">
        <v>0</v>
      </c>
      <c r="BH222" s="185">
        <v>0</v>
      </c>
      <c r="BI222" s="185">
        <v>0</v>
      </c>
      <c r="BJ222" s="34">
        <v>0</v>
      </c>
      <c r="BK222" s="34">
        <v>0</v>
      </c>
      <c r="BL222" s="34">
        <v>0</v>
      </c>
      <c r="BM222" s="34">
        <v>0</v>
      </c>
      <c r="BN222" s="185">
        <v>0</v>
      </c>
      <c r="BO222" s="34">
        <v>0</v>
      </c>
      <c r="BP222" s="34">
        <v>0</v>
      </c>
      <c r="BQ222" s="34">
        <v>0</v>
      </c>
      <c r="BR222" s="185">
        <v>0</v>
      </c>
      <c r="BS222" s="185">
        <v>0</v>
      </c>
      <c r="BT222" s="34">
        <v>0</v>
      </c>
      <c r="BU222" s="34">
        <v>0</v>
      </c>
      <c r="BV222" s="34">
        <v>0</v>
      </c>
      <c r="BW222" s="185">
        <v>0</v>
      </c>
      <c r="BX222" s="185">
        <v>0</v>
      </c>
      <c r="BY222" s="34">
        <v>0</v>
      </c>
      <c r="BZ222" s="34">
        <v>0</v>
      </c>
      <c r="CA222" s="34">
        <v>0</v>
      </c>
      <c r="CB222" s="185">
        <v>0</v>
      </c>
      <c r="CC222" s="185">
        <v>0</v>
      </c>
      <c r="CD222" s="185">
        <v>0</v>
      </c>
      <c r="CE222" s="185">
        <v>0</v>
      </c>
      <c r="CF222" s="185">
        <v>0</v>
      </c>
      <c r="CG222" s="185">
        <v>0</v>
      </c>
      <c r="CH222" s="183" t="s">
        <v>1764</v>
      </c>
      <c r="CI222" s="276" t="s">
        <v>123</v>
      </c>
      <c r="CJ222" s="276" t="s">
        <v>552</v>
      </c>
      <c r="CK222" s="278" t="s">
        <v>79</v>
      </c>
      <c r="CL222" s="279">
        <v>43465</v>
      </c>
    </row>
    <row r="223" spans="1:90" ht="102.75" customHeight="1">
      <c r="A223" s="695"/>
      <c r="B223" s="195" t="s">
        <v>54</v>
      </c>
      <c r="C223" s="196" t="s">
        <v>647</v>
      </c>
      <c r="D223" s="183" t="s">
        <v>130</v>
      </c>
      <c r="E223" s="184" t="s">
        <v>1131</v>
      </c>
      <c r="F223" s="184" t="s">
        <v>1132</v>
      </c>
      <c r="G223" s="184" t="s">
        <v>551</v>
      </c>
      <c r="H223" s="183" t="s">
        <v>301</v>
      </c>
      <c r="I223" s="185">
        <v>6500</v>
      </c>
      <c r="J223" s="185">
        <v>6480</v>
      </c>
      <c r="K223" s="185">
        <v>20</v>
      </c>
      <c r="L223" s="185">
        <v>0</v>
      </c>
      <c r="M223" s="185">
        <v>5832</v>
      </c>
      <c r="N223" s="185">
        <v>5832</v>
      </c>
      <c r="O223" s="183" t="s">
        <v>1130</v>
      </c>
      <c r="P223" s="185">
        <v>6500</v>
      </c>
      <c r="Q223" s="185">
        <v>5832</v>
      </c>
      <c r="R223" s="185">
        <v>648</v>
      </c>
      <c r="S223" s="185">
        <v>20</v>
      </c>
      <c r="T223" s="185">
        <v>5832</v>
      </c>
      <c r="U223" s="185">
        <v>6500</v>
      </c>
      <c r="V223" s="185">
        <v>0</v>
      </c>
      <c r="W223" s="185">
        <v>0</v>
      </c>
      <c r="X223" s="185">
        <v>0</v>
      </c>
      <c r="Y223" s="185">
        <v>0</v>
      </c>
      <c r="Z223" s="185">
        <v>0</v>
      </c>
      <c r="AA223" s="185">
        <v>0</v>
      </c>
      <c r="AB223" s="185">
        <v>0</v>
      </c>
      <c r="AC223" s="185">
        <v>0</v>
      </c>
      <c r="AD223" s="185">
        <v>0</v>
      </c>
      <c r="AE223" s="185">
        <v>0</v>
      </c>
      <c r="AF223" s="185">
        <v>0</v>
      </c>
      <c r="AG223" s="185">
        <v>0</v>
      </c>
      <c r="AH223" s="185">
        <v>0</v>
      </c>
      <c r="AI223" s="185">
        <v>0</v>
      </c>
      <c r="AJ223" s="185">
        <v>0</v>
      </c>
      <c r="AK223" s="185">
        <v>0</v>
      </c>
      <c r="AL223" s="185">
        <v>0</v>
      </c>
      <c r="AM223" s="185">
        <v>0</v>
      </c>
      <c r="AN223" s="185">
        <v>0</v>
      </c>
      <c r="AO223" s="185">
        <v>0</v>
      </c>
      <c r="AP223" s="185">
        <v>0</v>
      </c>
      <c r="AQ223" s="185">
        <v>0</v>
      </c>
      <c r="AR223" s="185">
        <v>0</v>
      </c>
      <c r="AS223" s="185">
        <v>0</v>
      </c>
      <c r="AT223" s="185">
        <v>0</v>
      </c>
      <c r="AU223" s="185">
        <v>0</v>
      </c>
      <c r="AV223" s="185">
        <v>0</v>
      </c>
      <c r="AW223" s="185">
        <v>0</v>
      </c>
      <c r="AX223" s="185">
        <v>0</v>
      </c>
      <c r="AY223" s="185">
        <v>0</v>
      </c>
      <c r="AZ223" s="185">
        <v>0</v>
      </c>
      <c r="BA223" s="185">
        <v>0</v>
      </c>
      <c r="BB223" s="185">
        <v>0</v>
      </c>
      <c r="BC223" s="185">
        <v>0</v>
      </c>
      <c r="BD223" s="185">
        <v>0</v>
      </c>
      <c r="BE223" s="185">
        <v>0</v>
      </c>
      <c r="BF223" s="185">
        <v>0</v>
      </c>
      <c r="BG223" s="185">
        <v>0</v>
      </c>
      <c r="BH223" s="185">
        <v>0</v>
      </c>
      <c r="BI223" s="185">
        <v>0</v>
      </c>
      <c r="BJ223" s="34">
        <v>0</v>
      </c>
      <c r="BK223" s="34">
        <v>0</v>
      </c>
      <c r="BL223" s="34">
        <v>0</v>
      </c>
      <c r="BM223" s="34">
        <v>0</v>
      </c>
      <c r="BN223" s="185">
        <v>0</v>
      </c>
      <c r="BO223" s="34">
        <v>0</v>
      </c>
      <c r="BP223" s="34">
        <v>0</v>
      </c>
      <c r="BQ223" s="34">
        <v>0</v>
      </c>
      <c r="BR223" s="185">
        <v>0</v>
      </c>
      <c r="BS223" s="185">
        <v>0</v>
      </c>
      <c r="BT223" s="34">
        <v>0</v>
      </c>
      <c r="BU223" s="34">
        <v>0</v>
      </c>
      <c r="BV223" s="34">
        <v>0</v>
      </c>
      <c r="BW223" s="185">
        <v>0</v>
      </c>
      <c r="BX223" s="185">
        <v>0</v>
      </c>
      <c r="BY223" s="34">
        <v>0</v>
      </c>
      <c r="BZ223" s="34">
        <v>0</v>
      </c>
      <c r="CA223" s="34">
        <v>0</v>
      </c>
      <c r="CB223" s="185">
        <v>0</v>
      </c>
      <c r="CC223" s="185">
        <v>0</v>
      </c>
      <c r="CD223" s="185">
        <v>0</v>
      </c>
      <c r="CE223" s="185">
        <v>0</v>
      </c>
      <c r="CF223" s="185">
        <v>0</v>
      </c>
      <c r="CG223" s="185">
        <v>0</v>
      </c>
      <c r="CH223" s="183" t="s">
        <v>1764</v>
      </c>
      <c r="CI223" s="276" t="s">
        <v>123</v>
      </c>
      <c r="CJ223" s="276" t="s">
        <v>552</v>
      </c>
      <c r="CK223" s="278" t="s">
        <v>79</v>
      </c>
      <c r="CL223" s="279">
        <v>43465</v>
      </c>
    </row>
    <row r="224" spans="1:90" ht="107.25" customHeight="1">
      <c r="A224" s="695"/>
      <c r="B224" s="195" t="s">
        <v>55</v>
      </c>
      <c r="C224" s="196" t="s">
        <v>648</v>
      </c>
      <c r="D224" s="183" t="s">
        <v>93</v>
      </c>
      <c r="E224" s="184" t="s">
        <v>1102</v>
      </c>
      <c r="F224" s="184" t="s">
        <v>1103</v>
      </c>
      <c r="G224" s="184" t="s">
        <v>289</v>
      </c>
      <c r="H224" s="183" t="s">
        <v>301</v>
      </c>
      <c r="I224" s="185">
        <v>5059.3190000000004</v>
      </c>
      <c r="J224" s="185">
        <v>5059.3190000000004</v>
      </c>
      <c r="K224" s="185">
        <v>0</v>
      </c>
      <c r="L224" s="185">
        <v>0</v>
      </c>
      <c r="M224" s="185">
        <v>4553.3870999999999</v>
      </c>
      <c r="N224" s="185">
        <v>4553.3870999999999</v>
      </c>
      <c r="O224" s="183" t="s">
        <v>1130</v>
      </c>
      <c r="P224" s="185">
        <v>5059.3190000000004</v>
      </c>
      <c r="Q224" s="185">
        <v>4553.3870999999999</v>
      </c>
      <c r="R224" s="185">
        <v>505.93190000000004</v>
      </c>
      <c r="S224" s="185">
        <v>0</v>
      </c>
      <c r="T224" s="185">
        <v>4553.3870999999999</v>
      </c>
      <c r="U224" s="185">
        <v>5059.3189999999995</v>
      </c>
      <c r="V224" s="185">
        <v>0</v>
      </c>
      <c r="W224" s="185">
        <v>0</v>
      </c>
      <c r="X224" s="185">
        <v>0</v>
      </c>
      <c r="Y224" s="185">
        <v>0</v>
      </c>
      <c r="Z224" s="185">
        <v>0</v>
      </c>
      <c r="AA224" s="185">
        <v>0</v>
      </c>
      <c r="AB224" s="185">
        <v>0</v>
      </c>
      <c r="AC224" s="185">
        <v>0</v>
      </c>
      <c r="AD224" s="185">
        <v>0</v>
      </c>
      <c r="AE224" s="185">
        <v>0</v>
      </c>
      <c r="AF224" s="185">
        <v>0</v>
      </c>
      <c r="AG224" s="185">
        <v>0</v>
      </c>
      <c r="AH224" s="185">
        <v>0</v>
      </c>
      <c r="AI224" s="185">
        <v>0</v>
      </c>
      <c r="AJ224" s="185">
        <v>0</v>
      </c>
      <c r="AK224" s="185">
        <v>0</v>
      </c>
      <c r="AL224" s="185">
        <v>0</v>
      </c>
      <c r="AM224" s="185">
        <v>0</v>
      </c>
      <c r="AN224" s="185">
        <v>0</v>
      </c>
      <c r="AO224" s="185">
        <v>0</v>
      </c>
      <c r="AP224" s="185">
        <v>0</v>
      </c>
      <c r="AQ224" s="185">
        <v>0</v>
      </c>
      <c r="AR224" s="185">
        <v>0</v>
      </c>
      <c r="AS224" s="185">
        <v>0</v>
      </c>
      <c r="AT224" s="185">
        <v>0</v>
      </c>
      <c r="AU224" s="185">
        <v>0</v>
      </c>
      <c r="AV224" s="185">
        <v>0</v>
      </c>
      <c r="AW224" s="185">
        <v>0</v>
      </c>
      <c r="AX224" s="185">
        <v>0</v>
      </c>
      <c r="AY224" s="185">
        <v>0</v>
      </c>
      <c r="AZ224" s="185">
        <v>0</v>
      </c>
      <c r="BA224" s="185">
        <v>0</v>
      </c>
      <c r="BB224" s="185">
        <v>0</v>
      </c>
      <c r="BC224" s="185">
        <v>0</v>
      </c>
      <c r="BD224" s="185">
        <v>0</v>
      </c>
      <c r="BE224" s="185">
        <v>0</v>
      </c>
      <c r="BF224" s="185">
        <v>0</v>
      </c>
      <c r="BG224" s="185">
        <v>0</v>
      </c>
      <c r="BH224" s="185">
        <v>0</v>
      </c>
      <c r="BI224" s="185">
        <v>0</v>
      </c>
      <c r="BJ224" s="34">
        <v>0</v>
      </c>
      <c r="BK224" s="34">
        <v>0</v>
      </c>
      <c r="BL224" s="34">
        <v>0</v>
      </c>
      <c r="BM224" s="34">
        <v>0</v>
      </c>
      <c r="BN224" s="185">
        <v>0</v>
      </c>
      <c r="BO224" s="34">
        <v>0</v>
      </c>
      <c r="BP224" s="34">
        <v>0</v>
      </c>
      <c r="BQ224" s="34">
        <v>0</v>
      </c>
      <c r="BR224" s="185">
        <v>0</v>
      </c>
      <c r="BS224" s="185">
        <v>0</v>
      </c>
      <c r="BT224" s="34">
        <v>0</v>
      </c>
      <c r="BU224" s="34">
        <v>0</v>
      </c>
      <c r="BV224" s="34">
        <v>0</v>
      </c>
      <c r="BW224" s="185">
        <v>0</v>
      </c>
      <c r="BX224" s="185">
        <v>0</v>
      </c>
      <c r="BY224" s="34">
        <v>0</v>
      </c>
      <c r="BZ224" s="34">
        <v>0</v>
      </c>
      <c r="CA224" s="34">
        <v>0</v>
      </c>
      <c r="CB224" s="185">
        <v>0</v>
      </c>
      <c r="CC224" s="185">
        <v>0</v>
      </c>
      <c r="CD224" s="185">
        <v>0</v>
      </c>
      <c r="CE224" s="185">
        <v>0</v>
      </c>
      <c r="CF224" s="185">
        <v>0</v>
      </c>
      <c r="CG224" s="185">
        <v>0</v>
      </c>
      <c r="CH224" s="183" t="s">
        <v>1764</v>
      </c>
      <c r="CI224" s="276" t="s">
        <v>123</v>
      </c>
      <c r="CJ224" s="276" t="s">
        <v>552</v>
      </c>
      <c r="CK224" s="278" t="s">
        <v>79</v>
      </c>
      <c r="CL224" s="279">
        <v>43404</v>
      </c>
    </row>
    <row r="225" spans="1:90" ht="91.5" customHeight="1">
      <c r="A225" s="695"/>
      <c r="B225" s="195" t="s">
        <v>56</v>
      </c>
      <c r="C225" s="196" t="s">
        <v>649</v>
      </c>
      <c r="D225" s="183" t="s">
        <v>131</v>
      </c>
      <c r="E225" s="184" t="s">
        <v>1133</v>
      </c>
      <c r="F225" s="184" t="s">
        <v>1134</v>
      </c>
      <c r="G225" s="184" t="s">
        <v>384</v>
      </c>
      <c r="H225" s="183" t="s">
        <v>301</v>
      </c>
      <c r="I225" s="185">
        <v>19835.341</v>
      </c>
      <c r="J225" s="185">
        <v>19835.341</v>
      </c>
      <c r="K225" s="185">
        <v>0</v>
      </c>
      <c r="L225" s="185">
        <v>0</v>
      </c>
      <c r="M225" s="185">
        <v>17851.8069</v>
      </c>
      <c r="N225" s="185">
        <v>17851.8069</v>
      </c>
      <c r="O225" s="183" t="s">
        <v>1114</v>
      </c>
      <c r="P225" s="185">
        <v>19835.341</v>
      </c>
      <c r="Q225" s="185">
        <v>17851.8069</v>
      </c>
      <c r="R225" s="185">
        <v>1983.5341000000001</v>
      </c>
      <c r="S225" s="185">
        <v>0</v>
      </c>
      <c r="T225" s="185">
        <v>17851.8069</v>
      </c>
      <c r="U225" s="185">
        <v>19835.341</v>
      </c>
      <c r="V225" s="185">
        <v>17851.8069</v>
      </c>
      <c r="W225" s="185">
        <v>0</v>
      </c>
      <c r="X225" s="185">
        <v>0</v>
      </c>
      <c r="Y225" s="185">
        <v>0</v>
      </c>
      <c r="Z225" s="185">
        <v>0</v>
      </c>
      <c r="AA225" s="185">
        <v>0</v>
      </c>
      <c r="AB225" s="185">
        <v>0</v>
      </c>
      <c r="AC225" s="185">
        <v>0</v>
      </c>
      <c r="AD225" s="185">
        <v>0</v>
      </c>
      <c r="AE225" s="185">
        <v>0</v>
      </c>
      <c r="AF225" s="185">
        <v>0</v>
      </c>
      <c r="AG225" s="185">
        <v>0</v>
      </c>
      <c r="AH225" s="185">
        <v>0</v>
      </c>
      <c r="AI225" s="185">
        <v>0</v>
      </c>
      <c r="AJ225" s="185">
        <v>0</v>
      </c>
      <c r="AK225" s="185">
        <v>0</v>
      </c>
      <c r="AL225" s="185">
        <v>0</v>
      </c>
      <c r="AM225" s="185">
        <v>0</v>
      </c>
      <c r="AN225" s="185">
        <v>0</v>
      </c>
      <c r="AO225" s="185">
        <v>0</v>
      </c>
      <c r="AP225" s="185">
        <v>0</v>
      </c>
      <c r="AQ225" s="185">
        <v>0</v>
      </c>
      <c r="AR225" s="185">
        <v>0</v>
      </c>
      <c r="AS225" s="185">
        <v>0</v>
      </c>
      <c r="AT225" s="185">
        <v>0</v>
      </c>
      <c r="AU225" s="185">
        <v>0</v>
      </c>
      <c r="AV225" s="185">
        <v>0</v>
      </c>
      <c r="AW225" s="185">
        <v>0</v>
      </c>
      <c r="AX225" s="185">
        <v>0</v>
      </c>
      <c r="AY225" s="185">
        <v>0</v>
      </c>
      <c r="AZ225" s="185">
        <v>0</v>
      </c>
      <c r="BA225" s="185">
        <v>0</v>
      </c>
      <c r="BB225" s="185">
        <v>0</v>
      </c>
      <c r="BC225" s="185">
        <v>0</v>
      </c>
      <c r="BD225" s="185">
        <v>0</v>
      </c>
      <c r="BE225" s="185">
        <v>0</v>
      </c>
      <c r="BF225" s="185">
        <v>0</v>
      </c>
      <c r="BG225" s="185">
        <v>0</v>
      </c>
      <c r="BH225" s="185">
        <v>0</v>
      </c>
      <c r="BI225" s="185">
        <v>0</v>
      </c>
      <c r="BJ225" s="34">
        <v>0</v>
      </c>
      <c r="BK225" s="34">
        <v>0</v>
      </c>
      <c r="BL225" s="34">
        <v>0</v>
      </c>
      <c r="BM225" s="34">
        <v>0</v>
      </c>
      <c r="BN225" s="185">
        <v>0</v>
      </c>
      <c r="BO225" s="34">
        <v>0</v>
      </c>
      <c r="BP225" s="34">
        <v>0</v>
      </c>
      <c r="BQ225" s="34">
        <v>0</v>
      </c>
      <c r="BR225" s="185">
        <v>0</v>
      </c>
      <c r="BS225" s="185">
        <v>0</v>
      </c>
      <c r="BT225" s="34">
        <v>0</v>
      </c>
      <c r="BU225" s="34">
        <v>0</v>
      </c>
      <c r="BV225" s="34">
        <v>0</v>
      </c>
      <c r="BW225" s="185">
        <v>0</v>
      </c>
      <c r="BX225" s="185">
        <v>0</v>
      </c>
      <c r="BY225" s="34">
        <v>0</v>
      </c>
      <c r="BZ225" s="34">
        <v>0</v>
      </c>
      <c r="CA225" s="34">
        <v>0</v>
      </c>
      <c r="CB225" s="185">
        <v>0</v>
      </c>
      <c r="CC225" s="185">
        <v>0</v>
      </c>
      <c r="CD225" s="185">
        <v>0</v>
      </c>
      <c r="CE225" s="185">
        <v>0</v>
      </c>
      <c r="CF225" s="185">
        <v>0</v>
      </c>
      <c r="CG225" s="185">
        <v>0</v>
      </c>
      <c r="CH225" s="183" t="s">
        <v>1764</v>
      </c>
      <c r="CI225" s="276" t="s">
        <v>123</v>
      </c>
      <c r="CJ225" s="276" t="s">
        <v>552</v>
      </c>
      <c r="CK225" s="278" t="s">
        <v>79</v>
      </c>
      <c r="CL225" s="279">
        <v>43496</v>
      </c>
    </row>
    <row r="226" spans="1:90" ht="72" customHeight="1">
      <c r="A226" s="695"/>
      <c r="B226" s="195" t="s">
        <v>57</v>
      </c>
      <c r="C226" s="196" t="s">
        <v>650</v>
      </c>
      <c r="D226" s="183" t="s">
        <v>132</v>
      </c>
      <c r="E226" s="184" t="s">
        <v>1135</v>
      </c>
      <c r="F226" s="184" t="s">
        <v>1136</v>
      </c>
      <c r="G226" s="184" t="s">
        <v>385</v>
      </c>
      <c r="H226" s="183" t="s">
        <v>301</v>
      </c>
      <c r="I226" s="185">
        <v>2520</v>
      </c>
      <c r="J226" s="185">
        <v>2500</v>
      </c>
      <c r="K226" s="185">
        <v>20</v>
      </c>
      <c r="L226" s="185">
        <v>0</v>
      </c>
      <c r="M226" s="185">
        <v>2250</v>
      </c>
      <c r="N226" s="185">
        <v>2250</v>
      </c>
      <c r="O226" s="183" t="s">
        <v>1114</v>
      </c>
      <c r="P226" s="185">
        <v>2520</v>
      </c>
      <c r="Q226" s="185">
        <v>2250</v>
      </c>
      <c r="R226" s="185">
        <v>250</v>
      </c>
      <c r="S226" s="185">
        <v>20</v>
      </c>
      <c r="T226" s="185">
        <v>2250</v>
      </c>
      <c r="U226" s="185">
        <v>2520</v>
      </c>
      <c r="V226" s="185">
        <v>2250</v>
      </c>
      <c r="W226" s="185">
        <v>0</v>
      </c>
      <c r="X226" s="185">
        <v>0</v>
      </c>
      <c r="Y226" s="185">
        <v>0</v>
      </c>
      <c r="Z226" s="185">
        <v>0</v>
      </c>
      <c r="AA226" s="185">
        <v>0</v>
      </c>
      <c r="AB226" s="185">
        <v>0</v>
      </c>
      <c r="AC226" s="185">
        <v>0</v>
      </c>
      <c r="AD226" s="185">
        <v>0</v>
      </c>
      <c r="AE226" s="185">
        <v>0</v>
      </c>
      <c r="AF226" s="185">
        <v>0</v>
      </c>
      <c r="AG226" s="185">
        <v>0</v>
      </c>
      <c r="AH226" s="185">
        <v>0</v>
      </c>
      <c r="AI226" s="185">
        <v>0</v>
      </c>
      <c r="AJ226" s="185">
        <v>0</v>
      </c>
      <c r="AK226" s="185">
        <v>0</v>
      </c>
      <c r="AL226" s="185">
        <v>0</v>
      </c>
      <c r="AM226" s="185">
        <v>0</v>
      </c>
      <c r="AN226" s="185">
        <v>0</v>
      </c>
      <c r="AO226" s="185">
        <v>0</v>
      </c>
      <c r="AP226" s="185">
        <v>0</v>
      </c>
      <c r="AQ226" s="185">
        <v>0</v>
      </c>
      <c r="AR226" s="185">
        <v>0</v>
      </c>
      <c r="AS226" s="185">
        <v>0</v>
      </c>
      <c r="AT226" s="185">
        <v>0</v>
      </c>
      <c r="AU226" s="185">
        <v>0</v>
      </c>
      <c r="AV226" s="185">
        <v>0</v>
      </c>
      <c r="AW226" s="185">
        <v>0</v>
      </c>
      <c r="AX226" s="185">
        <v>0</v>
      </c>
      <c r="AY226" s="185">
        <v>0</v>
      </c>
      <c r="AZ226" s="185">
        <v>0</v>
      </c>
      <c r="BA226" s="185">
        <v>0</v>
      </c>
      <c r="BB226" s="185">
        <v>0</v>
      </c>
      <c r="BC226" s="185">
        <v>0</v>
      </c>
      <c r="BD226" s="185">
        <v>0</v>
      </c>
      <c r="BE226" s="185">
        <v>0</v>
      </c>
      <c r="BF226" s="185">
        <v>0</v>
      </c>
      <c r="BG226" s="185">
        <v>0</v>
      </c>
      <c r="BH226" s="185">
        <v>0</v>
      </c>
      <c r="BI226" s="185">
        <v>0</v>
      </c>
      <c r="BJ226" s="34">
        <v>0</v>
      </c>
      <c r="BK226" s="34">
        <v>0</v>
      </c>
      <c r="BL226" s="34">
        <v>0</v>
      </c>
      <c r="BM226" s="34">
        <v>0</v>
      </c>
      <c r="BN226" s="185">
        <v>0</v>
      </c>
      <c r="BO226" s="34">
        <v>0</v>
      </c>
      <c r="BP226" s="34">
        <v>0</v>
      </c>
      <c r="BQ226" s="34">
        <v>0</v>
      </c>
      <c r="BR226" s="185">
        <v>0</v>
      </c>
      <c r="BS226" s="185">
        <v>0</v>
      </c>
      <c r="BT226" s="34">
        <v>0</v>
      </c>
      <c r="BU226" s="34">
        <v>0</v>
      </c>
      <c r="BV226" s="34">
        <v>0</v>
      </c>
      <c r="BW226" s="185">
        <v>0</v>
      </c>
      <c r="BX226" s="185">
        <v>0</v>
      </c>
      <c r="BY226" s="34">
        <v>0</v>
      </c>
      <c r="BZ226" s="34">
        <v>0</v>
      </c>
      <c r="CA226" s="34">
        <v>0</v>
      </c>
      <c r="CB226" s="185">
        <v>0</v>
      </c>
      <c r="CC226" s="185">
        <v>0</v>
      </c>
      <c r="CD226" s="185">
        <v>0</v>
      </c>
      <c r="CE226" s="185">
        <v>0</v>
      </c>
      <c r="CF226" s="185">
        <v>0</v>
      </c>
      <c r="CG226" s="185">
        <v>0</v>
      </c>
      <c r="CH226" s="183" t="s">
        <v>1764</v>
      </c>
      <c r="CI226" s="276" t="s">
        <v>123</v>
      </c>
      <c r="CJ226" s="276" t="s">
        <v>552</v>
      </c>
      <c r="CK226" s="278" t="s">
        <v>79</v>
      </c>
      <c r="CL226" s="279">
        <v>43496</v>
      </c>
    </row>
    <row r="227" spans="1:90" ht="72" customHeight="1">
      <c r="A227" s="695"/>
      <c r="B227" s="36" t="s">
        <v>58</v>
      </c>
      <c r="C227" s="20" t="s">
        <v>651</v>
      </c>
      <c r="D227" s="27" t="s">
        <v>133</v>
      </c>
      <c r="E227" s="10" t="s">
        <v>1137</v>
      </c>
      <c r="F227" s="10" t="s">
        <v>1138</v>
      </c>
      <c r="G227" s="10" t="s">
        <v>386</v>
      </c>
      <c r="H227" s="27" t="s">
        <v>301</v>
      </c>
      <c r="I227" s="34">
        <v>19336.093219999999</v>
      </c>
      <c r="J227" s="34">
        <v>19316.093219999999</v>
      </c>
      <c r="K227" s="34">
        <v>20</v>
      </c>
      <c r="L227" s="34">
        <v>0</v>
      </c>
      <c r="M227" s="34">
        <v>17384.48389</v>
      </c>
      <c r="N227" s="34">
        <v>17384.48389</v>
      </c>
      <c r="O227" s="27" t="s">
        <v>1546</v>
      </c>
      <c r="P227" s="34">
        <v>19336.094000000001</v>
      </c>
      <c r="Q227" s="34">
        <v>17384.48389</v>
      </c>
      <c r="R227" s="34">
        <v>1931.60933</v>
      </c>
      <c r="S227" s="34">
        <v>20</v>
      </c>
      <c r="T227" s="34">
        <v>17384.48389</v>
      </c>
      <c r="U227" s="34">
        <v>19336.093219999999</v>
      </c>
      <c r="V227" s="34">
        <v>0</v>
      </c>
      <c r="W227" s="34">
        <v>0</v>
      </c>
      <c r="X227" s="34">
        <v>0</v>
      </c>
      <c r="Y227" s="34">
        <v>0</v>
      </c>
      <c r="Z227" s="34">
        <v>0</v>
      </c>
      <c r="AA227" s="34">
        <v>17384.48389</v>
      </c>
      <c r="AB227" s="34">
        <v>0</v>
      </c>
      <c r="AC227" s="34">
        <v>0</v>
      </c>
      <c r="AD227" s="34">
        <v>0</v>
      </c>
      <c r="AE227" s="34">
        <v>0</v>
      </c>
      <c r="AF227" s="34">
        <v>0</v>
      </c>
      <c r="AG227" s="34">
        <v>0</v>
      </c>
      <c r="AH227" s="34">
        <v>0</v>
      </c>
      <c r="AI227" s="34">
        <v>0</v>
      </c>
      <c r="AJ227" s="34">
        <v>0</v>
      </c>
      <c r="AK227" s="34">
        <v>0</v>
      </c>
      <c r="AL227" s="34">
        <v>0</v>
      </c>
      <c r="AM227" s="34">
        <v>0</v>
      </c>
      <c r="AN227" s="34">
        <v>0</v>
      </c>
      <c r="AO227" s="34">
        <v>0</v>
      </c>
      <c r="AP227" s="34">
        <v>0</v>
      </c>
      <c r="AQ227" s="34">
        <v>0</v>
      </c>
      <c r="AR227" s="34">
        <v>0</v>
      </c>
      <c r="AS227" s="34">
        <v>0</v>
      </c>
      <c r="AT227" s="34">
        <v>0</v>
      </c>
      <c r="AU227" s="34">
        <v>0</v>
      </c>
      <c r="AV227" s="34">
        <v>0</v>
      </c>
      <c r="AW227" s="34">
        <v>0</v>
      </c>
      <c r="AX227" s="34">
        <v>0</v>
      </c>
      <c r="AY227" s="34">
        <v>0</v>
      </c>
      <c r="AZ227" s="34">
        <v>0</v>
      </c>
      <c r="BA227" s="34">
        <v>0</v>
      </c>
      <c r="BB227" s="34">
        <v>0</v>
      </c>
      <c r="BC227" s="34">
        <v>0</v>
      </c>
      <c r="BD227" s="34">
        <v>17384.48389</v>
      </c>
      <c r="BE227" s="34">
        <v>0</v>
      </c>
      <c r="BF227" s="34">
        <v>0</v>
      </c>
      <c r="BG227" s="34">
        <v>0</v>
      </c>
      <c r="BH227" s="34">
        <v>0</v>
      </c>
      <c r="BI227" s="34">
        <v>0</v>
      </c>
      <c r="BJ227" s="34">
        <v>0</v>
      </c>
      <c r="BK227" s="34">
        <v>0</v>
      </c>
      <c r="BL227" s="34">
        <v>0</v>
      </c>
      <c r="BM227" s="34">
        <v>0</v>
      </c>
      <c r="BN227" s="34">
        <v>0</v>
      </c>
      <c r="BO227" s="34">
        <v>0</v>
      </c>
      <c r="BP227" s="34">
        <v>0</v>
      </c>
      <c r="BQ227" s="34">
        <v>0</v>
      </c>
      <c r="BR227" s="34">
        <v>0</v>
      </c>
      <c r="BS227" s="34">
        <v>0</v>
      </c>
      <c r="BT227" s="34">
        <v>0</v>
      </c>
      <c r="BU227" s="34">
        <v>0</v>
      </c>
      <c r="BV227" s="34">
        <v>0</v>
      </c>
      <c r="BW227" s="34">
        <v>0</v>
      </c>
      <c r="BX227" s="34">
        <v>0</v>
      </c>
      <c r="BY227" s="34">
        <v>0</v>
      </c>
      <c r="BZ227" s="34">
        <v>0</v>
      </c>
      <c r="CA227" s="34">
        <v>0</v>
      </c>
      <c r="CB227" s="34">
        <v>0</v>
      </c>
      <c r="CC227" s="34">
        <v>0</v>
      </c>
      <c r="CD227" s="34">
        <v>0</v>
      </c>
      <c r="CE227" s="34">
        <v>0</v>
      </c>
      <c r="CF227" s="34">
        <v>0</v>
      </c>
      <c r="CG227" s="34">
        <v>0</v>
      </c>
      <c r="CH227" s="27" t="s">
        <v>495</v>
      </c>
      <c r="CI227" s="276" t="s">
        <v>123</v>
      </c>
      <c r="CJ227" s="276" t="s">
        <v>1380</v>
      </c>
      <c r="CK227" s="278" t="s">
        <v>79</v>
      </c>
      <c r="CL227" s="279">
        <v>43708</v>
      </c>
    </row>
    <row r="228" spans="1:90" ht="66.75" customHeight="1">
      <c r="A228" s="695"/>
      <c r="B228" s="195" t="s">
        <v>59</v>
      </c>
      <c r="C228" s="196" t="s">
        <v>652</v>
      </c>
      <c r="D228" s="183" t="s">
        <v>134</v>
      </c>
      <c r="E228" s="184" t="s">
        <v>1139</v>
      </c>
      <c r="F228" s="184" t="s">
        <v>1140</v>
      </c>
      <c r="G228" s="184" t="s">
        <v>387</v>
      </c>
      <c r="H228" s="183" t="s">
        <v>301</v>
      </c>
      <c r="I228" s="185">
        <v>23898.468000000001</v>
      </c>
      <c r="J228" s="185">
        <v>23878.468000000001</v>
      </c>
      <c r="K228" s="185">
        <v>20</v>
      </c>
      <c r="L228" s="185">
        <v>0</v>
      </c>
      <c r="M228" s="185">
        <v>21490.621200000001</v>
      </c>
      <c r="N228" s="185">
        <v>21490.621200000001</v>
      </c>
      <c r="O228" s="191" t="s">
        <v>1130</v>
      </c>
      <c r="P228" s="185">
        <v>23898.467999999997</v>
      </c>
      <c r="Q228" s="185">
        <v>21490.621200000001</v>
      </c>
      <c r="R228" s="185">
        <v>2387.8467999999998</v>
      </c>
      <c r="S228" s="185">
        <v>20</v>
      </c>
      <c r="T228" s="185">
        <v>21490.621199999998</v>
      </c>
      <c r="U228" s="185">
        <v>23898.467999999997</v>
      </c>
      <c r="V228" s="185">
        <v>0</v>
      </c>
      <c r="W228" s="185">
        <v>0</v>
      </c>
      <c r="X228" s="185">
        <v>0</v>
      </c>
      <c r="Y228" s="185">
        <v>0</v>
      </c>
      <c r="Z228" s="185">
        <v>0</v>
      </c>
      <c r="AA228" s="185">
        <v>0</v>
      </c>
      <c r="AB228" s="185">
        <v>0</v>
      </c>
      <c r="AC228" s="185">
        <v>0</v>
      </c>
      <c r="AD228" s="185">
        <v>0</v>
      </c>
      <c r="AE228" s="185">
        <v>0</v>
      </c>
      <c r="AF228" s="185">
        <v>0</v>
      </c>
      <c r="AG228" s="185">
        <v>0</v>
      </c>
      <c r="AH228" s="185">
        <v>0</v>
      </c>
      <c r="AI228" s="185">
        <v>0</v>
      </c>
      <c r="AJ228" s="185">
        <v>0</v>
      </c>
      <c r="AK228" s="185">
        <v>0</v>
      </c>
      <c r="AL228" s="185">
        <v>0</v>
      </c>
      <c r="AM228" s="185">
        <v>0</v>
      </c>
      <c r="AN228" s="185">
        <v>0</v>
      </c>
      <c r="AO228" s="185">
        <v>0</v>
      </c>
      <c r="AP228" s="185">
        <v>0</v>
      </c>
      <c r="AQ228" s="185">
        <v>0</v>
      </c>
      <c r="AR228" s="185">
        <v>0</v>
      </c>
      <c r="AS228" s="185">
        <v>0</v>
      </c>
      <c r="AT228" s="185">
        <v>0</v>
      </c>
      <c r="AU228" s="185">
        <v>0</v>
      </c>
      <c r="AV228" s="185">
        <v>0</v>
      </c>
      <c r="AW228" s="185">
        <v>0</v>
      </c>
      <c r="AX228" s="185">
        <v>0</v>
      </c>
      <c r="AY228" s="185">
        <v>0</v>
      </c>
      <c r="AZ228" s="185">
        <v>0</v>
      </c>
      <c r="BA228" s="185">
        <v>0</v>
      </c>
      <c r="BB228" s="185">
        <v>0</v>
      </c>
      <c r="BC228" s="185">
        <v>0</v>
      </c>
      <c r="BD228" s="185">
        <v>0</v>
      </c>
      <c r="BE228" s="185">
        <v>0</v>
      </c>
      <c r="BF228" s="185">
        <v>0</v>
      </c>
      <c r="BG228" s="185">
        <v>0</v>
      </c>
      <c r="BH228" s="185">
        <v>0</v>
      </c>
      <c r="BI228" s="185">
        <v>0</v>
      </c>
      <c r="BJ228" s="34">
        <v>0</v>
      </c>
      <c r="BK228" s="34">
        <v>0</v>
      </c>
      <c r="BL228" s="34">
        <v>0</v>
      </c>
      <c r="BM228" s="34">
        <v>0</v>
      </c>
      <c r="BN228" s="185">
        <v>0</v>
      </c>
      <c r="BO228" s="34">
        <v>0</v>
      </c>
      <c r="BP228" s="34">
        <v>0</v>
      </c>
      <c r="BQ228" s="34">
        <v>0</v>
      </c>
      <c r="BR228" s="185">
        <v>0</v>
      </c>
      <c r="BS228" s="185">
        <v>0</v>
      </c>
      <c r="BT228" s="34">
        <v>0</v>
      </c>
      <c r="BU228" s="34">
        <v>0</v>
      </c>
      <c r="BV228" s="34">
        <v>0</v>
      </c>
      <c r="BW228" s="185">
        <v>0</v>
      </c>
      <c r="BX228" s="185">
        <v>0</v>
      </c>
      <c r="BY228" s="34">
        <v>0</v>
      </c>
      <c r="BZ228" s="34">
        <v>0</v>
      </c>
      <c r="CA228" s="34">
        <v>0</v>
      </c>
      <c r="CB228" s="185">
        <v>0</v>
      </c>
      <c r="CC228" s="185">
        <v>0</v>
      </c>
      <c r="CD228" s="185">
        <v>0</v>
      </c>
      <c r="CE228" s="185">
        <v>0</v>
      </c>
      <c r="CF228" s="185">
        <v>0</v>
      </c>
      <c r="CG228" s="185">
        <v>0</v>
      </c>
      <c r="CH228" s="183" t="s">
        <v>1764</v>
      </c>
      <c r="CI228" s="276" t="s">
        <v>123</v>
      </c>
      <c r="CJ228" s="276" t="s">
        <v>552</v>
      </c>
      <c r="CK228" s="278" t="s">
        <v>79</v>
      </c>
      <c r="CL228" s="279">
        <v>43830</v>
      </c>
    </row>
    <row r="229" spans="1:90" ht="99" customHeight="1">
      <c r="A229" s="695"/>
      <c r="B229" s="36" t="s">
        <v>60</v>
      </c>
      <c r="C229" s="20" t="s">
        <v>653</v>
      </c>
      <c r="D229" s="27" t="s">
        <v>126</v>
      </c>
      <c r="E229" s="10" t="s">
        <v>1117</v>
      </c>
      <c r="F229" s="10" t="s">
        <v>1118</v>
      </c>
      <c r="G229" s="10" t="s">
        <v>291</v>
      </c>
      <c r="H229" s="27" t="s">
        <v>301</v>
      </c>
      <c r="I229" s="34">
        <v>9617.7199999999993</v>
      </c>
      <c r="J229" s="34">
        <v>9597.7199999999993</v>
      </c>
      <c r="K229" s="34">
        <v>20</v>
      </c>
      <c r="L229" s="34">
        <v>0</v>
      </c>
      <c r="M229" s="34">
        <v>8637.9480000000003</v>
      </c>
      <c r="N229" s="34">
        <v>8637.9480000000003</v>
      </c>
      <c r="O229" s="79" t="s">
        <v>1404</v>
      </c>
      <c r="P229" s="34">
        <v>9617.7200000000012</v>
      </c>
      <c r="Q229" s="34">
        <v>8637.9480000000003</v>
      </c>
      <c r="R229" s="34">
        <v>959.77200000000005</v>
      </c>
      <c r="S229" s="34">
        <v>20</v>
      </c>
      <c r="T229" s="34">
        <v>8637.9480000000003</v>
      </c>
      <c r="U229" s="34">
        <v>9617.7200000000012</v>
      </c>
      <c r="V229" s="34">
        <v>0</v>
      </c>
      <c r="W229" s="34">
        <v>0</v>
      </c>
      <c r="X229" s="34">
        <v>0</v>
      </c>
      <c r="Y229" s="34">
        <v>0</v>
      </c>
      <c r="Z229" s="34">
        <v>0</v>
      </c>
      <c r="AA229" s="34">
        <v>0</v>
      </c>
      <c r="AB229" s="34">
        <v>0</v>
      </c>
      <c r="AC229" s="34">
        <v>0</v>
      </c>
      <c r="AD229" s="34">
        <v>0</v>
      </c>
      <c r="AE229" s="34">
        <v>0</v>
      </c>
      <c r="AF229" s="34">
        <v>8637.9480000000003</v>
      </c>
      <c r="AG229" s="34">
        <v>0</v>
      </c>
      <c r="AH229" s="34">
        <v>0</v>
      </c>
      <c r="AI229" s="34">
        <v>0</v>
      </c>
      <c r="AJ229" s="34">
        <v>0</v>
      </c>
      <c r="AK229" s="34">
        <v>0</v>
      </c>
      <c r="AL229" s="34">
        <v>0</v>
      </c>
      <c r="AM229" s="34">
        <v>0</v>
      </c>
      <c r="AN229" s="34">
        <v>0</v>
      </c>
      <c r="AO229" s="34">
        <v>0</v>
      </c>
      <c r="AP229" s="34">
        <v>0</v>
      </c>
      <c r="AQ229" s="34">
        <v>0</v>
      </c>
      <c r="AR229" s="34">
        <v>0</v>
      </c>
      <c r="AS229" s="34">
        <v>0</v>
      </c>
      <c r="AT229" s="34">
        <v>0</v>
      </c>
      <c r="AU229" s="34">
        <v>0</v>
      </c>
      <c r="AV229" s="34">
        <v>0</v>
      </c>
      <c r="AW229" s="34">
        <v>0</v>
      </c>
      <c r="AX229" s="34">
        <v>0</v>
      </c>
      <c r="AY229" s="34">
        <v>0</v>
      </c>
      <c r="AZ229" s="34">
        <v>0</v>
      </c>
      <c r="BA229" s="34">
        <v>0</v>
      </c>
      <c r="BB229" s="34">
        <v>0</v>
      </c>
      <c r="BC229" s="34">
        <v>0</v>
      </c>
      <c r="BD229" s="34">
        <v>0</v>
      </c>
      <c r="BE229" s="34">
        <v>0</v>
      </c>
      <c r="BF229" s="34">
        <v>0</v>
      </c>
      <c r="BG229" s="34">
        <v>0</v>
      </c>
      <c r="BH229" s="34">
        <v>0</v>
      </c>
      <c r="BI229" s="34">
        <v>0</v>
      </c>
      <c r="BJ229" s="34">
        <v>0</v>
      </c>
      <c r="BK229" s="34">
        <v>0</v>
      </c>
      <c r="BL229" s="34">
        <v>0</v>
      </c>
      <c r="BM229" s="34">
        <v>0</v>
      </c>
      <c r="BN229" s="34">
        <v>0</v>
      </c>
      <c r="BO229" s="34">
        <v>0</v>
      </c>
      <c r="BP229" s="34">
        <v>0</v>
      </c>
      <c r="BQ229" s="34">
        <v>0</v>
      </c>
      <c r="BR229" s="34">
        <v>0</v>
      </c>
      <c r="BS229" s="34">
        <v>8637.9480000000003</v>
      </c>
      <c r="BT229" s="34">
        <v>0</v>
      </c>
      <c r="BU229" s="34">
        <v>0</v>
      </c>
      <c r="BV229" s="34">
        <v>0</v>
      </c>
      <c r="BW229" s="34">
        <v>0</v>
      </c>
      <c r="BX229" s="34">
        <v>0</v>
      </c>
      <c r="BY229" s="34">
        <v>0</v>
      </c>
      <c r="BZ229" s="34">
        <v>0</v>
      </c>
      <c r="CA229" s="34">
        <v>0</v>
      </c>
      <c r="CB229" s="34">
        <v>0</v>
      </c>
      <c r="CC229" s="34">
        <v>0</v>
      </c>
      <c r="CD229" s="34">
        <v>0</v>
      </c>
      <c r="CE229" s="34">
        <v>0</v>
      </c>
      <c r="CF229" s="34">
        <v>0</v>
      </c>
      <c r="CG229" s="34">
        <v>0</v>
      </c>
      <c r="CH229" s="27" t="s">
        <v>495</v>
      </c>
      <c r="CI229" s="276" t="s">
        <v>123</v>
      </c>
      <c r="CJ229" s="276" t="s">
        <v>1380</v>
      </c>
      <c r="CK229" s="278" t="s">
        <v>79</v>
      </c>
      <c r="CL229" s="279">
        <v>43830</v>
      </c>
    </row>
    <row r="230" spans="1:90" ht="42" customHeight="1">
      <c r="A230" s="695"/>
      <c r="B230" s="195" t="s">
        <v>61</v>
      </c>
      <c r="C230" s="196" t="s">
        <v>654</v>
      </c>
      <c r="D230" s="183" t="s">
        <v>135</v>
      </c>
      <c r="E230" s="184" t="s">
        <v>1141</v>
      </c>
      <c r="F230" s="184" t="s">
        <v>1142</v>
      </c>
      <c r="G230" s="184" t="s">
        <v>388</v>
      </c>
      <c r="H230" s="183" t="s">
        <v>301</v>
      </c>
      <c r="I230" s="185">
        <v>4675.2690000000002</v>
      </c>
      <c r="J230" s="185">
        <v>4675.2690000000002</v>
      </c>
      <c r="K230" s="185">
        <v>0</v>
      </c>
      <c r="L230" s="185">
        <v>0</v>
      </c>
      <c r="M230" s="185">
        <v>4207.7421000000004</v>
      </c>
      <c r="N230" s="185">
        <v>4207.7421000000004</v>
      </c>
      <c r="O230" s="183" t="s">
        <v>1130</v>
      </c>
      <c r="P230" s="185">
        <v>4675.2690000000002</v>
      </c>
      <c r="Q230" s="185">
        <v>4207.7421000000004</v>
      </c>
      <c r="R230" s="185">
        <v>467.52690000000001</v>
      </c>
      <c r="S230" s="185">
        <v>0</v>
      </c>
      <c r="T230" s="185">
        <v>4207.7420999999995</v>
      </c>
      <c r="U230" s="185">
        <v>4675.2689999999993</v>
      </c>
      <c r="V230" s="185">
        <v>4207.7421000000004</v>
      </c>
      <c r="W230" s="185">
        <v>0</v>
      </c>
      <c r="X230" s="185">
        <v>0</v>
      </c>
      <c r="Y230" s="185">
        <v>0</v>
      </c>
      <c r="Z230" s="185">
        <v>0</v>
      </c>
      <c r="AA230" s="185">
        <v>0</v>
      </c>
      <c r="AB230" s="185">
        <v>0</v>
      </c>
      <c r="AC230" s="185">
        <v>0</v>
      </c>
      <c r="AD230" s="185">
        <v>0</v>
      </c>
      <c r="AE230" s="185">
        <v>0</v>
      </c>
      <c r="AF230" s="185">
        <v>0</v>
      </c>
      <c r="AG230" s="185">
        <v>0</v>
      </c>
      <c r="AH230" s="185">
        <v>0</v>
      </c>
      <c r="AI230" s="185">
        <v>0</v>
      </c>
      <c r="AJ230" s="185">
        <v>0</v>
      </c>
      <c r="AK230" s="185">
        <v>0</v>
      </c>
      <c r="AL230" s="185">
        <v>0</v>
      </c>
      <c r="AM230" s="185">
        <v>0</v>
      </c>
      <c r="AN230" s="185">
        <v>0</v>
      </c>
      <c r="AO230" s="185">
        <v>0</v>
      </c>
      <c r="AP230" s="185">
        <v>0</v>
      </c>
      <c r="AQ230" s="185">
        <v>0</v>
      </c>
      <c r="AR230" s="185">
        <v>0</v>
      </c>
      <c r="AS230" s="185">
        <v>0</v>
      </c>
      <c r="AT230" s="185">
        <v>0</v>
      </c>
      <c r="AU230" s="185">
        <v>0</v>
      </c>
      <c r="AV230" s="185">
        <v>0</v>
      </c>
      <c r="AW230" s="185">
        <v>0</v>
      </c>
      <c r="AX230" s="185">
        <v>0</v>
      </c>
      <c r="AY230" s="185">
        <v>0</v>
      </c>
      <c r="AZ230" s="185">
        <v>0</v>
      </c>
      <c r="BA230" s="185">
        <v>0</v>
      </c>
      <c r="BB230" s="185">
        <v>0</v>
      </c>
      <c r="BC230" s="185">
        <v>0</v>
      </c>
      <c r="BD230" s="185">
        <v>0</v>
      </c>
      <c r="BE230" s="185">
        <v>0</v>
      </c>
      <c r="BF230" s="185">
        <v>0</v>
      </c>
      <c r="BG230" s="185">
        <v>0</v>
      </c>
      <c r="BH230" s="185">
        <v>0</v>
      </c>
      <c r="BI230" s="185">
        <v>0</v>
      </c>
      <c r="BJ230" s="34">
        <v>0</v>
      </c>
      <c r="BK230" s="34">
        <v>0</v>
      </c>
      <c r="BL230" s="34">
        <v>0</v>
      </c>
      <c r="BM230" s="34">
        <v>0</v>
      </c>
      <c r="BN230" s="185">
        <v>0</v>
      </c>
      <c r="BO230" s="34">
        <v>0</v>
      </c>
      <c r="BP230" s="34">
        <v>0</v>
      </c>
      <c r="BQ230" s="34">
        <v>0</v>
      </c>
      <c r="BR230" s="185">
        <v>0</v>
      </c>
      <c r="BS230" s="185">
        <v>0</v>
      </c>
      <c r="BT230" s="34">
        <v>0</v>
      </c>
      <c r="BU230" s="34">
        <v>0</v>
      </c>
      <c r="BV230" s="34">
        <v>0</v>
      </c>
      <c r="BW230" s="185">
        <v>0</v>
      </c>
      <c r="BX230" s="185">
        <v>0</v>
      </c>
      <c r="BY230" s="34">
        <v>0</v>
      </c>
      <c r="BZ230" s="34">
        <v>0</v>
      </c>
      <c r="CA230" s="34">
        <v>0</v>
      </c>
      <c r="CB230" s="185">
        <v>0</v>
      </c>
      <c r="CC230" s="185">
        <v>0</v>
      </c>
      <c r="CD230" s="185">
        <v>0</v>
      </c>
      <c r="CE230" s="185">
        <v>0</v>
      </c>
      <c r="CF230" s="185">
        <v>0</v>
      </c>
      <c r="CG230" s="185">
        <v>0</v>
      </c>
      <c r="CH230" s="183" t="s">
        <v>1764</v>
      </c>
      <c r="CI230" s="276" t="s">
        <v>123</v>
      </c>
      <c r="CJ230" s="276" t="s">
        <v>552</v>
      </c>
      <c r="CK230" s="278" t="s">
        <v>79</v>
      </c>
      <c r="CL230" s="279">
        <v>43465</v>
      </c>
    </row>
    <row r="231" spans="1:90" ht="70.5" customHeight="1">
      <c r="A231" s="695"/>
      <c r="B231" s="195" t="s">
        <v>62</v>
      </c>
      <c r="C231" s="196" t="s">
        <v>655</v>
      </c>
      <c r="D231" s="183" t="s">
        <v>108</v>
      </c>
      <c r="E231" s="184" t="s">
        <v>1143</v>
      </c>
      <c r="F231" s="184" t="s">
        <v>1144</v>
      </c>
      <c r="G231" s="184" t="s">
        <v>290</v>
      </c>
      <c r="H231" s="183" t="s">
        <v>301</v>
      </c>
      <c r="I231" s="185">
        <v>17292.27</v>
      </c>
      <c r="J231" s="185">
        <v>17292.27</v>
      </c>
      <c r="K231" s="185">
        <v>0</v>
      </c>
      <c r="L231" s="185">
        <v>0</v>
      </c>
      <c r="M231" s="185">
        <v>15082.14366</v>
      </c>
      <c r="N231" s="185">
        <v>15082.14366</v>
      </c>
      <c r="O231" s="183" t="s">
        <v>1127</v>
      </c>
      <c r="P231" s="185">
        <v>17292.27</v>
      </c>
      <c r="Q231" s="185">
        <v>15082.14366</v>
      </c>
      <c r="R231" s="185">
        <v>1729.2270000000001</v>
      </c>
      <c r="S231" s="185">
        <v>0</v>
      </c>
      <c r="T231" s="185">
        <v>15563.043</v>
      </c>
      <c r="U231" s="185">
        <v>17292.27</v>
      </c>
      <c r="V231" s="185">
        <v>0</v>
      </c>
      <c r="W231" s="185">
        <v>0</v>
      </c>
      <c r="X231" s="185">
        <v>0</v>
      </c>
      <c r="Y231" s="185">
        <v>0</v>
      </c>
      <c r="Z231" s="185">
        <v>0</v>
      </c>
      <c r="AA231" s="185">
        <v>0</v>
      </c>
      <c r="AB231" s="185">
        <v>0</v>
      </c>
      <c r="AC231" s="185">
        <v>0</v>
      </c>
      <c r="AD231" s="185">
        <v>0</v>
      </c>
      <c r="AE231" s="185">
        <v>0</v>
      </c>
      <c r="AF231" s="185">
        <v>0</v>
      </c>
      <c r="AG231" s="185">
        <v>0</v>
      </c>
      <c r="AH231" s="185">
        <v>0</v>
      </c>
      <c r="AI231" s="185">
        <v>0</v>
      </c>
      <c r="AJ231" s="185">
        <v>0</v>
      </c>
      <c r="AK231" s="185">
        <v>0</v>
      </c>
      <c r="AL231" s="185">
        <v>0</v>
      </c>
      <c r="AM231" s="185">
        <v>0</v>
      </c>
      <c r="AN231" s="185">
        <v>0</v>
      </c>
      <c r="AO231" s="185">
        <v>0</v>
      </c>
      <c r="AP231" s="185">
        <v>0</v>
      </c>
      <c r="AQ231" s="185">
        <v>0</v>
      </c>
      <c r="AR231" s="185">
        <v>0</v>
      </c>
      <c r="AS231" s="185">
        <v>0</v>
      </c>
      <c r="AT231" s="185">
        <v>0</v>
      </c>
      <c r="AU231" s="185">
        <v>0</v>
      </c>
      <c r="AV231" s="185">
        <v>0</v>
      </c>
      <c r="AW231" s="185">
        <v>0</v>
      </c>
      <c r="AX231" s="185">
        <v>0</v>
      </c>
      <c r="AY231" s="185">
        <v>0</v>
      </c>
      <c r="AZ231" s="185">
        <v>0</v>
      </c>
      <c r="BA231" s="185">
        <v>0</v>
      </c>
      <c r="BB231" s="185">
        <v>0</v>
      </c>
      <c r="BC231" s="185">
        <v>0</v>
      </c>
      <c r="BD231" s="185">
        <v>0</v>
      </c>
      <c r="BE231" s="185">
        <v>0</v>
      </c>
      <c r="BF231" s="185">
        <v>0</v>
      </c>
      <c r="BG231" s="185">
        <v>0</v>
      </c>
      <c r="BH231" s="185">
        <v>0</v>
      </c>
      <c r="BI231" s="185">
        <v>0</v>
      </c>
      <c r="BJ231" s="34">
        <v>0</v>
      </c>
      <c r="BK231" s="34">
        <v>0</v>
      </c>
      <c r="BL231" s="34">
        <v>0</v>
      </c>
      <c r="BM231" s="34">
        <v>0</v>
      </c>
      <c r="BN231" s="185">
        <v>0</v>
      </c>
      <c r="BO231" s="34">
        <v>0</v>
      </c>
      <c r="BP231" s="34">
        <v>0</v>
      </c>
      <c r="BQ231" s="34">
        <v>0</v>
      </c>
      <c r="BR231" s="185">
        <v>0</v>
      </c>
      <c r="BS231" s="185">
        <v>0</v>
      </c>
      <c r="BT231" s="34">
        <v>0</v>
      </c>
      <c r="BU231" s="34">
        <v>0</v>
      </c>
      <c r="BV231" s="34">
        <v>0</v>
      </c>
      <c r="BW231" s="185">
        <v>0</v>
      </c>
      <c r="BX231" s="185">
        <v>0</v>
      </c>
      <c r="BY231" s="34">
        <v>0</v>
      </c>
      <c r="BZ231" s="34">
        <v>0</v>
      </c>
      <c r="CA231" s="34">
        <v>0</v>
      </c>
      <c r="CB231" s="185">
        <v>0</v>
      </c>
      <c r="CC231" s="185">
        <v>0</v>
      </c>
      <c r="CD231" s="185">
        <v>0</v>
      </c>
      <c r="CE231" s="185">
        <v>0</v>
      </c>
      <c r="CF231" s="185">
        <v>0</v>
      </c>
      <c r="CG231" s="185">
        <v>0</v>
      </c>
      <c r="CH231" s="183" t="s">
        <v>1764</v>
      </c>
      <c r="CI231" s="276" t="s">
        <v>123</v>
      </c>
      <c r="CJ231" s="276" t="s">
        <v>552</v>
      </c>
      <c r="CK231" s="278" t="s">
        <v>79</v>
      </c>
      <c r="CL231" s="279">
        <v>43555</v>
      </c>
    </row>
    <row r="232" spans="1:90" ht="72" customHeight="1">
      <c r="A232" s="695"/>
      <c r="B232" s="195" t="s">
        <v>63</v>
      </c>
      <c r="C232" s="196" t="s">
        <v>656</v>
      </c>
      <c r="D232" s="183" t="s">
        <v>136</v>
      </c>
      <c r="E232" s="184" t="s">
        <v>1145</v>
      </c>
      <c r="F232" s="184" t="s">
        <v>1146</v>
      </c>
      <c r="G232" s="184" t="s">
        <v>389</v>
      </c>
      <c r="H232" s="183" t="s">
        <v>301</v>
      </c>
      <c r="I232" s="185">
        <v>1820.491</v>
      </c>
      <c r="J232" s="185">
        <v>1820.491</v>
      </c>
      <c r="K232" s="185">
        <v>0</v>
      </c>
      <c r="L232" s="185">
        <v>0</v>
      </c>
      <c r="M232" s="185">
        <v>1638.4419</v>
      </c>
      <c r="N232" s="185">
        <v>1638.4419</v>
      </c>
      <c r="O232" s="183" t="s">
        <v>1130</v>
      </c>
      <c r="P232" s="185">
        <v>1820.491</v>
      </c>
      <c r="Q232" s="185">
        <v>1638.4419</v>
      </c>
      <c r="R232" s="185">
        <v>182.04909999999998</v>
      </c>
      <c r="S232" s="185">
        <v>0</v>
      </c>
      <c r="T232" s="185">
        <v>1638.4418999999998</v>
      </c>
      <c r="U232" s="185">
        <v>1820.4909999999998</v>
      </c>
      <c r="V232" s="185">
        <v>1638.4419</v>
      </c>
      <c r="W232" s="185">
        <v>0</v>
      </c>
      <c r="X232" s="185">
        <v>0</v>
      </c>
      <c r="Y232" s="185">
        <v>0</v>
      </c>
      <c r="Z232" s="185">
        <v>0</v>
      </c>
      <c r="AA232" s="185">
        <v>0</v>
      </c>
      <c r="AB232" s="185">
        <v>0</v>
      </c>
      <c r="AC232" s="185">
        <v>0</v>
      </c>
      <c r="AD232" s="185">
        <v>0</v>
      </c>
      <c r="AE232" s="185">
        <v>0</v>
      </c>
      <c r="AF232" s="185">
        <v>0</v>
      </c>
      <c r="AG232" s="185">
        <v>0</v>
      </c>
      <c r="AH232" s="185">
        <v>0</v>
      </c>
      <c r="AI232" s="185">
        <v>0</v>
      </c>
      <c r="AJ232" s="185">
        <v>0</v>
      </c>
      <c r="AK232" s="185">
        <v>0</v>
      </c>
      <c r="AL232" s="185">
        <v>0</v>
      </c>
      <c r="AM232" s="185">
        <v>0</v>
      </c>
      <c r="AN232" s="185">
        <v>0</v>
      </c>
      <c r="AO232" s="185">
        <v>0</v>
      </c>
      <c r="AP232" s="185">
        <v>0</v>
      </c>
      <c r="AQ232" s="185">
        <v>0</v>
      </c>
      <c r="AR232" s="185">
        <v>0</v>
      </c>
      <c r="AS232" s="185">
        <v>0</v>
      </c>
      <c r="AT232" s="185">
        <v>0</v>
      </c>
      <c r="AU232" s="185">
        <v>0</v>
      </c>
      <c r="AV232" s="185">
        <v>0</v>
      </c>
      <c r="AW232" s="185">
        <v>0</v>
      </c>
      <c r="AX232" s="185">
        <v>0</v>
      </c>
      <c r="AY232" s="185">
        <v>0</v>
      </c>
      <c r="AZ232" s="185">
        <v>0</v>
      </c>
      <c r="BA232" s="185">
        <v>0</v>
      </c>
      <c r="BB232" s="185">
        <v>0</v>
      </c>
      <c r="BC232" s="185">
        <v>0</v>
      </c>
      <c r="BD232" s="185">
        <v>0</v>
      </c>
      <c r="BE232" s="185">
        <v>0</v>
      </c>
      <c r="BF232" s="185">
        <v>0</v>
      </c>
      <c r="BG232" s="185">
        <v>0</v>
      </c>
      <c r="BH232" s="185">
        <v>0</v>
      </c>
      <c r="BI232" s="185">
        <v>0</v>
      </c>
      <c r="BJ232" s="34">
        <v>0</v>
      </c>
      <c r="BK232" s="34">
        <v>0</v>
      </c>
      <c r="BL232" s="34">
        <v>0</v>
      </c>
      <c r="BM232" s="34">
        <v>0</v>
      </c>
      <c r="BN232" s="185">
        <v>0</v>
      </c>
      <c r="BO232" s="34">
        <v>0</v>
      </c>
      <c r="BP232" s="34">
        <v>0</v>
      </c>
      <c r="BQ232" s="34">
        <v>0</v>
      </c>
      <c r="BR232" s="185">
        <v>0</v>
      </c>
      <c r="BS232" s="185">
        <v>0</v>
      </c>
      <c r="BT232" s="34">
        <v>0</v>
      </c>
      <c r="BU232" s="34">
        <v>0</v>
      </c>
      <c r="BV232" s="34">
        <v>0</v>
      </c>
      <c r="BW232" s="185">
        <v>0</v>
      </c>
      <c r="BX232" s="185">
        <v>0</v>
      </c>
      <c r="BY232" s="34">
        <v>0</v>
      </c>
      <c r="BZ232" s="34">
        <v>0</v>
      </c>
      <c r="CA232" s="34">
        <v>0</v>
      </c>
      <c r="CB232" s="185">
        <v>0</v>
      </c>
      <c r="CC232" s="185">
        <v>0</v>
      </c>
      <c r="CD232" s="185">
        <v>0</v>
      </c>
      <c r="CE232" s="185">
        <v>0</v>
      </c>
      <c r="CF232" s="185">
        <v>0</v>
      </c>
      <c r="CG232" s="185">
        <v>0</v>
      </c>
      <c r="CH232" s="183" t="s">
        <v>1764</v>
      </c>
      <c r="CI232" s="276" t="s">
        <v>123</v>
      </c>
      <c r="CJ232" s="276" t="s">
        <v>552</v>
      </c>
      <c r="CK232" s="278" t="s">
        <v>79</v>
      </c>
      <c r="CL232" s="279">
        <v>43465</v>
      </c>
    </row>
    <row r="233" spans="1:90" ht="72">
      <c r="A233" s="695"/>
      <c r="B233" s="195" t="s">
        <v>64</v>
      </c>
      <c r="C233" s="196" t="s">
        <v>657</v>
      </c>
      <c r="D233" s="183" t="s">
        <v>137</v>
      </c>
      <c r="E233" s="184" t="s">
        <v>1147</v>
      </c>
      <c r="F233" s="184" t="s">
        <v>1148</v>
      </c>
      <c r="G233" s="184" t="s">
        <v>498</v>
      </c>
      <c r="H233" s="183" t="s">
        <v>301</v>
      </c>
      <c r="I233" s="185">
        <v>2320</v>
      </c>
      <c r="J233" s="185">
        <v>2300</v>
      </c>
      <c r="K233" s="185">
        <v>20</v>
      </c>
      <c r="L233" s="185">
        <v>0</v>
      </c>
      <c r="M233" s="185">
        <v>2070</v>
      </c>
      <c r="N233" s="185">
        <v>2070</v>
      </c>
      <c r="O233" s="183" t="s">
        <v>1149</v>
      </c>
      <c r="P233" s="185">
        <v>2320</v>
      </c>
      <c r="Q233" s="185">
        <v>2070</v>
      </c>
      <c r="R233" s="185">
        <v>230</v>
      </c>
      <c r="S233" s="185">
        <v>20</v>
      </c>
      <c r="T233" s="185">
        <v>2070</v>
      </c>
      <c r="U233" s="185">
        <v>2320</v>
      </c>
      <c r="V233" s="185">
        <v>0</v>
      </c>
      <c r="W233" s="185">
        <v>0</v>
      </c>
      <c r="X233" s="185">
        <v>0</v>
      </c>
      <c r="Y233" s="185">
        <v>0</v>
      </c>
      <c r="Z233" s="185">
        <v>0</v>
      </c>
      <c r="AA233" s="185">
        <v>0</v>
      </c>
      <c r="AB233" s="185">
        <v>0</v>
      </c>
      <c r="AC233" s="185">
        <v>0</v>
      </c>
      <c r="AD233" s="185">
        <v>0</v>
      </c>
      <c r="AE233" s="185">
        <v>0</v>
      </c>
      <c r="AF233" s="185">
        <v>0</v>
      </c>
      <c r="AG233" s="185">
        <v>0</v>
      </c>
      <c r="AH233" s="185">
        <v>0</v>
      </c>
      <c r="AI233" s="185">
        <v>0</v>
      </c>
      <c r="AJ233" s="185">
        <v>0</v>
      </c>
      <c r="AK233" s="185">
        <v>0</v>
      </c>
      <c r="AL233" s="185">
        <v>0</v>
      </c>
      <c r="AM233" s="185">
        <v>0</v>
      </c>
      <c r="AN233" s="185">
        <v>0</v>
      </c>
      <c r="AO233" s="185">
        <v>0</v>
      </c>
      <c r="AP233" s="185">
        <v>0</v>
      </c>
      <c r="AQ233" s="185">
        <v>0</v>
      </c>
      <c r="AR233" s="185">
        <v>0</v>
      </c>
      <c r="AS233" s="185">
        <v>0</v>
      </c>
      <c r="AT233" s="185">
        <v>0</v>
      </c>
      <c r="AU233" s="185">
        <v>0</v>
      </c>
      <c r="AV233" s="185">
        <v>0</v>
      </c>
      <c r="AW233" s="185">
        <v>0</v>
      </c>
      <c r="AX233" s="185">
        <v>0</v>
      </c>
      <c r="AY233" s="185">
        <v>0</v>
      </c>
      <c r="AZ233" s="185">
        <v>0</v>
      </c>
      <c r="BA233" s="185">
        <v>0</v>
      </c>
      <c r="BB233" s="185">
        <v>0</v>
      </c>
      <c r="BC233" s="185">
        <v>0</v>
      </c>
      <c r="BD233" s="185">
        <v>0</v>
      </c>
      <c r="BE233" s="185">
        <v>0</v>
      </c>
      <c r="BF233" s="185">
        <v>0</v>
      </c>
      <c r="BG233" s="185">
        <v>0</v>
      </c>
      <c r="BH233" s="185">
        <v>0</v>
      </c>
      <c r="BI233" s="185">
        <v>0</v>
      </c>
      <c r="BJ233" s="34">
        <v>0</v>
      </c>
      <c r="BK233" s="34">
        <v>0</v>
      </c>
      <c r="BL233" s="34">
        <v>0</v>
      </c>
      <c r="BM233" s="34">
        <v>0</v>
      </c>
      <c r="BN233" s="185">
        <v>0</v>
      </c>
      <c r="BO233" s="34">
        <v>0</v>
      </c>
      <c r="BP233" s="34">
        <v>0</v>
      </c>
      <c r="BQ233" s="34">
        <v>0</v>
      </c>
      <c r="BR233" s="185">
        <v>0</v>
      </c>
      <c r="BS233" s="185">
        <v>0</v>
      </c>
      <c r="BT233" s="34">
        <v>0</v>
      </c>
      <c r="BU233" s="34">
        <v>0</v>
      </c>
      <c r="BV233" s="34">
        <v>0</v>
      </c>
      <c r="BW233" s="185">
        <v>0</v>
      </c>
      <c r="BX233" s="185">
        <v>0</v>
      </c>
      <c r="BY233" s="34">
        <v>0</v>
      </c>
      <c r="BZ233" s="34">
        <v>0</v>
      </c>
      <c r="CA233" s="34">
        <v>0</v>
      </c>
      <c r="CB233" s="185">
        <v>0</v>
      </c>
      <c r="CC233" s="185">
        <v>0</v>
      </c>
      <c r="CD233" s="185">
        <v>0</v>
      </c>
      <c r="CE233" s="185">
        <v>0</v>
      </c>
      <c r="CF233" s="185">
        <v>0</v>
      </c>
      <c r="CG233" s="185">
        <v>0</v>
      </c>
      <c r="CH233" s="183" t="s">
        <v>1764</v>
      </c>
      <c r="CI233" s="276" t="s">
        <v>123</v>
      </c>
      <c r="CJ233" s="276" t="s">
        <v>552</v>
      </c>
      <c r="CK233" s="278" t="s">
        <v>79</v>
      </c>
      <c r="CL233" s="279">
        <v>43434</v>
      </c>
    </row>
    <row r="234" spans="1:90" ht="89.25" customHeight="1">
      <c r="A234" s="695"/>
      <c r="B234" s="32" t="s">
        <v>65</v>
      </c>
      <c r="C234" s="17" t="s">
        <v>658</v>
      </c>
      <c r="D234" s="67" t="s">
        <v>138</v>
      </c>
      <c r="E234" s="18" t="s">
        <v>1150</v>
      </c>
      <c r="F234" s="18" t="s">
        <v>1151</v>
      </c>
      <c r="G234" s="18" t="s">
        <v>390</v>
      </c>
      <c r="H234" s="67" t="s">
        <v>301</v>
      </c>
      <c r="I234" s="19">
        <v>22000</v>
      </c>
      <c r="J234" s="19">
        <v>22000</v>
      </c>
      <c r="K234" s="19">
        <v>0</v>
      </c>
      <c r="L234" s="19">
        <v>0</v>
      </c>
      <c r="M234" s="19">
        <v>19800</v>
      </c>
      <c r="N234" s="19">
        <v>19800</v>
      </c>
      <c r="O234" s="67" t="s">
        <v>1119</v>
      </c>
      <c r="P234" s="19">
        <v>22000</v>
      </c>
      <c r="Q234" s="19">
        <v>19800</v>
      </c>
      <c r="R234" s="19">
        <v>2200</v>
      </c>
      <c r="S234" s="19">
        <v>0</v>
      </c>
      <c r="T234" s="19">
        <v>19800</v>
      </c>
      <c r="U234" s="19">
        <v>22000</v>
      </c>
      <c r="V234" s="19">
        <v>0</v>
      </c>
      <c r="W234" s="19">
        <v>0</v>
      </c>
      <c r="X234" s="19">
        <v>0</v>
      </c>
      <c r="Y234" s="19">
        <v>0</v>
      </c>
      <c r="Z234" s="19">
        <v>0</v>
      </c>
      <c r="AA234" s="19">
        <v>19800</v>
      </c>
      <c r="AB234" s="19">
        <v>0</v>
      </c>
      <c r="AC234" s="19">
        <v>0</v>
      </c>
      <c r="AD234" s="19">
        <v>0</v>
      </c>
      <c r="AE234" s="19">
        <v>0</v>
      </c>
      <c r="AF234" s="19">
        <v>0</v>
      </c>
      <c r="AG234" s="19">
        <v>0</v>
      </c>
      <c r="AH234" s="19">
        <v>0</v>
      </c>
      <c r="AI234" s="19">
        <v>0</v>
      </c>
      <c r="AJ234" s="19">
        <v>0</v>
      </c>
      <c r="AK234" s="19">
        <v>0</v>
      </c>
      <c r="AL234" s="19">
        <v>0</v>
      </c>
      <c r="AM234" s="19">
        <v>0</v>
      </c>
      <c r="AN234" s="19">
        <v>0</v>
      </c>
      <c r="AO234" s="19">
        <v>19800</v>
      </c>
      <c r="AP234" s="19">
        <v>0</v>
      </c>
      <c r="AQ234" s="19">
        <v>0</v>
      </c>
      <c r="AR234" s="19">
        <v>0</v>
      </c>
      <c r="AS234" s="19">
        <v>0</v>
      </c>
      <c r="AT234" s="19">
        <v>0</v>
      </c>
      <c r="AU234" s="19">
        <v>0</v>
      </c>
      <c r="AV234" s="19">
        <v>0</v>
      </c>
      <c r="AW234" s="19">
        <v>0</v>
      </c>
      <c r="AX234" s="19">
        <v>0</v>
      </c>
      <c r="AY234" s="19">
        <v>0</v>
      </c>
      <c r="AZ234" s="19">
        <v>0</v>
      </c>
      <c r="BA234" s="19">
        <v>0</v>
      </c>
      <c r="BB234" s="19">
        <v>0</v>
      </c>
      <c r="BC234" s="19">
        <v>0</v>
      </c>
      <c r="BD234" s="19">
        <v>0</v>
      </c>
      <c r="BE234" s="19">
        <v>0</v>
      </c>
      <c r="BF234" s="19">
        <v>0</v>
      </c>
      <c r="BG234" s="19">
        <v>0</v>
      </c>
      <c r="BH234" s="19">
        <v>0</v>
      </c>
      <c r="BI234" s="19">
        <v>0</v>
      </c>
      <c r="BJ234" s="19">
        <v>0</v>
      </c>
      <c r="BK234" s="19">
        <v>0</v>
      </c>
      <c r="BL234" s="19">
        <v>0</v>
      </c>
      <c r="BM234" s="19">
        <v>0</v>
      </c>
      <c r="BN234" s="19">
        <v>0</v>
      </c>
      <c r="BO234" s="19">
        <v>0</v>
      </c>
      <c r="BP234" s="19">
        <v>0</v>
      </c>
      <c r="BQ234" s="19">
        <v>0</v>
      </c>
      <c r="BR234" s="19">
        <v>0</v>
      </c>
      <c r="BS234" s="19">
        <v>0</v>
      </c>
      <c r="BT234" s="19">
        <v>0</v>
      </c>
      <c r="BU234" s="19">
        <v>0</v>
      </c>
      <c r="BV234" s="19">
        <v>0</v>
      </c>
      <c r="BW234" s="19">
        <v>0</v>
      </c>
      <c r="BX234" s="19">
        <v>0</v>
      </c>
      <c r="BY234" s="19">
        <v>0</v>
      </c>
      <c r="BZ234" s="19">
        <v>0</v>
      </c>
      <c r="CA234" s="19">
        <v>0</v>
      </c>
      <c r="CB234" s="19">
        <v>0</v>
      </c>
      <c r="CC234" s="19">
        <v>0</v>
      </c>
      <c r="CD234" s="19">
        <v>0</v>
      </c>
      <c r="CE234" s="19">
        <v>0</v>
      </c>
      <c r="CF234" s="19">
        <v>0</v>
      </c>
      <c r="CG234" s="19">
        <v>0</v>
      </c>
      <c r="CH234" s="67" t="s">
        <v>1764</v>
      </c>
      <c r="CI234" s="276" t="s">
        <v>123</v>
      </c>
      <c r="CJ234" s="278" t="s">
        <v>552</v>
      </c>
      <c r="CK234" s="278" t="s">
        <v>79</v>
      </c>
      <c r="CL234" s="279">
        <v>43646</v>
      </c>
    </row>
    <row r="235" spans="1:90" ht="70.5" customHeight="1">
      <c r="A235" s="695"/>
      <c r="B235" s="36" t="s">
        <v>139</v>
      </c>
      <c r="C235" s="20" t="s">
        <v>1152</v>
      </c>
      <c r="D235" s="27" t="s">
        <v>140</v>
      </c>
      <c r="E235" s="10" t="s">
        <v>1153</v>
      </c>
      <c r="F235" s="10" t="s">
        <v>1154</v>
      </c>
      <c r="G235" s="10" t="s">
        <v>1155</v>
      </c>
      <c r="H235" s="27" t="s">
        <v>303</v>
      </c>
      <c r="I235" s="34">
        <v>977.21019000000001</v>
      </c>
      <c r="J235" s="34">
        <v>977.21019000000001</v>
      </c>
      <c r="K235" s="34">
        <v>0</v>
      </c>
      <c r="L235" s="34">
        <v>0</v>
      </c>
      <c r="M235" s="34">
        <v>879.48916999999994</v>
      </c>
      <c r="N235" s="34">
        <v>879.48916999999994</v>
      </c>
      <c r="O235" s="79" t="s">
        <v>1545</v>
      </c>
      <c r="P235" s="34">
        <v>977.21019000000001</v>
      </c>
      <c r="Q235" s="34">
        <v>0</v>
      </c>
      <c r="R235" s="34">
        <v>97.721019999999996</v>
      </c>
      <c r="S235" s="34">
        <v>0</v>
      </c>
      <c r="T235" s="34">
        <v>879.48917000000006</v>
      </c>
      <c r="U235" s="34">
        <v>977.21019000000001</v>
      </c>
      <c r="V235" s="34">
        <v>0</v>
      </c>
      <c r="W235" s="34">
        <v>0</v>
      </c>
      <c r="X235" s="34">
        <v>0</v>
      </c>
      <c r="Y235" s="34">
        <v>0</v>
      </c>
      <c r="Z235" s="34">
        <v>0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879.48916999999994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34">
        <v>0</v>
      </c>
      <c r="AM235" s="34">
        <v>0</v>
      </c>
      <c r="AN235" s="34">
        <v>0</v>
      </c>
      <c r="AO235" s="34">
        <v>0</v>
      </c>
      <c r="AP235" s="34">
        <v>0</v>
      </c>
      <c r="AQ235" s="34">
        <v>0</v>
      </c>
      <c r="AR235" s="34">
        <v>0</v>
      </c>
      <c r="AS235" s="34">
        <v>0</v>
      </c>
      <c r="AT235" s="34">
        <v>0</v>
      </c>
      <c r="AU235" s="34">
        <v>0</v>
      </c>
      <c r="AV235" s="34">
        <v>0</v>
      </c>
      <c r="AW235" s="34">
        <v>0</v>
      </c>
      <c r="AX235" s="34">
        <v>0</v>
      </c>
      <c r="AY235" s="34">
        <v>0</v>
      </c>
      <c r="AZ235" s="34">
        <v>0</v>
      </c>
      <c r="BA235" s="34">
        <v>0</v>
      </c>
      <c r="BB235" s="34">
        <v>0</v>
      </c>
      <c r="BC235" s="34">
        <v>0</v>
      </c>
      <c r="BD235" s="34">
        <v>0</v>
      </c>
      <c r="BE235" s="34">
        <v>0</v>
      </c>
      <c r="BF235" s="34">
        <v>0</v>
      </c>
      <c r="BG235" s="34">
        <v>0</v>
      </c>
      <c r="BH235" s="34">
        <v>0</v>
      </c>
      <c r="BI235" s="34">
        <v>0</v>
      </c>
      <c r="BJ235" s="34">
        <v>0</v>
      </c>
      <c r="BK235" s="34">
        <v>0</v>
      </c>
      <c r="BL235" s="34">
        <v>0</v>
      </c>
      <c r="BM235" s="34">
        <v>0</v>
      </c>
      <c r="BN235" s="34">
        <v>0</v>
      </c>
      <c r="BO235" s="34">
        <v>0</v>
      </c>
      <c r="BP235" s="34">
        <v>0</v>
      </c>
      <c r="BQ235" s="34">
        <v>0</v>
      </c>
      <c r="BR235" s="34">
        <v>0</v>
      </c>
      <c r="BS235" s="34">
        <v>0</v>
      </c>
      <c r="BT235" s="34">
        <v>0</v>
      </c>
      <c r="BU235" s="34">
        <v>0</v>
      </c>
      <c r="BV235" s="34">
        <v>0</v>
      </c>
      <c r="BW235" s="34">
        <v>0</v>
      </c>
      <c r="BX235" s="34">
        <v>879.48916999999994</v>
      </c>
      <c r="BY235" s="34">
        <v>0</v>
      </c>
      <c r="BZ235" s="34">
        <v>0</v>
      </c>
      <c r="CA235" s="34">
        <v>0</v>
      </c>
      <c r="CB235" s="34">
        <v>0</v>
      </c>
      <c r="CC235" s="34">
        <v>0</v>
      </c>
      <c r="CD235" s="34">
        <v>0</v>
      </c>
      <c r="CE235" s="34">
        <v>0</v>
      </c>
      <c r="CF235" s="34">
        <v>0</v>
      </c>
      <c r="CG235" s="34">
        <v>0</v>
      </c>
      <c r="CH235" s="27" t="s">
        <v>1653</v>
      </c>
      <c r="CI235" s="276" t="s">
        <v>141</v>
      </c>
      <c r="CJ235" s="276" t="s">
        <v>1380</v>
      </c>
      <c r="CK235" s="278" t="s">
        <v>79</v>
      </c>
      <c r="CL235" s="279">
        <v>44074</v>
      </c>
    </row>
    <row r="236" spans="1:90" s="40" customFormat="1" ht="96" customHeight="1">
      <c r="A236" s="695"/>
      <c r="B236" s="36" t="s">
        <v>1156</v>
      </c>
      <c r="C236" s="27" t="s">
        <v>777</v>
      </c>
      <c r="D236" s="27" t="s">
        <v>398</v>
      </c>
      <c r="E236" s="10" t="s">
        <v>1104</v>
      </c>
      <c r="F236" s="10" t="s">
        <v>1105</v>
      </c>
      <c r="G236" s="10" t="s">
        <v>1157</v>
      </c>
      <c r="H236" s="27" t="s">
        <v>397</v>
      </c>
      <c r="I236" s="34">
        <v>3057.5068799999999</v>
      </c>
      <c r="J236" s="34">
        <v>3057.5068799999999</v>
      </c>
      <c r="K236" s="34">
        <v>0</v>
      </c>
      <c r="L236" s="34">
        <v>0</v>
      </c>
      <c r="M236" s="34">
        <v>2904.6315300000001</v>
      </c>
      <c r="N236" s="34">
        <v>2904.6315300000001</v>
      </c>
      <c r="O236" s="79" t="s">
        <v>1749</v>
      </c>
      <c r="P236" s="34">
        <v>3057.5068799999999</v>
      </c>
      <c r="Q236" s="34">
        <v>0</v>
      </c>
      <c r="R236" s="34">
        <v>152.87535</v>
      </c>
      <c r="S236" s="34">
        <v>0</v>
      </c>
      <c r="T236" s="34">
        <v>2904.6315300000001</v>
      </c>
      <c r="U236" s="34">
        <v>3057.5068799999999</v>
      </c>
      <c r="V236" s="34">
        <v>0</v>
      </c>
      <c r="W236" s="34">
        <v>0</v>
      </c>
      <c r="X236" s="34">
        <v>0</v>
      </c>
      <c r="Y236" s="34">
        <v>0</v>
      </c>
      <c r="Z236" s="34">
        <v>0</v>
      </c>
      <c r="AA236" s="34">
        <v>0</v>
      </c>
      <c r="AB236" s="34">
        <v>0</v>
      </c>
      <c r="AC236" s="34">
        <v>0</v>
      </c>
      <c r="AD236" s="34">
        <v>0</v>
      </c>
      <c r="AE236" s="34">
        <v>0</v>
      </c>
      <c r="AF236" s="34">
        <v>2904.6315300000001</v>
      </c>
      <c r="AG236" s="34">
        <v>0</v>
      </c>
      <c r="AH236" s="34">
        <v>0</v>
      </c>
      <c r="AI236" s="34">
        <v>0</v>
      </c>
      <c r="AJ236" s="34">
        <v>0</v>
      </c>
      <c r="AK236" s="34">
        <v>0</v>
      </c>
      <c r="AL236" s="34">
        <v>0</v>
      </c>
      <c r="AM236" s="34">
        <v>0</v>
      </c>
      <c r="AN236" s="34">
        <v>0</v>
      </c>
      <c r="AO236" s="34">
        <v>0</v>
      </c>
      <c r="AP236" s="34">
        <v>0</v>
      </c>
      <c r="AQ236" s="34">
        <v>0</v>
      </c>
      <c r="AR236" s="34">
        <v>0</v>
      </c>
      <c r="AS236" s="34">
        <v>0</v>
      </c>
      <c r="AT236" s="34">
        <v>0</v>
      </c>
      <c r="AU236" s="34">
        <v>0</v>
      </c>
      <c r="AV236" s="34">
        <v>0</v>
      </c>
      <c r="AW236" s="34">
        <v>0</v>
      </c>
      <c r="AX236" s="34">
        <v>0</v>
      </c>
      <c r="AY236" s="34">
        <v>0</v>
      </c>
      <c r="AZ236" s="34">
        <v>0</v>
      </c>
      <c r="BA236" s="34">
        <v>0</v>
      </c>
      <c r="BB236" s="34">
        <v>0</v>
      </c>
      <c r="BC236" s="34">
        <v>0</v>
      </c>
      <c r="BD236" s="34">
        <v>0</v>
      </c>
      <c r="BE236" s="34">
        <v>0</v>
      </c>
      <c r="BF236" s="34">
        <v>0</v>
      </c>
      <c r="BG236" s="34">
        <v>0</v>
      </c>
      <c r="BH236" s="34">
        <v>0</v>
      </c>
      <c r="BI236" s="34">
        <v>0</v>
      </c>
      <c r="BJ236" s="34">
        <v>0</v>
      </c>
      <c r="BK236" s="34">
        <v>0</v>
      </c>
      <c r="BL236" s="34">
        <v>0</v>
      </c>
      <c r="BM236" s="34">
        <v>0</v>
      </c>
      <c r="BN236" s="34">
        <v>0</v>
      </c>
      <c r="BO236" s="34">
        <v>0</v>
      </c>
      <c r="BP236" s="34">
        <v>0</v>
      </c>
      <c r="BQ236" s="34">
        <v>0</v>
      </c>
      <c r="BR236" s="34">
        <v>0</v>
      </c>
      <c r="BS236" s="34">
        <v>2904.6315300000001</v>
      </c>
      <c r="BT236" s="34">
        <v>0</v>
      </c>
      <c r="BU236" s="34">
        <v>0</v>
      </c>
      <c r="BV236" s="34">
        <v>0</v>
      </c>
      <c r="BW236" s="34">
        <v>0</v>
      </c>
      <c r="BX236" s="34">
        <v>0</v>
      </c>
      <c r="BY236" s="34">
        <v>0</v>
      </c>
      <c r="BZ236" s="34">
        <v>0</v>
      </c>
      <c r="CA236" s="34">
        <v>0</v>
      </c>
      <c r="CB236" s="34">
        <v>0</v>
      </c>
      <c r="CC236" s="34">
        <v>0</v>
      </c>
      <c r="CD236" s="34">
        <v>0</v>
      </c>
      <c r="CE236" s="34">
        <v>0</v>
      </c>
      <c r="CF236" s="34">
        <v>0</v>
      </c>
      <c r="CG236" s="34">
        <v>0</v>
      </c>
      <c r="CH236" s="27" t="s">
        <v>1653</v>
      </c>
      <c r="CI236" s="276" t="s">
        <v>399</v>
      </c>
      <c r="CJ236" s="276" t="s">
        <v>1380</v>
      </c>
      <c r="CK236" s="278" t="s">
        <v>79</v>
      </c>
      <c r="CL236" s="279">
        <v>44172</v>
      </c>
    </row>
    <row r="237" spans="1:90" s="40" customFormat="1" ht="90" customHeight="1">
      <c r="A237" s="695"/>
      <c r="B237" s="36" t="s">
        <v>588</v>
      </c>
      <c r="C237" s="27" t="s">
        <v>778</v>
      </c>
      <c r="D237" s="27" t="s">
        <v>136</v>
      </c>
      <c r="E237" s="10" t="s">
        <v>1145</v>
      </c>
      <c r="F237" s="10" t="s">
        <v>1158</v>
      </c>
      <c r="G237" s="10" t="s">
        <v>1011</v>
      </c>
      <c r="H237" s="27" t="s">
        <v>397</v>
      </c>
      <c r="I237" s="34">
        <v>3843.7141900000001</v>
      </c>
      <c r="J237" s="34">
        <v>3491.7384999999999</v>
      </c>
      <c r="K237" s="34">
        <v>351.97568999999999</v>
      </c>
      <c r="L237" s="34">
        <v>0</v>
      </c>
      <c r="M237" s="34">
        <v>3317.15157</v>
      </c>
      <c r="N237" s="34">
        <v>3317.15157</v>
      </c>
      <c r="O237" s="27" t="s">
        <v>1159</v>
      </c>
      <c r="P237" s="34">
        <v>3711.7384999999999</v>
      </c>
      <c r="Q237" s="34">
        <v>0</v>
      </c>
      <c r="R237" s="34">
        <v>174.58693</v>
      </c>
      <c r="S237" s="34">
        <v>220</v>
      </c>
      <c r="T237" s="34">
        <v>3317.15157</v>
      </c>
      <c r="U237" s="34">
        <v>3711.7384999999999</v>
      </c>
      <c r="V237" s="34">
        <v>0</v>
      </c>
      <c r="W237" s="34">
        <v>0</v>
      </c>
      <c r="X237" s="34">
        <v>0</v>
      </c>
      <c r="Y237" s="34">
        <v>0</v>
      </c>
      <c r="Z237" s="34">
        <v>0</v>
      </c>
      <c r="AA237" s="34">
        <v>0</v>
      </c>
      <c r="AB237" s="34">
        <v>0</v>
      </c>
      <c r="AC237" s="34">
        <v>0</v>
      </c>
      <c r="AD237" s="34">
        <v>0</v>
      </c>
      <c r="AE237" s="34">
        <v>0</v>
      </c>
      <c r="AF237" s="34">
        <v>3317.15157</v>
      </c>
      <c r="AG237" s="34">
        <v>0</v>
      </c>
      <c r="AH237" s="34">
        <v>0</v>
      </c>
      <c r="AI237" s="34">
        <v>0</v>
      </c>
      <c r="AJ237" s="34">
        <v>0</v>
      </c>
      <c r="AK237" s="34">
        <v>0</v>
      </c>
      <c r="AL237" s="34">
        <v>0</v>
      </c>
      <c r="AM237" s="34">
        <v>0</v>
      </c>
      <c r="AN237" s="34">
        <v>0</v>
      </c>
      <c r="AO237" s="34">
        <v>0</v>
      </c>
      <c r="AP237" s="34">
        <v>0</v>
      </c>
      <c r="AQ237" s="34">
        <v>0</v>
      </c>
      <c r="AR237" s="34">
        <v>0</v>
      </c>
      <c r="AS237" s="34">
        <v>0</v>
      </c>
      <c r="AT237" s="34">
        <v>0</v>
      </c>
      <c r="AU237" s="34">
        <v>0</v>
      </c>
      <c r="AV237" s="34">
        <v>0</v>
      </c>
      <c r="AW237" s="34">
        <v>0</v>
      </c>
      <c r="AX237" s="34">
        <v>0</v>
      </c>
      <c r="AY237" s="34">
        <v>0</v>
      </c>
      <c r="AZ237" s="34">
        <v>0</v>
      </c>
      <c r="BA237" s="34">
        <v>0</v>
      </c>
      <c r="BB237" s="34">
        <v>0</v>
      </c>
      <c r="BC237" s="34">
        <v>0</v>
      </c>
      <c r="BD237" s="34">
        <v>0</v>
      </c>
      <c r="BE237" s="34">
        <v>0</v>
      </c>
      <c r="BF237" s="34">
        <v>0</v>
      </c>
      <c r="BG237" s="34">
        <v>0</v>
      </c>
      <c r="BH237" s="34">
        <v>0</v>
      </c>
      <c r="BI237" s="34">
        <v>0</v>
      </c>
      <c r="BJ237" s="34">
        <v>0</v>
      </c>
      <c r="BK237" s="34">
        <v>0</v>
      </c>
      <c r="BL237" s="34">
        <v>0</v>
      </c>
      <c r="BM237" s="34">
        <v>0</v>
      </c>
      <c r="BN237" s="34">
        <v>0</v>
      </c>
      <c r="BO237" s="34">
        <v>0</v>
      </c>
      <c r="BP237" s="34">
        <v>0</v>
      </c>
      <c r="BQ237" s="34">
        <v>0</v>
      </c>
      <c r="BR237" s="34">
        <v>0</v>
      </c>
      <c r="BS237" s="34">
        <v>0</v>
      </c>
      <c r="BT237" s="34">
        <v>0</v>
      </c>
      <c r="BU237" s="34">
        <v>0</v>
      </c>
      <c r="BV237" s="34">
        <v>0</v>
      </c>
      <c r="BW237" s="34">
        <v>0</v>
      </c>
      <c r="BX237" s="34">
        <v>0</v>
      </c>
      <c r="BY237" s="34">
        <v>0</v>
      </c>
      <c r="BZ237" s="34">
        <v>0</v>
      </c>
      <c r="CA237" s="34">
        <v>0</v>
      </c>
      <c r="CB237" s="34">
        <v>0</v>
      </c>
      <c r="CC237" s="34">
        <v>3317.15157</v>
      </c>
      <c r="CD237" s="34">
        <v>0</v>
      </c>
      <c r="CE237" s="34">
        <v>0</v>
      </c>
      <c r="CF237" s="34">
        <v>131.97568999999999</v>
      </c>
      <c r="CG237" s="34">
        <v>0</v>
      </c>
      <c r="CH237" s="27" t="s">
        <v>1653</v>
      </c>
      <c r="CI237" s="276" t="s">
        <v>659</v>
      </c>
      <c r="CJ237" s="276" t="s">
        <v>79</v>
      </c>
      <c r="CK237" s="278" t="s">
        <v>79</v>
      </c>
      <c r="CL237" s="279">
        <v>44135</v>
      </c>
    </row>
    <row r="238" spans="1:90" s="40" customFormat="1" ht="119.25" customHeight="1">
      <c r="A238" s="695"/>
      <c r="B238" s="36" t="s">
        <v>660</v>
      </c>
      <c r="C238" s="27" t="s">
        <v>779</v>
      </c>
      <c r="D238" s="27" t="s">
        <v>661</v>
      </c>
      <c r="E238" s="10" t="s">
        <v>1094</v>
      </c>
      <c r="F238" s="10" t="s">
        <v>1095</v>
      </c>
      <c r="G238" s="10" t="s">
        <v>1160</v>
      </c>
      <c r="H238" s="27" t="s">
        <v>397</v>
      </c>
      <c r="I238" s="34">
        <v>2714.2049999999999</v>
      </c>
      <c r="J238" s="34">
        <v>2684.2049999999999</v>
      </c>
      <c r="K238" s="34">
        <v>30</v>
      </c>
      <c r="L238" s="34">
        <v>0</v>
      </c>
      <c r="M238" s="34">
        <v>2549.9947499999998</v>
      </c>
      <c r="N238" s="34">
        <v>2549.9947499999998</v>
      </c>
      <c r="O238" s="27" t="s">
        <v>1406</v>
      </c>
      <c r="P238" s="34">
        <v>2684.2049999999999</v>
      </c>
      <c r="Q238" s="34">
        <v>0</v>
      </c>
      <c r="R238" s="34">
        <v>134.21025</v>
      </c>
      <c r="S238" s="34">
        <v>0</v>
      </c>
      <c r="T238" s="34">
        <v>2549.9947499999998</v>
      </c>
      <c r="U238" s="34">
        <v>2684.2049999999999</v>
      </c>
      <c r="V238" s="34">
        <v>0</v>
      </c>
      <c r="W238" s="34">
        <v>0</v>
      </c>
      <c r="X238" s="34">
        <v>0</v>
      </c>
      <c r="Y238" s="34">
        <v>0</v>
      </c>
      <c r="Z238" s="34">
        <v>0</v>
      </c>
      <c r="AA238" s="34">
        <v>0</v>
      </c>
      <c r="AB238" s="34">
        <v>0</v>
      </c>
      <c r="AC238" s="34">
        <v>0</v>
      </c>
      <c r="AD238" s="34">
        <v>0</v>
      </c>
      <c r="AE238" s="34">
        <v>0</v>
      </c>
      <c r="AF238" s="34">
        <v>2549.9947499999998</v>
      </c>
      <c r="AG238" s="34">
        <v>0</v>
      </c>
      <c r="AH238" s="34">
        <v>0</v>
      </c>
      <c r="AI238" s="34">
        <v>0</v>
      </c>
      <c r="AJ238" s="34">
        <v>0</v>
      </c>
      <c r="AK238" s="34">
        <v>0</v>
      </c>
      <c r="AL238" s="34">
        <v>0</v>
      </c>
      <c r="AM238" s="34">
        <v>0</v>
      </c>
      <c r="AN238" s="34">
        <v>0</v>
      </c>
      <c r="AO238" s="34">
        <v>0</v>
      </c>
      <c r="AP238" s="34">
        <v>0</v>
      </c>
      <c r="AQ238" s="34">
        <v>0</v>
      </c>
      <c r="AR238" s="34">
        <v>0</v>
      </c>
      <c r="AS238" s="34">
        <v>0</v>
      </c>
      <c r="AT238" s="34">
        <v>0</v>
      </c>
      <c r="AU238" s="34">
        <v>0</v>
      </c>
      <c r="AV238" s="34">
        <v>0</v>
      </c>
      <c r="AW238" s="34">
        <v>0</v>
      </c>
      <c r="AX238" s="34">
        <v>0</v>
      </c>
      <c r="AY238" s="34">
        <v>0</v>
      </c>
      <c r="AZ238" s="34">
        <v>0</v>
      </c>
      <c r="BA238" s="34">
        <v>0</v>
      </c>
      <c r="BB238" s="34">
        <v>0</v>
      </c>
      <c r="BC238" s="34">
        <v>0</v>
      </c>
      <c r="BD238" s="34">
        <v>0</v>
      </c>
      <c r="BE238" s="34">
        <v>0</v>
      </c>
      <c r="BF238" s="34">
        <v>0</v>
      </c>
      <c r="BG238" s="34">
        <v>0</v>
      </c>
      <c r="BH238" s="34">
        <v>0</v>
      </c>
      <c r="BI238" s="43">
        <v>0</v>
      </c>
      <c r="BJ238" s="34">
        <v>0</v>
      </c>
      <c r="BK238" s="34">
        <v>0</v>
      </c>
      <c r="BL238" s="34">
        <v>0</v>
      </c>
      <c r="BM238" s="34">
        <v>0</v>
      </c>
      <c r="BN238" s="43">
        <v>0</v>
      </c>
      <c r="BO238" s="34">
        <v>0</v>
      </c>
      <c r="BP238" s="34">
        <v>0</v>
      </c>
      <c r="BQ238" s="34">
        <v>0</v>
      </c>
      <c r="BR238" s="43">
        <v>0</v>
      </c>
      <c r="BS238" s="34">
        <v>2549.9947499999998</v>
      </c>
      <c r="BT238" s="34">
        <v>0</v>
      </c>
      <c r="BU238" s="34">
        <v>0</v>
      </c>
      <c r="BV238" s="34">
        <v>0</v>
      </c>
      <c r="BW238" s="43">
        <v>0</v>
      </c>
      <c r="BX238" s="43">
        <v>0</v>
      </c>
      <c r="BY238" s="34">
        <v>0</v>
      </c>
      <c r="BZ238" s="34">
        <v>0</v>
      </c>
      <c r="CA238" s="34">
        <v>0</v>
      </c>
      <c r="CB238" s="43">
        <v>0</v>
      </c>
      <c r="CC238" s="43">
        <v>2549.9947499999998</v>
      </c>
      <c r="CD238" s="34">
        <v>0</v>
      </c>
      <c r="CE238" s="34">
        <v>0</v>
      </c>
      <c r="CF238" s="34">
        <v>30</v>
      </c>
      <c r="CG238" s="34">
        <v>0</v>
      </c>
      <c r="CH238" s="27" t="s">
        <v>1653</v>
      </c>
      <c r="CI238" s="276" t="s">
        <v>662</v>
      </c>
      <c r="CJ238" s="276" t="s">
        <v>1380</v>
      </c>
      <c r="CK238" s="278" t="s">
        <v>79</v>
      </c>
      <c r="CL238" s="279">
        <v>43982</v>
      </c>
    </row>
    <row r="239" spans="1:90" s="40" customFormat="1" ht="129" customHeight="1">
      <c r="A239" s="695"/>
      <c r="B239" s="36" t="s">
        <v>1381</v>
      </c>
      <c r="C239" s="27" t="s">
        <v>79</v>
      </c>
      <c r="D239" s="27" t="s">
        <v>93</v>
      </c>
      <c r="E239" s="10" t="s">
        <v>1382</v>
      </c>
      <c r="F239" s="10" t="s">
        <v>1103</v>
      </c>
      <c r="G239" s="10" t="s">
        <v>1750</v>
      </c>
      <c r="H239" s="27" t="s">
        <v>1383</v>
      </c>
      <c r="I239" s="34">
        <v>2684.2159999999999</v>
      </c>
      <c r="J239" s="34">
        <v>2684.2159999999999</v>
      </c>
      <c r="K239" s="34">
        <v>0</v>
      </c>
      <c r="L239" s="34">
        <v>0</v>
      </c>
      <c r="M239" s="34">
        <v>2550.0052000000001</v>
      </c>
      <c r="N239" s="34">
        <v>2550.0052000000001</v>
      </c>
      <c r="O239" s="27" t="s">
        <v>1751</v>
      </c>
      <c r="P239" s="34">
        <v>0</v>
      </c>
      <c r="Q239" s="34">
        <v>0</v>
      </c>
      <c r="R239" s="34">
        <v>0</v>
      </c>
      <c r="S239" s="34">
        <v>0</v>
      </c>
      <c r="T239" s="34">
        <v>0</v>
      </c>
      <c r="U239" s="34">
        <v>0</v>
      </c>
      <c r="V239" s="34">
        <v>0</v>
      </c>
      <c r="W239" s="34">
        <v>134.21080000000001</v>
      </c>
      <c r="X239" s="34">
        <v>0</v>
      </c>
      <c r="Y239" s="34">
        <v>2550.0052000000001</v>
      </c>
      <c r="Z239" s="34">
        <v>2684.2159999999999</v>
      </c>
      <c r="AA239" s="34">
        <v>0</v>
      </c>
      <c r="AB239" s="34">
        <v>0</v>
      </c>
      <c r="AC239" s="34">
        <v>0</v>
      </c>
      <c r="AD239" s="34">
        <v>0</v>
      </c>
      <c r="AE239" s="34">
        <v>0</v>
      </c>
      <c r="AF239" s="34">
        <v>0</v>
      </c>
      <c r="AG239" s="34">
        <v>0</v>
      </c>
      <c r="AH239" s="34">
        <v>0</v>
      </c>
      <c r="AI239" s="34">
        <v>0</v>
      </c>
      <c r="AJ239" s="34">
        <v>0</v>
      </c>
      <c r="AK239" s="34">
        <v>0</v>
      </c>
      <c r="AL239" s="34">
        <v>0</v>
      </c>
      <c r="AM239" s="34">
        <v>0</v>
      </c>
      <c r="AN239" s="34">
        <v>0</v>
      </c>
      <c r="AO239" s="34">
        <v>0</v>
      </c>
      <c r="AP239" s="34">
        <v>0</v>
      </c>
      <c r="AQ239" s="34">
        <v>0</v>
      </c>
      <c r="AR239" s="34">
        <v>0</v>
      </c>
      <c r="AS239" s="34">
        <v>0</v>
      </c>
      <c r="AT239" s="34">
        <v>0</v>
      </c>
      <c r="AU239" s="34">
        <v>134.21080000000001</v>
      </c>
      <c r="AV239" s="34">
        <v>0</v>
      </c>
      <c r="AW239" s="34">
        <v>2550.0052000000001</v>
      </c>
      <c r="AX239" s="34">
        <v>2684.2159999999999</v>
      </c>
      <c r="AY239" s="34">
        <v>0</v>
      </c>
      <c r="AZ239" s="34">
        <v>0</v>
      </c>
      <c r="BA239" s="34">
        <v>0</v>
      </c>
      <c r="BB239" s="34">
        <v>0</v>
      </c>
      <c r="BC239" s="34">
        <v>0</v>
      </c>
      <c r="BD239" s="34">
        <v>0</v>
      </c>
      <c r="BE239" s="34">
        <v>0</v>
      </c>
      <c r="BF239" s="34">
        <v>0</v>
      </c>
      <c r="BG239" s="34">
        <v>0</v>
      </c>
      <c r="BH239" s="34">
        <v>0</v>
      </c>
      <c r="BI239" s="43">
        <v>0</v>
      </c>
      <c r="BJ239" s="34">
        <v>0</v>
      </c>
      <c r="BK239" s="34">
        <v>0</v>
      </c>
      <c r="BL239" s="34">
        <v>0</v>
      </c>
      <c r="BM239" s="34">
        <v>0</v>
      </c>
      <c r="BN239" s="43">
        <v>0</v>
      </c>
      <c r="BO239" s="34">
        <v>0</v>
      </c>
      <c r="BP239" s="34">
        <v>0</v>
      </c>
      <c r="BQ239" s="34">
        <v>0</v>
      </c>
      <c r="BR239" s="43">
        <v>0</v>
      </c>
      <c r="BS239" s="43">
        <v>0</v>
      </c>
      <c r="BT239" s="34">
        <v>0</v>
      </c>
      <c r="BU239" s="34">
        <v>0</v>
      </c>
      <c r="BV239" s="34">
        <v>0</v>
      </c>
      <c r="BW239" s="43">
        <v>0</v>
      </c>
      <c r="BX239" s="43">
        <v>0</v>
      </c>
      <c r="BY239" s="34">
        <v>0</v>
      </c>
      <c r="BZ239" s="34">
        <v>0</v>
      </c>
      <c r="CA239" s="34">
        <v>0</v>
      </c>
      <c r="CB239" s="43">
        <v>0</v>
      </c>
      <c r="CC239" s="43">
        <v>0</v>
      </c>
      <c r="CD239" s="34">
        <v>0</v>
      </c>
      <c r="CE239" s="34">
        <v>2550.0052000000001</v>
      </c>
      <c r="CF239" s="34">
        <v>0</v>
      </c>
      <c r="CG239" s="34">
        <v>0</v>
      </c>
      <c r="CH239" s="27" t="s">
        <v>1765</v>
      </c>
      <c r="CI239" s="276" t="s">
        <v>1384</v>
      </c>
      <c r="CJ239" s="276" t="s">
        <v>79</v>
      </c>
      <c r="CK239" s="278" t="s">
        <v>79</v>
      </c>
      <c r="CL239" s="279">
        <v>44439</v>
      </c>
    </row>
    <row r="240" spans="1:90" ht="72" customHeight="1">
      <c r="A240" s="695"/>
      <c r="B240" s="36" t="s">
        <v>1385</v>
      </c>
      <c r="C240" s="27" t="s">
        <v>79</v>
      </c>
      <c r="D240" s="27" t="s">
        <v>1386</v>
      </c>
      <c r="E240" s="10" t="s">
        <v>1387</v>
      </c>
      <c r="F240" s="10" t="s">
        <v>1388</v>
      </c>
      <c r="G240" s="10" t="s">
        <v>1752</v>
      </c>
      <c r="H240" s="27" t="s">
        <v>397</v>
      </c>
      <c r="I240" s="34">
        <v>2684.2159999999999</v>
      </c>
      <c r="J240" s="34">
        <v>2684.2159999999999</v>
      </c>
      <c r="K240" s="34">
        <v>0</v>
      </c>
      <c r="L240" s="34">
        <v>0</v>
      </c>
      <c r="M240" s="34">
        <v>27082.79465</v>
      </c>
      <c r="N240" s="34">
        <v>27082.79465</v>
      </c>
      <c r="O240" s="27" t="s">
        <v>1753</v>
      </c>
      <c r="P240" s="34">
        <v>0</v>
      </c>
      <c r="Q240" s="34">
        <v>0</v>
      </c>
      <c r="R240" s="34">
        <v>0</v>
      </c>
      <c r="S240" s="34">
        <v>0</v>
      </c>
      <c r="T240" s="34">
        <v>0</v>
      </c>
      <c r="U240" s="34">
        <v>0</v>
      </c>
      <c r="V240" s="34">
        <v>0</v>
      </c>
      <c r="W240" s="34">
        <v>134.21080000000001</v>
      </c>
      <c r="X240" s="34">
        <v>0</v>
      </c>
      <c r="Y240" s="34">
        <v>2550.0052000000001</v>
      </c>
      <c r="Z240" s="34">
        <v>2684.2159999999999</v>
      </c>
      <c r="AA240" s="34">
        <v>0</v>
      </c>
      <c r="AB240" s="34">
        <v>0</v>
      </c>
      <c r="AC240" s="34">
        <v>0</v>
      </c>
      <c r="AD240" s="34">
        <v>0</v>
      </c>
      <c r="AE240" s="34">
        <v>0</v>
      </c>
      <c r="AF240" s="34">
        <v>0</v>
      </c>
      <c r="AG240" s="34">
        <v>0</v>
      </c>
      <c r="AH240" s="34">
        <v>0</v>
      </c>
      <c r="AI240" s="34">
        <v>0</v>
      </c>
      <c r="AJ240" s="34">
        <v>0</v>
      </c>
      <c r="AK240" s="34">
        <v>0</v>
      </c>
      <c r="AL240" s="34">
        <v>0</v>
      </c>
      <c r="AM240" s="34">
        <v>0</v>
      </c>
      <c r="AN240" s="34">
        <v>0</v>
      </c>
      <c r="AO240" s="34">
        <v>0</v>
      </c>
      <c r="AP240" s="34">
        <v>0</v>
      </c>
      <c r="AQ240" s="34">
        <v>0</v>
      </c>
      <c r="AR240" s="34">
        <v>0</v>
      </c>
      <c r="AS240" s="34">
        <v>0</v>
      </c>
      <c r="AT240" s="34">
        <v>0</v>
      </c>
      <c r="AU240" s="34">
        <v>134.21080000000001</v>
      </c>
      <c r="AV240" s="34">
        <v>0</v>
      </c>
      <c r="AW240" s="34">
        <v>2550.0052000000001</v>
      </c>
      <c r="AX240" s="34">
        <v>2684.2159999999999</v>
      </c>
      <c r="AY240" s="34">
        <v>0</v>
      </c>
      <c r="AZ240" s="34">
        <v>0</v>
      </c>
      <c r="BA240" s="34">
        <v>0</v>
      </c>
      <c r="BB240" s="34">
        <v>0</v>
      </c>
      <c r="BC240" s="34">
        <v>0</v>
      </c>
      <c r="BD240" s="34">
        <v>0</v>
      </c>
      <c r="BE240" s="34">
        <v>0</v>
      </c>
      <c r="BF240" s="34">
        <v>0</v>
      </c>
      <c r="BG240" s="34">
        <v>0</v>
      </c>
      <c r="BH240" s="34">
        <v>0</v>
      </c>
      <c r="BI240" s="43">
        <v>0</v>
      </c>
      <c r="BJ240" s="34">
        <v>0</v>
      </c>
      <c r="BK240" s="34">
        <v>0</v>
      </c>
      <c r="BL240" s="34">
        <v>0</v>
      </c>
      <c r="BM240" s="34">
        <v>0</v>
      </c>
      <c r="BN240" s="43">
        <v>0</v>
      </c>
      <c r="BO240" s="34">
        <v>0</v>
      </c>
      <c r="BP240" s="34">
        <v>0</v>
      </c>
      <c r="BQ240" s="34">
        <v>0</v>
      </c>
      <c r="BR240" s="43">
        <v>0</v>
      </c>
      <c r="BS240" s="43">
        <v>0</v>
      </c>
      <c r="BT240" s="34">
        <v>0</v>
      </c>
      <c r="BU240" s="34">
        <v>0</v>
      </c>
      <c r="BV240" s="34">
        <v>0</v>
      </c>
      <c r="BW240" s="43">
        <v>0</v>
      </c>
      <c r="BX240" s="43">
        <v>0</v>
      </c>
      <c r="BY240" s="34">
        <v>0</v>
      </c>
      <c r="BZ240" s="34">
        <v>0</v>
      </c>
      <c r="CA240" s="34">
        <v>0</v>
      </c>
      <c r="CB240" s="43">
        <v>0</v>
      </c>
      <c r="CC240" s="43">
        <v>0</v>
      </c>
      <c r="CD240" s="34">
        <v>0</v>
      </c>
      <c r="CE240" s="34">
        <v>2550.0052000000001</v>
      </c>
      <c r="CF240" s="34">
        <v>0</v>
      </c>
      <c r="CG240" s="34">
        <v>0</v>
      </c>
      <c r="CH240" s="27" t="s">
        <v>1765</v>
      </c>
      <c r="CI240" s="276" t="s">
        <v>1384</v>
      </c>
      <c r="CJ240" s="276" t="s">
        <v>79</v>
      </c>
      <c r="CK240" s="278" t="s">
        <v>79</v>
      </c>
      <c r="CL240" s="279">
        <v>44561</v>
      </c>
    </row>
    <row r="241" spans="1:90" ht="84.75" customHeight="1">
      <c r="A241" s="695"/>
      <c r="B241" s="36" t="s">
        <v>1547</v>
      </c>
      <c r="C241" s="27" t="s">
        <v>79</v>
      </c>
      <c r="D241" s="27" t="s">
        <v>107</v>
      </c>
      <c r="E241" s="10" t="s">
        <v>1171</v>
      </c>
      <c r="F241" s="10" t="s">
        <v>1548</v>
      </c>
      <c r="G241" s="10" t="s">
        <v>79</v>
      </c>
      <c r="H241" s="27" t="s">
        <v>397</v>
      </c>
      <c r="I241" s="15">
        <v>950.60500000000002</v>
      </c>
      <c r="J241" s="34">
        <v>850</v>
      </c>
      <c r="K241" s="34">
        <v>100.605</v>
      </c>
      <c r="L241" s="34">
        <v>0</v>
      </c>
      <c r="M241" s="34">
        <v>807.5</v>
      </c>
      <c r="N241" s="34">
        <v>807.5</v>
      </c>
      <c r="O241" s="27" t="s">
        <v>1754</v>
      </c>
      <c r="P241" s="34">
        <v>0</v>
      </c>
      <c r="Q241" s="34">
        <v>0</v>
      </c>
      <c r="R241" s="34">
        <v>0</v>
      </c>
      <c r="S241" s="34">
        <v>0</v>
      </c>
      <c r="T241" s="34">
        <v>0</v>
      </c>
      <c r="U241" s="34">
        <v>0</v>
      </c>
      <c r="V241" s="34">
        <v>0</v>
      </c>
      <c r="W241" s="34">
        <v>42.5</v>
      </c>
      <c r="X241" s="34">
        <v>100</v>
      </c>
      <c r="Y241" s="34">
        <v>807.5</v>
      </c>
      <c r="Z241" s="34">
        <v>950</v>
      </c>
      <c r="AA241" s="34">
        <v>0</v>
      </c>
      <c r="AB241" s="34">
        <v>0</v>
      </c>
      <c r="AC241" s="34">
        <v>0</v>
      </c>
      <c r="AD241" s="34">
        <v>0</v>
      </c>
      <c r="AE241" s="34">
        <v>0</v>
      </c>
      <c r="AF241" s="34">
        <v>0</v>
      </c>
      <c r="AG241" s="33">
        <v>0</v>
      </c>
      <c r="AH241" s="33">
        <v>0</v>
      </c>
      <c r="AI241" s="33">
        <v>0</v>
      </c>
      <c r="AJ241" s="33">
        <v>0</v>
      </c>
      <c r="AK241" s="33">
        <v>0</v>
      </c>
      <c r="AL241" s="33">
        <v>0</v>
      </c>
      <c r="AM241" s="33">
        <v>0</v>
      </c>
      <c r="AN241" s="33">
        <v>0</v>
      </c>
      <c r="AO241" s="34">
        <v>0</v>
      </c>
      <c r="AP241" s="34">
        <v>0</v>
      </c>
      <c r="AQ241" s="34">
        <v>0</v>
      </c>
      <c r="AR241" s="34">
        <v>0</v>
      </c>
      <c r="AS241" s="34">
        <v>0</v>
      </c>
      <c r="AT241" s="34">
        <v>0</v>
      </c>
      <c r="AU241" s="34">
        <v>0</v>
      </c>
      <c r="AV241" s="34">
        <v>0</v>
      </c>
      <c r="AW241" s="34">
        <v>0</v>
      </c>
      <c r="AX241" s="34">
        <v>0</v>
      </c>
      <c r="AY241" s="34">
        <v>0</v>
      </c>
      <c r="AZ241" s="34">
        <v>0</v>
      </c>
      <c r="BA241" s="34">
        <v>0</v>
      </c>
      <c r="BB241" s="34">
        <v>0</v>
      </c>
      <c r="BC241" s="34">
        <v>0</v>
      </c>
      <c r="BD241" s="34">
        <v>0</v>
      </c>
      <c r="BE241" s="34">
        <v>42.5</v>
      </c>
      <c r="BF241" s="34">
        <v>100</v>
      </c>
      <c r="BG241" s="34">
        <v>807.5</v>
      </c>
      <c r="BH241" s="34">
        <v>950</v>
      </c>
      <c r="BI241" s="43">
        <v>0</v>
      </c>
      <c r="BJ241" s="34">
        <v>0</v>
      </c>
      <c r="BK241" s="34">
        <v>0</v>
      </c>
      <c r="BL241" s="34">
        <v>0</v>
      </c>
      <c r="BM241" s="34">
        <v>0</v>
      </c>
      <c r="BN241" s="43">
        <v>0</v>
      </c>
      <c r="BO241" s="34">
        <v>0</v>
      </c>
      <c r="BP241" s="34">
        <v>0</v>
      </c>
      <c r="BQ241" s="34">
        <v>0</v>
      </c>
      <c r="BR241" s="43">
        <v>0</v>
      </c>
      <c r="BS241" s="43">
        <v>0</v>
      </c>
      <c r="BT241" s="34">
        <v>0</v>
      </c>
      <c r="BU241" s="34">
        <v>0</v>
      </c>
      <c r="BV241" s="34">
        <v>0</v>
      </c>
      <c r="BW241" s="43">
        <v>0</v>
      </c>
      <c r="BX241" s="43">
        <v>0</v>
      </c>
      <c r="BY241" s="34">
        <v>0</v>
      </c>
      <c r="BZ241" s="34">
        <v>0</v>
      </c>
      <c r="CA241" s="34">
        <v>0</v>
      </c>
      <c r="CB241" s="43">
        <v>0</v>
      </c>
      <c r="CC241" s="43">
        <v>0</v>
      </c>
      <c r="CD241" s="34">
        <v>0</v>
      </c>
      <c r="CE241" s="34">
        <v>807.5</v>
      </c>
      <c r="CF241" s="34">
        <v>0.60499999999999998</v>
      </c>
      <c r="CG241" s="34">
        <v>0</v>
      </c>
      <c r="CH241" s="27" t="s">
        <v>182</v>
      </c>
      <c r="CI241" s="276" t="s">
        <v>1549</v>
      </c>
      <c r="CJ241" s="276" t="s">
        <v>1769</v>
      </c>
      <c r="CK241" s="278" t="s">
        <v>79</v>
      </c>
      <c r="CL241" s="279">
        <v>44286</v>
      </c>
    </row>
    <row r="242" spans="1:90" s="40" customFormat="1" ht="89.25" customHeight="1">
      <c r="A242" s="695"/>
      <c r="B242" s="36" t="s">
        <v>663</v>
      </c>
      <c r="C242" s="20" t="s">
        <v>1161</v>
      </c>
      <c r="D242" s="27" t="s">
        <v>664</v>
      </c>
      <c r="E242" s="10" t="s">
        <v>1162</v>
      </c>
      <c r="F242" s="10" t="s">
        <v>1163</v>
      </c>
      <c r="G242" s="10" t="s">
        <v>665</v>
      </c>
      <c r="H242" s="27" t="s">
        <v>666</v>
      </c>
      <c r="I242" s="34">
        <v>12256.004940000001</v>
      </c>
      <c r="J242" s="34">
        <v>12256.004940000001</v>
      </c>
      <c r="K242" s="34">
        <v>0</v>
      </c>
      <c r="L242" s="34">
        <v>0</v>
      </c>
      <c r="M242" s="34">
        <v>11030.40444</v>
      </c>
      <c r="N242" s="34">
        <v>11030.40444</v>
      </c>
      <c r="O242" s="27" t="s">
        <v>1164</v>
      </c>
      <c r="P242" s="34">
        <v>496.1</v>
      </c>
      <c r="Q242" s="34">
        <v>0</v>
      </c>
      <c r="R242" s="34">
        <v>496.1</v>
      </c>
      <c r="S242" s="34">
        <v>0</v>
      </c>
      <c r="T242" s="34">
        <v>0</v>
      </c>
      <c r="U242" s="34">
        <v>496.1</v>
      </c>
      <c r="V242" s="34">
        <v>0</v>
      </c>
      <c r="W242" s="34">
        <v>729.50049999999999</v>
      </c>
      <c r="X242" s="34">
        <v>0</v>
      </c>
      <c r="Y242" s="34">
        <v>11030.40444</v>
      </c>
      <c r="Z242" s="34">
        <v>11759.90494</v>
      </c>
      <c r="AA242" s="34">
        <v>0</v>
      </c>
      <c r="AB242" s="34">
        <v>0</v>
      </c>
      <c r="AC242" s="34">
        <v>0</v>
      </c>
      <c r="AD242" s="34">
        <v>0</v>
      </c>
      <c r="AE242" s="34">
        <v>0</v>
      </c>
      <c r="AF242" s="34">
        <v>11030.40444</v>
      </c>
      <c r="AG242" s="34">
        <v>0</v>
      </c>
      <c r="AH242" s="34">
        <v>0</v>
      </c>
      <c r="AI242" s="34">
        <v>0</v>
      </c>
      <c r="AJ242" s="34">
        <v>0</v>
      </c>
      <c r="AK242" s="34">
        <v>0</v>
      </c>
      <c r="AL242" s="34">
        <v>0</v>
      </c>
      <c r="AM242" s="34">
        <v>0</v>
      </c>
      <c r="AN242" s="34">
        <v>0</v>
      </c>
      <c r="AO242" s="34">
        <v>0</v>
      </c>
      <c r="AP242" s="34">
        <v>0</v>
      </c>
      <c r="AQ242" s="34">
        <v>0</v>
      </c>
      <c r="AR242" s="34">
        <v>0</v>
      </c>
      <c r="AS242" s="34">
        <v>0</v>
      </c>
      <c r="AT242" s="34">
        <v>0</v>
      </c>
      <c r="AU242" s="34">
        <v>0</v>
      </c>
      <c r="AV242" s="34">
        <v>0</v>
      </c>
      <c r="AW242" s="34">
        <v>0</v>
      </c>
      <c r="AX242" s="34">
        <v>0</v>
      </c>
      <c r="AY242" s="34">
        <v>0</v>
      </c>
      <c r="AZ242" s="34">
        <v>729.50049999999999</v>
      </c>
      <c r="BA242" s="34">
        <v>0</v>
      </c>
      <c r="BB242" s="34">
        <v>6565.5045</v>
      </c>
      <c r="BC242" s="34">
        <v>7295.0050000000001</v>
      </c>
      <c r="BD242" s="34">
        <v>0</v>
      </c>
      <c r="BE242" s="34">
        <v>0</v>
      </c>
      <c r="BF242" s="34">
        <v>0</v>
      </c>
      <c r="BG242" s="34">
        <v>4464.8999400000002</v>
      </c>
      <c r="BH242" s="34">
        <v>4464.8999400000002</v>
      </c>
      <c r="BI242" s="34">
        <v>0</v>
      </c>
      <c r="BJ242" s="34">
        <v>0</v>
      </c>
      <c r="BK242" s="34">
        <v>0</v>
      </c>
      <c r="BL242" s="34">
        <v>0</v>
      </c>
      <c r="BM242" s="34">
        <v>0</v>
      </c>
      <c r="BN242" s="34">
        <v>0</v>
      </c>
      <c r="BO242" s="34">
        <v>0</v>
      </c>
      <c r="BP242" s="34">
        <v>0</v>
      </c>
      <c r="BQ242" s="34">
        <v>0</v>
      </c>
      <c r="BR242" s="34">
        <v>0</v>
      </c>
      <c r="BS242" s="34">
        <v>0</v>
      </c>
      <c r="BT242" s="34">
        <v>0</v>
      </c>
      <c r="BU242" s="34">
        <v>0</v>
      </c>
      <c r="BV242" s="34">
        <v>0</v>
      </c>
      <c r="BW242" s="34">
        <v>0</v>
      </c>
      <c r="BX242" s="34">
        <v>0</v>
      </c>
      <c r="BY242" s="34">
        <v>0</v>
      </c>
      <c r="BZ242" s="34">
        <v>0</v>
      </c>
      <c r="CA242" s="34">
        <v>0</v>
      </c>
      <c r="CB242" s="34">
        <v>0</v>
      </c>
      <c r="CC242" s="34">
        <v>11030.40444</v>
      </c>
      <c r="CD242" s="34">
        <v>0</v>
      </c>
      <c r="CE242" s="34">
        <v>0</v>
      </c>
      <c r="CF242" s="34">
        <v>64.286270000000002</v>
      </c>
      <c r="CG242" s="34">
        <v>0</v>
      </c>
      <c r="CH242" s="27" t="s">
        <v>1653</v>
      </c>
      <c r="CI242" s="276" t="s">
        <v>855</v>
      </c>
      <c r="CJ242" s="276" t="s">
        <v>79</v>
      </c>
      <c r="CK242" s="278" t="s">
        <v>79</v>
      </c>
      <c r="CL242" s="279">
        <v>44196</v>
      </c>
    </row>
    <row r="243" spans="1:90" s="40" customFormat="1" ht="92.25" customHeight="1">
      <c r="A243" s="695"/>
      <c r="B243" s="36" t="s">
        <v>667</v>
      </c>
      <c r="C243" s="20" t="s">
        <v>780</v>
      </c>
      <c r="D243" s="27" t="s">
        <v>668</v>
      </c>
      <c r="E243" s="10" t="s">
        <v>1165</v>
      </c>
      <c r="F243" s="10" t="s">
        <v>1166</v>
      </c>
      <c r="G243" s="10" t="s">
        <v>1012</v>
      </c>
      <c r="H243" s="27" t="s">
        <v>666</v>
      </c>
      <c r="I243" s="34">
        <v>3694.7936500000001</v>
      </c>
      <c r="J243" s="34">
        <v>3612.7024099999999</v>
      </c>
      <c r="K243" s="34">
        <v>82.091239999999999</v>
      </c>
      <c r="L243" s="34">
        <v>0</v>
      </c>
      <c r="M243" s="34">
        <v>3251.4321599999998</v>
      </c>
      <c r="N243" s="34">
        <v>3251.4321599999998</v>
      </c>
      <c r="O243" s="27" t="s">
        <v>1164</v>
      </c>
      <c r="P243" s="34">
        <v>2069.0783900000001</v>
      </c>
      <c r="Q243" s="34">
        <v>0</v>
      </c>
      <c r="R243" s="34">
        <v>180.63521000000003</v>
      </c>
      <c r="S243" s="34">
        <v>82.091239999999999</v>
      </c>
      <c r="T243" s="34">
        <v>1625.7168999999999</v>
      </c>
      <c r="U243" s="34">
        <v>1888.44335</v>
      </c>
      <c r="V243" s="34">
        <v>0</v>
      </c>
      <c r="W243" s="34">
        <v>0</v>
      </c>
      <c r="X243" s="34">
        <v>0</v>
      </c>
      <c r="Y243" s="34">
        <v>1625.7152599999999</v>
      </c>
      <c r="Z243" s="34">
        <v>1625.7152599999999</v>
      </c>
      <c r="AA243" s="34">
        <v>0</v>
      </c>
      <c r="AB243" s="34">
        <v>0</v>
      </c>
      <c r="AC243" s="34">
        <v>0</v>
      </c>
      <c r="AD243" s="34">
        <v>0</v>
      </c>
      <c r="AE243" s="34">
        <v>0</v>
      </c>
      <c r="AF243" s="34">
        <v>3251.4321599999998</v>
      </c>
      <c r="AG243" s="34">
        <v>180.63503999999998</v>
      </c>
      <c r="AH243" s="34">
        <v>0</v>
      </c>
      <c r="AI243" s="34">
        <v>1625.7152599999999</v>
      </c>
      <c r="AJ243" s="34">
        <v>1806.3502999999998</v>
      </c>
      <c r="AK243" s="34">
        <v>180.63503999999998</v>
      </c>
      <c r="AL243" s="34">
        <v>0</v>
      </c>
      <c r="AM243" s="34">
        <v>1625.7152599999999</v>
      </c>
      <c r="AN243" s="34">
        <v>1806.3502999999998</v>
      </c>
      <c r="AO243" s="34">
        <v>0</v>
      </c>
      <c r="AP243" s="34">
        <v>0</v>
      </c>
      <c r="AQ243" s="34">
        <v>0</v>
      </c>
      <c r="AR243" s="254">
        <v>1625.7152599999999</v>
      </c>
      <c r="AS243" s="34">
        <v>1625.7152599999999</v>
      </c>
      <c r="AT243" s="34">
        <v>0</v>
      </c>
      <c r="AU243" s="34">
        <v>0</v>
      </c>
      <c r="AV243" s="34">
        <v>0</v>
      </c>
      <c r="AW243" s="34">
        <v>0</v>
      </c>
      <c r="AX243" s="34">
        <v>0</v>
      </c>
      <c r="AY243" s="34">
        <v>0</v>
      </c>
      <c r="AZ243" s="34">
        <v>0</v>
      </c>
      <c r="BA243" s="34">
        <v>0</v>
      </c>
      <c r="BB243" s="34">
        <v>0</v>
      </c>
      <c r="BC243" s="34">
        <v>0</v>
      </c>
      <c r="BD243" s="34">
        <v>0</v>
      </c>
      <c r="BE243" s="34">
        <v>0</v>
      </c>
      <c r="BF243" s="34">
        <v>0</v>
      </c>
      <c r="BG243" s="34">
        <v>0</v>
      </c>
      <c r="BH243" s="34">
        <v>0</v>
      </c>
      <c r="BI243" s="43">
        <v>0</v>
      </c>
      <c r="BJ243" s="34">
        <v>0</v>
      </c>
      <c r="BK243" s="34">
        <v>0</v>
      </c>
      <c r="BL243" s="34">
        <v>0</v>
      </c>
      <c r="BM243" s="34">
        <v>0</v>
      </c>
      <c r="BN243" s="43">
        <v>0</v>
      </c>
      <c r="BO243" s="34">
        <v>0</v>
      </c>
      <c r="BP243" s="34">
        <v>0</v>
      </c>
      <c r="BQ243" s="34">
        <v>0</v>
      </c>
      <c r="BR243" s="43">
        <v>0</v>
      </c>
      <c r="BS243" s="43">
        <v>0</v>
      </c>
      <c r="BT243" s="34">
        <v>0</v>
      </c>
      <c r="BU243" s="34">
        <v>0</v>
      </c>
      <c r="BV243" s="34">
        <v>0</v>
      </c>
      <c r="BW243" s="43">
        <v>0</v>
      </c>
      <c r="BX243" s="43">
        <v>0</v>
      </c>
      <c r="BY243" s="34">
        <v>0</v>
      </c>
      <c r="BZ243" s="34">
        <v>0</v>
      </c>
      <c r="CA243" s="34">
        <v>0</v>
      </c>
      <c r="CB243" s="43">
        <v>0</v>
      </c>
      <c r="CC243" s="43">
        <v>3251.4321599999998</v>
      </c>
      <c r="CD243" s="34">
        <v>0</v>
      </c>
      <c r="CE243" s="34">
        <v>0</v>
      </c>
      <c r="CF243" s="34">
        <v>0</v>
      </c>
      <c r="CG243" s="34">
        <v>0</v>
      </c>
      <c r="CH243" s="27" t="s">
        <v>1653</v>
      </c>
      <c r="CI243" s="276" t="s">
        <v>669</v>
      </c>
      <c r="CJ243" s="276" t="s">
        <v>79</v>
      </c>
      <c r="CK243" s="278" t="s">
        <v>79</v>
      </c>
      <c r="CL243" s="279">
        <v>44196</v>
      </c>
    </row>
    <row r="244" spans="1:90" s="40" customFormat="1" ht="90" customHeight="1">
      <c r="A244" s="695"/>
      <c r="B244" s="195" t="s">
        <v>143</v>
      </c>
      <c r="C244" s="245" t="s">
        <v>856</v>
      </c>
      <c r="D244" s="183" t="s">
        <v>144</v>
      </c>
      <c r="E244" s="183" t="s">
        <v>1167</v>
      </c>
      <c r="F244" s="197">
        <v>61100331</v>
      </c>
      <c r="G244" s="184" t="s">
        <v>857</v>
      </c>
      <c r="H244" s="183" t="s">
        <v>292</v>
      </c>
      <c r="I244" s="185">
        <v>329.10359999999997</v>
      </c>
      <c r="J244" s="185">
        <v>329.10359999999997</v>
      </c>
      <c r="K244" s="185">
        <v>0</v>
      </c>
      <c r="L244" s="185">
        <v>263.28287999999998</v>
      </c>
      <c r="M244" s="185">
        <v>65.820719999999994</v>
      </c>
      <c r="N244" s="185">
        <v>65.820719999999994</v>
      </c>
      <c r="O244" s="198" t="s">
        <v>1389</v>
      </c>
      <c r="P244" s="185">
        <v>65.820719999999994</v>
      </c>
      <c r="Q244" s="185">
        <v>65.820719999999994</v>
      </c>
      <c r="R244" s="185">
        <v>0</v>
      </c>
      <c r="S244" s="185">
        <v>0</v>
      </c>
      <c r="T244" s="185">
        <v>0</v>
      </c>
      <c r="U244" s="185">
        <v>0</v>
      </c>
      <c r="V244" s="185">
        <v>65.820719999999994</v>
      </c>
      <c r="W244" s="185">
        <v>0</v>
      </c>
      <c r="X244" s="185">
        <v>0</v>
      </c>
      <c r="Y244" s="185">
        <v>0</v>
      </c>
      <c r="Z244" s="185">
        <v>0</v>
      </c>
      <c r="AA244" s="185">
        <v>0</v>
      </c>
      <c r="AB244" s="185">
        <v>0</v>
      </c>
      <c r="AC244" s="185">
        <v>0</v>
      </c>
      <c r="AD244" s="185">
        <v>0</v>
      </c>
      <c r="AE244" s="185">
        <v>0</v>
      </c>
      <c r="AF244" s="185">
        <v>0</v>
      </c>
      <c r="AG244" s="185">
        <v>0</v>
      </c>
      <c r="AH244" s="185">
        <v>0</v>
      </c>
      <c r="AI244" s="185">
        <v>0</v>
      </c>
      <c r="AJ244" s="185">
        <v>0</v>
      </c>
      <c r="AK244" s="185">
        <v>0</v>
      </c>
      <c r="AL244" s="185">
        <v>0</v>
      </c>
      <c r="AM244" s="185">
        <v>0</v>
      </c>
      <c r="AN244" s="185">
        <v>0</v>
      </c>
      <c r="AO244" s="185">
        <v>0</v>
      </c>
      <c r="AP244" s="185">
        <v>0</v>
      </c>
      <c r="AQ244" s="185">
        <v>0</v>
      </c>
      <c r="AR244" s="185">
        <v>0</v>
      </c>
      <c r="AS244" s="185">
        <v>0</v>
      </c>
      <c r="AT244" s="185">
        <v>0</v>
      </c>
      <c r="AU244" s="185">
        <v>0</v>
      </c>
      <c r="AV244" s="185">
        <v>0</v>
      </c>
      <c r="AW244" s="185">
        <v>0</v>
      </c>
      <c r="AX244" s="185">
        <v>0</v>
      </c>
      <c r="AY244" s="185">
        <v>0</v>
      </c>
      <c r="AZ244" s="185">
        <v>0</v>
      </c>
      <c r="BA244" s="185">
        <v>0</v>
      </c>
      <c r="BB244" s="185">
        <v>0</v>
      </c>
      <c r="BC244" s="185">
        <v>0</v>
      </c>
      <c r="BD244" s="185">
        <v>0</v>
      </c>
      <c r="BE244" s="185">
        <v>0</v>
      </c>
      <c r="BF244" s="185">
        <v>0</v>
      </c>
      <c r="BG244" s="185">
        <v>0</v>
      </c>
      <c r="BH244" s="185">
        <v>0</v>
      </c>
      <c r="BI244" s="185">
        <v>0</v>
      </c>
      <c r="BJ244" s="34">
        <v>0</v>
      </c>
      <c r="BK244" s="34">
        <v>0</v>
      </c>
      <c r="BL244" s="34">
        <v>0</v>
      </c>
      <c r="BM244" s="34">
        <v>0</v>
      </c>
      <c r="BN244" s="185">
        <v>0</v>
      </c>
      <c r="BO244" s="34">
        <v>0</v>
      </c>
      <c r="BP244" s="34">
        <v>0</v>
      </c>
      <c r="BQ244" s="34">
        <v>0</v>
      </c>
      <c r="BR244" s="185">
        <v>0</v>
      </c>
      <c r="BS244" s="185">
        <v>0</v>
      </c>
      <c r="BT244" s="34">
        <v>0</v>
      </c>
      <c r="BU244" s="34">
        <v>0</v>
      </c>
      <c r="BV244" s="34">
        <v>0</v>
      </c>
      <c r="BW244" s="185">
        <v>0</v>
      </c>
      <c r="BX244" s="185">
        <v>0</v>
      </c>
      <c r="BY244" s="34">
        <v>0</v>
      </c>
      <c r="BZ244" s="34">
        <v>0</v>
      </c>
      <c r="CA244" s="34">
        <v>0</v>
      </c>
      <c r="CB244" s="185">
        <v>0</v>
      </c>
      <c r="CC244" s="185">
        <v>0</v>
      </c>
      <c r="CD244" s="185">
        <v>0</v>
      </c>
      <c r="CE244" s="185">
        <v>0</v>
      </c>
      <c r="CF244" s="185">
        <v>0</v>
      </c>
      <c r="CG244" s="185">
        <v>0</v>
      </c>
      <c r="CH244" s="183" t="s">
        <v>1764</v>
      </c>
      <c r="CI244" s="276" t="s">
        <v>142</v>
      </c>
      <c r="CJ244" s="276" t="s">
        <v>552</v>
      </c>
      <c r="CK244" s="276" t="s">
        <v>79</v>
      </c>
      <c r="CL244" s="279">
        <v>43708</v>
      </c>
    </row>
    <row r="245" spans="1:90" s="40" customFormat="1" ht="72" customHeight="1">
      <c r="A245" s="695"/>
      <c r="B245" s="32" t="s">
        <v>145</v>
      </c>
      <c r="C245" s="17" t="s">
        <v>670</v>
      </c>
      <c r="D245" s="67" t="s">
        <v>146</v>
      </c>
      <c r="E245" s="67" t="s">
        <v>1168</v>
      </c>
      <c r="F245" s="145" t="s">
        <v>1169</v>
      </c>
      <c r="G245" s="18" t="s">
        <v>553</v>
      </c>
      <c r="H245" s="67" t="s">
        <v>292</v>
      </c>
      <c r="I245" s="19">
        <v>930.70389999999998</v>
      </c>
      <c r="J245" s="19">
        <v>930.70389999999998</v>
      </c>
      <c r="K245" s="19">
        <v>0</v>
      </c>
      <c r="L245" s="19">
        <v>744.56312000000003</v>
      </c>
      <c r="M245" s="19">
        <v>186.14078000000001</v>
      </c>
      <c r="N245" s="19">
        <v>186.14078000000001</v>
      </c>
      <c r="O245" s="145" t="s">
        <v>1390</v>
      </c>
      <c r="P245" s="19">
        <v>186.14078000000001</v>
      </c>
      <c r="Q245" s="19">
        <v>186.14078000000001</v>
      </c>
      <c r="R245" s="19">
        <v>0</v>
      </c>
      <c r="S245" s="19">
        <v>0</v>
      </c>
      <c r="T245" s="19">
        <v>186.14078000000001</v>
      </c>
      <c r="U245" s="19">
        <v>186.14078000000001</v>
      </c>
      <c r="V245" s="19">
        <v>186.14078000000001</v>
      </c>
      <c r="W245" s="19">
        <v>0</v>
      </c>
      <c r="X245" s="19">
        <v>0</v>
      </c>
      <c r="Y245" s="19">
        <v>0</v>
      </c>
      <c r="Z245" s="19">
        <v>0</v>
      </c>
      <c r="AA245" s="19">
        <v>186.14078000000001</v>
      </c>
      <c r="AB245" s="19">
        <v>0</v>
      </c>
      <c r="AC245" s="19">
        <v>0</v>
      </c>
      <c r="AD245" s="19">
        <v>0</v>
      </c>
      <c r="AE245" s="19">
        <v>0</v>
      </c>
      <c r="AF245" s="19">
        <v>0</v>
      </c>
      <c r="AG245" s="19">
        <v>0</v>
      </c>
      <c r="AH245" s="19">
        <v>0</v>
      </c>
      <c r="AI245" s="19">
        <v>0</v>
      </c>
      <c r="AJ245" s="19">
        <v>0</v>
      </c>
      <c r="AK245" s="19">
        <v>0</v>
      </c>
      <c r="AL245" s="19">
        <v>0</v>
      </c>
      <c r="AM245" s="19">
        <v>0</v>
      </c>
      <c r="AN245" s="19">
        <v>0</v>
      </c>
      <c r="AO245" s="19">
        <v>186.14078000000001</v>
      </c>
      <c r="AP245" s="19">
        <v>0</v>
      </c>
      <c r="AQ245" s="19">
        <v>0</v>
      </c>
      <c r="AR245" s="19">
        <v>0</v>
      </c>
      <c r="AS245" s="19">
        <v>0</v>
      </c>
      <c r="AT245" s="19">
        <v>0</v>
      </c>
      <c r="AU245" s="19">
        <v>0</v>
      </c>
      <c r="AV245" s="19">
        <v>0</v>
      </c>
      <c r="AW245" s="19">
        <v>0</v>
      </c>
      <c r="AX245" s="19">
        <v>0</v>
      </c>
      <c r="AY245" s="19">
        <v>0</v>
      </c>
      <c r="AZ245" s="19">
        <v>0</v>
      </c>
      <c r="BA245" s="19">
        <v>0</v>
      </c>
      <c r="BB245" s="19">
        <v>0</v>
      </c>
      <c r="BC245" s="19">
        <v>0</v>
      </c>
      <c r="BD245" s="19">
        <v>0</v>
      </c>
      <c r="BE245" s="19">
        <v>0</v>
      </c>
      <c r="BF245" s="19">
        <v>0</v>
      </c>
      <c r="BG245" s="19">
        <v>0</v>
      </c>
      <c r="BH245" s="19">
        <v>0</v>
      </c>
      <c r="BI245" s="19">
        <v>0</v>
      </c>
      <c r="BJ245" s="34">
        <v>0</v>
      </c>
      <c r="BK245" s="34">
        <v>0</v>
      </c>
      <c r="BL245" s="34">
        <v>0</v>
      </c>
      <c r="BM245" s="34">
        <v>0</v>
      </c>
      <c r="BN245" s="19">
        <v>0</v>
      </c>
      <c r="BO245" s="34">
        <v>0</v>
      </c>
      <c r="BP245" s="34">
        <v>0</v>
      </c>
      <c r="BQ245" s="34">
        <v>0</v>
      </c>
      <c r="BR245" s="19">
        <v>0</v>
      </c>
      <c r="BS245" s="19">
        <v>0</v>
      </c>
      <c r="BT245" s="34">
        <v>0</v>
      </c>
      <c r="BU245" s="34">
        <v>0</v>
      </c>
      <c r="BV245" s="34">
        <v>0</v>
      </c>
      <c r="BW245" s="19">
        <v>0</v>
      </c>
      <c r="BX245" s="19">
        <v>0</v>
      </c>
      <c r="BY245" s="34">
        <v>0</v>
      </c>
      <c r="BZ245" s="34">
        <v>0</v>
      </c>
      <c r="CA245" s="34">
        <v>0</v>
      </c>
      <c r="CB245" s="19">
        <v>0</v>
      </c>
      <c r="CC245" s="19">
        <v>0</v>
      </c>
      <c r="CD245" s="19">
        <v>0</v>
      </c>
      <c r="CE245" s="19">
        <v>0</v>
      </c>
      <c r="CF245" s="19">
        <v>0</v>
      </c>
      <c r="CG245" s="19">
        <v>0</v>
      </c>
      <c r="CH245" s="67" t="s">
        <v>1764</v>
      </c>
      <c r="CI245" s="276" t="s">
        <v>142</v>
      </c>
      <c r="CJ245" s="276" t="s">
        <v>79</v>
      </c>
      <c r="CK245" s="276" t="s">
        <v>79</v>
      </c>
      <c r="CL245" s="279">
        <v>43738</v>
      </c>
    </row>
    <row r="246" spans="1:90" s="40" customFormat="1" ht="72" customHeight="1">
      <c r="A246" s="695"/>
      <c r="B246" s="195" t="s">
        <v>148</v>
      </c>
      <c r="C246" s="196" t="s">
        <v>671</v>
      </c>
      <c r="D246" s="183" t="s">
        <v>149</v>
      </c>
      <c r="E246" s="197" t="s">
        <v>1170</v>
      </c>
      <c r="F246" s="197">
        <v>47019450</v>
      </c>
      <c r="G246" s="184" t="s">
        <v>499</v>
      </c>
      <c r="H246" s="183" t="s">
        <v>292</v>
      </c>
      <c r="I246" s="185">
        <v>1611.7159799999999</v>
      </c>
      <c r="J246" s="185">
        <v>1611.7159799999999</v>
      </c>
      <c r="K246" s="185">
        <v>0</v>
      </c>
      <c r="L246" s="185">
        <v>1289.3727799999999</v>
      </c>
      <c r="M246" s="185">
        <v>322.34320000000002</v>
      </c>
      <c r="N246" s="185">
        <v>322.34320000000002</v>
      </c>
      <c r="O246" s="198" t="s">
        <v>1391</v>
      </c>
      <c r="P246" s="185">
        <v>322.34300000000002</v>
      </c>
      <c r="Q246" s="185">
        <v>322.34320000000002</v>
      </c>
      <c r="R246" s="185">
        <v>0</v>
      </c>
      <c r="S246" s="185">
        <v>0</v>
      </c>
      <c r="T246" s="185">
        <v>322.34320000000002</v>
      </c>
      <c r="U246" s="185">
        <v>322.34320000000002</v>
      </c>
      <c r="V246" s="185">
        <v>322.34320000000002</v>
      </c>
      <c r="W246" s="185">
        <v>0</v>
      </c>
      <c r="X246" s="185">
        <v>0</v>
      </c>
      <c r="Y246" s="185">
        <v>0</v>
      </c>
      <c r="Z246" s="185">
        <v>0</v>
      </c>
      <c r="AA246" s="185">
        <v>0</v>
      </c>
      <c r="AB246" s="185">
        <v>0</v>
      </c>
      <c r="AC246" s="185">
        <v>0</v>
      </c>
      <c r="AD246" s="185">
        <v>0</v>
      </c>
      <c r="AE246" s="185">
        <v>0</v>
      </c>
      <c r="AF246" s="185">
        <v>0</v>
      </c>
      <c r="AG246" s="185">
        <v>0</v>
      </c>
      <c r="AH246" s="185">
        <v>0</v>
      </c>
      <c r="AI246" s="185">
        <v>0</v>
      </c>
      <c r="AJ246" s="185">
        <v>0</v>
      </c>
      <c r="AK246" s="185">
        <v>0</v>
      </c>
      <c r="AL246" s="185">
        <v>0</v>
      </c>
      <c r="AM246" s="185">
        <v>0</v>
      </c>
      <c r="AN246" s="185">
        <v>0</v>
      </c>
      <c r="AO246" s="185">
        <v>0</v>
      </c>
      <c r="AP246" s="185">
        <v>0</v>
      </c>
      <c r="AQ246" s="185">
        <v>0</v>
      </c>
      <c r="AR246" s="185">
        <v>0</v>
      </c>
      <c r="AS246" s="185">
        <v>0</v>
      </c>
      <c r="AT246" s="185">
        <v>0</v>
      </c>
      <c r="AU246" s="185">
        <v>0</v>
      </c>
      <c r="AV246" s="185">
        <v>0</v>
      </c>
      <c r="AW246" s="185">
        <v>0</v>
      </c>
      <c r="AX246" s="185">
        <v>0</v>
      </c>
      <c r="AY246" s="185">
        <v>0</v>
      </c>
      <c r="AZ246" s="185">
        <v>0</v>
      </c>
      <c r="BA246" s="185">
        <v>0</v>
      </c>
      <c r="BB246" s="185">
        <v>0</v>
      </c>
      <c r="BC246" s="185">
        <v>0</v>
      </c>
      <c r="BD246" s="185">
        <v>0</v>
      </c>
      <c r="BE246" s="185">
        <v>0</v>
      </c>
      <c r="BF246" s="185">
        <v>0</v>
      </c>
      <c r="BG246" s="185">
        <v>0</v>
      </c>
      <c r="BH246" s="185">
        <v>0</v>
      </c>
      <c r="BI246" s="185">
        <v>0</v>
      </c>
      <c r="BJ246" s="34">
        <v>0</v>
      </c>
      <c r="BK246" s="34">
        <v>0</v>
      </c>
      <c r="BL246" s="34">
        <v>0</v>
      </c>
      <c r="BM246" s="34">
        <v>0</v>
      </c>
      <c r="BN246" s="185">
        <v>0</v>
      </c>
      <c r="BO246" s="34">
        <v>0</v>
      </c>
      <c r="BP246" s="34">
        <v>0</v>
      </c>
      <c r="BQ246" s="34">
        <v>0</v>
      </c>
      <c r="BR246" s="185">
        <v>0</v>
      </c>
      <c r="BS246" s="185">
        <v>0</v>
      </c>
      <c r="BT246" s="34">
        <v>0</v>
      </c>
      <c r="BU246" s="34">
        <v>0</v>
      </c>
      <c r="BV246" s="34">
        <v>0</v>
      </c>
      <c r="BW246" s="185">
        <v>0</v>
      </c>
      <c r="BX246" s="185">
        <v>0</v>
      </c>
      <c r="BY246" s="34">
        <v>0</v>
      </c>
      <c r="BZ246" s="34">
        <v>0</v>
      </c>
      <c r="CA246" s="34">
        <v>0</v>
      </c>
      <c r="CB246" s="185">
        <v>0</v>
      </c>
      <c r="CC246" s="185">
        <v>0</v>
      </c>
      <c r="CD246" s="185">
        <v>0</v>
      </c>
      <c r="CE246" s="185">
        <v>0</v>
      </c>
      <c r="CF246" s="185">
        <v>0</v>
      </c>
      <c r="CG246" s="185">
        <v>0</v>
      </c>
      <c r="CH246" s="183" t="s">
        <v>1764</v>
      </c>
      <c r="CI246" s="276" t="s">
        <v>142</v>
      </c>
      <c r="CJ246" s="276" t="s">
        <v>552</v>
      </c>
      <c r="CK246" s="276" t="s">
        <v>79</v>
      </c>
      <c r="CL246" s="279">
        <v>43404</v>
      </c>
    </row>
    <row r="247" spans="1:90" s="40" customFormat="1" ht="90" customHeight="1">
      <c r="A247" s="695"/>
      <c r="B247" s="195" t="s">
        <v>152</v>
      </c>
      <c r="C247" s="199" t="s">
        <v>672</v>
      </c>
      <c r="D247" s="183" t="s">
        <v>107</v>
      </c>
      <c r="E247" s="197" t="s">
        <v>1171</v>
      </c>
      <c r="F247" s="198" t="s">
        <v>1172</v>
      </c>
      <c r="G247" s="184" t="s">
        <v>673</v>
      </c>
      <c r="H247" s="183" t="s">
        <v>292</v>
      </c>
      <c r="I247" s="185">
        <v>2610.7804799999999</v>
      </c>
      <c r="J247" s="185">
        <v>2610.7804799999999</v>
      </c>
      <c r="K247" s="185">
        <v>0</v>
      </c>
      <c r="L247" s="185">
        <v>2088.6243899999999</v>
      </c>
      <c r="M247" s="185">
        <v>522.15608999999995</v>
      </c>
      <c r="N247" s="185">
        <v>522.15608999999995</v>
      </c>
      <c r="O247" s="198" t="s">
        <v>1392</v>
      </c>
      <c r="P247" s="185">
        <v>522.15608999999995</v>
      </c>
      <c r="Q247" s="185">
        <v>522.15908999999999</v>
      </c>
      <c r="R247" s="185">
        <v>0</v>
      </c>
      <c r="S247" s="185">
        <v>0</v>
      </c>
      <c r="T247" s="185">
        <v>522.15609000000006</v>
      </c>
      <c r="U247" s="185">
        <v>522.15609000000006</v>
      </c>
      <c r="V247" s="185">
        <v>522.15908999999999</v>
      </c>
      <c r="W247" s="185">
        <v>0</v>
      </c>
      <c r="X247" s="185">
        <v>0</v>
      </c>
      <c r="Y247" s="185">
        <v>0</v>
      </c>
      <c r="Z247" s="185">
        <v>0</v>
      </c>
      <c r="AA247" s="185">
        <v>0</v>
      </c>
      <c r="AB247" s="185">
        <v>0</v>
      </c>
      <c r="AC247" s="185">
        <v>0</v>
      </c>
      <c r="AD247" s="185">
        <v>0</v>
      </c>
      <c r="AE247" s="185">
        <v>0</v>
      </c>
      <c r="AF247" s="185">
        <v>0</v>
      </c>
      <c r="AG247" s="185">
        <v>0</v>
      </c>
      <c r="AH247" s="185">
        <v>0</v>
      </c>
      <c r="AI247" s="185">
        <v>0</v>
      </c>
      <c r="AJ247" s="185">
        <v>0</v>
      </c>
      <c r="AK247" s="185">
        <v>0</v>
      </c>
      <c r="AL247" s="185">
        <v>0</v>
      </c>
      <c r="AM247" s="185">
        <v>0</v>
      </c>
      <c r="AN247" s="185">
        <v>0</v>
      </c>
      <c r="AO247" s="185">
        <v>0</v>
      </c>
      <c r="AP247" s="185">
        <v>0</v>
      </c>
      <c r="AQ247" s="185">
        <v>0</v>
      </c>
      <c r="AR247" s="185">
        <v>0</v>
      </c>
      <c r="AS247" s="185">
        <v>0</v>
      </c>
      <c r="AT247" s="185">
        <v>0</v>
      </c>
      <c r="AU247" s="185">
        <v>0</v>
      </c>
      <c r="AV247" s="185">
        <v>0</v>
      </c>
      <c r="AW247" s="185">
        <v>0</v>
      </c>
      <c r="AX247" s="185">
        <v>0</v>
      </c>
      <c r="AY247" s="185">
        <v>0</v>
      </c>
      <c r="AZ247" s="185">
        <v>0</v>
      </c>
      <c r="BA247" s="185">
        <v>0</v>
      </c>
      <c r="BB247" s="185">
        <v>0</v>
      </c>
      <c r="BC247" s="185">
        <v>0</v>
      </c>
      <c r="BD247" s="185">
        <v>0</v>
      </c>
      <c r="BE247" s="185">
        <v>0</v>
      </c>
      <c r="BF247" s="185">
        <v>0</v>
      </c>
      <c r="BG247" s="185">
        <v>0</v>
      </c>
      <c r="BH247" s="185">
        <v>0</v>
      </c>
      <c r="BI247" s="185">
        <v>0</v>
      </c>
      <c r="BJ247" s="34">
        <v>0</v>
      </c>
      <c r="BK247" s="34">
        <v>0</v>
      </c>
      <c r="BL247" s="34">
        <v>0</v>
      </c>
      <c r="BM247" s="34">
        <v>0</v>
      </c>
      <c r="BN247" s="185">
        <v>0</v>
      </c>
      <c r="BO247" s="34">
        <v>0</v>
      </c>
      <c r="BP247" s="34">
        <v>0</v>
      </c>
      <c r="BQ247" s="34">
        <v>0</v>
      </c>
      <c r="BR247" s="185">
        <v>0</v>
      </c>
      <c r="BS247" s="185">
        <v>0</v>
      </c>
      <c r="BT247" s="34">
        <v>0</v>
      </c>
      <c r="BU247" s="34">
        <v>0</v>
      </c>
      <c r="BV247" s="34">
        <v>0</v>
      </c>
      <c r="BW247" s="185">
        <v>0</v>
      </c>
      <c r="BX247" s="185">
        <v>0</v>
      </c>
      <c r="BY247" s="34">
        <v>0</v>
      </c>
      <c r="BZ247" s="34">
        <v>0</v>
      </c>
      <c r="CA247" s="34">
        <v>0</v>
      </c>
      <c r="CB247" s="185">
        <v>0</v>
      </c>
      <c r="CC247" s="185">
        <v>0</v>
      </c>
      <c r="CD247" s="185">
        <v>0</v>
      </c>
      <c r="CE247" s="185">
        <v>0</v>
      </c>
      <c r="CF247" s="185">
        <v>0</v>
      </c>
      <c r="CG247" s="185">
        <v>0</v>
      </c>
      <c r="CH247" s="183" t="s">
        <v>1764</v>
      </c>
      <c r="CI247" s="276" t="s">
        <v>142</v>
      </c>
      <c r="CJ247" s="276" t="s">
        <v>552</v>
      </c>
      <c r="CK247" s="276" t="s">
        <v>79</v>
      </c>
      <c r="CL247" s="279">
        <v>43616</v>
      </c>
    </row>
    <row r="248" spans="1:90" s="40" customFormat="1" ht="72" customHeight="1">
      <c r="A248" s="695"/>
      <c r="B248" s="36" t="s">
        <v>153</v>
      </c>
      <c r="C248" s="27" t="s">
        <v>1173</v>
      </c>
      <c r="D248" s="27" t="s">
        <v>154</v>
      </c>
      <c r="E248" s="27" t="s">
        <v>1174</v>
      </c>
      <c r="F248" s="121">
        <v>70837091</v>
      </c>
      <c r="G248" s="10" t="s">
        <v>1393</v>
      </c>
      <c r="H248" s="27" t="s">
        <v>292</v>
      </c>
      <c r="I248" s="34">
        <v>897.73950000000002</v>
      </c>
      <c r="J248" s="34">
        <v>897.73950000000002</v>
      </c>
      <c r="K248" s="34">
        <v>0</v>
      </c>
      <c r="L248" s="34">
        <v>718.19159999999999</v>
      </c>
      <c r="M248" s="34">
        <v>179.5479</v>
      </c>
      <c r="N248" s="34">
        <v>179.5479</v>
      </c>
      <c r="O248" s="96" t="s">
        <v>1394</v>
      </c>
      <c r="P248" s="34">
        <v>179.5479</v>
      </c>
      <c r="Q248" s="34">
        <v>0</v>
      </c>
      <c r="R248" s="34">
        <v>0</v>
      </c>
      <c r="S248" s="34">
        <v>0</v>
      </c>
      <c r="T248" s="34">
        <v>179.5479</v>
      </c>
      <c r="U248" s="34">
        <v>179.5479</v>
      </c>
      <c r="V248" s="34">
        <v>0</v>
      </c>
      <c r="W248" s="34">
        <v>0</v>
      </c>
      <c r="X248" s="34">
        <v>0</v>
      </c>
      <c r="Y248" s="34">
        <v>0</v>
      </c>
      <c r="Z248" s="34">
        <v>0</v>
      </c>
      <c r="AA248" s="34">
        <v>179.5479</v>
      </c>
      <c r="AB248" s="34">
        <v>0</v>
      </c>
      <c r="AC248" s="34">
        <v>0</v>
      </c>
      <c r="AD248" s="34">
        <v>0</v>
      </c>
      <c r="AE248" s="34">
        <v>0</v>
      </c>
      <c r="AF248" s="34">
        <v>0</v>
      </c>
      <c r="AG248" s="33">
        <v>0</v>
      </c>
      <c r="AH248" s="33">
        <v>0</v>
      </c>
      <c r="AI248" s="33">
        <v>0</v>
      </c>
      <c r="AJ248" s="33">
        <v>0</v>
      </c>
      <c r="AK248" s="33">
        <v>0</v>
      </c>
      <c r="AL248" s="33">
        <v>0</v>
      </c>
      <c r="AM248" s="33">
        <v>0</v>
      </c>
      <c r="AN248" s="33">
        <v>0</v>
      </c>
      <c r="AO248" s="34">
        <v>0</v>
      </c>
      <c r="AP248" s="34">
        <v>0</v>
      </c>
      <c r="AQ248" s="34">
        <v>0</v>
      </c>
      <c r="AR248" s="34">
        <v>0</v>
      </c>
      <c r="AS248" s="34">
        <v>0</v>
      </c>
      <c r="AT248" s="34">
        <v>0</v>
      </c>
      <c r="AU248" s="34">
        <v>0</v>
      </c>
      <c r="AV248" s="34">
        <v>0</v>
      </c>
      <c r="AW248" s="34">
        <v>0</v>
      </c>
      <c r="AX248" s="34">
        <v>0</v>
      </c>
      <c r="AY248" s="34">
        <v>0</v>
      </c>
      <c r="AZ248" s="34">
        <v>0</v>
      </c>
      <c r="BA248" s="34">
        <v>0</v>
      </c>
      <c r="BB248" s="34">
        <v>0</v>
      </c>
      <c r="BC248" s="34">
        <v>0</v>
      </c>
      <c r="BD248" s="34">
        <v>0</v>
      </c>
      <c r="BE248" s="34">
        <v>0</v>
      </c>
      <c r="BF248" s="34">
        <v>0</v>
      </c>
      <c r="BG248" s="34">
        <v>0</v>
      </c>
      <c r="BH248" s="34">
        <v>0</v>
      </c>
      <c r="BI248" s="34">
        <v>179.5479</v>
      </c>
      <c r="BJ248" s="34">
        <v>0</v>
      </c>
      <c r="BK248" s="34">
        <v>0</v>
      </c>
      <c r="BL248" s="34">
        <v>0</v>
      </c>
      <c r="BM248" s="34">
        <v>0</v>
      </c>
      <c r="BN248" s="34">
        <v>0</v>
      </c>
      <c r="BO248" s="34">
        <v>0</v>
      </c>
      <c r="BP248" s="34">
        <v>0</v>
      </c>
      <c r="BQ248" s="34">
        <v>0</v>
      </c>
      <c r="BR248" s="34">
        <v>0</v>
      </c>
      <c r="BS248" s="34">
        <v>0</v>
      </c>
      <c r="BT248" s="34">
        <v>0</v>
      </c>
      <c r="BU248" s="34">
        <v>0</v>
      </c>
      <c r="BV248" s="34">
        <v>0</v>
      </c>
      <c r="BW248" s="34">
        <v>0</v>
      </c>
      <c r="BX248" s="34">
        <v>0</v>
      </c>
      <c r="BY248" s="34">
        <v>0</v>
      </c>
      <c r="BZ248" s="34">
        <v>0</v>
      </c>
      <c r="CA248" s="34">
        <v>0</v>
      </c>
      <c r="CB248" s="34">
        <v>0</v>
      </c>
      <c r="CC248" s="34">
        <v>0</v>
      </c>
      <c r="CD248" s="34">
        <v>0</v>
      </c>
      <c r="CE248" s="34">
        <v>0</v>
      </c>
      <c r="CF248" s="34">
        <v>0</v>
      </c>
      <c r="CG248" s="34">
        <v>0</v>
      </c>
      <c r="CH248" s="27" t="s">
        <v>1653</v>
      </c>
      <c r="CI248" s="276" t="s">
        <v>142</v>
      </c>
      <c r="CJ248" s="276" t="s">
        <v>79</v>
      </c>
      <c r="CK248" s="300" t="s">
        <v>79</v>
      </c>
      <c r="CL248" s="279">
        <v>44012</v>
      </c>
    </row>
    <row r="249" spans="1:90" s="40" customFormat="1" ht="72" customHeight="1">
      <c r="A249" s="695"/>
      <c r="B249" s="32" t="s">
        <v>391</v>
      </c>
      <c r="C249" s="246" t="s">
        <v>674</v>
      </c>
      <c r="D249" s="67" t="s">
        <v>147</v>
      </c>
      <c r="E249" s="144" t="s">
        <v>1175</v>
      </c>
      <c r="F249" s="144">
        <v>61100226</v>
      </c>
      <c r="G249" s="18" t="s">
        <v>675</v>
      </c>
      <c r="H249" s="67" t="s">
        <v>292</v>
      </c>
      <c r="I249" s="19">
        <v>522.93499999999995</v>
      </c>
      <c r="J249" s="19">
        <v>522.93499999999995</v>
      </c>
      <c r="K249" s="19">
        <v>0</v>
      </c>
      <c r="L249" s="19">
        <v>418.34800000000001</v>
      </c>
      <c r="M249" s="19">
        <v>104.587</v>
      </c>
      <c r="N249" s="19">
        <v>104.587</v>
      </c>
      <c r="O249" s="145" t="s">
        <v>1389</v>
      </c>
      <c r="P249" s="19">
        <v>104.587</v>
      </c>
      <c r="Q249" s="19">
        <v>104.587</v>
      </c>
      <c r="R249" s="19">
        <v>0</v>
      </c>
      <c r="S249" s="19">
        <v>0</v>
      </c>
      <c r="T249" s="19">
        <v>104.587</v>
      </c>
      <c r="U249" s="19">
        <v>104.587</v>
      </c>
      <c r="V249" s="19">
        <v>104.587</v>
      </c>
      <c r="W249" s="19">
        <v>0</v>
      </c>
      <c r="X249" s="19">
        <v>0</v>
      </c>
      <c r="Y249" s="19">
        <v>0</v>
      </c>
      <c r="Z249" s="19">
        <v>0</v>
      </c>
      <c r="AA249" s="19">
        <v>104.587</v>
      </c>
      <c r="AB249" s="19">
        <v>0</v>
      </c>
      <c r="AC249" s="19">
        <v>0</v>
      </c>
      <c r="AD249" s="19">
        <v>0</v>
      </c>
      <c r="AE249" s="19">
        <v>0</v>
      </c>
      <c r="AF249" s="19">
        <v>0</v>
      </c>
      <c r="AG249" s="19">
        <v>0</v>
      </c>
      <c r="AH249" s="19">
        <v>0</v>
      </c>
      <c r="AI249" s="19">
        <v>0</v>
      </c>
      <c r="AJ249" s="19">
        <v>0</v>
      </c>
      <c r="AK249" s="19">
        <v>0</v>
      </c>
      <c r="AL249" s="19">
        <v>0</v>
      </c>
      <c r="AM249" s="19">
        <v>0</v>
      </c>
      <c r="AN249" s="19">
        <v>0</v>
      </c>
      <c r="AO249" s="19">
        <v>104.587</v>
      </c>
      <c r="AP249" s="19">
        <v>0</v>
      </c>
      <c r="AQ249" s="19">
        <v>0</v>
      </c>
      <c r="AR249" s="19">
        <v>0</v>
      </c>
      <c r="AS249" s="19">
        <v>0</v>
      </c>
      <c r="AT249" s="19">
        <v>0</v>
      </c>
      <c r="AU249" s="19">
        <v>0</v>
      </c>
      <c r="AV249" s="19">
        <v>0</v>
      </c>
      <c r="AW249" s="19">
        <v>0</v>
      </c>
      <c r="AX249" s="19">
        <v>0</v>
      </c>
      <c r="AY249" s="19">
        <v>0</v>
      </c>
      <c r="AZ249" s="19">
        <v>0</v>
      </c>
      <c r="BA249" s="19">
        <v>0</v>
      </c>
      <c r="BB249" s="19">
        <v>0</v>
      </c>
      <c r="BC249" s="19">
        <v>0</v>
      </c>
      <c r="BD249" s="19">
        <v>0</v>
      </c>
      <c r="BE249" s="19">
        <v>0</v>
      </c>
      <c r="BF249" s="19">
        <v>0</v>
      </c>
      <c r="BG249" s="19">
        <v>0</v>
      </c>
      <c r="BH249" s="19">
        <v>0</v>
      </c>
      <c r="BI249" s="19">
        <v>0</v>
      </c>
      <c r="BJ249" s="34">
        <v>0</v>
      </c>
      <c r="BK249" s="34">
        <v>0</v>
      </c>
      <c r="BL249" s="34">
        <v>0</v>
      </c>
      <c r="BM249" s="34">
        <v>0</v>
      </c>
      <c r="BN249" s="19">
        <v>0</v>
      </c>
      <c r="BO249" s="34">
        <v>0</v>
      </c>
      <c r="BP249" s="34">
        <v>0</v>
      </c>
      <c r="BQ249" s="34">
        <v>0</v>
      </c>
      <c r="BR249" s="19">
        <v>0</v>
      </c>
      <c r="BS249" s="19">
        <v>0</v>
      </c>
      <c r="BT249" s="34">
        <v>0</v>
      </c>
      <c r="BU249" s="34">
        <v>0</v>
      </c>
      <c r="BV249" s="34">
        <v>0</v>
      </c>
      <c r="BW249" s="19">
        <v>0</v>
      </c>
      <c r="BX249" s="19">
        <v>0</v>
      </c>
      <c r="BY249" s="34">
        <v>0</v>
      </c>
      <c r="BZ249" s="34">
        <v>0</v>
      </c>
      <c r="CA249" s="34">
        <v>0</v>
      </c>
      <c r="CB249" s="19">
        <v>0</v>
      </c>
      <c r="CC249" s="19">
        <v>0</v>
      </c>
      <c r="CD249" s="19">
        <v>0</v>
      </c>
      <c r="CE249" s="19">
        <v>0</v>
      </c>
      <c r="CF249" s="19">
        <v>0</v>
      </c>
      <c r="CG249" s="19">
        <v>0</v>
      </c>
      <c r="CH249" s="67" t="s">
        <v>1764</v>
      </c>
      <c r="CI249" s="276" t="s">
        <v>392</v>
      </c>
      <c r="CJ249" s="276" t="s">
        <v>79</v>
      </c>
      <c r="CK249" s="300" t="s">
        <v>79</v>
      </c>
      <c r="CL249" s="279">
        <v>43708</v>
      </c>
    </row>
    <row r="250" spans="1:90" s="40" customFormat="1" ht="72">
      <c r="A250" s="695"/>
      <c r="B250" s="195" t="s">
        <v>393</v>
      </c>
      <c r="C250" s="196" t="s">
        <v>676</v>
      </c>
      <c r="D250" s="183" t="s">
        <v>394</v>
      </c>
      <c r="E250" s="183" t="s">
        <v>1176</v>
      </c>
      <c r="F250" s="197">
        <v>62444646</v>
      </c>
      <c r="G250" s="184" t="s">
        <v>677</v>
      </c>
      <c r="H250" s="183" t="s">
        <v>292</v>
      </c>
      <c r="I250" s="185">
        <v>595.30952000000002</v>
      </c>
      <c r="J250" s="185">
        <v>595.30952000000002</v>
      </c>
      <c r="K250" s="185">
        <v>0</v>
      </c>
      <c r="L250" s="185">
        <v>476.24761999999998</v>
      </c>
      <c r="M250" s="185">
        <v>119.06189999999999</v>
      </c>
      <c r="N250" s="185">
        <v>119.06189999999999</v>
      </c>
      <c r="O250" s="198" t="s">
        <v>1392</v>
      </c>
      <c r="P250" s="185">
        <v>119.06189999999999</v>
      </c>
      <c r="Q250" s="185">
        <v>119.06189999999999</v>
      </c>
      <c r="R250" s="185">
        <v>0</v>
      </c>
      <c r="S250" s="185">
        <v>0</v>
      </c>
      <c r="T250" s="185">
        <v>119.06189999999999</v>
      </c>
      <c r="U250" s="185">
        <v>119.06189999999999</v>
      </c>
      <c r="V250" s="185">
        <v>119.06189999999999</v>
      </c>
      <c r="W250" s="185">
        <v>0</v>
      </c>
      <c r="X250" s="185">
        <v>0</v>
      </c>
      <c r="Y250" s="185">
        <v>0</v>
      </c>
      <c r="Z250" s="185">
        <v>0</v>
      </c>
      <c r="AA250" s="185">
        <v>0</v>
      </c>
      <c r="AB250" s="185">
        <v>0</v>
      </c>
      <c r="AC250" s="185">
        <v>0</v>
      </c>
      <c r="AD250" s="185">
        <v>0</v>
      </c>
      <c r="AE250" s="185">
        <v>0</v>
      </c>
      <c r="AF250" s="185">
        <v>0</v>
      </c>
      <c r="AG250" s="185">
        <v>0</v>
      </c>
      <c r="AH250" s="185">
        <v>0</v>
      </c>
      <c r="AI250" s="185">
        <v>0</v>
      </c>
      <c r="AJ250" s="185">
        <v>0</v>
      </c>
      <c r="AK250" s="185">
        <v>0</v>
      </c>
      <c r="AL250" s="185">
        <v>0</v>
      </c>
      <c r="AM250" s="185">
        <v>0</v>
      </c>
      <c r="AN250" s="185">
        <v>0</v>
      </c>
      <c r="AO250" s="185">
        <v>0</v>
      </c>
      <c r="AP250" s="185">
        <v>0</v>
      </c>
      <c r="AQ250" s="185">
        <v>0</v>
      </c>
      <c r="AR250" s="185">
        <v>0</v>
      </c>
      <c r="AS250" s="185">
        <v>0</v>
      </c>
      <c r="AT250" s="185">
        <v>0</v>
      </c>
      <c r="AU250" s="185">
        <v>0</v>
      </c>
      <c r="AV250" s="185">
        <v>0</v>
      </c>
      <c r="AW250" s="185">
        <v>0</v>
      </c>
      <c r="AX250" s="185">
        <v>0</v>
      </c>
      <c r="AY250" s="185">
        <v>0</v>
      </c>
      <c r="AZ250" s="185">
        <v>0</v>
      </c>
      <c r="BA250" s="185">
        <v>0</v>
      </c>
      <c r="BB250" s="185">
        <v>0</v>
      </c>
      <c r="BC250" s="185">
        <v>0</v>
      </c>
      <c r="BD250" s="185">
        <v>0</v>
      </c>
      <c r="BE250" s="185">
        <v>0</v>
      </c>
      <c r="BF250" s="185">
        <v>0</v>
      </c>
      <c r="BG250" s="185">
        <v>0</v>
      </c>
      <c r="BH250" s="185">
        <v>0</v>
      </c>
      <c r="BI250" s="185">
        <v>0</v>
      </c>
      <c r="BJ250" s="34">
        <v>0</v>
      </c>
      <c r="BK250" s="34">
        <v>0</v>
      </c>
      <c r="BL250" s="34">
        <v>0</v>
      </c>
      <c r="BM250" s="34">
        <v>0</v>
      </c>
      <c r="BN250" s="185">
        <v>0</v>
      </c>
      <c r="BO250" s="34">
        <v>0</v>
      </c>
      <c r="BP250" s="34">
        <v>0</v>
      </c>
      <c r="BQ250" s="34">
        <v>0</v>
      </c>
      <c r="BR250" s="185">
        <v>0</v>
      </c>
      <c r="BS250" s="185">
        <v>0</v>
      </c>
      <c r="BT250" s="34">
        <v>0</v>
      </c>
      <c r="BU250" s="34">
        <v>0</v>
      </c>
      <c r="BV250" s="34">
        <v>0</v>
      </c>
      <c r="BW250" s="185">
        <v>0</v>
      </c>
      <c r="BX250" s="185">
        <v>0</v>
      </c>
      <c r="BY250" s="34">
        <v>0</v>
      </c>
      <c r="BZ250" s="34">
        <v>0</v>
      </c>
      <c r="CA250" s="34">
        <v>0</v>
      </c>
      <c r="CB250" s="185">
        <v>0</v>
      </c>
      <c r="CC250" s="185">
        <v>0</v>
      </c>
      <c r="CD250" s="185">
        <v>0</v>
      </c>
      <c r="CE250" s="185">
        <v>0</v>
      </c>
      <c r="CF250" s="185">
        <v>0</v>
      </c>
      <c r="CG250" s="185">
        <v>0</v>
      </c>
      <c r="CH250" s="183" t="s">
        <v>1764</v>
      </c>
      <c r="CI250" s="276" t="s">
        <v>392</v>
      </c>
      <c r="CJ250" s="276" t="s">
        <v>552</v>
      </c>
      <c r="CK250" s="300" t="s">
        <v>79</v>
      </c>
      <c r="CL250" s="279">
        <v>43646</v>
      </c>
    </row>
    <row r="251" spans="1:90" s="40" customFormat="1" ht="90" customHeight="1">
      <c r="A251" s="695"/>
      <c r="B251" s="195" t="s">
        <v>395</v>
      </c>
      <c r="C251" s="196" t="s">
        <v>678</v>
      </c>
      <c r="D251" s="183" t="s">
        <v>396</v>
      </c>
      <c r="E251" s="183" t="s">
        <v>1177</v>
      </c>
      <c r="F251" s="197">
        <v>61388939</v>
      </c>
      <c r="G251" s="184" t="s">
        <v>554</v>
      </c>
      <c r="H251" s="183" t="s">
        <v>292</v>
      </c>
      <c r="I251" s="185">
        <v>455.75790000000001</v>
      </c>
      <c r="J251" s="185">
        <v>455.75790000000001</v>
      </c>
      <c r="K251" s="185">
        <v>0</v>
      </c>
      <c r="L251" s="185">
        <v>364.60631999999998</v>
      </c>
      <c r="M251" s="185">
        <v>91.151579999999996</v>
      </c>
      <c r="N251" s="185">
        <v>91.151579999999996</v>
      </c>
      <c r="O251" s="198" t="s">
        <v>1395</v>
      </c>
      <c r="P251" s="185">
        <v>91.151579999999996</v>
      </c>
      <c r="Q251" s="185">
        <v>91.151579999999996</v>
      </c>
      <c r="R251" s="185">
        <v>0</v>
      </c>
      <c r="S251" s="185">
        <v>0</v>
      </c>
      <c r="T251" s="185">
        <v>91.151579999999996</v>
      </c>
      <c r="U251" s="185">
        <v>91.151579999999996</v>
      </c>
      <c r="V251" s="185">
        <v>91.151579999999996</v>
      </c>
      <c r="W251" s="185">
        <v>0</v>
      </c>
      <c r="X251" s="185">
        <v>0</v>
      </c>
      <c r="Y251" s="185">
        <v>0</v>
      </c>
      <c r="Z251" s="185">
        <v>0</v>
      </c>
      <c r="AA251" s="185">
        <v>0</v>
      </c>
      <c r="AB251" s="185">
        <v>0</v>
      </c>
      <c r="AC251" s="185">
        <v>0</v>
      </c>
      <c r="AD251" s="185">
        <v>0</v>
      </c>
      <c r="AE251" s="185">
        <v>0</v>
      </c>
      <c r="AF251" s="185">
        <v>0</v>
      </c>
      <c r="AG251" s="185">
        <v>0</v>
      </c>
      <c r="AH251" s="185">
        <v>0</v>
      </c>
      <c r="AI251" s="185">
        <v>0</v>
      </c>
      <c r="AJ251" s="185">
        <v>0</v>
      </c>
      <c r="AK251" s="185">
        <v>0</v>
      </c>
      <c r="AL251" s="185">
        <v>0</v>
      </c>
      <c r="AM251" s="185">
        <v>0</v>
      </c>
      <c r="AN251" s="185">
        <v>0</v>
      </c>
      <c r="AO251" s="185">
        <v>0</v>
      </c>
      <c r="AP251" s="185">
        <v>0</v>
      </c>
      <c r="AQ251" s="185">
        <v>0</v>
      </c>
      <c r="AR251" s="185">
        <v>0</v>
      </c>
      <c r="AS251" s="185">
        <v>0</v>
      </c>
      <c r="AT251" s="185">
        <v>0</v>
      </c>
      <c r="AU251" s="185">
        <v>0</v>
      </c>
      <c r="AV251" s="185">
        <v>0</v>
      </c>
      <c r="AW251" s="185">
        <v>0</v>
      </c>
      <c r="AX251" s="185">
        <v>0</v>
      </c>
      <c r="AY251" s="185">
        <v>0</v>
      </c>
      <c r="AZ251" s="185">
        <v>0</v>
      </c>
      <c r="BA251" s="185">
        <v>0</v>
      </c>
      <c r="BB251" s="185">
        <v>0</v>
      </c>
      <c r="BC251" s="185">
        <v>0</v>
      </c>
      <c r="BD251" s="185">
        <v>0</v>
      </c>
      <c r="BE251" s="185">
        <v>0</v>
      </c>
      <c r="BF251" s="185">
        <v>0</v>
      </c>
      <c r="BG251" s="185">
        <v>0</v>
      </c>
      <c r="BH251" s="185">
        <v>0</v>
      </c>
      <c r="BI251" s="185">
        <v>0</v>
      </c>
      <c r="BJ251" s="34">
        <v>0</v>
      </c>
      <c r="BK251" s="34">
        <v>0</v>
      </c>
      <c r="BL251" s="34">
        <v>0</v>
      </c>
      <c r="BM251" s="34">
        <v>0</v>
      </c>
      <c r="BN251" s="185">
        <v>0</v>
      </c>
      <c r="BO251" s="34">
        <v>0</v>
      </c>
      <c r="BP251" s="34">
        <v>0</v>
      </c>
      <c r="BQ251" s="34">
        <v>0</v>
      </c>
      <c r="BR251" s="185">
        <v>0</v>
      </c>
      <c r="BS251" s="185">
        <v>0</v>
      </c>
      <c r="BT251" s="34">
        <v>0</v>
      </c>
      <c r="BU251" s="34">
        <v>0</v>
      </c>
      <c r="BV251" s="34">
        <v>0</v>
      </c>
      <c r="BW251" s="185">
        <v>0</v>
      </c>
      <c r="BX251" s="185">
        <v>0</v>
      </c>
      <c r="BY251" s="34">
        <v>0</v>
      </c>
      <c r="BZ251" s="34">
        <v>0</v>
      </c>
      <c r="CA251" s="34">
        <v>0</v>
      </c>
      <c r="CB251" s="185">
        <v>0</v>
      </c>
      <c r="CC251" s="185">
        <v>0</v>
      </c>
      <c r="CD251" s="185">
        <v>0</v>
      </c>
      <c r="CE251" s="185">
        <v>0</v>
      </c>
      <c r="CF251" s="185">
        <v>0</v>
      </c>
      <c r="CG251" s="185">
        <v>0</v>
      </c>
      <c r="CH251" s="183" t="s">
        <v>1764</v>
      </c>
      <c r="CI251" s="276" t="s">
        <v>392</v>
      </c>
      <c r="CJ251" s="276" t="s">
        <v>552</v>
      </c>
      <c r="CK251" s="300" t="s">
        <v>79</v>
      </c>
      <c r="CL251" s="279">
        <v>43524</v>
      </c>
    </row>
    <row r="252" spans="1:90" s="40" customFormat="1" ht="84.75" customHeight="1">
      <c r="A252" s="695"/>
      <c r="B252" s="195" t="s">
        <v>502</v>
      </c>
      <c r="C252" s="200" t="s">
        <v>781</v>
      </c>
      <c r="D252" s="183" t="s">
        <v>503</v>
      </c>
      <c r="E252" s="197" t="s">
        <v>1178</v>
      </c>
      <c r="F252" s="197">
        <v>48683906</v>
      </c>
      <c r="G252" s="184" t="s">
        <v>782</v>
      </c>
      <c r="H252" s="183" t="s">
        <v>500</v>
      </c>
      <c r="I252" s="185">
        <v>309.48169000000001</v>
      </c>
      <c r="J252" s="185">
        <v>309.48169000000001</v>
      </c>
      <c r="K252" s="185">
        <v>0</v>
      </c>
      <c r="L252" s="185">
        <v>247.58535000000001</v>
      </c>
      <c r="M252" s="185">
        <v>61.896340000000002</v>
      </c>
      <c r="N252" s="185">
        <v>61.896340000000002</v>
      </c>
      <c r="O252" s="198" t="s">
        <v>1389</v>
      </c>
      <c r="P252" s="185">
        <v>61.896340000000002</v>
      </c>
      <c r="Q252" s="185">
        <v>61.896340000000002</v>
      </c>
      <c r="R252" s="185">
        <v>0</v>
      </c>
      <c r="S252" s="185">
        <v>0</v>
      </c>
      <c r="T252" s="185">
        <v>61.896339999999995</v>
      </c>
      <c r="U252" s="185">
        <v>61.896339999999995</v>
      </c>
      <c r="V252" s="185">
        <v>61.896340000000002</v>
      </c>
      <c r="W252" s="185">
        <v>0</v>
      </c>
      <c r="X252" s="185">
        <v>0</v>
      </c>
      <c r="Y252" s="185">
        <v>0</v>
      </c>
      <c r="Z252" s="185">
        <v>0</v>
      </c>
      <c r="AA252" s="185">
        <v>0</v>
      </c>
      <c r="AB252" s="185">
        <v>0</v>
      </c>
      <c r="AC252" s="185">
        <v>0</v>
      </c>
      <c r="AD252" s="185">
        <v>0</v>
      </c>
      <c r="AE252" s="185">
        <v>0</v>
      </c>
      <c r="AF252" s="185">
        <v>0</v>
      </c>
      <c r="AG252" s="185">
        <v>0</v>
      </c>
      <c r="AH252" s="185">
        <v>0</v>
      </c>
      <c r="AI252" s="185">
        <v>0</v>
      </c>
      <c r="AJ252" s="185">
        <v>0</v>
      </c>
      <c r="AK252" s="185">
        <v>0</v>
      </c>
      <c r="AL252" s="185">
        <v>0</v>
      </c>
      <c r="AM252" s="185">
        <v>0</v>
      </c>
      <c r="AN252" s="185">
        <v>0</v>
      </c>
      <c r="AO252" s="185">
        <v>0</v>
      </c>
      <c r="AP252" s="185">
        <v>0</v>
      </c>
      <c r="AQ252" s="185">
        <v>0</v>
      </c>
      <c r="AR252" s="185">
        <v>0</v>
      </c>
      <c r="AS252" s="185">
        <v>0</v>
      </c>
      <c r="AT252" s="185">
        <v>0</v>
      </c>
      <c r="AU252" s="185">
        <v>0</v>
      </c>
      <c r="AV252" s="185">
        <v>0</v>
      </c>
      <c r="AW252" s="185">
        <v>0</v>
      </c>
      <c r="AX252" s="185">
        <v>0</v>
      </c>
      <c r="AY252" s="185">
        <v>0</v>
      </c>
      <c r="AZ252" s="185">
        <v>0</v>
      </c>
      <c r="BA252" s="185">
        <v>0</v>
      </c>
      <c r="BB252" s="185">
        <v>0</v>
      </c>
      <c r="BC252" s="185">
        <v>0</v>
      </c>
      <c r="BD252" s="185">
        <v>0</v>
      </c>
      <c r="BE252" s="185">
        <v>0</v>
      </c>
      <c r="BF252" s="185">
        <v>0</v>
      </c>
      <c r="BG252" s="185">
        <v>0</v>
      </c>
      <c r="BH252" s="185">
        <v>0</v>
      </c>
      <c r="BI252" s="185">
        <v>0</v>
      </c>
      <c r="BJ252" s="34">
        <v>0</v>
      </c>
      <c r="BK252" s="34">
        <v>0</v>
      </c>
      <c r="BL252" s="34">
        <v>0</v>
      </c>
      <c r="BM252" s="34">
        <v>0</v>
      </c>
      <c r="BN252" s="185">
        <v>0</v>
      </c>
      <c r="BO252" s="34">
        <v>0</v>
      </c>
      <c r="BP252" s="34">
        <v>0</v>
      </c>
      <c r="BQ252" s="34">
        <v>0</v>
      </c>
      <c r="BR252" s="185">
        <v>0</v>
      </c>
      <c r="BS252" s="185">
        <v>0</v>
      </c>
      <c r="BT252" s="34">
        <v>0</v>
      </c>
      <c r="BU252" s="34">
        <v>0</v>
      </c>
      <c r="BV252" s="34">
        <v>0</v>
      </c>
      <c r="BW252" s="185">
        <v>0</v>
      </c>
      <c r="BX252" s="185">
        <v>0</v>
      </c>
      <c r="BY252" s="34">
        <v>0</v>
      </c>
      <c r="BZ252" s="34">
        <v>0</v>
      </c>
      <c r="CA252" s="34">
        <v>0</v>
      </c>
      <c r="CB252" s="185">
        <v>0</v>
      </c>
      <c r="CC252" s="185">
        <v>0</v>
      </c>
      <c r="CD252" s="185">
        <v>0</v>
      </c>
      <c r="CE252" s="185">
        <v>0</v>
      </c>
      <c r="CF252" s="185">
        <v>0</v>
      </c>
      <c r="CG252" s="185">
        <v>0</v>
      </c>
      <c r="CH252" s="183" t="s">
        <v>1764</v>
      </c>
      <c r="CI252" s="276" t="s">
        <v>501</v>
      </c>
      <c r="CJ252" s="276" t="s">
        <v>552</v>
      </c>
      <c r="CK252" s="300" t="s">
        <v>79</v>
      </c>
      <c r="CL252" s="279">
        <v>43708</v>
      </c>
    </row>
    <row r="253" spans="1:90" s="40" customFormat="1" ht="84.75" customHeight="1">
      <c r="A253" s="695"/>
      <c r="B253" s="36" t="s">
        <v>504</v>
      </c>
      <c r="C253" s="141" t="s">
        <v>858</v>
      </c>
      <c r="D253" s="27" t="s">
        <v>505</v>
      </c>
      <c r="E253" s="27" t="s">
        <v>1179</v>
      </c>
      <c r="F253" s="121">
        <v>47019697</v>
      </c>
      <c r="G253" s="10" t="s">
        <v>859</v>
      </c>
      <c r="H253" s="27" t="s">
        <v>500</v>
      </c>
      <c r="I253" s="34">
        <v>676.15827000000002</v>
      </c>
      <c r="J253" s="34">
        <v>676.15827000000002</v>
      </c>
      <c r="K253" s="34">
        <v>0</v>
      </c>
      <c r="L253" s="34">
        <v>540.92661999999996</v>
      </c>
      <c r="M253" s="34">
        <v>135.23165</v>
      </c>
      <c r="N253" s="34">
        <v>135.23165</v>
      </c>
      <c r="O253" s="96" t="s">
        <v>1762</v>
      </c>
      <c r="P253" s="34">
        <v>135.23165</v>
      </c>
      <c r="Q253" s="34">
        <v>0</v>
      </c>
      <c r="R253" s="34">
        <v>0</v>
      </c>
      <c r="S253" s="34">
        <v>0</v>
      </c>
      <c r="T253" s="34">
        <v>135.23165</v>
      </c>
      <c r="U253" s="34">
        <v>135.23165</v>
      </c>
      <c r="V253" s="34">
        <v>0</v>
      </c>
      <c r="W253" s="34">
        <v>0</v>
      </c>
      <c r="X253" s="34">
        <v>0</v>
      </c>
      <c r="Y253" s="34">
        <v>0</v>
      </c>
      <c r="Z253" s="34">
        <v>0</v>
      </c>
      <c r="AA253" s="34">
        <v>0</v>
      </c>
      <c r="AB253" s="34">
        <v>0</v>
      </c>
      <c r="AC253" s="34">
        <v>0</v>
      </c>
      <c r="AD253" s="34">
        <v>0</v>
      </c>
      <c r="AE253" s="34">
        <v>0</v>
      </c>
      <c r="AF253" s="34">
        <v>135.23165</v>
      </c>
      <c r="AG253" s="33">
        <v>0</v>
      </c>
      <c r="AH253" s="33">
        <v>0</v>
      </c>
      <c r="AI253" s="33">
        <v>0</v>
      </c>
      <c r="AJ253" s="33">
        <v>0</v>
      </c>
      <c r="AK253" s="33">
        <v>0</v>
      </c>
      <c r="AL253" s="33">
        <v>0</v>
      </c>
      <c r="AM253" s="33">
        <v>0</v>
      </c>
      <c r="AN253" s="33">
        <v>0</v>
      </c>
      <c r="AO253" s="34">
        <v>0</v>
      </c>
      <c r="AP253" s="34">
        <v>0</v>
      </c>
      <c r="AQ253" s="34">
        <v>0</v>
      </c>
      <c r="AR253" s="34">
        <v>0</v>
      </c>
      <c r="AS253" s="34">
        <v>0</v>
      </c>
      <c r="AT253" s="34">
        <v>0</v>
      </c>
      <c r="AU253" s="34">
        <v>0</v>
      </c>
      <c r="AV253" s="34">
        <v>0</v>
      </c>
      <c r="AW253" s="34">
        <v>0</v>
      </c>
      <c r="AX253" s="34">
        <v>0</v>
      </c>
      <c r="AY253" s="34">
        <v>0</v>
      </c>
      <c r="AZ253" s="34">
        <v>0</v>
      </c>
      <c r="BA253" s="34">
        <v>0</v>
      </c>
      <c r="BB253" s="34">
        <v>0</v>
      </c>
      <c r="BC253" s="34">
        <v>0</v>
      </c>
      <c r="BD253" s="34">
        <v>0</v>
      </c>
      <c r="BE253" s="34">
        <v>0</v>
      </c>
      <c r="BF253" s="34">
        <v>0</v>
      </c>
      <c r="BG253" s="34">
        <v>0</v>
      </c>
      <c r="BH253" s="34">
        <v>0</v>
      </c>
      <c r="BI253" s="34">
        <v>0</v>
      </c>
      <c r="BJ253" s="34">
        <v>0</v>
      </c>
      <c r="BK253" s="34">
        <v>0</v>
      </c>
      <c r="BL253" s="34">
        <v>0</v>
      </c>
      <c r="BM253" s="34">
        <v>0</v>
      </c>
      <c r="BN253" s="34">
        <v>0</v>
      </c>
      <c r="BO253" s="34">
        <v>0</v>
      </c>
      <c r="BP253" s="34">
        <v>0</v>
      </c>
      <c r="BQ253" s="34">
        <v>0</v>
      </c>
      <c r="BR253" s="34">
        <v>0</v>
      </c>
      <c r="BS253" s="15">
        <v>135.23165</v>
      </c>
      <c r="BT253" s="34">
        <v>0</v>
      </c>
      <c r="BU253" s="34">
        <v>0</v>
      </c>
      <c r="BV253" s="34">
        <v>0</v>
      </c>
      <c r="BW253" s="34">
        <v>0</v>
      </c>
      <c r="BX253" s="34">
        <v>0</v>
      </c>
      <c r="BY253" s="34">
        <v>0</v>
      </c>
      <c r="BZ253" s="34">
        <v>0</v>
      </c>
      <c r="CA253" s="34">
        <v>0</v>
      </c>
      <c r="CB253" s="34">
        <v>0</v>
      </c>
      <c r="CC253" s="34">
        <v>0</v>
      </c>
      <c r="CD253" s="34">
        <v>0</v>
      </c>
      <c r="CE253" s="34">
        <v>0</v>
      </c>
      <c r="CF253" s="34">
        <v>0</v>
      </c>
      <c r="CG253" s="34">
        <v>0</v>
      </c>
      <c r="CH253" s="27" t="s">
        <v>1653</v>
      </c>
      <c r="CI253" s="276" t="s">
        <v>501</v>
      </c>
      <c r="CJ253" s="276" t="s">
        <v>1380</v>
      </c>
      <c r="CK253" s="300" t="s">
        <v>79</v>
      </c>
      <c r="CL253" s="279">
        <v>44196</v>
      </c>
    </row>
    <row r="254" spans="1:90" s="40" customFormat="1" ht="84.75" customHeight="1">
      <c r="A254" s="695"/>
      <c r="B254" s="36" t="s">
        <v>506</v>
      </c>
      <c r="C254" s="140" t="s">
        <v>783</v>
      </c>
      <c r="D254" s="27" t="s">
        <v>507</v>
      </c>
      <c r="E254" s="27" t="s">
        <v>1180</v>
      </c>
      <c r="F254" s="121">
        <v>62444042</v>
      </c>
      <c r="G254" s="10" t="s">
        <v>784</v>
      </c>
      <c r="H254" s="27" t="s">
        <v>500</v>
      </c>
      <c r="I254" s="34">
        <v>351.62313999999998</v>
      </c>
      <c r="J254" s="34">
        <v>351.62313999999998</v>
      </c>
      <c r="K254" s="34">
        <v>0</v>
      </c>
      <c r="L254" s="34">
        <v>281.29851000000002</v>
      </c>
      <c r="M254" s="34">
        <v>70.324629999999999</v>
      </c>
      <c r="N254" s="34">
        <v>70.324629999999999</v>
      </c>
      <c r="O254" s="96" t="s">
        <v>1396</v>
      </c>
      <c r="P254" s="34">
        <v>70.324629999999999</v>
      </c>
      <c r="Q254" s="34">
        <v>0</v>
      </c>
      <c r="R254" s="34">
        <v>0</v>
      </c>
      <c r="S254" s="34">
        <v>0</v>
      </c>
      <c r="T254" s="34">
        <v>70.324629999999999</v>
      </c>
      <c r="U254" s="34">
        <v>70.324629999999999</v>
      </c>
      <c r="V254" s="34">
        <v>0</v>
      </c>
      <c r="W254" s="34">
        <v>0</v>
      </c>
      <c r="X254" s="34">
        <v>0</v>
      </c>
      <c r="Y254" s="34">
        <v>0</v>
      </c>
      <c r="Z254" s="34">
        <v>0</v>
      </c>
      <c r="AA254" s="34">
        <v>0</v>
      </c>
      <c r="AB254" s="34">
        <v>0</v>
      </c>
      <c r="AC254" s="34">
        <v>0</v>
      </c>
      <c r="AD254" s="34">
        <v>0</v>
      </c>
      <c r="AE254" s="34">
        <v>0</v>
      </c>
      <c r="AF254" s="34">
        <v>140.64926</v>
      </c>
      <c r="AG254" s="34">
        <v>0</v>
      </c>
      <c r="AH254" s="34">
        <v>0</v>
      </c>
      <c r="AI254" s="34">
        <v>0</v>
      </c>
      <c r="AJ254" s="34">
        <v>0</v>
      </c>
      <c r="AK254" s="34">
        <v>0</v>
      </c>
      <c r="AL254" s="34">
        <v>0</v>
      </c>
      <c r="AM254" s="34">
        <v>0</v>
      </c>
      <c r="AN254" s="34">
        <v>0</v>
      </c>
      <c r="AO254" s="34">
        <v>0</v>
      </c>
      <c r="AP254" s="34">
        <v>0</v>
      </c>
      <c r="AQ254" s="34">
        <v>0</v>
      </c>
      <c r="AR254" s="34">
        <v>0</v>
      </c>
      <c r="AS254" s="34">
        <v>0</v>
      </c>
      <c r="AT254" s="34">
        <v>0</v>
      </c>
      <c r="AU254" s="34">
        <v>0</v>
      </c>
      <c r="AV254" s="34">
        <v>0</v>
      </c>
      <c r="AW254" s="34">
        <v>0</v>
      </c>
      <c r="AX254" s="34">
        <v>0</v>
      </c>
      <c r="AY254" s="34">
        <v>0</v>
      </c>
      <c r="AZ254" s="34">
        <v>0</v>
      </c>
      <c r="BA254" s="34">
        <v>0</v>
      </c>
      <c r="BB254" s="34">
        <v>0</v>
      </c>
      <c r="BC254" s="34">
        <v>0</v>
      </c>
      <c r="BD254" s="34">
        <v>0</v>
      </c>
      <c r="BE254" s="34">
        <v>0</v>
      </c>
      <c r="BF254" s="34">
        <v>0</v>
      </c>
      <c r="BG254" s="34">
        <v>0</v>
      </c>
      <c r="BH254" s="34">
        <v>0</v>
      </c>
      <c r="BI254" s="34">
        <v>0</v>
      </c>
      <c r="BJ254" s="34">
        <v>0</v>
      </c>
      <c r="BK254" s="34">
        <v>0</v>
      </c>
      <c r="BL254" s="34">
        <v>0</v>
      </c>
      <c r="BM254" s="34">
        <v>0</v>
      </c>
      <c r="BN254" s="34">
        <v>0</v>
      </c>
      <c r="BO254" s="34">
        <v>0</v>
      </c>
      <c r="BP254" s="34">
        <v>0</v>
      </c>
      <c r="BQ254" s="34">
        <v>0</v>
      </c>
      <c r="BR254" s="34">
        <v>0</v>
      </c>
      <c r="BS254" s="34">
        <v>70.324629999999999</v>
      </c>
      <c r="BT254" s="34">
        <v>0</v>
      </c>
      <c r="BU254" s="34">
        <v>0</v>
      </c>
      <c r="BV254" s="34">
        <v>0</v>
      </c>
      <c r="BW254" s="34">
        <v>0</v>
      </c>
      <c r="BX254" s="34">
        <v>0</v>
      </c>
      <c r="BY254" s="34">
        <v>0</v>
      </c>
      <c r="BZ254" s="34">
        <v>0</v>
      </c>
      <c r="CA254" s="34">
        <v>0</v>
      </c>
      <c r="CB254" s="34">
        <v>0</v>
      </c>
      <c r="CC254" s="34">
        <v>70.324629999999999</v>
      </c>
      <c r="CD254" s="34">
        <v>0</v>
      </c>
      <c r="CE254" s="34">
        <v>0</v>
      </c>
      <c r="CF254" s="34">
        <v>0</v>
      </c>
      <c r="CG254" s="34">
        <v>0</v>
      </c>
      <c r="CH254" s="27" t="s">
        <v>1653</v>
      </c>
      <c r="CI254" s="276" t="s">
        <v>501</v>
      </c>
      <c r="CJ254" s="276" t="s">
        <v>79</v>
      </c>
      <c r="CK254" s="300" t="s">
        <v>79</v>
      </c>
      <c r="CL254" s="279">
        <v>44074</v>
      </c>
    </row>
    <row r="255" spans="1:90" s="40" customFormat="1" ht="84.75" customHeight="1">
      <c r="A255" s="695"/>
      <c r="B255" s="32" t="s">
        <v>510</v>
      </c>
      <c r="C255" s="247" t="s">
        <v>785</v>
      </c>
      <c r="D255" s="67" t="s">
        <v>125</v>
      </c>
      <c r="E255" s="144" t="s">
        <v>1181</v>
      </c>
      <c r="F255" s="144">
        <v>61664651</v>
      </c>
      <c r="G255" s="18" t="s">
        <v>786</v>
      </c>
      <c r="H255" s="67" t="s">
        <v>500</v>
      </c>
      <c r="I255" s="19">
        <v>4013.5638300000001</v>
      </c>
      <c r="J255" s="19">
        <v>4013.5638300000001</v>
      </c>
      <c r="K255" s="19">
        <v>0</v>
      </c>
      <c r="L255" s="19">
        <v>3210.85106</v>
      </c>
      <c r="M255" s="19">
        <v>802.71276999999998</v>
      </c>
      <c r="N255" s="19">
        <v>802.71276999999998</v>
      </c>
      <c r="O255" s="145" t="s">
        <v>1397</v>
      </c>
      <c r="P255" s="19">
        <v>802.71276999999998</v>
      </c>
      <c r="Q255" s="19">
        <v>802.71276999999998</v>
      </c>
      <c r="R255" s="19">
        <v>0</v>
      </c>
      <c r="S255" s="19">
        <v>0</v>
      </c>
      <c r="T255" s="19">
        <v>802.71276999999998</v>
      </c>
      <c r="U255" s="19">
        <v>802.71276999999998</v>
      </c>
      <c r="V255" s="19">
        <v>0</v>
      </c>
      <c r="W255" s="19">
        <v>0</v>
      </c>
      <c r="X255" s="19">
        <v>0</v>
      </c>
      <c r="Y255" s="19">
        <v>0</v>
      </c>
      <c r="Z255" s="19">
        <v>0</v>
      </c>
      <c r="AA255" s="19">
        <v>802.71276999999998</v>
      </c>
      <c r="AB255" s="19">
        <v>0</v>
      </c>
      <c r="AC255" s="19">
        <v>0</v>
      </c>
      <c r="AD255" s="19">
        <v>0</v>
      </c>
      <c r="AE255" s="19">
        <v>0</v>
      </c>
      <c r="AF255" s="19">
        <v>0</v>
      </c>
      <c r="AG255" s="19">
        <v>0</v>
      </c>
      <c r="AH255" s="19">
        <v>0</v>
      </c>
      <c r="AI255" s="19">
        <v>0</v>
      </c>
      <c r="AJ255" s="19">
        <v>0</v>
      </c>
      <c r="AK255" s="19">
        <v>0</v>
      </c>
      <c r="AL255" s="19">
        <v>0</v>
      </c>
      <c r="AM255" s="19">
        <v>0</v>
      </c>
      <c r="AN255" s="19">
        <v>0</v>
      </c>
      <c r="AO255" s="19">
        <v>802.71276999999998</v>
      </c>
      <c r="AP255" s="19">
        <v>0</v>
      </c>
      <c r="AQ255" s="19">
        <v>0</v>
      </c>
      <c r="AR255" s="19">
        <v>0</v>
      </c>
      <c r="AS255" s="19">
        <v>0</v>
      </c>
      <c r="AT255" s="19">
        <v>0</v>
      </c>
      <c r="AU255" s="19">
        <v>0</v>
      </c>
      <c r="AV255" s="19">
        <v>0</v>
      </c>
      <c r="AW255" s="19">
        <v>0</v>
      </c>
      <c r="AX255" s="19">
        <v>0</v>
      </c>
      <c r="AY255" s="19">
        <v>0</v>
      </c>
      <c r="AZ255" s="19">
        <v>0</v>
      </c>
      <c r="BA255" s="19">
        <v>0</v>
      </c>
      <c r="BB255" s="19">
        <v>0</v>
      </c>
      <c r="BC255" s="19">
        <v>0</v>
      </c>
      <c r="BD255" s="19">
        <v>0</v>
      </c>
      <c r="BE255" s="19">
        <v>0</v>
      </c>
      <c r="BF255" s="19">
        <v>0</v>
      </c>
      <c r="BG255" s="19">
        <v>0</v>
      </c>
      <c r="BH255" s="19">
        <v>0</v>
      </c>
      <c r="BI255" s="19">
        <v>0</v>
      </c>
      <c r="BJ255" s="19">
        <v>0</v>
      </c>
      <c r="BK255" s="19">
        <v>0</v>
      </c>
      <c r="BL255" s="19">
        <v>0</v>
      </c>
      <c r="BM255" s="34">
        <v>0</v>
      </c>
      <c r="BN255" s="19">
        <v>0</v>
      </c>
      <c r="BO255" s="19">
        <v>0</v>
      </c>
      <c r="BP255" s="19">
        <v>0</v>
      </c>
      <c r="BQ255" s="19">
        <v>0</v>
      </c>
      <c r="BR255" s="19">
        <v>0</v>
      </c>
      <c r="BS255" s="19">
        <v>0</v>
      </c>
      <c r="BT255" s="19">
        <v>0</v>
      </c>
      <c r="BU255" s="19">
        <v>0</v>
      </c>
      <c r="BV255" s="19">
        <v>0</v>
      </c>
      <c r="BW255" s="19">
        <v>0</v>
      </c>
      <c r="BX255" s="19">
        <v>0</v>
      </c>
      <c r="BY255" s="19">
        <v>0</v>
      </c>
      <c r="BZ255" s="19">
        <v>0</v>
      </c>
      <c r="CA255" s="19">
        <v>0</v>
      </c>
      <c r="CB255" s="19">
        <v>0</v>
      </c>
      <c r="CC255" s="19">
        <v>0</v>
      </c>
      <c r="CD255" s="19">
        <v>0</v>
      </c>
      <c r="CE255" s="19">
        <v>0</v>
      </c>
      <c r="CF255" s="19">
        <v>0</v>
      </c>
      <c r="CG255" s="19">
        <v>0</v>
      </c>
      <c r="CH255" s="67" t="s">
        <v>1764</v>
      </c>
      <c r="CI255" s="276" t="s">
        <v>501</v>
      </c>
      <c r="CJ255" s="276" t="s">
        <v>552</v>
      </c>
      <c r="CK255" s="300" t="s">
        <v>79</v>
      </c>
      <c r="CL255" s="279">
        <v>43830</v>
      </c>
    </row>
    <row r="256" spans="1:90" s="40" customFormat="1" ht="84.75" customHeight="1">
      <c r="A256" s="695"/>
      <c r="B256" s="32" t="s">
        <v>589</v>
      </c>
      <c r="C256" s="247" t="s">
        <v>787</v>
      </c>
      <c r="D256" s="67" t="s">
        <v>590</v>
      </c>
      <c r="E256" s="144" t="s">
        <v>1170</v>
      </c>
      <c r="F256" s="144">
        <v>47019450</v>
      </c>
      <c r="G256" s="18" t="s">
        <v>788</v>
      </c>
      <c r="H256" s="67" t="s">
        <v>500</v>
      </c>
      <c r="I256" s="19">
        <v>1718.368575</v>
      </c>
      <c r="J256" s="19">
        <v>1718.368575</v>
      </c>
      <c r="K256" s="19">
        <v>0</v>
      </c>
      <c r="L256" s="19">
        <v>1374.6948600000001</v>
      </c>
      <c r="M256" s="19">
        <v>343.67371500000002</v>
      </c>
      <c r="N256" s="19">
        <v>343.67371500000002</v>
      </c>
      <c r="O256" s="145" t="s">
        <v>1398</v>
      </c>
      <c r="P256" s="19">
        <v>343.67372</v>
      </c>
      <c r="Q256" s="19">
        <v>343.67372</v>
      </c>
      <c r="R256" s="19">
        <v>0</v>
      </c>
      <c r="S256" s="19">
        <v>0</v>
      </c>
      <c r="T256" s="19">
        <v>343.67371999999995</v>
      </c>
      <c r="U256" s="19">
        <v>343.67371999999995</v>
      </c>
      <c r="V256" s="19">
        <v>343.67372</v>
      </c>
      <c r="W256" s="19">
        <v>0</v>
      </c>
      <c r="X256" s="19">
        <v>0</v>
      </c>
      <c r="Y256" s="19">
        <v>0</v>
      </c>
      <c r="Z256" s="19">
        <v>0</v>
      </c>
      <c r="AA256" s="19">
        <v>343.67372</v>
      </c>
      <c r="AB256" s="19">
        <v>0</v>
      </c>
      <c r="AC256" s="19">
        <v>0</v>
      </c>
      <c r="AD256" s="19">
        <v>0</v>
      </c>
      <c r="AE256" s="19">
        <v>0</v>
      </c>
      <c r="AF256" s="19">
        <v>0</v>
      </c>
      <c r="AG256" s="19">
        <v>0</v>
      </c>
      <c r="AH256" s="19">
        <v>0</v>
      </c>
      <c r="AI256" s="19">
        <v>0</v>
      </c>
      <c r="AJ256" s="19">
        <v>0</v>
      </c>
      <c r="AK256" s="19">
        <v>0</v>
      </c>
      <c r="AL256" s="19">
        <v>0</v>
      </c>
      <c r="AM256" s="19">
        <v>0</v>
      </c>
      <c r="AN256" s="19">
        <v>0</v>
      </c>
      <c r="AO256" s="19">
        <v>343.67372</v>
      </c>
      <c r="AP256" s="19">
        <v>0</v>
      </c>
      <c r="AQ256" s="19">
        <v>0</v>
      </c>
      <c r="AR256" s="19">
        <v>0</v>
      </c>
      <c r="AS256" s="19">
        <v>0</v>
      </c>
      <c r="AT256" s="19">
        <v>0</v>
      </c>
      <c r="AU256" s="19">
        <v>0</v>
      </c>
      <c r="AV256" s="19">
        <v>0</v>
      </c>
      <c r="AW256" s="19">
        <v>0</v>
      </c>
      <c r="AX256" s="19">
        <v>0</v>
      </c>
      <c r="AY256" s="19">
        <v>0</v>
      </c>
      <c r="AZ256" s="19">
        <v>0</v>
      </c>
      <c r="BA256" s="19">
        <v>0</v>
      </c>
      <c r="BB256" s="19">
        <v>0</v>
      </c>
      <c r="BC256" s="19">
        <v>0</v>
      </c>
      <c r="BD256" s="19">
        <v>0</v>
      </c>
      <c r="BE256" s="19">
        <v>0</v>
      </c>
      <c r="BF256" s="19">
        <v>0</v>
      </c>
      <c r="BG256" s="19">
        <v>0</v>
      </c>
      <c r="BH256" s="19">
        <v>0</v>
      </c>
      <c r="BI256" s="19">
        <v>0</v>
      </c>
      <c r="BJ256" s="34">
        <v>0</v>
      </c>
      <c r="BK256" s="34">
        <v>0</v>
      </c>
      <c r="BL256" s="34">
        <v>0</v>
      </c>
      <c r="BM256" s="34">
        <v>0</v>
      </c>
      <c r="BN256" s="19">
        <v>0</v>
      </c>
      <c r="BO256" s="34">
        <v>0</v>
      </c>
      <c r="BP256" s="34">
        <v>0</v>
      </c>
      <c r="BQ256" s="34">
        <v>0</v>
      </c>
      <c r="BR256" s="19">
        <v>0</v>
      </c>
      <c r="BS256" s="19">
        <v>0</v>
      </c>
      <c r="BT256" s="34">
        <v>0</v>
      </c>
      <c r="BU256" s="34">
        <v>0</v>
      </c>
      <c r="BV256" s="34">
        <v>0</v>
      </c>
      <c r="BW256" s="19">
        <v>0</v>
      </c>
      <c r="BX256" s="19">
        <v>0</v>
      </c>
      <c r="BY256" s="34">
        <v>0</v>
      </c>
      <c r="BZ256" s="34">
        <v>0</v>
      </c>
      <c r="CA256" s="34">
        <v>0</v>
      </c>
      <c r="CB256" s="19">
        <v>0</v>
      </c>
      <c r="CC256" s="19">
        <v>0</v>
      </c>
      <c r="CD256" s="19">
        <v>0</v>
      </c>
      <c r="CE256" s="19">
        <v>0</v>
      </c>
      <c r="CF256" s="19">
        <v>0</v>
      </c>
      <c r="CG256" s="19">
        <v>0</v>
      </c>
      <c r="CH256" s="67" t="s">
        <v>1764</v>
      </c>
      <c r="CI256" s="276" t="s">
        <v>591</v>
      </c>
      <c r="CJ256" s="276" t="s">
        <v>552</v>
      </c>
      <c r="CK256" s="300" t="s">
        <v>79</v>
      </c>
      <c r="CL256" s="279">
        <v>43799</v>
      </c>
    </row>
    <row r="257" spans="1:90" s="40" customFormat="1" ht="84.75" customHeight="1">
      <c r="A257" s="695"/>
      <c r="B257" s="36" t="s">
        <v>592</v>
      </c>
      <c r="C257" s="142" t="s">
        <v>789</v>
      </c>
      <c r="D257" s="27" t="s">
        <v>593</v>
      </c>
      <c r="E257" s="121" t="s">
        <v>1182</v>
      </c>
      <c r="F257" s="96" t="s">
        <v>1163</v>
      </c>
      <c r="G257" s="10" t="s">
        <v>790</v>
      </c>
      <c r="H257" s="27" t="s">
        <v>500</v>
      </c>
      <c r="I257" s="34">
        <v>2356.5542</v>
      </c>
      <c r="J257" s="34">
        <v>2356.5542</v>
      </c>
      <c r="K257" s="34">
        <v>0</v>
      </c>
      <c r="L257" s="34">
        <v>1885.2433599999999</v>
      </c>
      <c r="M257" s="34">
        <v>471.31083999999998</v>
      </c>
      <c r="N257" s="34">
        <v>471.31083999999998</v>
      </c>
      <c r="O257" s="96" t="s">
        <v>1398</v>
      </c>
      <c r="P257" s="34">
        <v>471.31083999999998</v>
      </c>
      <c r="Q257" s="34">
        <v>0</v>
      </c>
      <c r="R257" s="34">
        <v>0</v>
      </c>
      <c r="S257" s="34">
        <v>0</v>
      </c>
      <c r="T257" s="34">
        <v>471.31084000000004</v>
      </c>
      <c r="U257" s="34">
        <v>471.31084000000004</v>
      </c>
      <c r="V257" s="34">
        <v>0</v>
      </c>
      <c r="W257" s="34">
        <v>0</v>
      </c>
      <c r="X257" s="34">
        <v>0</v>
      </c>
      <c r="Y257" s="34">
        <v>0</v>
      </c>
      <c r="Z257" s="34">
        <v>0</v>
      </c>
      <c r="AA257" s="34">
        <v>471.31083999999998</v>
      </c>
      <c r="AB257" s="34">
        <v>0</v>
      </c>
      <c r="AC257" s="34">
        <v>0</v>
      </c>
      <c r="AD257" s="34">
        <v>0</v>
      </c>
      <c r="AE257" s="34">
        <v>0</v>
      </c>
      <c r="AF257" s="34">
        <v>0</v>
      </c>
      <c r="AG257" s="34">
        <v>0</v>
      </c>
      <c r="AH257" s="34">
        <v>0</v>
      </c>
      <c r="AI257" s="34">
        <v>0</v>
      </c>
      <c r="AJ257" s="34">
        <v>0</v>
      </c>
      <c r="AK257" s="34">
        <v>0</v>
      </c>
      <c r="AL257" s="34">
        <v>0</v>
      </c>
      <c r="AM257" s="34">
        <v>0</v>
      </c>
      <c r="AN257" s="34">
        <v>0</v>
      </c>
      <c r="AO257" s="34">
        <v>471.31083999999998</v>
      </c>
      <c r="AP257" s="34">
        <v>0</v>
      </c>
      <c r="AQ257" s="34">
        <v>0</v>
      </c>
      <c r="AR257" s="34">
        <v>0</v>
      </c>
      <c r="AS257" s="34">
        <v>0</v>
      </c>
      <c r="AT257" s="34">
        <v>0</v>
      </c>
      <c r="AU257" s="34">
        <v>0</v>
      </c>
      <c r="AV257" s="34">
        <v>0</v>
      </c>
      <c r="AW257" s="34">
        <v>0</v>
      </c>
      <c r="AX257" s="34">
        <v>0</v>
      </c>
      <c r="AY257" s="34">
        <v>471.31083999999998</v>
      </c>
      <c r="AZ257" s="34">
        <v>0</v>
      </c>
      <c r="BA257" s="34">
        <v>0</v>
      </c>
      <c r="BB257" s="34">
        <v>0</v>
      </c>
      <c r="BC257" s="34">
        <v>0</v>
      </c>
      <c r="BD257" s="34">
        <v>0</v>
      </c>
      <c r="BE257" s="34">
        <v>0</v>
      </c>
      <c r="BF257" s="34">
        <v>0</v>
      </c>
      <c r="BG257" s="34">
        <v>0</v>
      </c>
      <c r="BH257" s="34">
        <v>0</v>
      </c>
      <c r="BI257" s="34">
        <v>0</v>
      </c>
      <c r="BJ257" s="34">
        <v>0</v>
      </c>
      <c r="BK257" s="34">
        <v>0</v>
      </c>
      <c r="BL257" s="34">
        <v>0</v>
      </c>
      <c r="BM257" s="34">
        <v>0</v>
      </c>
      <c r="BN257" s="34">
        <v>0</v>
      </c>
      <c r="BO257" s="34">
        <v>0</v>
      </c>
      <c r="BP257" s="34">
        <v>0</v>
      </c>
      <c r="BQ257" s="34">
        <v>0</v>
      </c>
      <c r="BR257" s="34">
        <v>0</v>
      </c>
      <c r="BS257" s="34">
        <v>0</v>
      </c>
      <c r="BT257" s="34">
        <v>0</v>
      </c>
      <c r="BU257" s="34">
        <v>0</v>
      </c>
      <c r="BV257" s="34">
        <v>0</v>
      </c>
      <c r="BW257" s="34">
        <v>0</v>
      </c>
      <c r="BX257" s="34">
        <v>0</v>
      </c>
      <c r="BY257" s="34">
        <v>0</v>
      </c>
      <c r="BZ257" s="34">
        <v>0</v>
      </c>
      <c r="CA257" s="34">
        <v>0</v>
      </c>
      <c r="CB257" s="34">
        <v>0</v>
      </c>
      <c r="CC257" s="34">
        <v>0</v>
      </c>
      <c r="CD257" s="34">
        <v>0</v>
      </c>
      <c r="CE257" s="34">
        <v>0</v>
      </c>
      <c r="CF257" s="34">
        <v>0</v>
      </c>
      <c r="CG257" s="34">
        <v>0</v>
      </c>
      <c r="CH257" s="27" t="s">
        <v>1653</v>
      </c>
      <c r="CI257" s="276" t="s">
        <v>591</v>
      </c>
      <c r="CJ257" s="276" t="s">
        <v>79</v>
      </c>
      <c r="CK257" s="300" t="s">
        <v>79</v>
      </c>
      <c r="CL257" s="279">
        <v>43799</v>
      </c>
    </row>
    <row r="258" spans="1:90" s="40" customFormat="1" ht="84.75" customHeight="1">
      <c r="A258" s="695"/>
      <c r="B258" s="32" t="s">
        <v>594</v>
      </c>
      <c r="C258" s="67" t="s">
        <v>79</v>
      </c>
      <c r="D258" s="67" t="s">
        <v>595</v>
      </c>
      <c r="E258" s="144" t="s">
        <v>1183</v>
      </c>
      <c r="F258" s="145">
        <v>61100412</v>
      </c>
      <c r="G258" s="18" t="s">
        <v>791</v>
      </c>
      <c r="H258" s="67" t="s">
        <v>500</v>
      </c>
      <c r="I258" s="19">
        <v>682.12199999999996</v>
      </c>
      <c r="J258" s="19">
        <v>682.12199999999996</v>
      </c>
      <c r="K258" s="19">
        <v>0</v>
      </c>
      <c r="L258" s="19">
        <v>545.69759999999997</v>
      </c>
      <c r="M258" s="19">
        <v>136.42439999999999</v>
      </c>
      <c r="N258" s="19">
        <v>136.42439999999999</v>
      </c>
      <c r="O258" s="145" t="s">
        <v>1399</v>
      </c>
      <c r="P258" s="19">
        <v>136.42439999999999</v>
      </c>
      <c r="Q258" s="19">
        <v>136.42439999999999</v>
      </c>
      <c r="R258" s="19">
        <v>0</v>
      </c>
      <c r="S258" s="19">
        <v>0</v>
      </c>
      <c r="T258" s="19">
        <v>136.42439999999999</v>
      </c>
      <c r="U258" s="19">
        <v>136.42439999999999</v>
      </c>
      <c r="V258" s="19">
        <v>136.42439999999999</v>
      </c>
      <c r="W258" s="19">
        <v>0</v>
      </c>
      <c r="X258" s="19">
        <v>0</v>
      </c>
      <c r="Y258" s="19">
        <v>0</v>
      </c>
      <c r="Z258" s="19">
        <v>0</v>
      </c>
      <c r="AA258" s="19">
        <v>136.42439999999999</v>
      </c>
      <c r="AB258" s="19">
        <v>0</v>
      </c>
      <c r="AC258" s="19">
        <v>0</v>
      </c>
      <c r="AD258" s="19">
        <v>0</v>
      </c>
      <c r="AE258" s="19">
        <v>0</v>
      </c>
      <c r="AF258" s="19">
        <v>0</v>
      </c>
      <c r="AG258" s="19">
        <v>0</v>
      </c>
      <c r="AH258" s="19">
        <v>0</v>
      </c>
      <c r="AI258" s="19">
        <v>0</v>
      </c>
      <c r="AJ258" s="19">
        <v>0</v>
      </c>
      <c r="AK258" s="19">
        <v>0</v>
      </c>
      <c r="AL258" s="19">
        <v>0</v>
      </c>
      <c r="AM258" s="19">
        <v>0</v>
      </c>
      <c r="AN258" s="19">
        <v>0</v>
      </c>
      <c r="AO258" s="19">
        <v>136.42439999999999</v>
      </c>
      <c r="AP258" s="19">
        <v>0</v>
      </c>
      <c r="AQ258" s="19">
        <v>0</v>
      </c>
      <c r="AR258" s="19">
        <v>0</v>
      </c>
      <c r="AS258" s="19">
        <v>0</v>
      </c>
      <c r="AT258" s="19">
        <v>0</v>
      </c>
      <c r="AU258" s="19">
        <v>0</v>
      </c>
      <c r="AV258" s="19">
        <v>0</v>
      </c>
      <c r="AW258" s="19">
        <v>0</v>
      </c>
      <c r="AX258" s="19">
        <v>0</v>
      </c>
      <c r="AY258" s="19">
        <v>0</v>
      </c>
      <c r="AZ258" s="19">
        <v>0</v>
      </c>
      <c r="BA258" s="19">
        <v>0</v>
      </c>
      <c r="BB258" s="19">
        <v>0</v>
      </c>
      <c r="BC258" s="19">
        <v>0</v>
      </c>
      <c r="BD258" s="19">
        <v>0</v>
      </c>
      <c r="BE258" s="19">
        <v>0</v>
      </c>
      <c r="BF258" s="19">
        <v>0</v>
      </c>
      <c r="BG258" s="19">
        <v>0</v>
      </c>
      <c r="BH258" s="19">
        <v>0</v>
      </c>
      <c r="BI258" s="19">
        <v>0</v>
      </c>
      <c r="BJ258" s="34">
        <v>0</v>
      </c>
      <c r="BK258" s="34">
        <v>0</v>
      </c>
      <c r="BL258" s="34">
        <v>0</v>
      </c>
      <c r="BM258" s="34">
        <v>0</v>
      </c>
      <c r="BN258" s="19">
        <v>0</v>
      </c>
      <c r="BO258" s="34">
        <v>0</v>
      </c>
      <c r="BP258" s="34">
        <v>0</v>
      </c>
      <c r="BQ258" s="34">
        <v>0</v>
      </c>
      <c r="BR258" s="19">
        <v>0</v>
      </c>
      <c r="BS258" s="19">
        <v>0</v>
      </c>
      <c r="BT258" s="34">
        <v>0</v>
      </c>
      <c r="BU258" s="34">
        <v>0</v>
      </c>
      <c r="BV258" s="34">
        <v>0</v>
      </c>
      <c r="BW258" s="19">
        <v>0</v>
      </c>
      <c r="BX258" s="19">
        <v>0</v>
      </c>
      <c r="BY258" s="34">
        <v>0</v>
      </c>
      <c r="BZ258" s="34">
        <v>0</v>
      </c>
      <c r="CA258" s="34">
        <v>0</v>
      </c>
      <c r="CB258" s="19">
        <v>0</v>
      </c>
      <c r="CC258" s="19">
        <v>0</v>
      </c>
      <c r="CD258" s="19">
        <v>0</v>
      </c>
      <c r="CE258" s="19">
        <v>0</v>
      </c>
      <c r="CF258" s="19">
        <v>0</v>
      </c>
      <c r="CG258" s="19">
        <v>0</v>
      </c>
      <c r="CH258" s="67" t="s">
        <v>1764</v>
      </c>
      <c r="CI258" s="276" t="s">
        <v>591</v>
      </c>
      <c r="CJ258" s="276" t="s">
        <v>79</v>
      </c>
      <c r="CK258" s="300" t="s">
        <v>79</v>
      </c>
      <c r="CL258" s="279">
        <v>43708</v>
      </c>
    </row>
    <row r="259" spans="1:90" s="40" customFormat="1" ht="84.75" customHeight="1">
      <c r="A259" s="695"/>
      <c r="B259" s="195" t="s">
        <v>596</v>
      </c>
      <c r="C259" s="200" t="s">
        <v>860</v>
      </c>
      <c r="D259" s="183" t="s">
        <v>595</v>
      </c>
      <c r="E259" s="197" t="s">
        <v>1183</v>
      </c>
      <c r="F259" s="198">
        <v>61100412</v>
      </c>
      <c r="G259" s="184" t="s">
        <v>861</v>
      </c>
      <c r="H259" s="183" t="s">
        <v>500</v>
      </c>
      <c r="I259" s="185">
        <v>1802.486525</v>
      </c>
      <c r="J259" s="185">
        <v>1802.486525</v>
      </c>
      <c r="K259" s="185">
        <v>0</v>
      </c>
      <c r="L259" s="185">
        <v>1441.9892199999999</v>
      </c>
      <c r="M259" s="185">
        <v>360.49730499999998</v>
      </c>
      <c r="N259" s="185">
        <v>360.49730499999998</v>
      </c>
      <c r="O259" s="198" t="s">
        <v>1399</v>
      </c>
      <c r="P259" s="185">
        <v>360.49731000000003</v>
      </c>
      <c r="Q259" s="185">
        <v>360.49731000000003</v>
      </c>
      <c r="R259" s="185">
        <v>0</v>
      </c>
      <c r="S259" s="185">
        <v>0</v>
      </c>
      <c r="T259" s="185">
        <v>360.49730999999997</v>
      </c>
      <c r="U259" s="185">
        <v>360.49730999999997</v>
      </c>
      <c r="V259" s="185">
        <v>360.49731000000003</v>
      </c>
      <c r="W259" s="185">
        <v>0</v>
      </c>
      <c r="X259" s="185">
        <v>0</v>
      </c>
      <c r="Y259" s="185">
        <v>0</v>
      </c>
      <c r="Z259" s="185">
        <v>0</v>
      </c>
      <c r="AA259" s="185">
        <v>0</v>
      </c>
      <c r="AB259" s="185">
        <v>0</v>
      </c>
      <c r="AC259" s="185">
        <v>0</v>
      </c>
      <c r="AD259" s="185">
        <v>0</v>
      </c>
      <c r="AE259" s="185">
        <v>0</v>
      </c>
      <c r="AF259" s="185">
        <v>0</v>
      </c>
      <c r="AG259" s="185">
        <v>0</v>
      </c>
      <c r="AH259" s="185">
        <v>0</v>
      </c>
      <c r="AI259" s="185">
        <v>0</v>
      </c>
      <c r="AJ259" s="185">
        <v>0</v>
      </c>
      <c r="AK259" s="185">
        <v>0</v>
      </c>
      <c r="AL259" s="185">
        <v>0</v>
      </c>
      <c r="AM259" s="185">
        <v>0</v>
      </c>
      <c r="AN259" s="185">
        <v>0</v>
      </c>
      <c r="AO259" s="185">
        <v>0</v>
      </c>
      <c r="AP259" s="185">
        <v>0</v>
      </c>
      <c r="AQ259" s="185">
        <v>0</v>
      </c>
      <c r="AR259" s="185">
        <v>0</v>
      </c>
      <c r="AS259" s="185">
        <v>0</v>
      </c>
      <c r="AT259" s="185">
        <v>0</v>
      </c>
      <c r="AU259" s="185">
        <v>0</v>
      </c>
      <c r="AV259" s="185">
        <v>0</v>
      </c>
      <c r="AW259" s="185">
        <v>0</v>
      </c>
      <c r="AX259" s="185">
        <v>0</v>
      </c>
      <c r="AY259" s="185">
        <v>0</v>
      </c>
      <c r="AZ259" s="185">
        <v>0</v>
      </c>
      <c r="BA259" s="185">
        <v>0</v>
      </c>
      <c r="BB259" s="185">
        <v>0</v>
      </c>
      <c r="BC259" s="185">
        <v>0</v>
      </c>
      <c r="BD259" s="185">
        <v>0</v>
      </c>
      <c r="BE259" s="185">
        <v>0</v>
      </c>
      <c r="BF259" s="185">
        <v>0</v>
      </c>
      <c r="BG259" s="185">
        <v>0</v>
      </c>
      <c r="BH259" s="185">
        <v>0</v>
      </c>
      <c r="BI259" s="185">
        <v>0</v>
      </c>
      <c r="BJ259" s="34">
        <v>0</v>
      </c>
      <c r="BK259" s="34">
        <v>0</v>
      </c>
      <c r="BL259" s="34">
        <v>0</v>
      </c>
      <c r="BM259" s="34">
        <v>0</v>
      </c>
      <c r="BN259" s="185">
        <v>0</v>
      </c>
      <c r="BO259" s="34">
        <v>0</v>
      </c>
      <c r="BP259" s="34">
        <v>0</v>
      </c>
      <c r="BQ259" s="34">
        <v>0</v>
      </c>
      <c r="BR259" s="185">
        <v>0</v>
      </c>
      <c r="BS259" s="185">
        <v>0</v>
      </c>
      <c r="BT259" s="34">
        <v>0</v>
      </c>
      <c r="BU259" s="34">
        <v>0</v>
      </c>
      <c r="BV259" s="34">
        <v>0</v>
      </c>
      <c r="BW259" s="185">
        <v>0</v>
      </c>
      <c r="BX259" s="185">
        <v>0</v>
      </c>
      <c r="BY259" s="34">
        <v>0</v>
      </c>
      <c r="BZ259" s="34">
        <v>0</v>
      </c>
      <c r="CA259" s="34">
        <v>0</v>
      </c>
      <c r="CB259" s="185">
        <v>0</v>
      </c>
      <c r="CC259" s="185">
        <v>0</v>
      </c>
      <c r="CD259" s="185">
        <v>0</v>
      </c>
      <c r="CE259" s="185">
        <v>0</v>
      </c>
      <c r="CF259" s="185">
        <v>0</v>
      </c>
      <c r="CG259" s="185">
        <v>0</v>
      </c>
      <c r="CH259" s="183" t="s">
        <v>1764</v>
      </c>
      <c r="CI259" s="276" t="s">
        <v>591</v>
      </c>
      <c r="CJ259" s="276" t="s">
        <v>552</v>
      </c>
      <c r="CK259" s="300" t="s">
        <v>79</v>
      </c>
      <c r="CL259" s="279">
        <v>43708</v>
      </c>
    </row>
    <row r="260" spans="1:90" s="40" customFormat="1" ht="84.75" customHeight="1">
      <c r="A260" s="695"/>
      <c r="B260" s="36" t="s">
        <v>597</v>
      </c>
      <c r="C260" s="143" t="s">
        <v>1184</v>
      </c>
      <c r="D260" s="27" t="s">
        <v>595</v>
      </c>
      <c r="E260" s="121" t="s">
        <v>1183</v>
      </c>
      <c r="F260" s="96">
        <v>61100412</v>
      </c>
      <c r="G260" s="139">
        <v>6172</v>
      </c>
      <c r="H260" s="27" t="s">
        <v>500</v>
      </c>
      <c r="I260" s="34">
        <v>575.16234999999995</v>
      </c>
      <c r="J260" s="34">
        <v>575.16234999999995</v>
      </c>
      <c r="K260" s="34">
        <v>0</v>
      </c>
      <c r="L260" s="34">
        <v>460.12988000000001</v>
      </c>
      <c r="M260" s="34">
        <v>115.03247</v>
      </c>
      <c r="N260" s="34">
        <v>115.03247</v>
      </c>
      <c r="O260" s="96" t="s">
        <v>1400</v>
      </c>
      <c r="P260" s="34">
        <v>0</v>
      </c>
      <c r="Q260" s="34">
        <v>0</v>
      </c>
      <c r="R260" s="34">
        <v>0</v>
      </c>
      <c r="S260" s="34">
        <v>0</v>
      </c>
      <c r="T260" s="34">
        <v>0</v>
      </c>
      <c r="U260" s="34">
        <v>0</v>
      </c>
      <c r="V260" s="34">
        <v>0</v>
      </c>
      <c r="W260" s="34">
        <v>0</v>
      </c>
      <c r="X260" s="34">
        <v>0</v>
      </c>
      <c r="Y260" s="34">
        <v>115.03247</v>
      </c>
      <c r="Z260" s="34">
        <v>115.03247</v>
      </c>
      <c r="AA260" s="34">
        <v>0</v>
      </c>
      <c r="AB260" s="34">
        <v>0</v>
      </c>
      <c r="AC260" s="34">
        <v>0</v>
      </c>
      <c r="AD260" s="34">
        <v>0</v>
      </c>
      <c r="AE260" s="34">
        <v>0</v>
      </c>
      <c r="AF260" s="34">
        <v>115.03247</v>
      </c>
      <c r="AG260" s="34">
        <v>0</v>
      </c>
      <c r="AH260" s="34">
        <v>0</v>
      </c>
      <c r="AI260" s="34">
        <v>0</v>
      </c>
      <c r="AJ260" s="34">
        <v>0</v>
      </c>
      <c r="AK260" s="34">
        <v>0</v>
      </c>
      <c r="AL260" s="34">
        <v>0</v>
      </c>
      <c r="AM260" s="34">
        <v>0</v>
      </c>
      <c r="AN260" s="34">
        <v>0</v>
      </c>
      <c r="AO260" s="34">
        <v>0</v>
      </c>
      <c r="AP260" s="34">
        <v>0</v>
      </c>
      <c r="AQ260" s="34">
        <v>0</v>
      </c>
      <c r="AR260" s="34">
        <v>0</v>
      </c>
      <c r="AS260" s="34">
        <v>0</v>
      </c>
      <c r="AT260" s="34">
        <v>0</v>
      </c>
      <c r="AU260" s="34">
        <v>0</v>
      </c>
      <c r="AV260" s="34">
        <v>0</v>
      </c>
      <c r="AW260" s="34">
        <v>115.03247</v>
      </c>
      <c r="AX260" s="34">
        <v>115.03247</v>
      </c>
      <c r="AY260" s="34">
        <v>0</v>
      </c>
      <c r="AZ260" s="34">
        <v>0</v>
      </c>
      <c r="BA260" s="34">
        <v>0</v>
      </c>
      <c r="BB260" s="34">
        <v>0</v>
      </c>
      <c r="BC260" s="34">
        <v>0</v>
      </c>
      <c r="BD260" s="34">
        <v>0</v>
      </c>
      <c r="BE260" s="34">
        <v>0</v>
      </c>
      <c r="BF260" s="34">
        <v>0</v>
      </c>
      <c r="BG260" s="34">
        <v>0</v>
      </c>
      <c r="BH260" s="34">
        <v>0</v>
      </c>
      <c r="BI260" s="34">
        <v>0</v>
      </c>
      <c r="BJ260" s="34">
        <v>0</v>
      </c>
      <c r="BK260" s="34">
        <v>0</v>
      </c>
      <c r="BL260" s="34">
        <v>0</v>
      </c>
      <c r="BM260" s="34">
        <v>0</v>
      </c>
      <c r="BN260" s="34">
        <v>0</v>
      </c>
      <c r="BO260" s="34">
        <v>0</v>
      </c>
      <c r="BP260" s="34">
        <v>0</v>
      </c>
      <c r="BQ260" s="34">
        <v>0</v>
      </c>
      <c r="BR260" s="34">
        <v>0</v>
      </c>
      <c r="BS260" s="34">
        <v>115.03247</v>
      </c>
      <c r="BT260" s="34">
        <v>0</v>
      </c>
      <c r="BU260" s="34">
        <v>0</v>
      </c>
      <c r="BV260" s="34">
        <v>0</v>
      </c>
      <c r="BW260" s="34">
        <v>0</v>
      </c>
      <c r="BX260" s="34">
        <v>0</v>
      </c>
      <c r="BY260" s="34">
        <v>0</v>
      </c>
      <c r="BZ260" s="34">
        <v>0</v>
      </c>
      <c r="CA260" s="34">
        <v>0</v>
      </c>
      <c r="CB260" s="34">
        <v>0</v>
      </c>
      <c r="CC260" s="34">
        <v>0</v>
      </c>
      <c r="CD260" s="34">
        <v>0</v>
      </c>
      <c r="CE260" s="34">
        <v>0</v>
      </c>
      <c r="CF260" s="34">
        <v>0</v>
      </c>
      <c r="CG260" s="34">
        <v>0</v>
      </c>
      <c r="CH260" s="27" t="s">
        <v>1653</v>
      </c>
      <c r="CI260" s="276" t="s">
        <v>591</v>
      </c>
      <c r="CJ260" s="276" t="s">
        <v>79</v>
      </c>
      <c r="CK260" s="300" t="s">
        <v>79</v>
      </c>
      <c r="CL260" s="279">
        <v>44135</v>
      </c>
    </row>
    <row r="261" spans="1:90" s="40" customFormat="1" ht="84.75" customHeight="1">
      <c r="A261" s="695"/>
      <c r="B261" s="32" t="s">
        <v>679</v>
      </c>
      <c r="C261" s="248" t="s">
        <v>792</v>
      </c>
      <c r="D261" s="67" t="s">
        <v>128</v>
      </c>
      <c r="E261" s="144" t="s">
        <v>1185</v>
      </c>
      <c r="F261" s="144">
        <v>509965</v>
      </c>
      <c r="G261" s="201" t="s">
        <v>793</v>
      </c>
      <c r="H261" s="67" t="s">
        <v>500</v>
      </c>
      <c r="I261" s="19">
        <v>2315.4562799999999</v>
      </c>
      <c r="J261" s="19">
        <v>2315.4562799999999</v>
      </c>
      <c r="K261" s="19">
        <v>0</v>
      </c>
      <c r="L261" s="19">
        <v>1852.3650239999999</v>
      </c>
      <c r="M261" s="19">
        <v>463.09125599999999</v>
      </c>
      <c r="N261" s="19">
        <v>463.09125599999999</v>
      </c>
      <c r="O261" s="145" t="s">
        <v>1401</v>
      </c>
      <c r="P261" s="19">
        <v>463.09125999999998</v>
      </c>
      <c r="Q261" s="19">
        <v>463.09125599999999</v>
      </c>
      <c r="R261" s="19">
        <v>0</v>
      </c>
      <c r="S261" s="19">
        <v>0</v>
      </c>
      <c r="T261" s="19">
        <v>463.09126000000003</v>
      </c>
      <c r="U261" s="19">
        <v>463.09126000000003</v>
      </c>
      <c r="V261" s="19">
        <v>0</v>
      </c>
      <c r="W261" s="19">
        <v>0</v>
      </c>
      <c r="X261" s="19">
        <v>0</v>
      </c>
      <c r="Y261" s="19">
        <v>0</v>
      </c>
      <c r="Z261" s="19">
        <v>0</v>
      </c>
      <c r="AA261" s="19">
        <v>463.09125999999998</v>
      </c>
      <c r="AB261" s="19">
        <v>0</v>
      </c>
      <c r="AC261" s="19">
        <v>0</v>
      </c>
      <c r="AD261" s="19">
        <v>0</v>
      </c>
      <c r="AE261" s="19">
        <v>0</v>
      </c>
      <c r="AF261" s="19">
        <v>0</v>
      </c>
      <c r="AG261" s="30">
        <v>0</v>
      </c>
      <c r="AH261" s="30">
        <v>0</v>
      </c>
      <c r="AI261" s="30">
        <v>0</v>
      </c>
      <c r="AJ261" s="30">
        <v>0</v>
      </c>
      <c r="AK261" s="30">
        <v>0</v>
      </c>
      <c r="AL261" s="30">
        <v>0</v>
      </c>
      <c r="AM261" s="30">
        <v>0</v>
      </c>
      <c r="AN261" s="30">
        <v>0</v>
      </c>
      <c r="AO261" s="19">
        <v>463.09125999999998</v>
      </c>
      <c r="AP261" s="19">
        <v>0</v>
      </c>
      <c r="AQ261" s="19">
        <v>0</v>
      </c>
      <c r="AR261" s="19">
        <v>0</v>
      </c>
      <c r="AS261" s="19">
        <v>0</v>
      </c>
      <c r="AT261" s="19">
        <v>0</v>
      </c>
      <c r="AU261" s="19">
        <v>0</v>
      </c>
      <c r="AV261" s="19">
        <v>0</v>
      </c>
      <c r="AW261" s="19">
        <v>0</v>
      </c>
      <c r="AX261" s="19">
        <v>0</v>
      </c>
      <c r="AY261" s="19">
        <v>0</v>
      </c>
      <c r="AZ261" s="19">
        <v>0</v>
      </c>
      <c r="BA261" s="19">
        <v>0</v>
      </c>
      <c r="BB261" s="19">
        <v>0</v>
      </c>
      <c r="BC261" s="19">
        <v>0</v>
      </c>
      <c r="BD261" s="19">
        <v>0</v>
      </c>
      <c r="BE261" s="19">
        <v>0</v>
      </c>
      <c r="BF261" s="19">
        <v>0</v>
      </c>
      <c r="BG261" s="19">
        <v>0</v>
      </c>
      <c r="BH261" s="19">
        <v>0</v>
      </c>
      <c r="BI261" s="19">
        <v>0</v>
      </c>
      <c r="BJ261" s="19">
        <v>0</v>
      </c>
      <c r="BK261" s="19">
        <v>0</v>
      </c>
      <c r="BL261" s="19">
        <v>0</v>
      </c>
      <c r="BM261" s="34">
        <v>0</v>
      </c>
      <c r="BN261" s="19">
        <v>0</v>
      </c>
      <c r="BO261" s="19">
        <v>0</v>
      </c>
      <c r="BP261" s="19">
        <v>0</v>
      </c>
      <c r="BQ261" s="19">
        <v>0</v>
      </c>
      <c r="BR261" s="19">
        <v>0</v>
      </c>
      <c r="BS261" s="19">
        <v>0</v>
      </c>
      <c r="BT261" s="19">
        <v>0</v>
      </c>
      <c r="BU261" s="19">
        <v>0</v>
      </c>
      <c r="BV261" s="19">
        <v>0</v>
      </c>
      <c r="BW261" s="19">
        <v>0</v>
      </c>
      <c r="BX261" s="19">
        <v>0</v>
      </c>
      <c r="BY261" s="19">
        <v>0</v>
      </c>
      <c r="BZ261" s="19">
        <v>0</v>
      </c>
      <c r="CA261" s="19">
        <v>0</v>
      </c>
      <c r="CB261" s="19">
        <v>0</v>
      </c>
      <c r="CC261" s="19">
        <v>0</v>
      </c>
      <c r="CD261" s="19">
        <v>0</v>
      </c>
      <c r="CE261" s="19">
        <v>0</v>
      </c>
      <c r="CF261" s="19">
        <v>0</v>
      </c>
      <c r="CG261" s="19">
        <v>0</v>
      </c>
      <c r="CH261" s="67" t="s">
        <v>1764</v>
      </c>
      <c r="CI261" s="276" t="s">
        <v>680</v>
      </c>
      <c r="CJ261" s="276" t="s">
        <v>552</v>
      </c>
      <c r="CK261" s="300" t="s">
        <v>79</v>
      </c>
      <c r="CL261" s="279">
        <v>43861</v>
      </c>
    </row>
    <row r="262" spans="1:90" s="40" customFormat="1" ht="84.75" customHeight="1">
      <c r="A262" s="695"/>
      <c r="B262" s="36" t="s">
        <v>862</v>
      </c>
      <c r="C262" s="27" t="s">
        <v>1186</v>
      </c>
      <c r="D262" s="121" t="s">
        <v>863</v>
      </c>
      <c r="E262" s="121" t="s">
        <v>1187</v>
      </c>
      <c r="F262" s="121">
        <v>61924041</v>
      </c>
      <c r="G262" s="139" t="s">
        <v>1188</v>
      </c>
      <c r="H262" s="27" t="s">
        <v>864</v>
      </c>
      <c r="I262" s="11">
        <v>324.90096</v>
      </c>
      <c r="J262" s="11">
        <v>324.90096</v>
      </c>
      <c r="K262" s="34">
        <v>0</v>
      </c>
      <c r="L262" s="122">
        <v>259.92076800000001</v>
      </c>
      <c r="M262" s="123">
        <v>64.980192000000002</v>
      </c>
      <c r="N262" s="123">
        <v>64.980192000000002</v>
      </c>
      <c r="O262" s="96" t="s">
        <v>1096</v>
      </c>
      <c r="P262" s="123">
        <v>64.980192000000002</v>
      </c>
      <c r="Q262" s="34">
        <v>0</v>
      </c>
      <c r="R262" s="34">
        <v>0</v>
      </c>
      <c r="S262" s="34">
        <v>0</v>
      </c>
      <c r="T262" s="34">
        <v>64.980190000000007</v>
      </c>
      <c r="U262" s="34">
        <v>64.980190000000007</v>
      </c>
      <c r="V262" s="34">
        <v>0</v>
      </c>
      <c r="W262" s="34">
        <v>0</v>
      </c>
      <c r="X262" s="34">
        <v>0</v>
      </c>
      <c r="Y262" s="34">
        <v>0</v>
      </c>
      <c r="Z262" s="34">
        <v>0</v>
      </c>
      <c r="AA262" s="34">
        <v>64.980192000000002</v>
      </c>
      <c r="AB262" s="34">
        <v>0</v>
      </c>
      <c r="AC262" s="34">
        <v>0</v>
      </c>
      <c r="AD262" s="34">
        <v>0</v>
      </c>
      <c r="AE262" s="34">
        <v>0</v>
      </c>
      <c r="AF262" s="34">
        <v>0</v>
      </c>
      <c r="AG262" s="33">
        <v>0</v>
      </c>
      <c r="AH262" s="33">
        <v>0</v>
      </c>
      <c r="AI262" s="33">
        <v>0</v>
      </c>
      <c r="AJ262" s="33">
        <v>0</v>
      </c>
      <c r="AK262" s="33">
        <v>0</v>
      </c>
      <c r="AL262" s="33">
        <v>0</v>
      </c>
      <c r="AM262" s="33">
        <v>0</v>
      </c>
      <c r="AN262" s="33">
        <v>0</v>
      </c>
      <c r="AO262" s="34">
        <v>0</v>
      </c>
      <c r="AP262" s="34">
        <v>0</v>
      </c>
      <c r="AQ262" s="34">
        <v>0</v>
      </c>
      <c r="AR262" s="34">
        <v>0</v>
      </c>
      <c r="AS262" s="34">
        <v>0</v>
      </c>
      <c r="AT262" s="34">
        <v>0</v>
      </c>
      <c r="AU262" s="34">
        <v>0</v>
      </c>
      <c r="AV262" s="34">
        <v>0</v>
      </c>
      <c r="AW262" s="34">
        <v>0</v>
      </c>
      <c r="AX262" s="34">
        <v>0</v>
      </c>
      <c r="AY262" s="34">
        <v>0</v>
      </c>
      <c r="AZ262" s="34">
        <v>0</v>
      </c>
      <c r="BA262" s="34">
        <v>0</v>
      </c>
      <c r="BB262" s="34">
        <v>0</v>
      </c>
      <c r="BC262" s="34">
        <v>0</v>
      </c>
      <c r="BD262" s="34">
        <v>0</v>
      </c>
      <c r="BE262" s="34">
        <v>0</v>
      </c>
      <c r="BF262" s="34">
        <v>0</v>
      </c>
      <c r="BG262" s="34">
        <v>0</v>
      </c>
      <c r="BH262" s="34">
        <v>0</v>
      </c>
      <c r="BI262" s="34">
        <v>64.980192000000002</v>
      </c>
      <c r="BJ262" s="34">
        <v>0</v>
      </c>
      <c r="BK262" s="34">
        <v>0</v>
      </c>
      <c r="BL262" s="34">
        <v>0</v>
      </c>
      <c r="BM262" s="34">
        <v>0</v>
      </c>
      <c r="BN262" s="34">
        <v>0</v>
      </c>
      <c r="BO262" s="34">
        <v>0</v>
      </c>
      <c r="BP262" s="34">
        <v>0</v>
      </c>
      <c r="BQ262" s="34">
        <v>0</v>
      </c>
      <c r="BR262" s="34">
        <v>0</v>
      </c>
      <c r="BS262" s="34">
        <v>0</v>
      </c>
      <c r="BT262" s="34">
        <v>0</v>
      </c>
      <c r="BU262" s="34">
        <v>0</v>
      </c>
      <c r="BV262" s="34">
        <v>0</v>
      </c>
      <c r="BW262" s="34">
        <v>0</v>
      </c>
      <c r="BX262" s="34">
        <v>0</v>
      </c>
      <c r="BY262" s="34">
        <v>0</v>
      </c>
      <c r="BZ262" s="34">
        <v>0</v>
      </c>
      <c r="CA262" s="34">
        <v>0</v>
      </c>
      <c r="CB262" s="34">
        <v>0</v>
      </c>
      <c r="CC262" s="34">
        <v>0</v>
      </c>
      <c r="CD262" s="34">
        <v>0</v>
      </c>
      <c r="CE262" s="34">
        <v>0</v>
      </c>
      <c r="CF262" s="34">
        <v>0</v>
      </c>
      <c r="CG262" s="34">
        <v>0</v>
      </c>
      <c r="CH262" s="27" t="s">
        <v>1653</v>
      </c>
      <c r="CI262" s="276" t="s">
        <v>865</v>
      </c>
      <c r="CJ262" s="276" t="s">
        <v>79</v>
      </c>
      <c r="CK262" s="300" t="s">
        <v>79</v>
      </c>
      <c r="CL262" s="279">
        <v>44012</v>
      </c>
    </row>
    <row r="263" spans="1:90" s="40" customFormat="1" ht="84.75" customHeight="1">
      <c r="A263" s="695"/>
      <c r="B263" s="36" t="s">
        <v>866</v>
      </c>
      <c r="C263" s="27" t="s">
        <v>1189</v>
      </c>
      <c r="D263" s="121" t="s">
        <v>122</v>
      </c>
      <c r="E263" s="121" t="s">
        <v>1170</v>
      </c>
      <c r="F263" s="121">
        <v>16980123</v>
      </c>
      <c r="G263" s="139" t="s">
        <v>79</v>
      </c>
      <c r="H263" s="27" t="s">
        <v>864</v>
      </c>
      <c r="I263" s="11">
        <v>543.80223000000001</v>
      </c>
      <c r="J263" s="11">
        <v>543.80223000000001</v>
      </c>
      <c r="K263" s="34">
        <v>0</v>
      </c>
      <c r="L263" s="122">
        <v>435.04178400000001</v>
      </c>
      <c r="M263" s="123">
        <v>108.760446</v>
      </c>
      <c r="N263" s="123">
        <v>108.760446</v>
      </c>
      <c r="O263" s="96" t="s">
        <v>1402</v>
      </c>
      <c r="P263" s="34">
        <v>0</v>
      </c>
      <c r="Q263" s="34">
        <v>0</v>
      </c>
      <c r="R263" s="34">
        <v>0</v>
      </c>
      <c r="S263" s="34">
        <v>0</v>
      </c>
      <c r="T263" s="34">
        <v>0</v>
      </c>
      <c r="U263" s="34">
        <v>0</v>
      </c>
      <c r="V263" s="34">
        <v>0</v>
      </c>
      <c r="W263" s="34">
        <v>0</v>
      </c>
      <c r="X263" s="34">
        <v>0</v>
      </c>
      <c r="Y263" s="34">
        <v>0</v>
      </c>
      <c r="Z263" s="34">
        <v>0</v>
      </c>
      <c r="AA263" s="34">
        <v>0</v>
      </c>
      <c r="AB263" s="34">
        <v>0</v>
      </c>
      <c r="AC263" s="34">
        <v>0</v>
      </c>
      <c r="AD263" s="34">
        <v>108.760446</v>
      </c>
      <c r="AE263" s="34">
        <v>108.760446</v>
      </c>
      <c r="AF263" s="34">
        <v>0</v>
      </c>
      <c r="AG263" s="34">
        <v>0</v>
      </c>
      <c r="AH263" s="34">
        <v>0</v>
      </c>
      <c r="AI263" s="34">
        <v>0</v>
      </c>
      <c r="AJ263" s="34">
        <v>0</v>
      </c>
      <c r="AK263" s="34">
        <v>0</v>
      </c>
      <c r="AL263" s="34">
        <v>0</v>
      </c>
      <c r="AM263" s="34">
        <v>0</v>
      </c>
      <c r="AN263" s="34">
        <v>0</v>
      </c>
      <c r="AO263" s="34">
        <v>0</v>
      </c>
      <c r="AP263" s="34">
        <v>0</v>
      </c>
      <c r="AQ263" s="34">
        <v>0</v>
      </c>
      <c r="AR263" s="34">
        <v>0</v>
      </c>
      <c r="AS263" s="34">
        <v>0</v>
      </c>
      <c r="AT263" s="34">
        <v>0</v>
      </c>
      <c r="AU263" s="34">
        <v>0</v>
      </c>
      <c r="AV263" s="34">
        <v>0</v>
      </c>
      <c r="AW263" s="34">
        <v>0</v>
      </c>
      <c r="AX263" s="34">
        <v>0</v>
      </c>
      <c r="AY263" s="34">
        <v>0</v>
      </c>
      <c r="AZ263" s="34">
        <v>0</v>
      </c>
      <c r="BA263" s="34">
        <v>0</v>
      </c>
      <c r="BB263" s="34">
        <v>0</v>
      </c>
      <c r="BC263" s="34">
        <v>0</v>
      </c>
      <c r="BD263" s="34">
        <v>0</v>
      </c>
      <c r="BE263" s="34">
        <v>0</v>
      </c>
      <c r="BF263" s="34">
        <v>0</v>
      </c>
      <c r="BG263" s="34">
        <v>0</v>
      </c>
      <c r="BH263" s="34">
        <v>0</v>
      </c>
      <c r="BI263" s="34">
        <v>0</v>
      </c>
      <c r="BJ263" s="34">
        <v>0</v>
      </c>
      <c r="BK263" s="34">
        <v>0</v>
      </c>
      <c r="BL263" s="34">
        <v>108.760446</v>
      </c>
      <c r="BM263" s="34">
        <v>108.760446</v>
      </c>
      <c r="BN263" s="34">
        <v>0</v>
      </c>
      <c r="BO263" s="34">
        <v>0</v>
      </c>
      <c r="BP263" s="34">
        <v>0</v>
      </c>
      <c r="BQ263" s="34">
        <v>0</v>
      </c>
      <c r="BR263" s="34">
        <v>0</v>
      </c>
      <c r="BS263" s="34">
        <v>0</v>
      </c>
      <c r="BT263" s="34">
        <v>0</v>
      </c>
      <c r="BU263" s="34">
        <v>0</v>
      </c>
      <c r="BV263" s="34">
        <v>0</v>
      </c>
      <c r="BW263" s="34">
        <v>0</v>
      </c>
      <c r="BX263" s="34">
        <v>0</v>
      </c>
      <c r="BY263" s="34">
        <v>0</v>
      </c>
      <c r="BZ263" s="34">
        <v>0</v>
      </c>
      <c r="CA263" s="34">
        <v>0</v>
      </c>
      <c r="CB263" s="34">
        <v>0</v>
      </c>
      <c r="CC263" s="34">
        <v>0</v>
      </c>
      <c r="CD263" s="34">
        <v>0</v>
      </c>
      <c r="CE263" s="34">
        <v>108.760446</v>
      </c>
      <c r="CF263" s="34">
        <v>0</v>
      </c>
      <c r="CG263" s="34">
        <v>0</v>
      </c>
      <c r="CH263" s="27" t="s">
        <v>1653</v>
      </c>
      <c r="CI263" s="276" t="s">
        <v>865</v>
      </c>
      <c r="CJ263" s="276" t="s">
        <v>79</v>
      </c>
      <c r="CK263" s="300" t="s">
        <v>79</v>
      </c>
      <c r="CL263" s="279">
        <v>44439</v>
      </c>
    </row>
    <row r="264" spans="1:90" s="40" customFormat="1" ht="84.75" customHeight="1">
      <c r="A264" s="695"/>
      <c r="B264" s="36" t="s">
        <v>868</v>
      </c>
      <c r="C264" s="27" t="s">
        <v>1190</v>
      </c>
      <c r="D264" s="121" t="s">
        <v>509</v>
      </c>
      <c r="E264" s="121" t="s">
        <v>1191</v>
      </c>
      <c r="F264" s="121">
        <v>66711</v>
      </c>
      <c r="G264" s="139">
        <v>6171</v>
      </c>
      <c r="H264" s="27" t="s">
        <v>864</v>
      </c>
      <c r="I264" s="11">
        <v>1365.2247400000001</v>
      </c>
      <c r="J264" s="11">
        <v>1365.2247400000001</v>
      </c>
      <c r="K264" s="34">
        <v>0</v>
      </c>
      <c r="L264" s="11">
        <v>1092.1797919999999</v>
      </c>
      <c r="M264" s="123">
        <v>273.04494799999998</v>
      </c>
      <c r="N264" s="123">
        <v>273.04494799999998</v>
      </c>
      <c r="O264" s="96" t="s">
        <v>1403</v>
      </c>
      <c r="P264" s="34">
        <v>0</v>
      </c>
      <c r="Q264" s="34">
        <v>0</v>
      </c>
      <c r="R264" s="34">
        <v>0</v>
      </c>
      <c r="S264" s="34">
        <v>0</v>
      </c>
      <c r="T264" s="34">
        <v>0</v>
      </c>
      <c r="U264" s="34">
        <v>0</v>
      </c>
      <c r="V264" s="34">
        <v>0</v>
      </c>
      <c r="W264" s="34">
        <v>0</v>
      </c>
      <c r="X264" s="34">
        <v>0</v>
      </c>
      <c r="Y264" s="34">
        <v>273.04494799999998</v>
      </c>
      <c r="Z264" s="34">
        <v>273.04494799999998</v>
      </c>
      <c r="AA264" s="34">
        <v>0</v>
      </c>
      <c r="AB264" s="34">
        <v>0</v>
      </c>
      <c r="AC264" s="34">
        <v>0</v>
      </c>
      <c r="AD264" s="34">
        <v>0</v>
      </c>
      <c r="AE264" s="34">
        <v>0</v>
      </c>
      <c r="AF264" s="34">
        <v>0</v>
      </c>
      <c r="AG264" s="34">
        <v>0</v>
      </c>
      <c r="AH264" s="34">
        <v>0</v>
      </c>
      <c r="AI264" s="34">
        <v>0</v>
      </c>
      <c r="AJ264" s="34">
        <v>0</v>
      </c>
      <c r="AK264" s="34">
        <v>0</v>
      </c>
      <c r="AL264" s="34">
        <v>0</v>
      </c>
      <c r="AM264" s="34">
        <v>0</v>
      </c>
      <c r="AN264" s="34">
        <v>0</v>
      </c>
      <c r="AO264" s="34">
        <v>0</v>
      </c>
      <c r="AP264" s="34">
        <v>0</v>
      </c>
      <c r="AQ264" s="34">
        <v>0</v>
      </c>
      <c r="AR264" s="34">
        <v>0</v>
      </c>
      <c r="AS264" s="34">
        <v>0</v>
      </c>
      <c r="AT264" s="34">
        <v>0</v>
      </c>
      <c r="AU264" s="34">
        <v>0</v>
      </c>
      <c r="AV264" s="34">
        <v>0</v>
      </c>
      <c r="AW264" s="34">
        <v>273.04494799999998</v>
      </c>
      <c r="AX264" s="34">
        <v>273.04494799999998</v>
      </c>
      <c r="AY264" s="34">
        <v>0</v>
      </c>
      <c r="AZ264" s="34">
        <v>0</v>
      </c>
      <c r="BA264" s="34">
        <v>0</v>
      </c>
      <c r="BB264" s="34">
        <v>0</v>
      </c>
      <c r="BC264" s="34">
        <v>0</v>
      </c>
      <c r="BD264" s="34">
        <v>0</v>
      </c>
      <c r="BE264" s="34">
        <v>0</v>
      </c>
      <c r="BF264" s="34">
        <v>0</v>
      </c>
      <c r="BG264" s="34">
        <v>0</v>
      </c>
      <c r="BH264" s="34">
        <v>0</v>
      </c>
      <c r="BI264" s="34">
        <v>0</v>
      </c>
      <c r="BJ264" s="34">
        <v>0</v>
      </c>
      <c r="BK264" s="34">
        <v>0</v>
      </c>
      <c r="BL264" s="34">
        <v>0</v>
      </c>
      <c r="BM264" s="34">
        <v>0</v>
      </c>
      <c r="BN264" s="34">
        <v>0</v>
      </c>
      <c r="BO264" s="34">
        <v>0</v>
      </c>
      <c r="BP264" s="34">
        <v>0</v>
      </c>
      <c r="BQ264" s="34">
        <v>0</v>
      </c>
      <c r="BR264" s="34">
        <v>0</v>
      </c>
      <c r="BS264" s="34">
        <v>0</v>
      </c>
      <c r="BT264" s="34">
        <v>0</v>
      </c>
      <c r="BU264" s="34">
        <v>0</v>
      </c>
      <c r="BV264" s="34">
        <v>0</v>
      </c>
      <c r="BW264" s="34">
        <v>0</v>
      </c>
      <c r="BX264" s="34">
        <v>0</v>
      </c>
      <c r="BY264" s="34">
        <v>0</v>
      </c>
      <c r="BZ264" s="34">
        <v>0</v>
      </c>
      <c r="CA264" s="34">
        <v>0</v>
      </c>
      <c r="CB264" s="34">
        <v>0</v>
      </c>
      <c r="CC264" s="34">
        <v>0</v>
      </c>
      <c r="CD264" s="34">
        <v>0</v>
      </c>
      <c r="CE264" s="34">
        <v>273.04494799999998</v>
      </c>
      <c r="CF264" s="34">
        <v>0</v>
      </c>
      <c r="CG264" s="34">
        <v>0</v>
      </c>
      <c r="CH264" s="27" t="s">
        <v>1653</v>
      </c>
      <c r="CI264" s="276" t="s">
        <v>865</v>
      </c>
      <c r="CJ264" s="276" t="s">
        <v>79</v>
      </c>
      <c r="CK264" s="300" t="s">
        <v>79</v>
      </c>
      <c r="CL264" s="279">
        <v>44408</v>
      </c>
    </row>
    <row r="265" spans="1:90" s="40" customFormat="1" ht="84.75" customHeight="1">
      <c r="A265" s="695"/>
      <c r="B265" s="36" t="s">
        <v>870</v>
      </c>
      <c r="C265" s="27" t="s">
        <v>1193</v>
      </c>
      <c r="D265" s="121" t="s">
        <v>125</v>
      </c>
      <c r="E265" s="121" t="s">
        <v>1181</v>
      </c>
      <c r="F265" s="121">
        <v>61664651</v>
      </c>
      <c r="G265" s="139">
        <v>6151</v>
      </c>
      <c r="H265" s="27" t="s">
        <v>864</v>
      </c>
      <c r="I265" s="11">
        <v>4185.2707</v>
      </c>
      <c r="J265" s="11">
        <v>4185.2707</v>
      </c>
      <c r="K265" s="34">
        <v>0</v>
      </c>
      <c r="L265" s="11">
        <v>3348.2165599999998</v>
      </c>
      <c r="M265" s="123">
        <v>837.05413999999996</v>
      </c>
      <c r="N265" s="123">
        <v>837.05413999999996</v>
      </c>
      <c r="O265" s="96" t="s">
        <v>1404</v>
      </c>
      <c r="P265" s="34">
        <v>0</v>
      </c>
      <c r="Q265" s="34">
        <v>0</v>
      </c>
      <c r="R265" s="34">
        <v>0</v>
      </c>
      <c r="S265" s="34">
        <v>0</v>
      </c>
      <c r="T265" s="34">
        <v>0</v>
      </c>
      <c r="U265" s="34">
        <v>0</v>
      </c>
      <c r="V265" s="34">
        <v>0</v>
      </c>
      <c r="W265" s="34">
        <v>0</v>
      </c>
      <c r="X265" s="34">
        <v>0</v>
      </c>
      <c r="Y265" s="34">
        <v>837.05413999999996</v>
      </c>
      <c r="Z265" s="34">
        <v>837.05413999999996</v>
      </c>
      <c r="AA265" s="34">
        <v>0</v>
      </c>
      <c r="AB265" s="34">
        <v>0</v>
      </c>
      <c r="AC265" s="34">
        <v>0</v>
      </c>
      <c r="AD265" s="34">
        <v>0</v>
      </c>
      <c r="AE265" s="34">
        <v>0</v>
      </c>
      <c r="AF265" s="34">
        <v>837.05413999999996</v>
      </c>
      <c r="AG265" s="34">
        <v>0</v>
      </c>
      <c r="AH265" s="34">
        <v>0</v>
      </c>
      <c r="AI265" s="34">
        <v>837.05413999999996</v>
      </c>
      <c r="AJ265" s="34">
        <v>837.05413999999996</v>
      </c>
      <c r="AK265" s="34">
        <v>0</v>
      </c>
      <c r="AL265" s="34">
        <v>0</v>
      </c>
      <c r="AM265" s="34">
        <v>837.05413999999996</v>
      </c>
      <c r="AN265" s="34">
        <v>837.05413999999996</v>
      </c>
      <c r="AO265" s="34">
        <v>0</v>
      </c>
      <c r="AP265" s="34">
        <v>0</v>
      </c>
      <c r="AQ265" s="34">
        <v>0</v>
      </c>
      <c r="AR265" s="254">
        <v>837.05413999999996</v>
      </c>
      <c r="AS265" s="34">
        <v>837.05413999999996</v>
      </c>
      <c r="AT265" s="34">
        <v>0</v>
      </c>
      <c r="AU265" s="34">
        <v>0</v>
      </c>
      <c r="AV265" s="34">
        <v>0</v>
      </c>
      <c r="AW265" s="34">
        <v>0</v>
      </c>
      <c r="AX265" s="34">
        <v>0</v>
      </c>
      <c r="AY265" s="34">
        <v>0</v>
      </c>
      <c r="AZ265" s="34">
        <v>0</v>
      </c>
      <c r="BA265" s="34">
        <v>0</v>
      </c>
      <c r="BB265" s="34">
        <v>0</v>
      </c>
      <c r="BC265" s="34">
        <v>0</v>
      </c>
      <c r="BD265" s="34">
        <v>0</v>
      </c>
      <c r="BE265" s="34">
        <v>0</v>
      </c>
      <c r="BF265" s="34">
        <v>0</v>
      </c>
      <c r="BG265" s="34">
        <v>0</v>
      </c>
      <c r="BH265" s="34">
        <v>0</v>
      </c>
      <c r="BI265" s="34">
        <v>0</v>
      </c>
      <c r="BJ265" s="34">
        <v>0</v>
      </c>
      <c r="BK265" s="34">
        <v>0</v>
      </c>
      <c r="BL265" s="34">
        <v>0</v>
      </c>
      <c r="BM265" s="34">
        <v>0</v>
      </c>
      <c r="BN265" s="34">
        <v>0</v>
      </c>
      <c r="BO265" s="34">
        <v>0</v>
      </c>
      <c r="BP265" s="34">
        <v>0</v>
      </c>
      <c r="BQ265" s="34">
        <v>0</v>
      </c>
      <c r="BR265" s="34">
        <v>0</v>
      </c>
      <c r="BS265" s="34">
        <v>837.05413999999996</v>
      </c>
      <c r="BT265" s="34">
        <v>0</v>
      </c>
      <c r="BU265" s="34">
        <v>0</v>
      </c>
      <c r="BV265" s="34">
        <v>0</v>
      </c>
      <c r="BW265" s="34">
        <v>0</v>
      </c>
      <c r="BX265" s="34">
        <v>0</v>
      </c>
      <c r="BY265" s="34">
        <v>0</v>
      </c>
      <c r="BZ265" s="34">
        <v>0</v>
      </c>
      <c r="CA265" s="34">
        <v>0</v>
      </c>
      <c r="CB265" s="34">
        <v>0</v>
      </c>
      <c r="CC265" s="34">
        <v>0</v>
      </c>
      <c r="CD265" s="34">
        <v>0</v>
      </c>
      <c r="CE265" s="34">
        <v>0</v>
      </c>
      <c r="CF265" s="34">
        <v>0</v>
      </c>
      <c r="CG265" s="34">
        <v>0</v>
      </c>
      <c r="CH265" s="27" t="s">
        <v>1653</v>
      </c>
      <c r="CI265" s="276" t="s">
        <v>865</v>
      </c>
      <c r="CJ265" s="276" t="s">
        <v>79</v>
      </c>
      <c r="CK265" s="300" t="s">
        <v>79</v>
      </c>
      <c r="CL265" s="279">
        <v>44180</v>
      </c>
    </row>
    <row r="266" spans="1:90" s="40" customFormat="1" ht="84.75" customHeight="1">
      <c r="A266" s="695"/>
      <c r="B266" s="36" t="s">
        <v>871</v>
      </c>
      <c r="C266" s="27" t="s">
        <v>1195</v>
      </c>
      <c r="D266" s="121" t="s">
        <v>125</v>
      </c>
      <c r="E266" s="121" t="s">
        <v>1181</v>
      </c>
      <c r="F266" s="121">
        <v>61664651</v>
      </c>
      <c r="G266" s="139" t="s">
        <v>79</v>
      </c>
      <c r="H266" s="27" t="s">
        <v>864</v>
      </c>
      <c r="I266" s="11">
        <v>3335.8414499999999</v>
      </c>
      <c r="J266" s="11">
        <v>3335.8414499999999</v>
      </c>
      <c r="K266" s="34">
        <v>0</v>
      </c>
      <c r="L266" s="11">
        <v>2668.6731599999998</v>
      </c>
      <c r="M266" s="123">
        <v>667.16828999999996</v>
      </c>
      <c r="N266" s="123">
        <v>667.16828999999996</v>
      </c>
      <c r="O266" s="96" t="s">
        <v>1402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667.16828999999996</v>
      </c>
      <c r="Z266" s="34">
        <v>667.16828999999996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34">
        <v>0</v>
      </c>
      <c r="AM266" s="34">
        <v>0</v>
      </c>
      <c r="AN266" s="34">
        <v>0</v>
      </c>
      <c r="AO266" s="34">
        <v>0</v>
      </c>
      <c r="AP266" s="34">
        <v>0</v>
      </c>
      <c r="AQ266" s="34">
        <v>0</v>
      </c>
      <c r="AR266" s="34">
        <v>0</v>
      </c>
      <c r="AS266" s="34">
        <v>0</v>
      </c>
      <c r="AT266" s="34">
        <v>0</v>
      </c>
      <c r="AU266" s="34">
        <v>0</v>
      </c>
      <c r="AV266" s="34">
        <v>0</v>
      </c>
      <c r="AW266" s="34">
        <v>0</v>
      </c>
      <c r="AX266" s="34">
        <v>0</v>
      </c>
      <c r="AY266" s="34">
        <v>0</v>
      </c>
      <c r="AZ266" s="34">
        <v>0</v>
      </c>
      <c r="BA266" s="34">
        <v>0</v>
      </c>
      <c r="BB266" s="34">
        <v>667.16828999999996</v>
      </c>
      <c r="BC266" s="34">
        <v>667.16828999999996</v>
      </c>
      <c r="BD266" s="34">
        <v>0</v>
      </c>
      <c r="BE266" s="34">
        <v>0</v>
      </c>
      <c r="BF266" s="34">
        <v>0</v>
      </c>
      <c r="BG266" s="34">
        <v>0</v>
      </c>
      <c r="BH266" s="34">
        <v>0</v>
      </c>
      <c r="BI266" s="34">
        <v>0</v>
      </c>
      <c r="BJ266" s="34">
        <v>0</v>
      </c>
      <c r="BK266" s="34">
        <v>0</v>
      </c>
      <c r="BL266" s="34">
        <v>0</v>
      </c>
      <c r="BM266" s="34">
        <v>0</v>
      </c>
      <c r="BN266" s="34">
        <v>0</v>
      </c>
      <c r="BO266" s="34">
        <v>0</v>
      </c>
      <c r="BP266" s="34">
        <v>0</v>
      </c>
      <c r="BQ266" s="34">
        <v>0</v>
      </c>
      <c r="BR266" s="34">
        <v>0</v>
      </c>
      <c r="BS266" s="34">
        <v>0</v>
      </c>
      <c r="BT266" s="34">
        <v>0</v>
      </c>
      <c r="BU266" s="34">
        <v>0</v>
      </c>
      <c r="BV266" s="34">
        <v>0</v>
      </c>
      <c r="BW266" s="34">
        <v>0</v>
      </c>
      <c r="BX266" s="34">
        <v>0</v>
      </c>
      <c r="BY266" s="34">
        <v>0</v>
      </c>
      <c r="BZ266" s="34">
        <v>0</v>
      </c>
      <c r="CA266" s="34">
        <v>0</v>
      </c>
      <c r="CB266" s="34">
        <v>0</v>
      </c>
      <c r="CC266" s="34">
        <v>0</v>
      </c>
      <c r="CD266" s="34">
        <v>0</v>
      </c>
      <c r="CE266" s="34">
        <v>667.16828999999996</v>
      </c>
      <c r="CF266" s="34">
        <v>0</v>
      </c>
      <c r="CG266" s="34">
        <v>0</v>
      </c>
      <c r="CH266" s="27" t="s">
        <v>1653</v>
      </c>
      <c r="CI266" s="276" t="s">
        <v>865</v>
      </c>
      <c r="CJ266" s="276" t="s">
        <v>79</v>
      </c>
      <c r="CK266" s="300" t="s">
        <v>79</v>
      </c>
      <c r="CL266" s="279">
        <v>44439</v>
      </c>
    </row>
    <row r="267" spans="1:90" s="40" customFormat="1" ht="84.75" customHeight="1">
      <c r="A267" s="695"/>
      <c r="B267" s="36" t="s">
        <v>872</v>
      </c>
      <c r="C267" s="27" t="s">
        <v>1405</v>
      </c>
      <c r="D267" s="121" t="s">
        <v>593</v>
      </c>
      <c r="E267" s="121" t="s">
        <v>1182</v>
      </c>
      <c r="F267" s="121">
        <v>507601</v>
      </c>
      <c r="G267" s="139">
        <v>6173</v>
      </c>
      <c r="H267" s="27" t="s">
        <v>864</v>
      </c>
      <c r="I267" s="11">
        <v>2394.9104400000001</v>
      </c>
      <c r="J267" s="11">
        <v>2394.9104400000001</v>
      </c>
      <c r="K267" s="34">
        <v>0</v>
      </c>
      <c r="L267" s="11">
        <v>1915.9283519999999</v>
      </c>
      <c r="M267" s="123">
        <v>478.98208799999998</v>
      </c>
      <c r="N267" s="123">
        <v>478.98208799999998</v>
      </c>
      <c r="O267" s="96" t="s">
        <v>1406</v>
      </c>
      <c r="P267" s="34">
        <v>0</v>
      </c>
      <c r="Q267" s="34">
        <v>0</v>
      </c>
      <c r="R267" s="34">
        <v>0</v>
      </c>
      <c r="S267" s="34">
        <v>0</v>
      </c>
      <c r="T267" s="34">
        <v>0</v>
      </c>
      <c r="U267" s="34">
        <v>0</v>
      </c>
      <c r="V267" s="34">
        <v>0</v>
      </c>
      <c r="W267" s="34">
        <v>0</v>
      </c>
      <c r="X267" s="34">
        <v>0</v>
      </c>
      <c r="Y267" s="34">
        <v>478.98208799999998</v>
      </c>
      <c r="Z267" s="34">
        <v>478.98208799999998</v>
      </c>
      <c r="AA267" s="34">
        <v>0</v>
      </c>
      <c r="AB267" s="34">
        <v>0</v>
      </c>
      <c r="AC267" s="34">
        <v>0</v>
      </c>
      <c r="AD267" s="34">
        <v>0</v>
      </c>
      <c r="AE267" s="34">
        <v>0</v>
      </c>
      <c r="AF267" s="34">
        <v>478.98208799999998</v>
      </c>
      <c r="AG267" s="34">
        <v>0</v>
      </c>
      <c r="AH267" s="34">
        <v>0</v>
      </c>
      <c r="AI267" s="34">
        <v>0</v>
      </c>
      <c r="AJ267" s="34">
        <v>0</v>
      </c>
      <c r="AK267" s="34">
        <v>0</v>
      </c>
      <c r="AL267" s="34">
        <v>0</v>
      </c>
      <c r="AM267" s="34">
        <v>0</v>
      </c>
      <c r="AN267" s="34">
        <v>0</v>
      </c>
      <c r="AO267" s="34">
        <v>0</v>
      </c>
      <c r="AP267" s="34">
        <v>0</v>
      </c>
      <c r="AQ267" s="34">
        <v>0</v>
      </c>
      <c r="AR267" s="34">
        <v>0</v>
      </c>
      <c r="AS267" s="34">
        <v>0</v>
      </c>
      <c r="AT267" s="34">
        <v>0</v>
      </c>
      <c r="AU267" s="34">
        <v>0</v>
      </c>
      <c r="AV267" s="34">
        <v>0</v>
      </c>
      <c r="AW267" s="34">
        <v>478.98208799999998</v>
      </c>
      <c r="AX267" s="34">
        <v>478.98208799999998</v>
      </c>
      <c r="AY267" s="34">
        <v>0</v>
      </c>
      <c r="AZ267" s="34">
        <v>0</v>
      </c>
      <c r="BA267" s="34">
        <v>0</v>
      </c>
      <c r="BB267" s="34">
        <v>0</v>
      </c>
      <c r="BC267" s="34">
        <v>0</v>
      </c>
      <c r="BD267" s="34">
        <v>0</v>
      </c>
      <c r="BE267" s="34">
        <v>0</v>
      </c>
      <c r="BF267" s="34">
        <v>0</v>
      </c>
      <c r="BG267" s="34">
        <v>0</v>
      </c>
      <c r="BH267" s="34">
        <v>0</v>
      </c>
      <c r="BI267" s="34">
        <v>0</v>
      </c>
      <c r="BJ267" s="34">
        <v>0</v>
      </c>
      <c r="BK267" s="34">
        <v>0</v>
      </c>
      <c r="BL267" s="34">
        <v>0</v>
      </c>
      <c r="BM267" s="34">
        <v>0</v>
      </c>
      <c r="BN267" s="34">
        <v>0</v>
      </c>
      <c r="BO267" s="34">
        <v>0</v>
      </c>
      <c r="BP267" s="34">
        <v>0</v>
      </c>
      <c r="BQ267" s="34">
        <v>0</v>
      </c>
      <c r="BR267" s="34">
        <v>0</v>
      </c>
      <c r="BS267" s="34">
        <v>478.98208799999998</v>
      </c>
      <c r="BT267" s="34">
        <v>0</v>
      </c>
      <c r="BU267" s="34">
        <v>0</v>
      </c>
      <c r="BV267" s="34">
        <v>0</v>
      </c>
      <c r="BW267" s="34">
        <v>0</v>
      </c>
      <c r="BX267" s="34">
        <v>0</v>
      </c>
      <c r="BY267" s="34">
        <v>0</v>
      </c>
      <c r="BZ267" s="34">
        <v>0</v>
      </c>
      <c r="CA267" s="34">
        <v>0</v>
      </c>
      <c r="CB267" s="34">
        <v>0</v>
      </c>
      <c r="CC267" s="34">
        <v>0</v>
      </c>
      <c r="CD267" s="34">
        <v>0</v>
      </c>
      <c r="CE267" s="34">
        <v>0</v>
      </c>
      <c r="CF267" s="34">
        <v>0</v>
      </c>
      <c r="CG267" s="34">
        <v>0</v>
      </c>
      <c r="CH267" s="27" t="s">
        <v>1653</v>
      </c>
      <c r="CI267" s="276" t="s">
        <v>865</v>
      </c>
      <c r="CJ267" s="276" t="s">
        <v>79</v>
      </c>
      <c r="CK267" s="300" t="s">
        <v>79</v>
      </c>
      <c r="CL267" s="279">
        <v>44165</v>
      </c>
    </row>
    <row r="268" spans="1:90" s="40" customFormat="1" ht="84.75" customHeight="1">
      <c r="A268" s="695"/>
      <c r="B268" s="36" t="s">
        <v>873</v>
      </c>
      <c r="C268" s="27" t="s">
        <v>1196</v>
      </c>
      <c r="D268" s="121" t="s">
        <v>107</v>
      </c>
      <c r="E268" s="121" t="s">
        <v>1171</v>
      </c>
      <c r="F268" s="121">
        <v>69647</v>
      </c>
      <c r="G268" s="139" t="s">
        <v>79</v>
      </c>
      <c r="H268" s="27" t="s">
        <v>864</v>
      </c>
      <c r="I268" s="11">
        <v>3727.2228</v>
      </c>
      <c r="J268" s="11">
        <v>3727.2228</v>
      </c>
      <c r="K268" s="34">
        <v>0</v>
      </c>
      <c r="L268" s="11">
        <v>2981.7782400000001</v>
      </c>
      <c r="M268" s="123">
        <v>745.44456000000002</v>
      </c>
      <c r="N268" s="123">
        <v>745.44456000000002</v>
      </c>
      <c r="O268" s="96" t="s">
        <v>1407</v>
      </c>
      <c r="P268" s="34">
        <v>0</v>
      </c>
      <c r="Q268" s="34">
        <v>0</v>
      </c>
      <c r="R268" s="34">
        <v>0</v>
      </c>
      <c r="S268" s="34">
        <v>0</v>
      </c>
      <c r="T268" s="34">
        <v>0</v>
      </c>
      <c r="U268" s="34">
        <v>0</v>
      </c>
      <c r="V268" s="34">
        <v>0</v>
      </c>
      <c r="W268" s="34">
        <v>0</v>
      </c>
      <c r="X268" s="34">
        <v>0</v>
      </c>
      <c r="Y268" s="34">
        <v>0</v>
      </c>
      <c r="Z268" s="34">
        <v>0</v>
      </c>
      <c r="AA268" s="34">
        <v>0</v>
      </c>
      <c r="AB268" s="34">
        <v>0</v>
      </c>
      <c r="AC268" s="34">
        <v>0</v>
      </c>
      <c r="AD268" s="34">
        <v>745.44456000000002</v>
      </c>
      <c r="AE268" s="34">
        <v>745.44456000000002</v>
      </c>
      <c r="AF268" s="34">
        <v>745.44456000000002</v>
      </c>
      <c r="AG268" s="34">
        <v>0</v>
      </c>
      <c r="AH268" s="34">
        <v>0</v>
      </c>
      <c r="AI268" s="34">
        <v>0</v>
      </c>
      <c r="AJ268" s="34">
        <v>0</v>
      </c>
      <c r="AK268" s="34">
        <v>0</v>
      </c>
      <c r="AL268" s="34">
        <v>0</v>
      </c>
      <c r="AM268" s="34">
        <v>0</v>
      </c>
      <c r="AN268" s="34">
        <v>0</v>
      </c>
      <c r="AO268" s="34">
        <v>0</v>
      </c>
      <c r="AP268" s="34">
        <v>0</v>
      </c>
      <c r="AQ268" s="34">
        <v>0</v>
      </c>
      <c r="AR268" s="34">
        <v>0</v>
      </c>
      <c r="AS268" s="34">
        <v>0</v>
      </c>
      <c r="AT268" s="34">
        <v>0</v>
      </c>
      <c r="AU268" s="34">
        <v>0</v>
      </c>
      <c r="AV268" s="34">
        <v>0</v>
      </c>
      <c r="AW268" s="34">
        <v>0</v>
      </c>
      <c r="AX268" s="34">
        <v>0</v>
      </c>
      <c r="AY268" s="34">
        <v>0</v>
      </c>
      <c r="AZ268" s="34">
        <v>0</v>
      </c>
      <c r="BA268" s="34">
        <v>0</v>
      </c>
      <c r="BB268" s="34">
        <v>0</v>
      </c>
      <c r="BC268" s="34">
        <v>0</v>
      </c>
      <c r="BD268" s="34">
        <v>0</v>
      </c>
      <c r="BE268" s="34">
        <v>0</v>
      </c>
      <c r="BF268" s="34">
        <v>0</v>
      </c>
      <c r="BG268" s="34">
        <v>0</v>
      </c>
      <c r="BH268" s="34">
        <v>0</v>
      </c>
      <c r="BI268" s="34">
        <v>0</v>
      </c>
      <c r="BJ268" s="34">
        <v>0</v>
      </c>
      <c r="BK268" s="34">
        <v>0</v>
      </c>
      <c r="BL268" s="34">
        <v>745.44456000000002</v>
      </c>
      <c r="BM268" s="34">
        <v>745.44456000000002</v>
      </c>
      <c r="BN268" s="34">
        <v>0</v>
      </c>
      <c r="BO268" s="34">
        <v>0</v>
      </c>
      <c r="BP268" s="34">
        <v>0</v>
      </c>
      <c r="BQ268" s="34">
        <v>0</v>
      </c>
      <c r="BR268" s="34">
        <v>0</v>
      </c>
      <c r="BS268" s="34">
        <v>0</v>
      </c>
      <c r="BT268" s="34">
        <v>0</v>
      </c>
      <c r="BU268" s="34">
        <v>0</v>
      </c>
      <c r="BV268" s="34">
        <v>0</v>
      </c>
      <c r="BW268" s="34">
        <v>0</v>
      </c>
      <c r="BX268" s="34">
        <v>0</v>
      </c>
      <c r="BY268" s="34">
        <v>0</v>
      </c>
      <c r="BZ268" s="34">
        <v>0</v>
      </c>
      <c r="CA268" s="34">
        <v>0</v>
      </c>
      <c r="CB268" s="34">
        <v>0</v>
      </c>
      <c r="CC268" s="34">
        <v>745.44456000000002</v>
      </c>
      <c r="CD268" s="34">
        <v>0</v>
      </c>
      <c r="CE268" s="34">
        <v>0</v>
      </c>
      <c r="CF268" s="34">
        <v>0</v>
      </c>
      <c r="CG268" s="34">
        <v>0</v>
      </c>
      <c r="CH268" s="27" t="s">
        <v>1653</v>
      </c>
      <c r="CI268" s="276" t="s">
        <v>865</v>
      </c>
      <c r="CJ268" s="276" t="s">
        <v>79</v>
      </c>
      <c r="CK268" s="300" t="s">
        <v>79</v>
      </c>
      <c r="CL268" s="279">
        <v>44347</v>
      </c>
    </row>
    <row r="269" spans="1:90" s="40" customFormat="1" ht="84.75" customHeight="1">
      <c r="A269" s="695"/>
      <c r="B269" s="36" t="s">
        <v>875</v>
      </c>
      <c r="C269" s="27" t="s">
        <v>1197</v>
      </c>
      <c r="D269" s="121" t="s">
        <v>876</v>
      </c>
      <c r="E269" s="121" t="s">
        <v>1198</v>
      </c>
      <c r="F269" s="121">
        <v>640808</v>
      </c>
      <c r="G269" s="139">
        <v>6152</v>
      </c>
      <c r="H269" s="27" t="s">
        <v>864</v>
      </c>
      <c r="I269" s="11">
        <v>1037.94696</v>
      </c>
      <c r="J269" s="11">
        <v>1037.94696</v>
      </c>
      <c r="K269" s="34">
        <v>0</v>
      </c>
      <c r="L269" s="122">
        <v>830.35756800000001</v>
      </c>
      <c r="M269" s="123">
        <v>207.589392</v>
      </c>
      <c r="N269" s="123">
        <v>207.589392</v>
      </c>
      <c r="O269" s="96" t="s">
        <v>1408</v>
      </c>
      <c r="P269" s="34">
        <v>0</v>
      </c>
      <c r="Q269" s="34">
        <v>0</v>
      </c>
      <c r="R269" s="34">
        <v>0</v>
      </c>
      <c r="S269" s="34">
        <v>0</v>
      </c>
      <c r="T269" s="34">
        <v>0</v>
      </c>
      <c r="U269" s="34">
        <v>0</v>
      </c>
      <c r="V269" s="34">
        <v>0</v>
      </c>
      <c r="W269" s="34">
        <v>0</v>
      </c>
      <c r="X269" s="34">
        <v>0</v>
      </c>
      <c r="Y269" s="34">
        <v>207.589392</v>
      </c>
      <c r="Z269" s="34">
        <v>207.589392</v>
      </c>
      <c r="AA269" s="34">
        <v>0</v>
      </c>
      <c r="AB269" s="34">
        <v>0</v>
      </c>
      <c r="AC269" s="34">
        <v>0</v>
      </c>
      <c r="AD269" s="34">
        <v>0</v>
      </c>
      <c r="AE269" s="34">
        <v>0</v>
      </c>
      <c r="AF269" s="34">
        <v>0</v>
      </c>
      <c r="AG269" s="34">
        <v>0</v>
      </c>
      <c r="AH269" s="34">
        <v>0</v>
      </c>
      <c r="AI269" s="34">
        <v>207.58939000000001</v>
      </c>
      <c r="AJ269" s="34">
        <v>207.58939000000001</v>
      </c>
      <c r="AK269" s="34">
        <v>0</v>
      </c>
      <c r="AL269" s="34">
        <v>0</v>
      </c>
      <c r="AM269" s="34">
        <v>207.58939000000001</v>
      </c>
      <c r="AN269" s="34">
        <v>207.58939000000001</v>
      </c>
      <c r="AO269" s="34">
        <v>0</v>
      </c>
      <c r="AP269" s="34">
        <v>0</v>
      </c>
      <c r="AQ269" s="34">
        <v>0</v>
      </c>
      <c r="AR269" s="254">
        <v>207.589392</v>
      </c>
      <c r="AS269" s="34">
        <v>207.589392</v>
      </c>
      <c r="AT269" s="34">
        <v>0</v>
      </c>
      <c r="AU269" s="34">
        <v>0</v>
      </c>
      <c r="AV269" s="34">
        <v>0</v>
      </c>
      <c r="AW269" s="34">
        <v>0</v>
      </c>
      <c r="AX269" s="34">
        <v>0</v>
      </c>
      <c r="AY269" s="34">
        <v>0</v>
      </c>
      <c r="AZ269" s="34">
        <v>0</v>
      </c>
      <c r="BA269" s="34">
        <v>0</v>
      </c>
      <c r="BB269" s="34">
        <v>0</v>
      </c>
      <c r="BC269" s="34">
        <v>0</v>
      </c>
      <c r="BD269" s="34">
        <v>0</v>
      </c>
      <c r="BE269" s="34">
        <v>0</v>
      </c>
      <c r="BF269" s="34">
        <v>0</v>
      </c>
      <c r="BG269" s="34">
        <v>0</v>
      </c>
      <c r="BH269" s="34">
        <v>0</v>
      </c>
      <c r="BI269" s="34">
        <v>0</v>
      </c>
      <c r="BJ269" s="34">
        <v>0</v>
      </c>
      <c r="BK269" s="34">
        <v>0</v>
      </c>
      <c r="BL269" s="34">
        <v>0</v>
      </c>
      <c r="BM269" s="34">
        <v>0</v>
      </c>
      <c r="BN269" s="34">
        <v>0</v>
      </c>
      <c r="BO269" s="34">
        <v>0</v>
      </c>
      <c r="BP269" s="34">
        <v>0</v>
      </c>
      <c r="BQ269" s="34">
        <v>0</v>
      </c>
      <c r="BR269" s="34">
        <v>0</v>
      </c>
      <c r="BS269" s="34">
        <v>0</v>
      </c>
      <c r="BT269" s="34">
        <v>0</v>
      </c>
      <c r="BU269" s="34">
        <v>0</v>
      </c>
      <c r="BV269" s="34">
        <v>0</v>
      </c>
      <c r="BW269" s="34">
        <v>0</v>
      </c>
      <c r="BX269" s="34">
        <v>0</v>
      </c>
      <c r="BY269" s="34">
        <v>0</v>
      </c>
      <c r="BZ269" s="34">
        <v>0</v>
      </c>
      <c r="CA269" s="34">
        <v>0</v>
      </c>
      <c r="CB269" s="34">
        <v>0</v>
      </c>
      <c r="CC269" s="34">
        <v>0</v>
      </c>
      <c r="CD269" s="34">
        <v>0</v>
      </c>
      <c r="CE269" s="34">
        <v>207.589392</v>
      </c>
      <c r="CF269" s="34">
        <v>0</v>
      </c>
      <c r="CG269" s="34">
        <v>0</v>
      </c>
      <c r="CH269" s="27" t="s">
        <v>1653</v>
      </c>
      <c r="CI269" s="276" t="s">
        <v>865</v>
      </c>
      <c r="CJ269" s="276" t="s">
        <v>79</v>
      </c>
      <c r="CK269" s="300" t="s">
        <v>79</v>
      </c>
      <c r="CL269" s="279">
        <v>44469</v>
      </c>
    </row>
    <row r="270" spans="1:90" s="40" customFormat="1" ht="84.75" customHeight="1">
      <c r="A270" s="695"/>
      <c r="B270" s="36" t="s">
        <v>877</v>
      </c>
      <c r="C270" s="27" t="s">
        <v>1199</v>
      </c>
      <c r="D270" s="121" t="s">
        <v>147</v>
      </c>
      <c r="E270" s="121" t="s">
        <v>1175</v>
      </c>
      <c r="F270" s="121">
        <v>61100226</v>
      </c>
      <c r="G270" s="139" t="s">
        <v>79</v>
      </c>
      <c r="H270" s="27" t="s">
        <v>864</v>
      </c>
      <c r="I270" s="11">
        <v>1002.15192</v>
      </c>
      <c r="J270" s="11">
        <v>1002.15192</v>
      </c>
      <c r="K270" s="34">
        <v>0</v>
      </c>
      <c r="L270" s="122">
        <v>801.72153600000001</v>
      </c>
      <c r="M270" s="123">
        <v>200.430384</v>
      </c>
      <c r="N270" s="123">
        <v>200.430384</v>
      </c>
      <c r="O270" s="96" t="s">
        <v>1409</v>
      </c>
      <c r="P270" s="34">
        <v>0</v>
      </c>
      <c r="Q270" s="34">
        <v>0</v>
      </c>
      <c r="R270" s="34">
        <v>0</v>
      </c>
      <c r="S270" s="34">
        <v>0</v>
      </c>
      <c r="T270" s="34">
        <v>0</v>
      </c>
      <c r="U270" s="34">
        <v>0</v>
      </c>
      <c r="V270" s="34">
        <v>0</v>
      </c>
      <c r="W270" s="34">
        <v>0</v>
      </c>
      <c r="X270" s="34">
        <v>0</v>
      </c>
      <c r="Y270" s="34">
        <v>0</v>
      </c>
      <c r="Z270" s="34">
        <v>0</v>
      </c>
      <c r="AA270" s="34">
        <v>0</v>
      </c>
      <c r="AB270" s="34">
        <v>0</v>
      </c>
      <c r="AC270" s="34">
        <v>0</v>
      </c>
      <c r="AD270" s="34">
        <v>200.430384</v>
      </c>
      <c r="AE270" s="34">
        <v>200.430384</v>
      </c>
      <c r="AF270" s="34">
        <v>0</v>
      </c>
      <c r="AG270" s="34">
        <v>0</v>
      </c>
      <c r="AH270" s="34">
        <v>0</v>
      </c>
      <c r="AI270" s="34">
        <v>0</v>
      </c>
      <c r="AJ270" s="34">
        <v>0</v>
      </c>
      <c r="AK270" s="34">
        <v>0</v>
      </c>
      <c r="AL270" s="34">
        <v>0</v>
      </c>
      <c r="AM270" s="34">
        <v>0</v>
      </c>
      <c r="AN270" s="34">
        <v>0</v>
      </c>
      <c r="AO270" s="34">
        <v>0</v>
      </c>
      <c r="AP270" s="34">
        <v>0</v>
      </c>
      <c r="AQ270" s="34">
        <v>0</v>
      </c>
      <c r="AR270" s="34">
        <v>0</v>
      </c>
      <c r="AS270" s="34">
        <v>0</v>
      </c>
      <c r="AT270" s="34">
        <v>0</v>
      </c>
      <c r="AU270" s="34">
        <v>0</v>
      </c>
      <c r="AV270" s="34">
        <v>0</v>
      </c>
      <c r="AW270" s="34">
        <v>0</v>
      </c>
      <c r="AX270" s="34">
        <v>0</v>
      </c>
      <c r="AY270" s="34">
        <v>0</v>
      </c>
      <c r="AZ270" s="34">
        <v>0</v>
      </c>
      <c r="BA270" s="34">
        <v>0</v>
      </c>
      <c r="BB270" s="34">
        <v>0</v>
      </c>
      <c r="BC270" s="34">
        <v>0</v>
      </c>
      <c r="BD270" s="34">
        <v>0</v>
      </c>
      <c r="BE270" s="34">
        <v>0</v>
      </c>
      <c r="BF270" s="34">
        <v>0</v>
      </c>
      <c r="BG270" s="34">
        <v>0</v>
      </c>
      <c r="BH270" s="34">
        <v>0</v>
      </c>
      <c r="BI270" s="34">
        <v>0</v>
      </c>
      <c r="BJ270" s="34">
        <v>0</v>
      </c>
      <c r="BK270" s="34">
        <v>0</v>
      </c>
      <c r="BL270" s="34">
        <v>200.430384</v>
      </c>
      <c r="BM270" s="34">
        <v>200.430384</v>
      </c>
      <c r="BN270" s="34">
        <v>0</v>
      </c>
      <c r="BO270" s="34">
        <v>0</v>
      </c>
      <c r="BP270" s="34">
        <v>0</v>
      </c>
      <c r="BQ270" s="34">
        <v>0</v>
      </c>
      <c r="BR270" s="34">
        <v>0</v>
      </c>
      <c r="BS270" s="34">
        <v>0</v>
      </c>
      <c r="BT270" s="34">
        <v>0</v>
      </c>
      <c r="BU270" s="34">
        <v>0</v>
      </c>
      <c r="BV270" s="34">
        <v>0</v>
      </c>
      <c r="BW270" s="34">
        <v>0</v>
      </c>
      <c r="BX270" s="34">
        <v>0</v>
      </c>
      <c r="BY270" s="34">
        <v>0</v>
      </c>
      <c r="BZ270" s="34">
        <v>0</v>
      </c>
      <c r="CA270" s="34">
        <v>0</v>
      </c>
      <c r="CB270" s="34">
        <v>0</v>
      </c>
      <c r="CC270" s="34">
        <v>0</v>
      </c>
      <c r="CD270" s="34">
        <v>0</v>
      </c>
      <c r="CE270" s="34">
        <v>200.430384</v>
      </c>
      <c r="CF270" s="34">
        <v>0</v>
      </c>
      <c r="CG270" s="34">
        <v>0</v>
      </c>
      <c r="CH270" s="27" t="s">
        <v>1653</v>
      </c>
      <c r="CI270" s="276" t="s">
        <v>865</v>
      </c>
      <c r="CJ270" s="276" t="s">
        <v>79</v>
      </c>
      <c r="CK270" s="300" t="s">
        <v>79</v>
      </c>
      <c r="CL270" s="279">
        <v>44804</v>
      </c>
    </row>
    <row r="271" spans="1:90" s="40" customFormat="1" ht="84.75" customHeight="1">
      <c r="A271" s="695"/>
      <c r="B271" s="195" t="s">
        <v>878</v>
      </c>
      <c r="C271" s="183" t="s">
        <v>79</v>
      </c>
      <c r="D271" s="197" t="s">
        <v>147</v>
      </c>
      <c r="E271" s="197" t="s">
        <v>1175</v>
      </c>
      <c r="F271" s="198">
        <v>61100226</v>
      </c>
      <c r="G271" s="249" t="s">
        <v>79</v>
      </c>
      <c r="H271" s="183" t="s">
        <v>864</v>
      </c>
      <c r="I271" s="250">
        <v>856.63331000000005</v>
      </c>
      <c r="J271" s="250">
        <v>856.63331000000005</v>
      </c>
      <c r="K271" s="185">
        <v>0</v>
      </c>
      <c r="L271" s="251">
        <v>685.306648</v>
      </c>
      <c r="M271" s="252">
        <v>171.326662</v>
      </c>
      <c r="N271" s="252">
        <v>171.326662</v>
      </c>
      <c r="O271" s="198" t="s">
        <v>1400</v>
      </c>
      <c r="P271" s="185">
        <v>0</v>
      </c>
      <c r="Q271" s="185">
        <v>0</v>
      </c>
      <c r="R271" s="185">
        <v>0</v>
      </c>
      <c r="S271" s="185">
        <v>0</v>
      </c>
      <c r="T271" s="185">
        <v>0</v>
      </c>
      <c r="U271" s="185">
        <v>0</v>
      </c>
      <c r="V271" s="185">
        <v>0</v>
      </c>
      <c r="W271" s="185">
        <v>0</v>
      </c>
      <c r="X271" s="185">
        <v>0</v>
      </c>
      <c r="Y271" s="185">
        <v>171.326662</v>
      </c>
      <c r="Z271" s="185">
        <v>171.326662</v>
      </c>
      <c r="AA271" s="185">
        <v>0</v>
      </c>
      <c r="AB271" s="185">
        <v>0</v>
      </c>
      <c r="AC271" s="185">
        <v>0</v>
      </c>
      <c r="AD271" s="185">
        <v>0</v>
      </c>
      <c r="AE271" s="185">
        <v>0</v>
      </c>
      <c r="AF271" s="185">
        <v>171.326662</v>
      </c>
      <c r="AG271" s="185">
        <v>0</v>
      </c>
      <c r="AH271" s="185">
        <v>0</v>
      </c>
      <c r="AI271" s="185">
        <v>0</v>
      </c>
      <c r="AJ271" s="185">
        <v>0</v>
      </c>
      <c r="AK271" s="185">
        <v>0</v>
      </c>
      <c r="AL271" s="185">
        <v>0</v>
      </c>
      <c r="AM271" s="185">
        <v>0</v>
      </c>
      <c r="AN271" s="185">
        <v>0</v>
      </c>
      <c r="AO271" s="185">
        <v>0</v>
      </c>
      <c r="AP271" s="185">
        <v>0</v>
      </c>
      <c r="AQ271" s="185">
        <v>0</v>
      </c>
      <c r="AR271" s="185">
        <v>171.326662</v>
      </c>
      <c r="AS271" s="185">
        <v>171.326662</v>
      </c>
      <c r="AT271" s="185">
        <v>0</v>
      </c>
      <c r="AU271" s="185">
        <v>0</v>
      </c>
      <c r="AV271" s="185">
        <v>0</v>
      </c>
      <c r="AW271" s="185">
        <v>0</v>
      </c>
      <c r="AX271" s="185">
        <v>0</v>
      </c>
      <c r="AY271" s="185">
        <v>0</v>
      </c>
      <c r="AZ271" s="185">
        <v>0</v>
      </c>
      <c r="BA271" s="185">
        <v>0</v>
      </c>
      <c r="BB271" s="185">
        <v>0</v>
      </c>
      <c r="BC271" s="185">
        <v>0</v>
      </c>
      <c r="BD271" s="185">
        <v>0</v>
      </c>
      <c r="BE271" s="185">
        <v>0</v>
      </c>
      <c r="BF271" s="185">
        <v>0</v>
      </c>
      <c r="BG271" s="185">
        <v>0</v>
      </c>
      <c r="BH271" s="185">
        <v>0</v>
      </c>
      <c r="BI271" s="185">
        <v>0</v>
      </c>
      <c r="BJ271" s="34">
        <v>0</v>
      </c>
      <c r="BK271" s="34">
        <v>0</v>
      </c>
      <c r="BL271" s="34">
        <v>0</v>
      </c>
      <c r="BM271" s="34">
        <v>0</v>
      </c>
      <c r="BN271" s="185">
        <v>0</v>
      </c>
      <c r="BO271" s="34">
        <v>0</v>
      </c>
      <c r="BP271" s="34">
        <v>0</v>
      </c>
      <c r="BQ271" s="34">
        <v>0</v>
      </c>
      <c r="BR271" s="185">
        <v>0</v>
      </c>
      <c r="BS271" s="185">
        <v>0</v>
      </c>
      <c r="BT271" s="34">
        <v>0</v>
      </c>
      <c r="BU271" s="34">
        <v>0</v>
      </c>
      <c r="BV271" s="34">
        <v>0</v>
      </c>
      <c r="BW271" s="185">
        <v>0</v>
      </c>
      <c r="BX271" s="185">
        <v>0</v>
      </c>
      <c r="BY271" s="34">
        <v>0</v>
      </c>
      <c r="BZ271" s="34">
        <v>0</v>
      </c>
      <c r="CA271" s="34">
        <v>0</v>
      </c>
      <c r="CB271" s="185">
        <v>0</v>
      </c>
      <c r="CC271" s="185">
        <v>171.326662</v>
      </c>
      <c r="CD271" s="185">
        <v>0</v>
      </c>
      <c r="CE271" s="185">
        <v>0</v>
      </c>
      <c r="CF271" s="185">
        <v>0</v>
      </c>
      <c r="CG271" s="185">
        <v>0</v>
      </c>
      <c r="CH271" s="27" t="s">
        <v>1305</v>
      </c>
      <c r="CI271" s="276" t="s">
        <v>865</v>
      </c>
      <c r="CJ271" s="276" t="s">
        <v>1550</v>
      </c>
      <c r="CK271" s="300" t="s">
        <v>79</v>
      </c>
      <c r="CL271" s="279">
        <v>44134</v>
      </c>
    </row>
    <row r="272" spans="1:90" s="40" customFormat="1" ht="84.75" customHeight="1">
      <c r="A272" s="695"/>
      <c r="B272" s="36" t="s">
        <v>879</v>
      </c>
      <c r="C272" s="27" t="s">
        <v>1200</v>
      </c>
      <c r="D272" s="124" t="s">
        <v>880</v>
      </c>
      <c r="E272" s="121" t="s">
        <v>1201</v>
      </c>
      <c r="F272" s="96">
        <v>61100404</v>
      </c>
      <c r="G272" s="139">
        <v>6153</v>
      </c>
      <c r="H272" s="27" t="s">
        <v>864</v>
      </c>
      <c r="I272" s="11">
        <v>788.61337500000002</v>
      </c>
      <c r="J272" s="11">
        <v>788.61337500000002</v>
      </c>
      <c r="K272" s="34">
        <v>0</v>
      </c>
      <c r="L272" s="122">
        <v>630.89070000000004</v>
      </c>
      <c r="M272" s="123">
        <v>157.72267500000001</v>
      </c>
      <c r="N272" s="123">
        <v>157.72267500000001</v>
      </c>
      <c r="O272" s="96" t="s">
        <v>1410</v>
      </c>
      <c r="P272" s="34">
        <v>0</v>
      </c>
      <c r="Q272" s="34">
        <v>0</v>
      </c>
      <c r="R272" s="34">
        <v>0</v>
      </c>
      <c r="S272" s="34">
        <v>0</v>
      </c>
      <c r="T272" s="34">
        <v>0</v>
      </c>
      <c r="U272" s="34">
        <v>0</v>
      </c>
      <c r="V272" s="34">
        <v>0</v>
      </c>
      <c r="W272" s="34">
        <v>0</v>
      </c>
      <c r="X272" s="34">
        <v>0</v>
      </c>
      <c r="Y272" s="34">
        <v>157.72267500000001</v>
      </c>
      <c r="Z272" s="34">
        <v>157.72267500000001</v>
      </c>
      <c r="AA272" s="34">
        <v>0</v>
      </c>
      <c r="AB272" s="34">
        <v>0</v>
      </c>
      <c r="AC272" s="34">
        <v>0</v>
      </c>
      <c r="AD272" s="34">
        <v>0</v>
      </c>
      <c r="AE272" s="34">
        <v>0</v>
      </c>
      <c r="AF272" s="34">
        <v>0</v>
      </c>
      <c r="AG272" s="34">
        <v>0</v>
      </c>
      <c r="AH272" s="34">
        <v>0</v>
      </c>
      <c r="AI272" s="34">
        <v>157.72268</v>
      </c>
      <c r="AJ272" s="34">
        <v>157.72268</v>
      </c>
      <c r="AK272" s="34">
        <v>0</v>
      </c>
      <c r="AL272" s="34">
        <v>0</v>
      </c>
      <c r="AM272" s="34">
        <v>157.72268</v>
      </c>
      <c r="AN272" s="34">
        <v>157.72268</v>
      </c>
      <c r="AO272" s="34">
        <v>0</v>
      </c>
      <c r="AP272" s="34">
        <v>0</v>
      </c>
      <c r="AQ272" s="34">
        <v>0</v>
      </c>
      <c r="AR272" s="255">
        <v>157.72267500000001</v>
      </c>
      <c r="AS272" s="34">
        <v>157.72267500000001</v>
      </c>
      <c r="AT272" s="34">
        <v>0</v>
      </c>
      <c r="AU272" s="34">
        <v>0</v>
      </c>
      <c r="AV272" s="34">
        <v>0</v>
      </c>
      <c r="AW272" s="34">
        <v>0</v>
      </c>
      <c r="AX272" s="34">
        <v>0</v>
      </c>
      <c r="AY272" s="34">
        <v>0</v>
      </c>
      <c r="AZ272" s="34">
        <v>0</v>
      </c>
      <c r="BA272" s="34">
        <v>0</v>
      </c>
      <c r="BB272" s="34">
        <v>0</v>
      </c>
      <c r="BC272" s="34">
        <v>0</v>
      </c>
      <c r="BD272" s="34">
        <v>0</v>
      </c>
      <c r="BE272" s="34">
        <v>0</v>
      </c>
      <c r="BF272" s="34">
        <v>0</v>
      </c>
      <c r="BG272" s="34">
        <v>0</v>
      </c>
      <c r="BH272" s="34">
        <v>0</v>
      </c>
      <c r="BI272" s="34">
        <v>0</v>
      </c>
      <c r="BJ272" s="34">
        <v>0</v>
      </c>
      <c r="BK272" s="34">
        <v>0</v>
      </c>
      <c r="BL272" s="34">
        <v>0</v>
      </c>
      <c r="BM272" s="34">
        <v>0</v>
      </c>
      <c r="BN272" s="34">
        <v>0</v>
      </c>
      <c r="BO272" s="34">
        <v>0</v>
      </c>
      <c r="BP272" s="34">
        <v>0</v>
      </c>
      <c r="BQ272" s="34">
        <v>0</v>
      </c>
      <c r="BR272" s="34">
        <v>0</v>
      </c>
      <c r="BS272" s="34">
        <v>0</v>
      </c>
      <c r="BT272" s="34">
        <v>0</v>
      </c>
      <c r="BU272" s="34">
        <v>0</v>
      </c>
      <c r="BV272" s="34">
        <v>0</v>
      </c>
      <c r="BW272" s="34">
        <v>0</v>
      </c>
      <c r="BX272" s="34">
        <v>0</v>
      </c>
      <c r="BY272" s="34">
        <v>0</v>
      </c>
      <c r="BZ272" s="34">
        <v>0</v>
      </c>
      <c r="CA272" s="34">
        <v>0</v>
      </c>
      <c r="CB272" s="34">
        <v>0</v>
      </c>
      <c r="CC272" s="34">
        <v>0</v>
      </c>
      <c r="CD272" s="34">
        <v>0</v>
      </c>
      <c r="CE272" s="34">
        <v>157.72267500000001</v>
      </c>
      <c r="CF272" s="34">
        <v>0</v>
      </c>
      <c r="CG272" s="34">
        <v>0</v>
      </c>
      <c r="CH272" s="27" t="s">
        <v>1653</v>
      </c>
      <c r="CI272" s="276" t="s">
        <v>865</v>
      </c>
      <c r="CJ272" s="276" t="s">
        <v>79</v>
      </c>
      <c r="CK272" s="300" t="s">
        <v>79</v>
      </c>
      <c r="CL272" s="279">
        <v>44500</v>
      </c>
    </row>
    <row r="273" spans="1:90" s="40" customFormat="1" ht="84.75" customHeight="1">
      <c r="A273" s="695"/>
      <c r="B273" s="36" t="s">
        <v>881</v>
      </c>
      <c r="C273" s="27" t="s">
        <v>1202</v>
      </c>
      <c r="D273" s="124" t="s">
        <v>880</v>
      </c>
      <c r="E273" s="121" t="s">
        <v>1201</v>
      </c>
      <c r="F273" s="96">
        <v>61100404</v>
      </c>
      <c r="G273" s="139">
        <v>6154</v>
      </c>
      <c r="H273" s="27" t="s">
        <v>864</v>
      </c>
      <c r="I273" s="11">
        <v>421.63200000000001</v>
      </c>
      <c r="J273" s="11">
        <v>421.63200000000001</v>
      </c>
      <c r="K273" s="34">
        <v>0</v>
      </c>
      <c r="L273" s="122">
        <v>337.30560000000003</v>
      </c>
      <c r="M273" s="123">
        <v>84.326400000000007</v>
      </c>
      <c r="N273" s="123">
        <v>84.326400000000007</v>
      </c>
      <c r="O273" s="96" t="s">
        <v>1411</v>
      </c>
      <c r="P273" s="34">
        <v>0</v>
      </c>
      <c r="Q273" s="34">
        <v>0</v>
      </c>
      <c r="R273" s="34">
        <v>0</v>
      </c>
      <c r="S273" s="34">
        <v>0</v>
      </c>
      <c r="T273" s="34">
        <v>0</v>
      </c>
      <c r="U273" s="34">
        <v>0</v>
      </c>
      <c r="V273" s="34">
        <v>0</v>
      </c>
      <c r="W273" s="34">
        <v>0</v>
      </c>
      <c r="X273" s="34">
        <v>0</v>
      </c>
      <c r="Y273" s="34">
        <v>84.326400000000007</v>
      </c>
      <c r="Z273" s="34">
        <v>84.326400000000007</v>
      </c>
      <c r="AA273" s="34">
        <v>0</v>
      </c>
      <c r="AB273" s="34">
        <v>0</v>
      </c>
      <c r="AC273" s="34">
        <v>0</v>
      </c>
      <c r="AD273" s="34">
        <v>0</v>
      </c>
      <c r="AE273" s="34">
        <v>0</v>
      </c>
      <c r="AF273" s="34">
        <v>84.326400000000007</v>
      </c>
      <c r="AG273" s="34">
        <v>0</v>
      </c>
      <c r="AH273" s="34">
        <v>0</v>
      </c>
      <c r="AI273" s="34">
        <v>84.326399999999992</v>
      </c>
      <c r="AJ273" s="34">
        <v>84.326399999999992</v>
      </c>
      <c r="AK273" s="34">
        <v>0</v>
      </c>
      <c r="AL273" s="34">
        <v>0</v>
      </c>
      <c r="AM273" s="34">
        <v>84.326399999999992</v>
      </c>
      <c r="AN273" s="34">
        <v>84.326399999999992</v>
      </c>
      <c r="AO273" s="34">
        <v>0</v>
      </c>
      <c r="AP273" s="34">
        <v>0</v>
      </c>
      <c r="AQ273" s="34">
        <v>0</v>
      </c>
      <c r="AR273" s="254">
        <v>84.326400000000007</v>
      </c>
      <c r="AS273" s="34">
        <v>84.326400000000007</v>
      </c>
      <c r="AT273" s="34">
        <v>0</v>
      </c>
      <c r="AU273" s="34">
        <v>0</v>
      </c>
      <c r="AV273" s="34">
        <v>0</v>
      </c>
      <c r="AW273" s="34">
        <v>0</v>
      </c>
      <c r="AX273" s="34">
        <v>0</v>
      </c>
      <c r="AY273" s="34">
        <v>0</v>
      </c>
      <c r="AZ273" s="34">
        <v>0</v>
      </c>
      <c r="BA273" s="34">
        <v>0</v>
      </c>
      <c r="BB273" s="34">
        <v>0</v>
      </c>
      <c r="BC273" s="34">
        <v>0</v>
      </c>
      <c r="BD273" s="34">
        <v>0</v>
      </c>
      <c r="BE273" s="34">
        <v>0</v>
      </c>
      <c r="BF273" s="34">
        <v>0</v>
      </c>
      <c r="BG273" s="34">
        <v>0</v>
      </c>
      <c r="BH273" s="34">
        <v>0</v>
      </c>
      <c r="BI273" s="34">
        <v>0</v>
      </c>
      <c r="BJ273" s="34">
        <v>0</v>
      </c>
      <c r="BK273" s="34">
        <v>0</v>
      </c>
      <c r="BL273" s="34">
        <v>0</v>
      </c>
      <c r="BM273" s="34">
        <v>0</v>
      </c>
      <c r="BN273" s="34">
        <v>0</v>
      </c>
      <c r="BO273" s="34">
        <v>0</v>
      </c>
      <c r="BP273" s="34">
        <v>0</v>
      </c>
      <c r="BQ273" s="34">
        <v>0</v>
      </c>
      <c r="BR273" s="34">
        <v>0</v>
      </c>
      <c r="BS273" s="34">
        <v>84.326400000000007</v>
      </c>
      <c r="BT273" s="34">
        <v>0</v>
      </c>
      <c r="BU273" s="34">
        <v>0</v>
      </c>
      <c r="BV273" s="34">
        <v>0</v>
      </c>
      <c r="BW273" s="34">
        <v>0</v>
      </c>
      <c r="BX273" s="34">
        <v>0</v>
      </c>
      <c r="BY273" s="34">
        <v>0</v>
      </c>
      <c r="BZ273" s="34">
        <v>0</v>
      </c>
      <c r="CA273" s="34">
        <v>0</v>
      </c>
      <c r="CB273" s="34">
        <v>0</v>
      </c>
      <c r="CC273" s="34">
        <v>0</v>
      </c>
      <c r="CD273" s="34">
        <v>0</v>
      </c>
      <c r="CE273" s="34">
        <v>0</v>
      </c>
      <c r="CF273" s="34">
        <v>0</v>
      </c>
      <c r="CG273" s="34">
        <v>0</v>
      </c>
      <c r="CH273" s="27" t="s">
        <v>1653</v>
      </c>
      <c r="CI273" s="276" t="s">
        <v>865</v>
      </c>
      <c r="CJ273" s="276" t="s">
        <v>79</v>
      </c>
      <c r="CK273" s="300" t="s">
        <v>79</v>
      </c>
      <c r="CL273" s="279">
        <v>44196</v>
      </c>
    </row>
    <row r="274" spans="1:90" s="40" customFormat="1" ht="84.75" customHeight="1">
      <c r="A274" s="695"/>
      <c r="B274" s="36" t="s">
        <v>882</v>
      </c>
      <c r="C274" s="142" t="s">
        <v>1203</v>
      </c>
      <c r="D274" s="121" t="s">
        <v>150</v>
      </c>
      <c r="E274" s="121" t="s">
        <v>1183</v>
      </c>
      <c r="F274" s="96">
        <v>61100412</v>
      </c>
      <c r="G274" s="139" t="s">
        <v>1551</v>
      </c>
      <c r="H274" s="27" t="s">
        <v>864</v>
      </c>
      <c r="I274" s="11">
        <v>848.28620000000001</v>
      </c>
      <c r="J274" s="11">
        <v>848.28620000000001</v>
      </c>
      <c r="K274" s="34">
        <v>0</v>
      </c>
      <c r="L274" s="122">
        <v>678.62896000000001</v>
      </c>
      <c r="M274" s="123">
        <v>169.65724</v>
      </c>
      <c r="N274" s="123">
        <v>169.65724</v>
      </c>
      <c r="O274" s="96" t="s">
        <v>1412</v>
      </c>
      <c r="P274" s="34">
        <v>169.65724</v>
      </c>
      <c r="Q274" s="34">
        <v>0</v>
      </c>
      <c r="R274" s="34">
        <v>0</v>
      </c>
      <c r="S274" s="34">
        <v>0</v>
      </c>
      <c r="T274" s="34">
        <v>0</v>
      </c>
      <c r="U274" s="34">
        <v>0</v>
      </c>
      <c r="V274" s="34">
        <v>0</v>
      </c>
      <c r="W274" s="34">
        <v>0</v>
      </c>
      <c r="X274" s="34">
        <v>0</v>
      </c>
      <c r="Y274" s="34">
        <v>0</v>
      </c>
      <c r="Z274" s="34">
        <v>0</v>
      </c>
      <c r="AA274" s="34">
        <v>0</v>
      </c>
      <c r="AB274" s="34">
        <v>0</v>
      </c>
      <c r="AC274" s="34">
        <v>0</v>
      </c>
      <c r="AD274" s="34">
        <v>0</v>
      </c>
      <c r="AE274" s="34">
        <v>0</v>
      </c>
      <c r="AF274" s="34">
        <v>169.65724</v>
      </c>
      <c r="AG274" s="34">
        <v>0</v>
      </c>
      <c r="AH274" s="34">
        <v>0</v>
      </c>
      <c r="AI274" s="34">
        <v>169.65724</v>
      </c>
      <c r="AJ274" s="34">
        <v>169.65724</v>
      </c>
      <c r="AK274" s="34">
        <v>0</v>
      </c>
      <c r="AL274" s="34">
        <v>0</v>
      </c>
      <c r="AM274" s="34">
        <v>169.65724</v>
      </c>
      <c r="AN274" s="34">
        <v>169.65724</v>
      </c>
      <c r="AO274" s="34">
        <v>0</v>
      </c>
      <c r="AP274" s="34">
        <v>0</v>
      </c>
      <c r="AQ274" s="34">
        <v>0</v>
      </c>
      <c r="AR274" s="34">
        <v>0</v>
      </c>
      <c r="AS274" s="34">
        <v>0</v>
      </c>
      <c r="AT274" s="34">
        <v>0</v>
      </c>
      <c r="AU274" s="34">
        <v>0</v>
      </c>
      <c r="AV274" s="34">
        <v>0</v>
      </c>
      <c r="AW274" s="34">
        <v>0</v>
      </c>
      <c r="AX274" s="34">
        <v>0</v>
      </c>
      <c r="AY274" s="34">
        <v>0</v>
      </c>
      <c r="AZ274" s="34">
        <v>0</v>
      </c>
      <c r="BA274" s="34">
        <v>0</v>
      </c>
      <c r="BB274" s="34">
        <v>0</v>
      </c>
      <c r="BC274" s="34">
        <v>0</v>
      </c>
      <c r="BD274" s="34">
        <v>0</v>
      </c>
      <c r="BE274" s="34">
        <v>0</v>
      </c>
      <c r="BF274" s="34">
        <v>0</v>
      </c>
      <c r="BG274" s="34">
        <v>0</v>
      </c>
      <c r="BH274" s="34">
        <v>0</v>
      </c>
      <c r="BI274" s="34">
        <v>0</v>
      </c>
      <c r="BJ274" s="34">
        <v>0</v>
      </c>
      <c r="BK274" s="34">
        <v>0</v>
      </c>
      <c r="BL274" s="34">
        <v>0</v>
      </c>
      <c r="BM274" s="34">
        <v>0</v>
      </c>
      <c r="BN274" s="34">
        <v>169.65724</v>
      </c>
      <c r="BO274" s="34">
        <v>0</v>
      </c>
      <c r="BP274" s="34">
        <v>0</v>
      </c>
      <c r="BQ274" s="34">
        <v>0</v>
      </c>
      <c r="BR274" s="34">
        <v>0</v>
      </c>
      <c r="BS274" s="34">
        <v>0</v>
      </c>
      <c r="BT274" s="34">
        <v>0</v>
      </c>
      <c r="BU274" s="34">
        <v>0</v>
      </c>
      <c r="BV274" s="34">
        <v>0</v>
      </c>
      <c r="BW274" s="34">
        <v>0</v>
      </c>
      <c r="BX274" s="34">
        <v>0</v>
      </c>
      <c r="BY274" s="34">
        <v>0</v>
      </c>
      <c r="BZ274" s="34">
        <v>0</v>
      </c>
      <c r="CA274" s="34">
        <v>0</v>
      </c>
      <c r="CB274" s="34">
        <v>0</v>
      </c>
      <c r="CC274" s="34">
        <v>0</v>
      </c>
      <c r="CD274" s="34">
        <v>0</v>
      </c>
      <c r="CE274" s="34">
        <v>0</v>
      </c>
      <c r="CF274" s="34">
        <v>0</v>
      </c>
      <c r="CG274" s="34">
        <v>0</v>
      </c>
      <c r="CH274" s="27" t="s">
        <v>1653</v>
      </c>
      <c r="CI274" s="276" t="s">
        <v>865</v>
      </c>
      <c r="CJ274" s="276" t="s">
        <v>79</v>
      </c>
      <c r="CK274" s="300" t="s">
        <v>79</v>
      </c>
      <c r="CL274" s="279">
        <v>44074</v>
      </c>
    </row>
    <row r="275" spans="1:90" s="40" customFormat="1" ht="84.75" customHeight="1">
      <c r="A275" s="695"/>
      <c r="B275" s="36" t="s">
        <v>883</v>
      </c>
      <c r="C275" s="142" t="s">
        <v>1204</v>
      </c>
      <c r="D275" s="121" t="s">
        <v>150</v>
      </c>
      <c r="E275" s="121" t="s">
        <v>1183</v>
      </c>
      <c r="F275" s="96">
        <v>61100412</v>
      </c>
      <c r="G275" s="139" t="s">
        <v>1552</v>
      </c>
      <c r="H275" s="27" t="s">
        <v>864</v>
      </c>
      <c r="I275" s="11">
        <v>1799.511675</v>
      </c>
      <c r="J275" s="11">
        <v>1799.511675</v>
      </c>
      <c r="K275" s="34">
        <v>0</v>
      </c>
      <c r="L275" s="11">
        <v>1439.60934</v>
      </c>
      <c r="M275" s="123">
        <v>359.90233499999999</v>
      </c>
      <c r="N275" s="123">
        <v>359.90233499999999</v>
      </c>
      <c r="O275" s="96" t="s">
        <v>1413</v>
      </c>
      <c r="P275" s="34">
        <v>359.90233499999999</v>
      </c>
      <c r="Q275" s="34">
        <v>0</v>
      </c>
      <c r="R275" s="34">
        <v>0</v>
      </c>
      <c r="S275" s="34">
        <v>0</v>
      </c>
      <c r="T275" s="34">
        <v>0</v>
      </c>
      <c r="U275" s="34">
        <v>0</v>
      </c>
      <c r="V275" s="34">
        <v>0</v>
      </c>
      <c r="W275" s="34">
        <v>0</v>
      </c>
      <c r="X275" s="34">
        <v>0</v>
      </c>
      <c r="Y275" s="34">
        <v>0</v>
      </c>
      <c r="Z275" s="34">
        <v>0</v>
      </c>
      <c r="AA275" s="34">
        <v>0</v>
      </c>
      <c r="AB275" s="34">
        <v>0</v>
      </c>
      <c r="AC275" s="34">
        <v>0</v>
      </c>
      <c r="AD275" s="34">
        <v>0</v>
      </c>
      <c r="AE275" s="34">
        <v>0</v>
      </c>
      <c r="AF275" s="34">
        <v>359.90233499999999</v>
      </c>
      <c r="AG275" s="34">
        <v>0</v>
      </c>
      <c r="AH275" s="34">
        <v>0</v>
      </c>
      <c r="AI275" s="34">
        <v>359.90234000000004</v>
      </c>
      <c r="AJ275" s="34">
        <v>359.90234000000004</v>
      </c>
      <c r="AK275" s="34">
        <v>0</v>
      </c>
      <c r="AL275" s="34">
        <v>0</v>
      </c>
      <c r="AM275" s="34">
        <v>359.90234000000004</v>
      </c>
      <c r="AN275" s="34">
        <v>359.90234000000004</v>
      </c>
      <c r="AO275" s="34">
        <v>0</v>
      </c>
      <c r="AP275" s="34">
        <v>0</v>
      </c>
      <c r="AQ275" s="34">
        <v>0</v>
      </c>
      <c r="AR275" s="34">
        <v>0</v>
      </c>
      <c r="AS275" s="34">
        <v>0</v>
      </c>
      <c r="AT275" s="34">
        <v>0</v>
      </c>
      <c r="AU275" s="34">
        <v>0</v>
      </c>
      <c r="AV275" s="34">
        <v>0</v>
      </c>
      <c r="AW275" s="34">
        <v>0</v>
      </c>
      <c r="AX275" s="34">
        <v>0</v>
      </c>
      <c r="AY275" s="34">
        <v>0</v>
      </c>
      <c r="AZ275" s="34">
        <v>0</v>
      </c>
      <c r="BA275" s="34">
        <v>0</v>
      </c>
      <c r="BB275" s="34">
        <v>0</v>
      </c>
      <c r="BC275" s="34">
        <v>0</v>
      </c>
      <c r="BD275" s="34">
        <v>0</v>
      </c>
      <c r="BE275" s="34">
        <v>0</v>
      </c>
      <c r="BF275" s="34">
        <v>0</v>
      </c>
      <c r="BG275" s="34">
        <v>0</v>
      </c>
      <c r="BH275" s="34">
        <v>0</v>
      </c>
      <c r="BI275" s="34">
        <v>0</v>
      </c>
      <c r="BJ275" s="34">
        <v>0</v>
      </c>
      <c r="BK275" s="34">
        <v>0</v>
      </c>
      <c r="BL275" s="34">
        <v>0</v>
      </c>
      <c r="BM275" s="34">
        <v>0</v>
      </c>
      <c r="BN275" s="34">
        <v>359.90233499999999</v>
      </c>
      <c r="BO275" s="34">
        <v>0</v>
      </c>
      <c r="BP275" s="34">
        <v>0</v>
      </c>
      <c r="BQ275" s="34">
        <v>0</v>
      </c>
      <c r="BR275" s="34">
        <v>0</v>
      </c>
      <c r="BS275" s="34">
        <v>0</v>
      </c>
      <c r="BT275" s="34">
        <v>0</v>
      </c>
      <c r="BU275" s="34">
        <v>0</v>
      </c>
      <c r="BV275" s="34">
        <v>0</v>
      </c>
      <c r="BW275" s="34">
        <v>0</v>
      </c>
      <c r="BX275" s="34">
        <v>0</v>
      </c>
      <c r="BY275" s="34">
        <v>0</v>
      </c>
      <c r="BZ275" s="34">
        <v>0</v>
      </c>
      <c r="CA275" s="34">
        <v>0</v>
      </c>
      <c r="CB275" s="34">
        <v>0</v>
      </c>
      <c r="CC275" s="34">
        <v>0</v>
      </c>
      <c r="CD275" s="34">
        <v>0</v>
      </c>
      <c r="CE275" s="34">
        <v>0</v>
      </c>
      <c r="CF275" s="34">
        <v>0</v>
      </c>
      <c r="CG275" s="34">
        <v>0</v>
      </c>
      <c r="CH275" s="27" t="s">
        <v>1653</v>
      </c>
      <c r="CI275" s="276" t="s">
        <v>865</v>
      </c>
      <c r="CJ275" s="276" t="s">
        <v>79</v>
      </c>
      <c r="CK275" s="300" t="s">
        <v>79</v>
      </c>
      <c r="CL275" s="279">
        <v>44104</v>
      </c>
    </row>
    <row r="276" spans="1:90" s="40" customFormat="1" ht="84.75" customHeight="1">
      <c r="A276" s="695"/>
      <c r="B276" s="36" t="s">
        <v>884</v>
      </c>
      <c r="C276" s="27" t="s">
        <v>1205</v>
      </c>
      <c r="D276" s="121" t="s">
        <v>150</v>
      </c>
      <c r="E276" s="121" t="s">
        <v>1183</v>
      </c>
      <c r="F276" s="96">
        <v>61100412</v>
      </c>
      <c r="G276" s="139" t="s">
        <v>79</v>
      </c>
      <c r="H276" s="27" t="s">
        <v>864</v>
      </c>
      <c r="I276" s="11">
        <v>887.30921999999998</v>
      </c>
      <c r="J276" s="11">
        <v>887.30921999999998</v>
      </c>
      <c r="K276" s="34">
        <v>0</v>
      </c>
      <c r="L276" s="122">
        <v>709.84737600000005</v>
      </c>
      <c r="M276" s="123">
        <v>177.46184400000001</v>
      </c>
      <c r="N276" s="123">
        <v>177.46184400000001</v>
      </c>
      <c r="O276" s="96" t="s">
        <v>1402</v>
      </c>
      <c r="P276" s="34">
        <v>0</v>
      </c>
      <c r="Q276" s="34">
        <v>0</v>
      </c>
      <c r="R276" s="34">
        <v>0</v>
      </c>
      <c r="S276" s="34">
        <v>0</v>
      </c>
      <c r="T276" s="34">
        <v>0</v>
      </c>
      <c r="U276" s="34">
        <v>0</v>
      </c>
      <c r="V276" s="34">
        <v>0</v>
      </c>
      <c r="W276" s="34">
        <v>0</v>
      </c>
      <c r="X276" s="34">
        <v>0</v>
      </c>
      <c r="Y276" s="34">
        <v>0</v>
      </c>
      <c r="Z276" s="34">
        <v>0</v>
      </c>
      <c r="AA276" s="34">
        <v>0</v>
      </c>
      <c r="AB276" s="34">
        <v>0</v>
      </c>
      <c r="AC276" s="34">
        <v>0</v>
      </c>
      <c r="AD276" s="34">
        <v>177.46184400000001</v>
      </c>
      <c r="AE276" s="34">
        <v>177.46184400000001</v>
      </c>
      <c r="AF276" s="34">
        <v>0</v>
      </c>
      <c r="AG276" s="34">
        <v>0</v>
      </c>
      <c r="AH276" s="34">
        <v>0</v>
      </c>
      <c r="AI276" s="34">
        <v>0</v>
      </c>
      <c r="AJ276" s="34">
        <v>0</v>
      </c>
      <c r="AK276" s="34">
        <v>0</v>
      </c>
      <c r="AL276" s="34">
        <v>0</v>
      </c>
      <c r="AM276" s="34">
        <v>0</v>
      </c>
      <c r="AN276" s="34">
        <v>0</v>
      </c>
      <c r="AO276" s="34">
        <v>0</v>
      </c>
      <c r="AP276" s="34">
        <v>0</v>
      </c>
      <c r="AQ276" s="34">
        <v>0</v>
      </c>
      <c r="AR276" s="34">
        <v>0</v>
      </c>
      <c r="AS276" s="34">
        <v>0</v>
      </c>
      <c r="AT276" s="34">
        <v>0</v>
      </c>
      <c r="AU276" s="34">
        <v>0</v>
      </c>
      <c r="AV276" s="34">
        <v>0</v>
      </c>
      <c r="AW276" s="34">
        <v>0</v>
      </c>
      <c r="AX276" s="34">
        <v>0</v>
      </c>
      <c r="AY276" s="34">
        <v>0</v>
      </c>
      <c r="AZ276" s="34">
        <v>0</v>
      </c>
      <c r="BA276" s="34">
        <v>0</v>
      </c>
      <c r="BB276" s="34">
        <v>0</v>
      </c>
      <c r="BC276" s="34">
        <v>0</v>
      </c>
      <c r="BD276" s="34">
        <v>0</v>
      </c>
      <c r="BE276" s="34">
        <v>0</v>
      </c>
      <c r="BF276" s="34">
        <v>0</v>
      </c>
      <c r="BG276" s="34">
        <v>0</v>
      </c>
      <c r="BH276" s="34">
        <v>0</v>
      </c>
      <c r="BI276" s="34">
        <v>0</v>
      </c>
      <c r="BJ276" s="34">
        <v>0</v>
      </c>
      <c r="BK276" s="34">
        <v>0</v>
      </c>
      <c r="BL276" s="34">
        <v>177.46184400000001</v>
      </c>
      <c r="BM276" s="34">
        <v>177.46184400000001</v>
      </c>
      <c r="BN276" s="34">
        <v>0</v>
      </c>
      <c r="BO276" s="34">
        <v>0</v>
      </c>
      <c r="BP276" s="34">
        <v>0</v>
      </c>
      <c r="BQ276" s="34">
        <v>0</v>
      </c>
      <c r="BR276" s="34">
        <v>0</v>
      </c>
      <c r="BS276" s="34">
        <v>0</v>
      </c>
      <c r="BT276" s="34">
        <v>0</v>
      </c>
      <c r="BU276" s="34">
        <v>0</v>
      </c>
      <c r="BV276" s="34">
        <v>0</v>
      </c>
      <c r="BW276" s="34">
        <v>0</v>
      </c>
      <c r="BX276" s="34">
        <v>0</v>
      </c>
      <c r="BY276" s="34">
        <v>0</v>
      </c>
      <c r="BZ276" s="34">
        <v>0</v>
      </c>
      <c r="CA276" s="34">
        <v>0</v>
      </c>
      <c r="CB276" s="34">
        <v>0</v>
      </c>
      <c r="CC276" s="34">
        <v>0</v>
      </c>
      <c r="CD276" s="34">
        <v>0</v>
      </c>
      <c r="CE276" s="34">
        <v>177.46184400000001</v>
      </c>
      <c r="CF276" s="34">
        <v>0</v>
      </c>
      <c r="CG276" s="34">
        <v>0</v>
      </c>
      <c r="CH276" s="27" t="s">
        <v>1653</v>
      </c>
      <c r="CI276" s="276" t="s">
        <v>865</v>
      </c>
      <c r="CJ276" s="276" t="s">
        <v>79</v>
      </c>
      <c r="CK276" s="300" t="s">
        <v>79</v>
      </c>
      <c r="CL276" s="279">
        <v>44439</v>
      </c>
    </row>
    <row r="277" spans="1:90" s="40" customFormat="1" ht="84.75" customHeight="1">
      <c r="A277" s="695"/>
      <c r="B277" s="36" t="s">
        <v>1415</v>
      </c>
      <c r="C277" s="27" t="s">
        <v>1206</v>
      </c>
      <c r="D277" s="121" t="s">
        <v>885</v>
      </c>
      <c r="E277" s="121" t="s">
        <v>1185</v>
      </c>
      <c r="F277" s="121">
        <v>509965</v>
      </c>
      <c r="G277" s="139" t="s">
        <v>1553</v>
      </c>
      <c r="H277" s="27" t="s">
        <v>864</v>
      </c>
      <c r="I277" s="11">
        <v>522.31529999999998</v>
      </c>
      <c r="J277" s="11">
        <v>522.31529999999998</v>
      </c>
      <c r="K277" s="34">
        <v>0</v>
      </c>
      <c r="L277" s="122">
        <v>417.85223999999999</v>
      </c>
      <c r="M277" s="123">
        <v>104.46306</v>
      </c>
      <c r="N277" s="123">
        <v>104.46306</v>
      </c>
      <c r="O277" s="96" t="s">
        <v>1413</v>
      </c>
      <c r="P277" s="34">
        <v>104.46306</v>
      </c>
      <c r="Q277" s="34">
        <v>0</v>
      </c>
      <c r="R277" s="34">
        <v>0</v>
      </c>
      <c r="S277" s="34">
        <v>0</v>
      </c>
      <c r="T277" s="34">
        <v>0</v>
      </c>
      <c r="U277" s="34">
        <v>0</v>
      </c>
      <c r="V277" s="34">
        <v>0</v>
      </c>
      <c r="W277" s="34">
        <v>0</v>
      </c>
      <c r="X277" s="34">
        <v>0</v>
      </c>
      <c r="Y277" s="34">
        <v>0</v>
      </c>
      <c r="Z277" s="34">
        <v>0</v>
      </c>
      <c r="AA277" s="34">
        <v>0</v>
      </c>
      <c r="AB277" s="34">
        <v>0</v>
      </c>
      <c r="AC277" s="34">
        <v>0</v>
      </c>
      <c r="AD277" s="34">
        <v>0</v>
      </c>
      <c r="AE277" s="34">
        <v>0</v>
      </c>
      <c r="AF277" s="34">
        <v>208.92612</v>
      </c>
      <c r="AG277" s="34">
        <v>0</v>
      </c>
      <c r="AH277" s="34">
        <v>0</v>
      </c>
      <c r="AI277" s="34">
        <v>104.46306</v>
      </c>
      <c r="AJ277" s="34">
        <v>104.46306</v>
      </c>
      <c r="AK277" s="34">
        <v>0</v>
      </c>
      <c r="AL277" s="34">
        <v>0</v>
      </c>
      <c r="AM277" s="34">
        <v>104.46306</v>
      </c>
      <c r="AN277" s="34">
        <v>104.46306</v>
      </c>
      <c r="AO277" s="34">
        <v>0</v>
      </c>
      <c r="AP277" s="34">
        <v>0</v>
      </c>
      <c r="AQ277" s="34">
        <v>0</v>
      </c>
      <c r="AR277" s="34">
        <v>0</v>
      </c>
      <c r="AS277" s="34">
        <v>0</v>
      </c>
      <c r="AT277" s="34">
        <v>0</v>
      </c>
      <c r="AU277" s="34">
        <v>0</v>
      </c>
      <c r="AV277" s="34">
        <v>0</v>
      </c>
      <c r="AW277" s="34">
        <v>0</v>
      </c>
      <c r="AX277" s="34">
        <v>0</v>
      </c>
      <c r="AY277" s="34">
        <v>0</v>
      </c>
      <c r="AZ277" s="34">
        <v>0</v>
      </c>
      <c r="BA277" s="34">
        <v>0</v>
      </c>
      <c r="BB277" s="34">
        <v>0</v>
      </c>
      <c r="BC277" s="34">
        <v>0</v>
      </c>
      <c r="BD277" s="34">
        <v>0</v>
      </c>
      <c r="BE277" s="34">
        <v>0</v>
      </c>
      <c r="BF277" s="34">
        <v>0</v>
      </c>
      <c r="BG277" s="34">
        <v>0</v>
      </c>
      <c r="BH277" s="34">
        <v>0</v>
      </c>
      <c r="BI277" s="34">
        <v>0</v>
      </c>
      <c r="BJ277" s="34">
        <v>0</v>
      </c>
      <c r="BK277" s="34">
        <v>0</v>
      </c>
      <c r="BL277" s="34">
        <v>0</v>
      </c>
      <c r="BM277" s="34">
        <v>0</v>
      </c>
      <c r="BN277" s="34">
        <v>104.46306</v>
      </c>
      <c r="BO277" s="34">
        <v>0</v>
      </c>
      <c r="BP277" s="34">
        <v>0</v>
      </c>
      <c r="BQ277" s="34">
        <v>0</v>
      </c>
      <c r="BR277" s="34">
        <v>0</v>
      </c>
      <c r="BS277" s="34">
        <v>0</v>
      </c>
      <c r="BT277" s="34">
        <v>0</v>
      </c>
      <c r="BU277" s="34">
        <v>0</v>
      </c>
      <c r="BV277" s="34">
        <v>0</v>
      </c>
      <c r="BW277" s="34">
        <v>0</v>
      </c>
      <c r="BX277" s="34">
        <v>0</v>
      </c>
      <c r="BY277" s="34">
        <v>0</v>
      </c>
      <c r="BZ277" s="34">
        <v>0</v>
      </c>
      <c r="CA277" s="34">
        <v>0</v>
      </c>
      <c r="CB277" s="34">
        <v>0</v>
      </c>
      <c r="CC277" s="34">
        <v>104.46306</v>
      </c>
      <c r="CD277" s="34">
        <v>0</v>
      </c>
      <c r="CE277" s="34">
        <v>0</v>
      </c>
      <c r="CF277" s="34">
        <v>0</v>
      </c>
      <c r="CG277" s="34">
        <v>0</v>
      </c>
      <c r="CH277" s="27" t="s">
        <v>1653</v>
      </c>
      <c r="CI277" s="276" t="s">
        <v>865</v>
      </c>
      <c r="CJ277" s="276" t="s">
        <v>79</v>
      </c>
      <c r="CK277" s="300" t="s">
        <v>79</v>
      </c>
      <c r="CL277" s="279">
        <v>44104</v>
      </c>
    </row>
    <row r="278" spans="1:90" s="40" customFormat="1" ht="84.75" customHeight="1">
      <c r="A278" s="695"/>
      <c r="B278" s="36" t="s">
        <v>886</v>
      </c>
      <c r="C278" s="27" t="s">
        <v>1207</v>
      </c>
      <c r="D278" s="121" t="s">
        <v>885</v>
      </c>
      <c r="E278" s="121" t="s">
        <v>1185</v>
      </c>
      <c r="F278" s="121">
        <v>509965</v>
      </c>
      <c r="G278" s="139" t="s">
        <v>1554</v>
      </c>
      <c r="H278" s="27" t="s">
        <v>864</v>
      </c>
      <c r="I278" s="11">
        <v>2500.38724</v>
      </c>
      <c r="J278" s="11">
        <v>2500.38724</v>
      </c>
      <c r="K278" s="34">
        <v>0</v>
      </c>
      <c r="L278" s="11">
        <v>2000.309792</v>
      </c>
      <c r="M278" s="123">
        <v>500.077448</v>
      </c>
      <c r="N278" s="123">
        <v>500.077448</v>
      </c>
      <c r="O278" s="96" t="s">
        <v>1406</v>
      </c>
      <c r="P278" s="34">
        <v>500.077448</v>
      </c>
      <c r="Q278" s="34">
        <v>0</v>
      </c>
      <c r="R278" s="34">
        <v>0</v>
      </c>
      <c r="S278" s="34">
        <v>0</v>
      </c>
      <c r="T278" s="34">
        <v>0</v>
      </c>
      <c r="U278" s="34">
        <v>0</v>
      </c>
      <c r="V278" s="34">
        <v>0</v>
      </c>
      <c r="W278" s="34">
        <v>0</v>
      </c>
      <c r="X278" s="34">
        <v>0</v>
      </c>
      <c r="Y278" s="34">
        <v>0</v>
      </c>
      <c r="Z278" s="34">
        <v>0</v>
      </c>
      <c r="AA278" s="34">
        <v>0</v>
      </c>
      <c r="AB278" s="34">
        <v>0</v>
      </c>
      <c r="AC278" s="34">
        <v>0</v>
      </c>
      <c r="AD278" s="34">
        <v>0</v>
      </c>
      <c r="AE278" s="34">
        <v>0</v>
      </c>
      <c r="AF278" s="34">
        <v>500.077448</v>
      </c>
      <c r="AG278" s="34">
        <v>0</v>
      </c>
      <c r="AH278" s="34">
        <v>0</v>
      </c>
      <c r="AI278" s="34">
        <v>500.07745</v>
      </c>
      <c r="AJ278" s="34">
        <v>500.07745</v>
      </c>
      <c r="AK278" s="34">
        <v>0</v>
      </c>
      <c r="AL278" s="34">
        <v>0</v>
      </c>
      <c r="AM278" s="34">
        <v>500.07745</v>
      </c>
      <c r="AN278" s="34">
        <v>500.07745</v>
      </c>
      <c r="AO278" s="34">
        <v>0</v>
      </c>
      <c r="AP278" s="34">
        <v>0</v>
      </c>
      <c r="AQ278" s="34">
        <v>0</v>
      </c>
      <c r="AR278" s="34">
        <v>0</v>
      </c>
      <c r="AS278" s="34">
        <v>0</v>
      </c>
      <c r="AT278" s="34">
        <v>0</v>
      </c>
      <c r="AU278" s="34">
        <v>0</v>
      </c>
      <c r="AV278" s="34">
        <v>0</v>
      </c>
      <c r="AW278" s="34">
        <v>0</v>
      </c>
      <c r="AX278" s="34">
        <v>0</v>
      </c>
      <c r="AY278" s="34">
        <v>0</v>
      </c>
      <c r="AZ278" s="34">
        <v>0</v>
      </c>
      <c r="BA278" s="34">
        <v>0</v>
      </c>
      <c r="BB278" s="34">
        <v>0</v>
      </c>
      <c r="BC278" s="34">
        <v>0</v>
      </c>
      <c r="BD278" s="34">
        <v>0</v>
      </c>
      <c r="BE278" s="34">
        <v>0</v>
      </c>
      <c r="BF278" s="34">
        <v>0</v>
      </c>
      <c r="BG278" s="34">
        <v>0</v>
      </c>
      <c r="BH278" s="34">
        <v>0</v>
      </c>
      <c r="BI278" s="34">
        <v>0</v>
      </c>
      <c r="BJ278" s="34">
        <v>0</v>
      </c>
      <c r="BK278" s="34">
        <v>0</v>
      </c>
      <c r="BL278" s="34">
        <v>0</v>
      </c>
      <c r="BM278" s="34">
        <v>0</v>
      </c>
      <c r="BN278" s="34">
        <v>0</v>
      </c>
      <c r="BO278" s="34">
        <v>0</v>
      </c>
      <c r="BP278" s="34">
        <v>0</v>
      </c>
      <c r="BQ278" s="34">
        <v>0</v>
      </c>
      <c r="BR278" s="34">
        <v>0</v>
      </c>
      <c r="BS278" s="34">
        <v>500.077448</v>
      </c>
      <c r="BT278" s="34">
        <v>0</v>
      </c>
      <c r="BU278" s="34">
        <v>0</v>
      </c>
      <c r="BV278" s="34">
        <v>0</v>
      </c>
      <c r="BW278" s="34">
        <v>0</v>
      </c>
      <c r="BX278" s="34">
        <v>0</v>
      </c>
      <c r="BY278" s="34">
        <v>0</v>
      </c>
      <c r="BZ278" s="34">
        <v>0</v>
      </c>
      <c r="CA278" s="34">
        <v>0</v>
      </c>
      <c r="CB278" s="34">
        <v>0</v>
      </c>
      <c r="CC278" s="34">
        <v>0</v>
      </c>
      <c r="CD278" s="34">
        <v>0</v>
      </c>
      <c r="CE278" s="34">
        <v>0</v>
      </c>
      <c r="CF278" s="34">
        <v>0</v>
      </c>
      <c r="CG278" s="34">
        <v>0</v>
      </c>
      <c r="CH278" s="27" t="s">
        <v>1653</v>
      </c>
      <c r="CI278" s="276" t="s">
        <v>865</v>
      </c>
      <c r="CJ278" s="276" t="s">
        <v>79</v>
      </c>
      <c r="CK278" s="300" t="s">
        <v>79</v>
      </c>
      <c r="CL278" s="279">
        <v>44149</v>
      </c>
    </row>
    <row r="279" spans="1:90" s="40" customFormat="1" ht="84.75" customHeight="1">
      <c r="A279" s="695"/>
      <c r="B279" s="36" t="s">
        <v>887</v>
      </c>
      <c r="C279" s="27" t="s">
        <v>1208</v>
      </c>
      <c r="D279" s="121" t="s">
        <v>88</v>
      </c>
      <c r="E279" s="121" t="s">
        <v>1209</v>
      </c>
      <c r="F279" s="121">
        <v>66493030</v>
      </c>
      <c r="G279" s="139" t="s">
        <v>1555</v>
      </c>
      <c r="H279" s="27" t="s">
        <v>864</v>
      </c>
      <c r="I279" s="11">
        <v>1572.9428</v>
      </c>
      <c r="J279" s="11">
        <v>1572.9428</v>
      </c>
      <c r="K279" s="34">
        <v>0</v>
      </c>
      <c r="L279" s="11">
        <v>1258.3542399999999</v>
      </c>
      <c r="M279" s="123">
        <v>314.58855999999997</v>
      </c>
      <c r="N279" s="123">
        <v>314.58855999999997</v>
      </c>
      <c r="O279" s="96" t="s">
        <v>1164</v>
      </c>
      <c r="P279" s="34">
        <v>314.58855999999997</v>
      </c>
      <c r="Q279" s="34">
        <v>0</v>
      </c>
      <c r="R279" s="34">
        <v>0</v>
      </c>
      <c r="S279" s="34">
        <v>0</v>
      </c>
      <c r="T279" s="34">
        <v>0</v>
      </c>
      <c r="U279" s="34">
        <v>0</v>
      </c>
      <c r="V279" s="34">
        <v>0</v>
      </c>
      <c r="W279" s="34">
        <v>0</v>
      </c>
      <c r="X279" s="34">
        <v>0</v>
      </c>
      <c r="Y279" s="34">
        <v>0</v>
      </c>
      <c r="Z279" s="34">
        <v>0</v>
      </c>
      <c r="AA279" s="34">
        <v>0</v>
      </c>
      <c r="AB279" s="34">
        <v>0</v>
      </c>
      <c r="AC279" s="34">
        <v>0</v>
      </c>
      <c r="AD279" s="34">
        <v>0</v>
      </c>
      <c r="AE279" s="34">
        <v>0</v>
      </c>
      <c r="AF279" s="15">
        <v>314.58855999999997</v>
      </c>
      <c r="AG279" s="33">
        <v>0</v>
      </c>
      <c r="AH279" s="33">
        <v>0</v>
      </c>
      <c r="AI279" s="33">
        <v>314.58855999999997</v>
      </c>
      <c r="AJ279" s="33">
        <v>314.58855999999997</v>
      </c>
      <c r="AK279" s="33">
        <v>0</v>
      </c>
      <c r="AL279" s="33">
        <v>0</v>
      </c>
      <c r="AM279" s="33">
        <v>314.58855999999997</v>
      </c>
      <c r="AN279" s="33">
        <v>314.58855999999997</v>
      </c>
      <c r="AO279" s="34">
        <v>0</v>
      </c>
      <c r="AP279" s="34">
        <v>0</v>
      </c>
      <c r="AQ279" s="34">
        <v>0</v>
      </c>
      <c r="AR279" s="34">
        <v>0</v>
      </c>
      <c r="AS279" s="34">
        <v>0</v>
      </c>
      <c r="AT279" s="34">
        <v>0</v>
      </c>
      <c r="AU279" s="34">
        <v>0</v>
      </c>
      <c r="AV279" s="34">
        <v>0</v>
      </c>
      <c r="AW279" s="34">
        <v>0</v>
      </c>
      <c r="AX279" s="34">
        <v>0</v>
      </c>
      <c r="AY279" s="34">
        <v>0</v>
      </c>
      <c r="AZ279" s="34">
        <v>0</v>
      </c>
      <c r="BA279" s="34">
        <v>0</v>
      </c>
      <c r="BB279" s="34">
        <v>0</v>
      </c>
      <c r="BC279" s="34">
        <v>0</v>
      </c>
      <c r="BD279" s="34">
        <v>0</v>
      </c>
      <c r="BE279" s="34">
        <v>0</v>
      </c>
      <c r="BF279" s="34">
        <v>0</v>
      </c>
      <c r="BG279" s="34">
        <v>0</v>
      </c>
      <c r="BH279" s="34">
        <v>0</v>
      </c>
      <c r="BI279" s="34">
        <v>0</v>
      </c>
      <c r="BJ279" s="34">
        <v>0</v>
      </c>
      <c r="BK279" s="34">
        <v>0</v>
      </c>
      <c r="BL279" s="34">
        <v>0</v>
      </c>
      <c r="BM279" s="34">
        <v>0</v>
      </c>
      <c r="BN279" s="34">
        <v>0</v>
      </c>
      <c r="BO279" s="34">
        <v>0</v>
      </c>
      <c r="BP279" s="34">
        <v>0</v>
      </c>
      <c r="BQ279" s="34">
        <v>0</v>
      </c>
      <c r="BR279" s="34">
        <v>0</v>
      </c>
      <c r="BS279" s="34">
        <v>0</v>
      </c>
      <c r="BT279" s="34">
        <v>0</v>
      </c>
      <c r="BU279" s="34">
        <v>0</v>
      </c>
      <c r="BV279" s="34">
        <v>0</v>
      </c>
      <c r="BW279" s="34">
        <v>0</v>
      </c>
      <c r="BX279" s="34">
        <v>0</v>
      </c>
      <c r="BY279" s="34">
        <v>0</v>
      </c>
      <c r="BZ279" s="34">
        <v>0</v>
      </c>
      <c r="CA279" s="34">
        <v>0</v>
      </c>
      <c r="CB279" s="34">
        <v>0</v>
      </c>
      <c r="CC279" s="15">
        <v>314.58855999999997</v>
      </c>
      <c r="CD279" s="34">
        <v>0</v>
      </c>
      <c r="CE279" s="34">
        <v>0</v>
      </c>
      <c r="CF279" s="34">
        <v>0</v>
      </c>
      <c r="CG279" s="34">
        <v>0</v>
      </c>
      <c r="CH279" s="27" t="s">
        <v>1653</v>
      </c>
      <c r="CI279" s="276" t="s">
        <v>865</v>
      </c>
      <c r="CJ279" s="276" t="s">
        <v>1380</v>
      </c>
      <c r="CK279" s="300" t="s">
        <v>79</v>
      </c>
      <c r="CL279" s="279">
        <v>44377</v>
      </c>
    </row>
    <row r="280" spans="1:90" s="40" customFormat="1" ht="84.75" customHeight="1">
      <c r="A280" s="695"/>
      <c r="B280" s="36" t="s">
        <v>1013</v>
      </c>
      <c r="C280" s="20" t="s">
        <v>1556</v>
      </c>
      <c r="D280" s="121" t="s">
        <v>664</v>
      </c>
      <c r="E280" s="121" t="s">
        <v>1182</v>
      </c>
      <c r="F280" s="121">
        <v>507601</v>
      </c>
      <c r="G280" s="139">
        <v>6094</v>
      </c>
      <c r="H280" s="27" t="s">
        <v>608</v>
      </c>
      <c r="I280" s="11">
        <v>4284.0387499999997</v>
      </c>
      <c r="J280" s="11">
        <v>4284.0387499999997</v>
      </c>
      <c r="K280" s="34">
        <v>0</v>
      </c>
      <c r="L280" s="11">
        <v>4069.8368099999998</v>
      </c>
      <c r="M280" s="123">
        <v>0</v>
      </c>
      <c r="N280" s="123">
        <v>0</v>
      </c>
      <c r="O280" s="146" t="s">
        <v>79</v>
      </c>
      <c r="P280" s="34">
        <v>214.20194000000001</v>
      </c>
      <c r="Q280" s="34">
        <v>0</v>
      </c>
      <c r="R280" s="34">
        <v>0</v>
      </c>
      <c r="S280" s="34">
        <v>0</v>
      </c>
      <c r="T280" s="34">
        <v>0</v>
      </c>
      <c r="U280" s="34">
        <v>0</v>
      </c>
      <c r="V280" s="34">
        <v>0</v>
      </c>
      <c r="W280" s="34">
        <v>0</v>
      </c>
      <c r="X280" s="34">
        <v>0</v>
      </c>
      <c r="Y280" s="34">
        <v>0</v>
      </c>
      <c r="Z280" s="34">
        <v>0</v>
      </c>
      <c r="AA280" s="34">
        <v>0</v>
      </c>
      <c r="AB280" s="34">
        <v>0</v>
      </c>
      <c r="AC280" s="34">
        <v>0</v>
      </c>
      <c r="AD280" s="34">
        <v>0</v>
      </c>
      <c r="AE280" s="34">
        <v>0</v>
      </c>
      <c r="AF280" s="34">
        <v>0</v>
      </c>
      <c r="AG280" s="34">
        <v>214.20194000000001</v>
      </c>
      <c r="AH280" s="34">
        <v>0</v>
      </c>
      <c r="AI280" s="34">
        <v>0</v>
      </c>
      <c r="AJ280" s="34">
        <v>214.20194000000001</v>
      </c>
      <c r="AK280" s="34">
        <v>214.20194000000001</v>
      </c>
      <c r="AL280" s="34">
        <v>0</v>
      </c>
      <c r="AM280" s="34">
        <v>0</v>
      </c>
      <c r="AN280" s="34">
        <v>214.20194000000001</v>
      </c>
      <c r="AO280" s="34">
        <v>0</v>
      </c>
      <c r="AP280" s="34">
        <v>0</v>
      </c>
      <c r="AQ280" s="34">
        <v>0</v>
      </c>
      <c r="AR280" s="34">
        <v>0</v>
      </c>
      <c r="AS280" s="34">
        <v>0</v>
      </c>
      <c r="AT280" s="34">
        <v>0</v>
      </c>
      <c r="AU280" s="34">
        <v>0</v>
      </c>
      <c r="AV280" s="34">
        <v>0</v>
      </c>
      <c r="AW280" s="34">
        <v>0</v>
      </c>
      <c r="AX280" s="34">
        <v>0</v>
      </c>
      <c r="AY280" s="34">
        <v>0</v>
      </c>
      <c r="AZ280" s="34">
        <v>0</v>
      </c>
      <c r="BA280" s="34">
        <v>0</v>
      </c>
      <c r="BB280" s="34">
        <v>0</v>
      </c>
      <c r="BC280" s="34">
        <v>0</v>
      </c>
      <c r="BD280" s="34">
        <v>0</v>
      </c>
      <c r="BE280" s="34">
        <v>0</v>
      </c>
      <c r="BF280" s="34">
        <v>0</v>
      </c>
      <c r="BG280" s="34">
        <v>0</v>
      </c>
      <c r="BH280" s="34">
        <v>0</v>
      </c>
      <c r="BI280" s="34">
        <v>0</v>
      </c>
      <c r="BJ280" s="34">
        <v>0</v>
      </c>
      <c r="BK280" s="34">
        <v>0</v>
      </c>
      <c r="BL280" s="34">
        <v>0</v>
      </c>
      <c r="BM280" s="34">
        <v>0</v>
      </c>
      <c r="BN280" s="34">
        <v>0</v>
      </c>
      <c r="BO280" s="34">
        <v>0</v>
      </c>
      <c r="BP280" s="34">
        <v>0</v>
      </c>
      <c r="BQ280" s="34">
        <v>0</v>
      </c>
      <c r="BR280" s="34">
        <v>0</v>
      </c>
      <c r="BS280" s="34">
        <v>0</v>
      </c>
      <c r="BT280" s="34">
        <v>0</v>
      </c>
      <c r="BU280" s="34">
        <v>0</v>
      </c>
      <c r="BV280" s="34">
        <v>0</v>
      </c>
      <c r="BW280" s="34">
        <v>0</v>
      </c>
      <c r="BX280" s="34">
        <v>0</v>
      </c>
      <c r="BY280" s="34">
        <v>0</v>
      </c>
      <c r="BZ280" s="34">
        <v>0</v>
      </c>
      <c r="CA280" s="34">
        <v>0</v>
      </c>
      <c r="CB280" s="34">
        <v>0</v>
      </c>
      <c r="CC280" s="34">
        <v>0</v>
      </c>
      <c r="CD280" s="34">
        <v>0</v>
      </c>
      <c r="CE280" s="34">
        <v>0</v>
      </c>
      <c r="CF280" s="34">
        <v>0</v>
      </c>
      <c r="CG280" s="34">
        <v>0</v>
      </c>
      <c r="CH280" s="27" t="s">
        <v>1653</v>
      </c>
      <c r="CI280" s="276" t="s">
        <v>1014</v>
      </c>
      <c r="CJ280" s="276" t="s">
        <v>1557</v>
      </c>
      <c r="CK280" s="300" t="s">
        <v>79</v>
      </c>
      <c r="CL280" s="279">
        <v>44592</v>
      </c>
    </row>
    <row r="281" spans="1:90" s="40" customFormat="1" ht="84.75" customHeight="1">
      <c r="A281" s="695"/>
      <c r="B281" s="36" t="s">
        <v>1210</v>
      </c>
      <c r="C281" s="27" t="s">
        <v>1211</v>
      </c>
      <c r="D281" s="121" t="s">
        <v>1212</v>
      </c>
      <c r="E281" s="121" t="s">
        <v>1178</v>
      </c>
      <c r="F281" s="121">
        <v>48683906</v>
      </c>
      <c r="G281" s="139" t="s">
        <v>79</v>
      </c>
      <c r="H281" s="27" t="s">
        <v>864</v>
      </c>
      <c r="I281" s="11">
        <v>659.57767999999999</v>
      </c>
      <c r="J281" s="11">
        <v>659.57767999999999</v>
      </c>
      <c r="K281" s="34">
        <v>0</v>
      </c>
      <c r="L281" s="11">
        <v>527.66214400000001</v>
      </c>
      <c r="M281" s="11">
        <v>131.915536</v>
      </c>
      <c r="N281" s="123">
        <v>131.915536</v>
      </c>
      <c r="O281" s="96" t="s">
        <v>1558</v>
      </c>
      <c r="P281" s="34">
        <v>0</v>
      </c>
      <c r="Q281" s="34">
        <v>0</v>
      </c>
      <c r="R281" s="34">
        <v>0</v>
      </c>
      <c r="S281" s="34">
        <v>0</v>
      </c>
      <c r="T281" s="34">
        <v>0</v>
      </c>
      <c r="U281" s="34">
        <v>0</v>
      </c>
      <c r="V281" s="34">
        <v>0</v>
      </c>
      <c r="W281" s="34">
        <v>0</v>
      </c>
      <c r="X281" s="34">
        <v>0</v>
      </c>
      <c r="Y281" s="34">
        <v>0</v>
      </c>
      <c r="Z281" s="34">
        <v>0</v>
      </c>
      <c r="AA281" s="34">
        <v>0</v>
      </c>
      <c r="AB281" s="34">
        <v>0</v>
      </c>
      <c r="AC281" s="34">
        <v>0</v>
      </c>
      <c r="AD281" s="34">
        <v>131.915536</v>
      </c>
      <c r="AE281" s="34">
        <v>131.915536</v>
      </c>
      <c r="AF281" s="34">
        <v>0</v>
      </c>
      <c r="AG281" s="34">
        <v>0</v>
      </c>
      <c r="AH281" s="34">
        <v>0</v>
      </c>
      <c r="AI281" s="34">
        <v>0</v>
      </c>
      <c r="AJ281" s="34">
        <v>0</v>
      </c>
      <c r="AK281" s="34">
        <v>0</v>
      </c>
      <c r="AL281" s="34">
        <v>0</v>
      </c>
      <c r="AM281" s="34">
        <v>0</v>
      </c>
      <c r="AN281" s="34">
        <v>0</v>
      </c>
      <c r="AO281" s="34">
        <v>0</v>
      </c>
      <c r="AP281" s="34">
        <v>0</v>
      </c>
      <c r="AQ281" s="34">
        <v>0</v>
      </c>
      <c r="AR281" s="34">
        <v>0</v>
      </c>
      <c r="AS281" s="34">
        <v>0</v>
      </c>
      <c r="AT281" s="34">
        <v>0</v>
      </c>
      <c r="AU281" s="34">
        <v>0</v>
      </c>
      <c r="AV281" s="34">
        <v>0</v>
      </c>
      <c r="AW281" s="34">
        <v>0</v>
      </c>
      <c r="AX281" s="34">
        <v>0</v>
      </c>
      <c r="AY281" s="34">
        <v>0</v>
      </c>
      <c r="AZ281" s="34">
        <v>0</v>
      </c>
      <c r="BA281" s="34">
        <v>0</v>
      </c>
      <c r="BB281" s="34">
        <v>0</v>
      </c>
      <c r="BC281" s="34">
        <v>0</v>
      </c>
      <c r="BD281" s="34">
        <v>0</v>
      </c>
      <c r="BE281" s="34">
        <v>0</v>
      </c>
      <c r="BF281" s="34">
        <v>0</v>
      </c>
      <c r="BG281" s="34">
        <v>0</v>
      </c>
      <c r="BH281" s="34">
        <v>0</v>
      </c>
      <c r="BI281" s="34">
        <v>0</v>
      </c>
      <c r="BJ281" s="34">
        <v>0</v>
      </c>
      <c r="BK281" s="34">
        <v>0</v>
      </c>
      <c r="BL281" s="34">
        <v>131.915536</v>
      </c>
      <c r="BM281" s="34">
        <v>131.915536</v>
      </c>
      <c r="BN281" s="34">
        <v>0</v>
      </c>
      <c r="BO281" s="34">
        <v>0</v>
      </c>
      <c r="BP281" s="34">
        <v>0</v>
      </c>
      <c r="BQ281" s="34">
        <v>0</v>
      </c>
      <c r="BR281" s="34">
        <v>0</v>
      </c>
      <c r="BS281" s="34">
        <v>0</v>
      </c>
      <c r="BT281" s="34">
        <v>0</v>
      </c>
      <c r="BU281" s="34">
        <v>0</v>
      </c>
      <c r="BV281" s="34">
        <v>0</v>
      </c>
      <c r="BW281" s="34">
        <v>0</v>
      </c>
      <c r="BX281" s="34">
        <v>0</v>
      </c>
      <c r="BY281" s="34">
        <v>0</v>
      </c>
      <c r="BZ281" s="34">
        <v>0</v>
      </c>
      <c r="CA281" s="34">
        <v>0</v>
      </c>
      <c r="CB281" s="34">
        <v>0</v>
      </c>
      <c r="CC281" s="34">
        <v>0</v>
      </c>
      <c r="CD281" s="34">
        <v>0</v>
      </c>
      <c r="CE281" s="34">
        <v>131.915536</v>
      </c>
      <c r="CF281" s="34">
        <v>0</v>
      </c>
      <c r="CG281" s="34">
        <v>0</v>
      </c>
      <c r="CH281" s="27" t="s">
        <v>1653</v>
      </c>
      <c r="CI281" s="276" t="s">
        <v>1213</v>
      </c>
      <c r="CJ281" s="276" t="s">
        <v>79</v>
      </c>
      <c r="CK281" s="276" t="s">
        <v>79</v>
      </c>
      <c r="CL281" s="279">
        <v>44439</v>
      </c>
    </row>
    <row r="282" spans="1:90" s="40" customFormat="1" ht="84.75" customHeight="1">
      <c r="A282" s="695"/>
      <c r="B282" s="36" t="s">
        <v>1214</v>
      </c>
      <c r="C282" s="27" t="s">
        <v>1215</v>
      </c>
      <c r="D282" s="121" t="s">
        <v>1216</v>
      </c>
      <c r="E282" s="121" t="s">
        <v>1192</v>
      </c>
      <c r="F282" s="121">
        <v>61924059</v>
      </c>
      <c r="G282" s="139">
        <v>6155</v>
      </c>
      <c r="H282" s="27" t="s">
        <v>864</v>
      </c>
      <c r="I282" s="11">
        <v>757.17115999999999</v>
      </c>
      <c r="J282" s="11">
        <v>757.17115999999999</v>
      </c>
      <c r="K282" s="34">
        <v>0</v>
      </c>
      <c r="L282" s="11">
        <v>605.73692800000003</v>
      </c>
      <c r="M282" s="11">
        <v>151.43423200000001</v>
      </c>
      <c r="N282" s="123">
        <v>151.43423200000001</v>
      </c>
      <c r="O282" s="96" t="s">
        <v>1414</v>
      </c>
      <c r="P282" s="34">
        <v>0</v>
      </c>
      <c r="Q282" s="34">
        <v>0</v>
      </c>
      <c r="R282" s="34">
        <v>0</v>
      </c>
      <c r="S282" s="34">
        <v>0</v>
      </c>
      <c r="T282" s="34">
        <v>0</v>
      </c>
      <c r="U282" s="34">
        <v>0</v>
      </c>
      <c r="V282" s="34">
        <v>0</v>
      </c>
      <c r="W282" s="34">
        <v>0</v>
      </c>
      <c r="X282" s="34">
        <v>0</v>
      </c>
      <c r="Y282" s="34">
        <v>151.43423200000001</v>
      </c>
      <c r="Z282" s="34">
        <v>151.43423200000001</v>
      </c>
      <c r="AA282" s="34">
        <v>0</v>
      </c>
      <c r="AB282" s="34">
        <v>0</v>
      </c>
      <c r="AC282" s="34">
        <v>0</v>
      </c>
      <c r="AD282" s="34">
        <v>0</v>
      </c>
      <c r="AE282" s="34">
        <v>0</v>
      </c>
      <c r="AF282" s="34">
        <v>0</v>
      </c>
      <c r="AG282" s="34">
        <v>0</v>
      </c>
      <c r="AH282" s="34">
        <v>0</v>
      </c>
      <c r="AI282" s="34">
        <v>151.43423000000001</v>
      </c>
      <c r="AJ282" s="34">
        <v>151.43423000000001</v>
      </c>
      <c r="AK282" s="34">
        <v>0</v>
      </c>
      <c r="AL282" s="34">
        <v>0</v>
      </c>
      <c r="AM282" s="34">
        <v>151.43423000000001</v>
      </c>
      <c r="AN282" s="34">
        <v>151.43423000000001</v>
      </c>
      <c r="AO282" s="34">
        <v>0</v>
      </c>
      <c r="AP282" s="34">
        <v>0</v>
      </c>
      <c r="AQ282" s="34">
        <v>0</v>
      </c>
      <c r="AR282" s="254">
        <v>151.43423200000001</v>
      </c>
      <c r="AS282" s="34">
        <v>151.43423200000001</v>
      </c>
      <c r="AT282" s="34">
        <v>0</v>
      </c>
      <c r="AU282" s="34">
        <v>0</v>
      </c>
      <c r="AV282" s="34">
        <v>0</v>
      </c>
      <c r="AW282" s="34">
        <v>0</v>
      </c>
      <c r="AX282" s="34">
        <v>0</v>
      </c>
      <c r="AY282" s="34">
        <v>0</v>
      </c>
      <c r="AZ282" s="34">
        <v>0</v>
      </c>
      <c r="BA282" s="34">
        <v>0</v>
      </c>
      <c r="BB282" s="34">
        <v>0</v>
      </c>
      <c r="BC282" s="34">
        <v>0</v>
      </c>
      <c r="BD282" s="34">
        <v>0</v>
      </c>
      <c r="BE282" s="34">
        <v>0</v>
      </c>
      <c r="BF282" s="34">
        <v>0</v>
      </c>
      <c r="BG282" s="34">
        <v>0</v>
      </c>
      <c r="BH282" s="34">
        <v>0</v>
      </c>
      <c r="BI282" s="34">
        <v>0</v>
      </c>
      <c r="BJ282" s="34">
        <v>0</v>
      </c>
      <c r="BK282" s="34">
        <v>0</v>
      </c>
      <c r="BL282" s="34">
        <v>0</v>
      </c>
      <c r="BM282" s="34">
        <v>0</v>
      </c>
      <c r="BN282" s="34">
        <v>0</v>
      </c>
      <c r="BO282" s="34">
        <v>0</v>
      </c>
      <c r="BP282" s="34">
        <v>0</v>
      </c>
      <c r="BQ282" s="34">
        <v>0</v>
      </c>
      <c r="BR282" s="34">
        <v>0</v>
      </c>
      <c r="BS282" s="34">
        <v>0</v>
      </c>
      <c r="BT282" s="34">
        <v>0</v>
      </c>
      <c r="BU282" s="34">
        <v>0</v>
      </c>
      <c r="BV282" s="34">
        <v>0</v>
      </c>
      <c r="BW282" s="34">
        <v>0</v>
      </c>
      <c r="BX282" s="34">
        <v>0</v>
      </c>
      <c r="BY282" s="34">
        <v>0</v>
      </c>
      <c r="BZ282" s="34">
        <v>0</v>
      </c>
      <c r="CA282" s="34">
        <v>0</v>
      </c>
      <c r="CB282" s="34">
        <v>0</v>
      </c>
      <c r="CC282" s="34">
        <v>0</v>
      </c>
      <c r="CD282" s="34">
        <v>0</v>
      </c>
      <c r="CE282" s="34">
        <v>151.43423200000001</v>
      </c>
      <c r="CF282" s="34">
        <v>0</v>
      </c>
      <c r="CG282" s="34">
        <v>0</v>
      </c>
      <c r="CH282" s="27" t="s">
        <v>1653</v>
      </c>
      <c r="CI282" s="276" t="s">
        <v>1213</v>
      </c>
      <c r="CJ282" s="276" t="s">
        <v>79</v>
      </c>
      <c r="CK282" s="276" t="s">
        <v>79</v>
      </c>
      <c r="CL282" s="279">
        <v>44499</v>
      </c>
    </row>
    <row r="283" spans="1:90" s="40" customFormat="1" ht="84.75" customHeight="1">
      <c r="A283" s="695"/>
      <c r="B283" s="36" t="s">
        <v>1217</v>
      </c>
      <c r="C283" s="27" t="s">
        <v>1218</v>
      </c>
      <c r="D283" s="121" t="s">
        <v>99</v>
      </c>
      <c r="E283" s="121" t="s">
        <v>1219</v>
      </c>
      <c r="F283" s="121">
        <v>49535013</v>
      </c>
      <c r="G283" s="139" t="s">
        <v>79</v>
      </c>
      <c r="H283" s="27" t="s">
        <v>864</v>
      </c>
      <c r="I283" s="11">
        <v>656.44619999999998</v>
      </c>
      <c r="J283" s="11">
        <v>656.44619999999998</v>
      </c>
      <c r="K283" s="34">
        <v>0</v>
      </c>
      <c r="L283" s="11">
        <v>525.15696000000003</v>
      </c>
      <c r="M283" s="11">
        <v>131.28924000000001</v>
      </c>
      <c r="N283" s="123">
        <v>131.28924000000001</v>
      </c>
      <c r="O283" s="96" t="s">
        <v>1559</v>
      </c>
      <c r="P283" s="34">
        <v>0</v>
      </c>
      <c r="Q283" s="34">
        <v>0</v>
      </c>
      <c r="R283" s="34">
        <v>0</v>
      </c>
      <c r="S283" s="34">
        <v>0</v>
      </c>
      <c r="T283" s="34">
        <v>0</v>
      </c>
      <c r="U283" s="34">
        <v>0</v>
      </c>
      <c r="V283" s="34">
        <v>0</v>
      </c>
      <c r="W283" s="34">
        <v>0</v>
      </c>
      <c r="X283" s="34">
        <v>0</v>
      </c>
      <c r="Y283" s="34">
        <v>131.28924000000001</v>
      </c>
      <c r="Z283" s="34">
        <v>131.28924000000001</v>
      </c>
      <c r="AA283" s="34">
        <v>0</v>
      </c>
      <c r="AB283" s="34">
        <v>0</v>
      </c>
      <c r="AC283" s="34">
        <v>0</v>
      </c>
      <c r="AD283" s="34">
        <v>0</v>
      </c>
      <c r="AE283" s="34">
        <v>0</v>
      </c>
      <c r="AF283" s="34">
        <v>0</v>
      </c>
      <c r="AG283" s="34">
        <v>0</v>
      </c>
      <c r="AH283" s="34">
        <v>0</v>
      </c>
      <c r="AI283" s="34">
        <v>0</v>
      </c>
      <c r="AJ283" s="34">
        <v>0</v>
      </c>
      <c r="AK283" s="34">
        <v>0</v>
      </c>
      <c r="AL283" s="34">
        <v>0</v>
      </c>
      <c r="AM283" s="34">
        <v>0</v>
      </c>
      <c r="AN283" s="34">
        <v>0</v>
      </c>
      <c r="AO283" s="34">
        <v>0</v>
      </c>
      <c r="AP283" s="34">
        <v>0</v>
      </c>
      <c r="AQ283" s="34">
        <v>0</v>
      </c>
      <c r="AR283" s="34">
        <v>0</v>
      </c>
      <c r="AS283" s="34">
        <v>0</v>
      </c>
      <c r="AT283" s="34">
        <v>0</v>
      </c>
      <c r="AU283" s="34">
        <v>0</v>
      </c>
      <c r="AV283" s="34">
        <v>0</v>
      </c>
      <c r="AW283" s="34">
        <v>0</v>
      </c>
      <c r="AX283" s="34">
        <v>0</v>
      </c>
      <c r="AY283" s="34">
        <v>0</v>
      </c>
      <c r="AZ283" s="34">
        <v>0</v>
      </c>
      <c r="BA283" s="34">
        <v>0</v>
      </c>
      <c r="BB283" s="34">
        <v>0</v>
      </c>
      <c r="BC283" s="34">
        <v>0</v>
      </c>
      <c r="BD283" s="34">
        <v>0</v>
      </c>
      <c r="BE283" s="34">
        <v>0</v>
      </c>
      <c r="BF283" s="34">
        <v>0</v>
      </c>
      <c r="BG283" s="34">
        <v>131.28924000000001</v>
      </c>
      <c r="BH283" s="34">
        <v>131.28924000000001</v>
      </c>
      <c r="BI283" s="34">
        <v>0</v>
      </c>
      <c r="BJ283" s="34">
        <v>0</v>
      </c>
      <c r="BK283" s="34">
        <v>0</v>
      </c>
      <c r="BL283" s="34">
        <v>0</v>
      </c>
      <c r="BM283" s="34">
        <v>0</v>
      </c>
      <c r="BN283" s="34">
        <v>0</v>
      </c>
      <c r="BO283" s="34">
        <v>0</v>
      </c>
      <c r="BP283" s="34">
        <v>0</v>
      </c>
      <c r="BQ283" s="34">
        <v>0</v>
      </c>
      <c r="BR283" s="34">
        <v>0</v>
      </c>
      <c r="BS283" s="34">
        <v>0</v>
      </c>
      <c r="BT283" s="34">
        <v>0</v>
      </c>
      <c r="BU283" s="34">
        <v>0</v>
      </c>
      <c r="BV283" s="34">
        <v>0</v>
      </c>
      <c r="BW283" s="34">
        <v>0</v>
      </c>
      <c r="BX283" s="34">
        <v>0</v>
      </c>
      <c r="BY283" s="34">
        <v>0</v>
      </c>
      <c r="BZ283" s="34">
        <v>0</v>
      </c>
      <c r="CA283" s="34">
        <v>0</v>
      </c>
      <c r="CB283" s="34">
        <v>0</v>
      </c>
      <c r="CC283" s="34">
        <v>0</v>
      </c>
      <c r="CD283" s="34">
        <v>0</v>
      </c>
      <c r="CE283" s="34">
        <v>131.28924000000001</v>
      </c>
      <c r="CF283" s="34">
        <v>0</v>
      </c>
      <c r="CG283" s="34">
        <v>0</v>
      </c>
      <c r="CH283" s="27" t="s">
        <v>1653</v>
      </c>
      <c r="CI283" s="276" t="s">
        <v>1213</v>
      </c>
      <c r="CJ283" s="276" t="s">
        <v>79</v>
      </c>
      <c r="CK283" s="276" t="s">
        <v>79</v>
      </c>
      <c r="CL283" s="279">
        <v>44439</v>
      </c>
    </row>
    <row r="284" spans="1:90" s="40" customFormat="1" ht="84.75" customHeight="1">
      <c r="A284" s="695"/>
      <c r="B284" s="36" t="s">
        <v>1220</v>
      </c>
      <c r="C284" s="27" t="s">
        <v>1221</v>
      </c>
      <c r="D284" s="121" t="s">
        <v>99</v>
      </c>
      <c r="E284" s="121" t="s">
        <v>1222</v>
      </c>
      <c r="F284" s="121">
        <v>49535013</v>
      </c>
      <c r="G284" s="139" t="s">
        <v>79</v>
      </c>
      <c r="H284" s="27" t="s">
        <v>864</v>
      </c>
      <c r="I284" s="11">
        <v>791.46216000000004</v>
      </c>
      <c r="J284" s="11">
        <v>791.46216000000004</v>
      </c>
      <c r="K284" s="34">
        <v>0</v>
      </c>
      <c r="L284" s="11">
        <v>633.16972999999996</v>
      </c>
      <c r="M284" s="11">
        <v>158.29243</v>
      </c>
      <c r="N284" s="123">
        <v>158.29243</v>
      </c>
      <c r="O284" s="96" t="s">
        <v>1559</v>
      </c>
      <c r="P284" s="34">
        <v>0</v>
      </c>
      <c r="Q284" s="34">
        <v>0</v>
      </c>
      <c r="R284" s="34">
        <v>0</v>
      </c>
      <c r="S284" s="34">
        <v>0</v>
      </c>
      <c r="T284" s="34">
        <v>0</v>
      </c>
      <c r="U284" s="34">
        <v>0</v>
      </c>
      <c r="V284" s="34">
        <v>0</v>
      </c>
      <c r="W284" s="34">
        <v>0</v>
      </c>
      <c r="X284" s="34">
        <v>0</v>
      </c>
      <c r="Y284" s="34">
        <v>158.29243</v>
      </c>
      <c r="Z284" s="34">
        <v>158.29243</v>
      </c>
      <c r="AA284" s="34">
        <v>0</v>
      </c>
      <c r="AB284" s="34">
        <v>0</v>
      </c>
      <c r="AC284" s="34">
        <v>0</v>
      </c>
      <c r="AD284" s="34">
        <v>0</v>
      </c>
      <c r="AE284" s="34">
        <v>0</v>
      </c>
      <c r="AF284" s="34">
        <v>0</v>
      </c>
      <c r="AG284" s="34">
        <v>0</v>
      </c>
      <c r="AH284" s="34">
        <v>0</v>
      </c>
      <c r="AI284" s="34">
        <v>0</v>
      </c>
      <c r="AJ284" s="34">
        <v>0</v>
      </c>
      <c r="AK284" s="34">
        <v>0</v>
      </c>
      <c r="AL284" s="34">
        <v>0</v>
      </c>
      <c r="AM284" s="34">
        <v>0</v>
      </c>
      <c r="AN284" s="34">
        <v>0</v>
      </c>
      <c r="AO284" s="34">
        <v>0</v>
      </c>
      <c r="AP284" s="34">
        <v>0</v>
      </c>
      <c r="AQ284" s="34">
        <v>0</v>
      </c>
      <c r="AR284" s="34">
        <v>0</v>
      </c>
      <c r="AS284" s="34">
        <v>0</v>
      </c>
      <c r="AT284" s="34">
        <v>0</v>
      </c>
      <c r="AU284" s="34">
        <v>0</v>
      </c>
      <c r="AV284" s="34">
        <v>0</v>
      </c>
      <c r="AW284" s="34">
        <v>0</v>
      </c>
      <c r="AX284" s="34">
        <v>0</v>
      </c>
      <c r="AY284" s="34">
        <v>0</v>
      </c>
      <c r="AZ284" s="34">
        <v>0</v>
      </c>
      <c r="BA284" s="34">
        <v>0</v>
      </c>
      <c r="BB284" s="34">
        <v>0</v>
      </c>
      <c r="BC284" s="34">
        <v>0</v>
      </c>
      <c r="BD284" s="34">
        <v>0</v>
      </c>
      <c r="BE284" s="34">
        <v>0</v>
      </c>
      <c r="BF284" s="34">
        <v>0</v>
      </c>
      <c r="BG284" s="34">
        <v>158.29243</v>
      </c>
      <c r="BH284" s="34">
        <v>158.29243</v>
      </c>
      <c r="BI284" s="34">
        <v>0</v>
      </c>
      <c r="BJ284" s="34">
        <v>0</v>
      </c>
      <c r="BK284" s="34">
        <v>0</v>
      </c>
      <c r="BL284" s="34">
        <v>0</v>
      </c>
      <c r="BM284" s="34">
        <v>0</v>
      </c>
      <c r="BN284" s="34">
        <v>0</v>
      </c>
      <c r="BO284" s="34">
        <v>0</v>
      </c>
      <c r="BP284" s="34">
        <v>0</v>
      </c>
      <c r="BQ284" s="34">
        <v>0</v>
      </c>
      <c r="BR284" s="34">
        <v>0</v>
      </c>
      <c r="BS284" s="34">
        <v>0</v>
      </c>
      <c r="BT284" s="34">
        <v>0</v>
      </c>
      <c r="BU284" s="34">
        <v>0</v>
      </c>
      <c r="BV284" s="34">
        <v>0</v>
      </c>
      <c r="BW284" s="34">
        <v>0</v>
      </c>
      <c r="BX284" s="34">
        <v>0</v>
      </c>
      <c r="BY284" s="34">
        <v>0</v>
      </c>
      <c r="BZ284" s="34">
        <v>0</v>
      </c>
      <c r="CA284" s="34">
        <v>0</v>
      </c>
      <c r="CB284" s="34">
        <v>0</v>
      </c>
      <c r="CC284" s="34">
        <v>0</v>
      </c>
      <c r="CD284" s="34">
        <v>0</v>
      </c>
      <c r="CE284" s="34">
        <v>158.29243</v>
      </c>
      <c r="CF284" s="34">
        <v>0</v>
      </c>
      <c r="CG284" s="34">
        <v>0</v>
      </c>
      <c r="CH284" s="27" t="s">
        <v>1653</v>
      </c>
      <c r="CI284" s="276" t="s">
        <v>1213</v>
      </c>
      <c r="CJ284" s="276" t="s">
        <v>79</v>
      </c>
      <c r="CK284" s="276" t="s">
        <v>79</v>
      </c>
      <c r="CL284" s="279">
        <v>44439</v>
      </c>
    </row>
    <row r="285" spans="1:90" s="40" customFormat="1" ht="84.75" customHeight="1">
      <c r="A285" s="695"/>
      <c r="B285" s="36" t="s">
        <v>1223</v>
      </c>
      <c r="C285" s="27" t="s">
        <v>1224</v>
      </c>
      <c r="D285" s="121" t="s">
        <v>99</v>
      </c>
      <c r="E285" s="121" t="s">
        <v>1222</v>
      </c>
      <c r="F285" s="121">
        <v>49535013</v>
      </c>
      <c r="G285" s="139" t="s">
        <v>79</v>
      </c>
      <c r="H285" s="27" t="s">
        <v>864</v>
      </c>
      <c r="I285" s="11">
        <v>540.89200000000005</v>
      </c>
      <c r="J285" s="11">
        <v>540.89200000000005</v>
      </c>
      <c r="K285" s="34">
        <v>0</v>
      </c>
      <c r="L285" s="11">
        <v>432.71359999999999</v>
      </c>
      <c r="M285" s="11">
        <v>108.1784</v>
      </c>
      <c r="N285" s="123">
        <v>108.1784</v>
      </c>
      <c r="O285" s="96" t="s">
        <v>1559</v>
      </c>
      <c r="P285" s="34">
        <v>0</v>
      </c>
      <c r="Q285" s="34">
        <v>0</v>
      </c>
      <c r="R285" s="34">
        <v>0</v>
      </c>
      <c r="S285" s="34">
        <v>0</v>
      </c>
      <c r="T285" s="34">
        <v>0</v>
      </c>
      <c r="U285" s="34">
        <v>0</v>
      </c>
      <c r="V285" s="34">
        <v>0</v>
      </c>
      <c r="W285" s="34">
        <v>0</v>
      </c>
      <c r="X285" s="34">
        <v>0</v>
      </c>
      <c r="Y285" s="34">
        <v>108.1784</v>
      </c>
      <c r="Z285" s="34">
        <v>108.1784</v>
      </c>
      <c r="AA285" s="34">
        <v>0</v>
      </c>
      <c r="AB285" s="34">
        <v>0</v>
      </c>
      <c r="AC285" s="34">
        <v>0</v>
      </c>
      <c r="AD285" s="34">
        <v>0</v>
      </c>
      <c r="AE285" s="34">
        <v>0</v>
      </c>
      <c r="AF285" s="34">
        <v>0</v>
      </c>
      <c r="AG285" s="34">
        <v>0</v>
      </c>
      <c r="AH285" s="34">
        <v>0</v>
      </c>
      <c r="AI285" s="34">
        <v>0</v>
      </c>
      <c r="AJ285" s="34">
        <v>0</v>
      </c>
      <c r="AK285" s="34">
        <v>0</v>
      </c>
      <c r="AL285" s="34">
        <v>0</v>
      </c>
      <c r="AM285" s="34">
        <v>0</v>
      </c>
      <c r="AN285" s="34">
        <v>0</v>
      </c>
      <c r="AO285" s="34">
        <v>0</v>
      </c>
      <c r="AP285" s="34">
        <v>0</v>
      </c>
      <c r="AQ285" s="34">
        <v>0</v>
      </c>
      <c r="AR285" s="34">
        <v>0</v>
      </c>
      <c r="AS285" s="34">
        <v>0</v>
      </c>
      <c r="AT285" s="34">
        <v>0</v>
      </c>
      <c r="AU285" s="34">
        <v>0</v>
      </c>
      <c r="AV285" s="34">
        <v>0</v>
      </c>
      <c r="AW285" s="34">
        <v>0</v>
      </c>
      <c r="AX285" s="34">
        <v>0</v>
      </c>
      <c r="AY285" s="34">
        <v>0</v>
      </c>
      <c r="AZ285" s="34">
        <v>0</v>
      </c>
      <c r="BA285" s="34">
        <v>0</v>
      </c>
      <c r="BB285" s="34">
        <v>0</v>
      </c>
      <c r="BC285" s="34">
        <v>0</v>
      </c>
      <c r="BD285" s="34">
        <v>0</v>
      </c>
      <c r="BE285" s="34">
        <v>0</v>
      </c>
      <c r="BF285" s="34">
        <v>0</v>
      </c>
      <c r="BG285" s="34">
        <v>108.1784</v>
      </c>
      <c r="BH285" s="34">
        <v>108.1784</v>
      </c>
      <c r="BI285" s="34">
        <v>0</v>
      </c>
      <c r="BJ285" s="34">
        <v>0</v>
      </c>
      <c r="BK285" s="34">
        <v>0</v>
      </c>
      <c r="BL285" s="34">
        <v>0</v>
      </c>
      <c r="BM285" s="34">
        <v>0</v>
      </c>
      <c r="BN285" s="34">
        <v>0</v>
      </c>
      <c r="BO285" s="34">
        <v>0</v>
      </c>
      <c r="BP285" s="34">
        <v>0</v>
      </c>
      <c r="BQ285" s="34">
        <v>0</v>
      </c>
      <c r="BR285" s="34">
        <v>0</v>
      </c>
      <c r="BS285" s="34">
        <v>0</v>
      </c>
      <c r="BT285" s="34">
        <v>0</v>
      </c>
      <c r="BU285" s="34">
        <v>0</v>
      </c>
      <c r="BV285" s="34">
        <v>0</v>
      </c>
      <c r="BW285" s="34">
        <v>0</v>
      </c>
      <c r="BX285" s="34">
        <v>0</v>
      </c>
      <c r="BY285" s="34">
        <v>0</v>
      </c>
      <c r="BZ285" s="34">
        <v>0</v>
      </c>
      <c r="CA285" s="34">
        <v>0</v>
      </c>
      <c r="CB285" s="34">
        <v>0</v>
      </c>
      <c r="CC285" s="34">
        <v>0</v>
      </c>
      <c r="CD285" s="34">
        <v>0</v>
      </c>
      <c r="CE285" s="34">
        <v>108.1784</v>
      </c>
      <c r="CF285" s="34">
        <v>0</v>
      </c>
      <c r="CG285" s="34">
        <v>0</v>
      </c>
      <c r="CH285" s="27" t="s">
        <v>1653</v>
      </c>
      <c r="CI285" s="276" t="s">
        <v>1213</v>
      </c>
      <c r="CJ285" s="276" t="s">
        <v>79</v>
      </c>
      <c r="CK285" s="276" t="s">
        <v>79</v>
      </c>
      <c r="CL285" s="279">
        <v>44439</v>
      </c>
    </row>
    <row r="286" spans="1:90" s="3" customFormat="1" ht="84.75" customHeight="1">
      <c r="A286" s="695"/>
      <c r="B286" s="32" t="s">
        <v>1560</v>
      </c>
      <c r="C286" s="67" t="s">
        <v>79</v>
      </c>
      <c r="D286" s="144" t="s">
        <v>1561</v>
      </c>
      <c r="E286" s="144" t="s">
        <v>1562</v>
      </c>
      <c r="F286" s="144" t="s">
        <v>1563</v>
      </c>
      <c r="G286" s="201" t="s">
        <v>79</v>
      </c>
      <c r="H286" s="67" t="s">
        <v>1564</v>
      </c>
      <c r="I286" s="202">
        <v>499.61966999999999</v>
      </c>
      <c r="J286" s="202">
        <v>499.61966999999999</v>
      </c>
      <c r="K286" s="19">
        <v>0</v>
      </c>
      <c r="L286" s="202">
        <v>399.69571999999999</v>
      </c>
      <c r="M286" s="202">
        <v>99.923929999999999</v>
      </c>
      <c r="N286" s="202">
        <v>99.923929999999999</v>
      </c>
      <c r="O286" s="145" t="s">
        <v>1565</v>
      </c>
      <c r="P286" s="19">
        <v>0</v>
      </c>
      <c r="Q286" s="19">
        <v>0</v>
      </c>
      <c r="R286" s="19">
        <v>0</v>
      </c>
      <c r="S286" s="19">
        <v>0</v>
      </c>
      <c r="T286" s="19">
        <v>0</v>
      </c>
      <c r="U286" s="19">
        <v>0</v>
      </c>
      <c r="V286" s="19">
        <v>0</v>
      </c>
      <c r="W286" s="19">
        <v>0</v>
      </c>
      <c r="X286" s="34">
        <v>0</v>
      </c>
      <c r="Y286" s="34">
        <v>99.923929999999999</v>
      </c>
      <c r="Z286" s="19">
        <v>99.923929999999999</v>
      </c>
      <c r="AA286" s="19">
        <v>0</v>
      </c>
      <c r="AB286" s="19">
        <v>0</v>
      </c>
      <c r="AC286" s="19">
        <v>0</v>
      </c>
      <c r="AD286" s="19">
        <v>0</v>
      </c>
      <c r="AE286" s="19">
        <v>0</v>
      </c>
      <c r="AF286" s="19">
        <v>0</v>
      </c>
      <c r="AG286" s="34">
        <v>0</v>
      </c>
      <c r="AH286" s="34">
        <v>0</v>
      </c>
      <c r="AI286" s="34">
        <v>0</v>
      </c>
      <c r="AJ286" s="34">
        <v>0</v>
      </c>
      <c r="AK286" s="34">
        <v>0</v>
      </c>
      <c r="AL286" s="34">
        <v>0</v>
      </c>
      <c r="AM286" s="34">
        <v>0</v>
      </c>
      <c r="AN286" s="34">
        <v>0</v>
      </c>
      <c r="AO286" s="19">
        <v>0</v>
      </c>
      <c r="AP286" s="19">
        <v>0</v>
      </c>
      <c r="AQ286" s="19">
        <v>0</v>
      </c>
      <c r="AR286" s="19">
        <v>0</v>
      </c>
      <c r="AS286" s="19">
        <v>0</v>
      </c>
      <c r="AT286" s="19">
        <v>0</v>
      </c>
      <c r="AU286" s="19">
        <v>0</v>
      </c>
      <c r="AV286" s="19">
        <v>0</v>
      </c>
      <c r="AW286" s="19">
        <v>0</v>
      </c>
      <c r="AX286" s="19">
        <v>0</v>
      </c>
      <c r="AY286" s="19">
        <v>0</v>
      </c>
      <c r="AZ286" s="19">
        <v>0</v>
      </c>
      <c r="BA286" s="19">
        <v>0</v>
      </c>
      <c r="BB286" s="19">
        <v>99.923929999999999</v>
      </c>
      <c r="BC286" s="19">
        <v>99.923929999999999</v>
      </c>
      <c r="BD286" s="19">
        <v>0</v>
      </c>
      <c r="BE286" s="19">
        <v>0</v>
      </c>
      <c r="BF286" s="19">
        <v>0</v>
      </c>
      <c r="BG286" s="19">
        <v>0</v>
      </c>
      <c r="BH286" s="19">
        <v>0</v>
      </c>
      <c r="BI286" s="19">
        <v>0</v>
      </c>
      <c r="BJ286" s="19">
        <v>0</v>
      </c>
      <c r="BK286" s="19">
        <v>0</v>
      </c>
      <c r="BL286" s="19">
        <v>0</v>
      </c>
      <c r="BM286" s="34">
        <v>0</v>
      </c>
      <c r="BN286" s="19">
        <v>0</v>
      </c>
      <c r="BO286" s="19">
        <v>0</v>
      </c>
      <c r="BP286" s="19">
        <v>0</v>
      </c>
      <c r="BQ286" s="19">
        <v>0</v>
      </c>
      <c r="BR286" s="19">
        <v>0</v>
      </c>
      <c r="BS286" s="19">
        <v>0</v>
      </c>
      <c r="BT286" s="19">
        <v>0</v>
      </c>
      <c r="BU286" s="19">
        <v>0</v>
      </c>
      <c r="BV286" s="19">
        <v>0</v>
      </c>
      <c r="BW286" s="19">
        <v>0</v>
      </c>
      <c r="BX286" s="19">
        <v>0</v>
      </c>
      <c r="BY286" s="19">
        <v>0</v>
      </c>
      <c r="BZ286" s="19">
        <v>0</v>
      </c>
      <c r="CA286" s="19">
        <v>0</v>
      </c>
      <c r="CB286" s="19">
        <v>0</v>
      </c>
      <c r="CC286" s="19">
        <v>0</v>
      </c>
      <c r="CD286" s="19">
        <v>0</v>
      </c>
      <c r="CE286" s="19">
        <v>99.923929999999999</v>
      </c>
      <c r="CF286" s="19">
        <v>0</v>
      </c>
      <c r="CG286" s="19">
        <v>0</v>
      </c>
      <c r="CH286" s="67" t="s">
        <v>182</v>
      </c>
      <c r="CI286" s="276" t="s">
        <v>1566</v>
      </c>
      <c r="CJ286" s="276" t="s">
        <v>1550</v>
      </c>
      <c r="CK286" s="276" t="s">
        <v>79</v>
      </c>
      <c r="CL286" s="316" t="s">
        <v>1567</v>
      </c>
    </row>
    <row r="287" spans="1:90" s="3" customFormat="1" ht="84.75" customHeight="1">
      <c r="A287" s="695"/>
      <c r="B287" s="36" t="s">
        <v>1568</v>
      </c>
      <c r="C287" s="27" t="s">
        <v>79</v>
      </c>
      <c r="D287" s="121" t="s">
        <v>874</v>
      </c>
      <c r="E287" s="121" t="s">
        <v>1569</v>
      </c>
      <c r="F287" s="121" t="s">
        <v>1570</v>
      </c>
      <c r="G287" s="139" t="s">
        <v>79</v>
      </c>
      <c r="H287" s="27" t="s">
        <v>1564</v>
      </c>
      <c r="I287" s="11">
        <v>692.29399999999998</v>
      </c>
      <c r="J287" s="11">
        <v>692.29399999999998</v>
      </c>
      <c r="K287" s="34">
        <v>0</v>
      </c>
      <c r="L287" s="11">
        <v>553.83519999999999</v>
      </c>
      <c r="M287" s="11">
        <v>138.4588</v>
      </c>
      <c r="N287" s="11">
        <v>138.4588</v>
      </c>
      <c r="O287" s="96" t="s">
        <v>1559</v>
      </c>
      <c r="P287" s="34">
        <v>0</v>
      </c>
      <c r="Q287" s="34">
        <v>0</v>
      </c>
      <c r="R287" s="34">
        <v>0</v>
      </c>
      <c r="S287" s="34">
        <v>0</v>
      </c>
      <c r="T287" s="34">
        <v>0</v>
      </c>
      <c r="U287" s="34">
        <v>0</v>
      </c>
      <c r="V287" s="34">
        <v>0</v>
      </c>
      <c r="W287" s="34">
        <v>0</v>
      </c>
      <c r="X287" s="34">
        <v>0</v>
      </c>
      <c r="Y287" s="34">
        <v>0</v>
      </c>
      <c r="Z287" s="34">
        <v>0</v>
      </c>
      <c r="AA287" s="34">
        <v>0</v>
      </c>
      <c r="AB287" s="34">
        <v>0</v>
      </c>
      <c r="AC287" s="34">
        <v>0</v>
      </c>
      <c r="AD287" s="34">
        <v>138.4588</v>
      </c>
      <c r="AE287" s="34">
        <v>138.4588</v>
      </c>
      <c r="AF287" s="34">
        <v>0</v>
      </c>
      <c r="AG287" s="34">
        <v>0</v>
      </c>
      <c r="AH287" s="34">
        <v>0</v>
      </c>
      <c r="AI287" s="34">
        <v>0</v>
      </c>
      <c r="AJ287" s="34">
        <v>0</v>
      </c>
      <c r="AK287" s="34">
        <v>0</v>
      </c>
      <c r="AL287" s="34">
        <v>0</v>
      </c>
      <c r="AM287" s="34">
        <v>0</v>
      </c>
      <c r="AN287" s="34">
        <v>0</v>
      </c>
      <c r="AO287" s="34">
        <v>0</v>
      </c>
      <c r="AP287" s="34">
        <v>0</v>
      </c>
      <c r="AQ287" s="34">
        <v>0</v>
      </c>
      <c r="AR287" s="34">
        <v>0</v>
      </c>
      <c r="AS287" s="34">
        <v>0</v>
      </c>
      <c r="AT287" s="34">
        <v>0</v>
      </c>
      <c r="AU287" s="34">
        <v>0</v>
      </c>
      <c r="AV287" s="34">
        <v>0</v>
      </c>
      <c r="AW287" s="34">
        <v>0</v>
      </c>
      <c r="AX287" s="34">
        <v>0</v>
      </c>
      <c r="AY287" s="34">
        <v>0</v>
      </c>
      <c r="AZ287" s="34">
        <v>0</v>
      </c>
      <c r="BA287" s="34">
        <v>0</v>
      </c>
      <c r="BB287" s="34">
        <v>0</v>
      </c>
      <c r="BC287" s="34">
        <v>0</v>
      </c>
      <c r="BD287" s="34">
        <v>0</v>
      </c>
      <c r="BE287" s="34">
        <v>0</v>
      </c>
      <c r="BF287" s="34">
        <v>0</v>
      </c>
      <c r="BG287" s="34">
        <v>0</v>
      </c>
      <c r="BH287" s="34">
        <v>0</v>
      </c>
      <c r="BI287" s="34">
        <v>0</v>
      </c>
      <c r="BJ287" s="34">
        <v>0</v>
      </c>
      <c r="BK287" s="34">
        <v>0</v>
      </c>
      <c r="BL287" s="34">
        <v>138.4588</v>
      </c>
      <c r="BM287" s="34">
        <v>138.4588</v>
      </c>
      <c r="BN287" s="34">
        <v>0</v>
      </c>
      <c r="BO287" s="34">
        <v>0</v>
      </c>
      <c r="BP287" s="34">
        <v>0</v>
      </c>
      <c r="BQ287" s="34">
        <v>0</v>
      </c>
      <c r="BR287" s="34">
        <v>0</v>
      </c>
      <c r="BS287" s="34">
        <v>0</v>
      </c>
      <c r="BT287" s="34">
        <v>0</v>
      </c>
      <c r="BU287" s="34">
        <v>0</v>
      </c>
      <c r="BV287" s="34">
        <v>0</v>
      </c>
      <c r="BW287" s="34">
        <v>0</v>
      </c>
      <c r="BX287" s="34">
        <v>0</v>
      </c>
      <c r="BY287" s="34">
        <v>0</v>
      </c>
      <c r="BZ287" s="34">
        <v>0</v>
      </c>
      <c r="CA287" s="34">
        <v>0</v>
      </c>
      <c r="CB287" s="34">
        <v>0</v>
      </c>
      <c r="CC287" s="34">
        <v>0</v>
      </c>
      <c r="CD287" s="34">
        <v>0</v>
      </c>
      <c r="CE287" s="34">
        <v>138.4588</v>
      </c>
      <c r="CF287" s="34">
        <v>0</v>
      </c>
      <c r="CG287" s="34">
        <v>0</v>
      </c>
      <c r="CH287" s="27" t="s">
        <v>182</v>
      </c>
      <c r="CI287" s="276" t="s">
        <v>1566</v>
      </c>
      <c r="CJ287" s="276" t="s">
        <v>279</v>
      </c>
      <c r="CK287" s="276" t="s">
        <v>79</v>
      </c>
      <c r="CL287" s="316" t="s">
        <v>1571</v>
      </c>
    </row>
    <row r="288" spans="1:90" s="3" customFormat="1" ht="84.75" customHeight="1">
      <c r="A288" s="695"/>
      <c r="B288" s="36" t="s">
        <v>1572</v>
      </c>
      <c r="C288" s="27" t="s">
        <v>79</v>
      </c>
      <c r="D288" s="121" t="s">
        <v>150</v>
      </c>
      <c r="E288" s="121" t="s">
        <v>1183</v>
      </c>
      <c r="F288" s="96">
        <v>61100412</v>
      </c>
      <c r="G288" s="27" t="s">
        <v>79</v>
      </c>
      <c r="H288" s="27" t="s">
        <v>1564</v>
      </c>
      <c r="I288" s="11">
        <v>2002.2096799999999</v>
      </c>
      <c r="J288" s="11">
        <v>2002.2096799999999</v>
      </c>
      <c r="K288" s="34">
        <v>0</v>
      </c>
      <c r="L288" s="11">
        <v>1601.76776</v>
      </c>
      <c r="M288" s="11">
        <v>400.44193999999999</v>
      </c>
      <c r="N288" s="11">
        <v>400.44193999999999</v>
      </c>
      <c r="O288" s="96" t="s">
        <v>1559</v>
      </c>
      <c r="P288" s="34">
        <v>0</v>
      </c>
      <c r="Q288" s="34">
        <v>0</v>
      </c>
      <c r="R288" s="34">
        <v>0</v>
      </c>
      <c r="S288" s="34">
        <v>0</v>
      </c>
      <c r="T288" s="34">
        <v>0</v>
      </c>
      <c r="U288" s="34">
        <v>0</v>
      </c>
      <c r="V288" s="34">
        <v>0</v>
      </c>
      <c r="W288" s="34">
        <v>0</v>
      </c>
      <c r="X288" s="34">
        <v>0</v>
      </c>
      <c r="Y288" s="34">
        <v>0</v>
      </c>
      <c r="Z288" s="34">
        <v>0</v>
      </c>
      <c r="AA288" s="34">
        <v>0</v>
      </c>
      <c r="AB288" s="34">
        <v>0</v>
      </c>
      <c r="AC288" s="34">
        <v>0</v>
      </c>
      <c r="AD288" s="34">
        <v>400.44193999999999</v>
      </c>
      <c r="AE288" s="34">
        <v>400.44193999999999</v>
      </c>
      <c r="AF288" s="34">
        <v>0</v>
      </c>
      <c r="AG288" s="34">
        <v>0</v>
      </c>
      <c r="AH288" s="34">
        <v>0</v>
      </c>
      <c r="AI288" s="34">
        <v>0</v>
      </c>
      <c r="AJ288" s="34">
        <v>0</v>
      </c>
      <c r="AK288" s="34">
        <v>0</v>
      </c>
      <c r="AL288" s="34">
        <v>0</v>
      </c>
      <c r="AM288" s="34">
        <v>0</v>
      </c>
      <c r="AN288" s="34">
        <v>0</v>
      </c>
      <c r="AO288" s="34">
        <v>0</v>
      </c>
      <c r="AP288" s="34">
        <v>0</v>
      </c>
      <c r="AQ288" s="34">
        <v>0</v>
      </c>
      <c r="AR288" s="34">
        <v>0</v>
      </c>
      <c r="AS288" s="34">
        <v>0</v>
      </c>
      <c r="AT288" s="34">
        <v>0</v>
      </c>
      <c r="AU288" s="34">
        <v>0</v>
      </c>
      <c r="AV288" s="34">
        <v>0</v>
      </c>
      <c r="AW288" s="34">
        <v>0</v>
      </c>
      <c r="AX288" s="34">
        <v>0</v>
      </c>
      <c r="AY288" s="34">
        <v>0</v>
      </c>
      <c r="AZ288" s="34">
        <v>0</v>
      </c>
      <c r="BA288" s="34">
        <v>0</v>
      </c>
      <c r="BB288" s="34">
        <v>0</v>
      </c>
      <c r="BC288" s="34">
        <v>0</v>
      </c>
      <c r="BD288" s="34">
        <v>0</v>
      </c>
      <c r="BE288" s="34">
        <v>0</v>
      </c>
      <c r="BF288" s="34">
        <v>0</v>
      </c>
      <c r="BG288" s="34">
        <v>0</v>
      </c>
      <c r="BH288" s="34">
        <v>0</v>
      </c>
      <c r="BI288" s="34">
        <v>0</v>
      </c>
      <c r="BJ288" s="34">
        <v>0</v>
      </c>
      <c r="BK288" s="34">
        <v>0</v>
      </c>
      <c r="BL288" s="34">
        <v>400.44193999999999</v>
      </c>
      <c r="BM288" s="34">
        <v>400.44193999999999</v>
      </c>
      <c r="BN288" s="34">
        <v>0</v>
      </c>
      <c r="BO288" s="34">
        <v>0</v>
      </c>
      <c r="BP288" s="34">
        <v>0</v>
      </c>
      <c r="BQ288" s="34">
        <v>0</v>
      </c>
      <c r="BR288" s="34">
        <v>0</v>
      </c>
      <c r="BS288" s="34">
        <v>0</v>
      </c>
      <c r="BT288" s="34">
        <v>0</v>
      </c>
      <c r="BU288" s="34">
        <v>0</v>
      </c>
      <c r="BV288" s="34">
        <v>0</v>
      </c>
      <c r="BW288" s="34">
        <v>0</v>
      </c>
      <c r="BX288" s="34">
        <v>0</v>
      </c>
      <c r="BY288" s="34">
        <v>0</v>
      </c>
      <c r="BZ288" s="34">
        <v>0</v>
      </c>
      <c r="CA288" s="34">
        <v>0</v>
      </c>
      <c r="CB288" s="34">
        <v>0</v>
      </c>
      <c r="CC288" s="34">
        <v>0</v>
      </c>
      <c r="CD288" s="34">
        <v>0</v>
      </c>
      <c r="CE288" s="34">
        <v>400.44193999999999</v>
      </c>
      <c r="CF288" s="34">
        <v>0</v>
      </c>
      <c r="CG288" s="34">
        <v>0</v>
      </c>
      <c r="CH288" s="27" t="s">
        <v>182</v>
      </c>
      <c r="CI288" s="276" t="s">
        <v>1566</v>
      </c>
      <c r="CJ288" s="276" t="s">
        <v>279</v>
      </c>
      <c r="CK288" s="276" t="s">
        <v>79</v>
      </c>
      <c r="CL288" s="316" t="s">
        <v>1571</v>
      </c>
    </row>
    <row r="289" spans="1:90" s="3" customFormat="1" ht="84.75" customHeight="1">
      <c r="A289" s="695"/>
      <c r="B289" s="36" t="s">
        <v>1573</v>
      </c>
      <c r="C289" s="27" t="s">
        <v>79</v>
      </c>
      <c r="D289" s="121" t="s">
        <v>150</v>
      </c>
      <c r="E289" s="121" t="s">
        <v>1183</v>
      </c>
      <c r="F289" s="96">
        <v>61100412</v>
      </c>
      <c r="G289" s="27" t="s">
        <v>79</v>
      </c>
      <c r="H289" s="27" t="s">
        <v>1564</v>
      </c>
      <c r="I289" s="11">
        <v>905.75490000000002</v>
      </c>
      <c r="J289" s="11">
        <v>905.75490000000002</v>
      </c>
      <c r="K289" s="34">
        <v>0</v>
      </c>
      <c r="L289" s="11">
        <v>724.60392000000002</v>
      </c>
      <c r="M289" s="11">
        <v>181.15098</v>
      </c>
      <c r="N289" s="11">
        <v>181.15098</v>
      </c>
      <c r="O289" s="96" t="s">
        <v>1565</v>
      </c>
      <c r="P289" s="34">
        <v>0</v>
      </c>
      <c r="Q289" s="34">
        <v>0</v>
      </c>
      <c r="R289" s="34">
        <v>0</v>
      </c>
      <c r="S289" s="34">
        <v>0</v>
      </c>
      <c r="T289" s="34">
        <v>0</v>
      </c>
      <c r="U289" s="34">
        <v>0</v>
      </c>
      <c r="V289" s="34">
        <v>0</v>
      </c>
      <c r="W289" s="34">
        <v>0</v>
      </c>
      <c r="X289" s="34">
        <v>0</v>
      </c>
      <c r="Y289" s="34">
        <v>0</v>
      </c>
      <c r="Z289" s="34">
        <v>0</v>
      </c>
      <c r="AA289" s="34">
        <v>0</v>
      </c>
      <c r="AB289" s="34">
        <v>0</v>
      </c>
      <c r="AC289" s="34">
        <v>0</v>
      </c>
      <c r="AD289" s="34">
        <v>0</v>
      </c>
      <c r="AE289" s="34">
        <v>0</v>
      </c>
      <c r="AF289" s="34">
        <v>0</v>
      </c>
      <c r="AG289" s="34">
        <v>0</v>
      </c>
      <c r="AH289" s="34">
        <v>0</v>
      </c>
      <c r="AI289" s="34">
        <v>0</v>
      </c>
      <c r="AJ289" s="34">
        <v>0</v>
      </c>
      <c r="AK289" s="34">
        <v>0</v>
      </c>
      <c r="AL289" s="34">
        <v>0</v>
      </c>
      <c r="AM289" s="34">
        <v>0</v>
      </c>
      <c r="AN289" s="34">
        <v>0</v>
      </c>
      <c r="AO289" s="34">
        <v>0</v>
      </c>
      <c r="AP289" s="34">
        <v>0</v>
      </c>
      <c r="AQ289" s="34">
        <v>0</v>
      </c>
      <c r="AR289" s="34">
        <v>0</v>
      </c>
      <c r="AS289" s="34">
        <v>0</v>
      </c>
      <c r="AT289" s="34">
        <v>0</v>
      </c>
      <c r="AU289" s="34">
        <v>0</v>
      </c>
      <c r="AV289" s="34">
        <v>0</v>
      </c>
      <c r="AW289" s="34">
        <v>0</v>
      </c>
      <c r="AX289" s="34">
        <v>0</v>
      </c>
      <c r="AY289" s="34">
        <v>0</v>
      </c>
      <c r="AZ289" s="34">
        <v>0</v>
      </c>
      <c r="BA289" s="34">
        <v>0</v>
      </c>
      <c r="BB289" s="34">
        <v>0</v>
      </c>
      <c r="BC289" s="34">
        <v>0</v>
      </c>
      <c r="BD289" s="34">
        <v>0</v>
      </c>
      <c r="BE289" s="34">
        <v>0</v>
      </c>
      <c r="BF289" s="34">
        <v>0</v>
      </c>
      <c r="BG289" s="34">
        <v>0</v>
      </c>
      <c r="BH289" s="34">
        <v>0</v>
      </c>
      <c r="BI289" s="34">
        <v>0</v>
      </c>
      <c r="BJ289" s="34">
        <v>0</v>
      </c>
      <c r="BK289" s="34">
        <v>0</v>
      </c>
      <c r="BL289" s="34">
        <v>0</v>
      </c>
      <c r="BM289" s="34">
        <v>0</v>
      </c>
      <c r="BN289" s="34">
        <v>0</v>
      </c>
      <c r="BO289" s="34">
        <v>0</v>
      </c>
      <c r="BP289" s="34">
        <v>0</v>
      </c>
      <c r="BQ289" s="34">
        <v>0</v>
      </c>
      <c r="BR289" s="34">
        <v>0</v>
      </c>
      <c r="BS289" s="34">
        <v>0</v>
      </c>
      <c r="BT289" s="34">
        <v>0</v>
      </c>
      <c r="BU289" s="34">
        <v>0</v>
      </c>
      <c r="BV289" s="34">
        <v>0</v>
      </c>
      <c r="BW289" s="34">
        <v>0</v>
      </c>
      <c r="BX289" s="34">
        <v>0</v>
      </c>
      <c r="BY289" s="34">
        <v>0</v>
      </c>
      <c r="BZ289" s="34">
        <v>0</v>
      </c>
      <c r="CA289" s="34">
        <v>0</v>
      </c>
      <c r="CB289" s="34">
        <v>0</v>
      </c>
      <c r="CC289" s="34">
        <v>0</v>
      </c>
      <c r="CD289" s="34">
        <v>181.15098</v>
      </c>
      <c r="CE289" s="34">
        <v>181.15098</v>
      </c>
      <c r="CF289" s="34">
        <v>0</v>
      </c>
      <c r="CG289" s="34">
        <v>0</v>
      </c>
      <c r="CH289" s="27" t="s">
        <v>182</v>
      </c>
      <c r="CI289" s="276" t="s">
        <v>1566</v>
      </c>
      <c r="CJ289" s="276" t="s">
        <v>279</v>
      </c>
      <c r="CK289" s="276" t="s">
        <v>79</v>
      </c>
      <c r="CL289" s="316" t="s">
        <v>1567</v>
      </c>
    </row>
    <row r="290" spans="1:90" s="3" customFormat="1" ht="84.75" customHeight="1">
      <c r="A290" s="695"/>
      <c r="B290" s="36" t="s">
        <v>1574</v>
      </c>
      <c r="C290" s="27" t="s">
        <v>79</v>
      </c>
      <c r="D290" s="121" t="s">
        <v>125</v>
      </c>
      <c r="E290" s="121" t="s">
        <v>1181</v>
      </c>
      <c r="F290" s="121">
        <v>61664651</v>
      </c>
      <c r="G290" s="27" t="s">
        <v>79</v>
      </c>
      <c r="H290" s="27" t="s">
        <v>1564</v>
      </c>
      <c r="I290" s="11">
        <v>4541.7800999999999</v>
      </c>
      <c r="J290" s="11">
        <v>4541.7800999999999</v>
      </c>
      <c r="K290" s="34">
        <v>0</v>
      </c>
      <c r="L290" s="11">
        <v>3633.4240799999998</v>
      </c>
      <c r="M290" s="11">
        <v>908.35601999999994</v>
      </c>
      <c r="N290" s="11">
        <v>908.35601999999994</v>
      </c>
      <c r="O290" s="96" t="s">
        <v>1575</v>
      </c>
      <c r="P290" s="34">
        <v>0</v>
      </c>
      <c r="Q290" s="34">
        <v>0</v>
      </c>
      <c r="R290" s="34">
        <v>0</v>
      </c>
      <c r="S290" s="34">
        <v>0</v>
      </c>
      <c r="T290" s="34">
        <v>0</v>
      </c>
      <c r="U290" s="34">
        <v>0</v>
      </c>
      <c r="V290" s="34">
        <v>0</v>
      </c>
      <c r="W290" s="34">
        <v>0</v>
      </c>
      <c r="X290" s="34">
        <v>0</v>
      </c>
      <c r="Y290" s="34">
        <v>0</v>
      </c>
      <c r="Z290" s="34">
        <v>0</v>
      </c>
      <c r="AA290" s="34">
        <v>0</v>
      </c>
      <c r="AB290" s="34">
        <v>0</v>
      </c>
      <c r="AC290" s="34">
        <v>0</v>
      </c>
      <c r="AD290" s="34">
        <v>908.35601999999994</v>
      </c>
      <c r="AE290" s="34">
        <v>908.35601999999994</v>
      </c>
      <c r="AF290" s="34">
        <v>908.35601999999994</v>
      </c>
      <c r="AG290" s="34">
        <v>0</v>
      </c>
      <c r="AH290" s="34">
        <v>0</v>
      </c>
      <c r="AI290" s="34">
        <v>0</v>
      </c>
      <c r="AJ290" s="34">
        <v>0</v>
      </c>
      <c r="AK290" s="34">
        <v>0</v>
      </c>
      <c r="AL290" s="34">
        <v>0</v>
      </c>
      <c r="AM290" s="34">
        <v>0</v>
      </c>
      <c r="AN290" s="34">
        <v>0</v>
      </c>
      <c r="AO290" s="34">
        <v>0</v>
      </c>
      <c r="AP290" s="34">
        <v>0</v>
      </c>
      <c r="AQ290" s="34">
        <v>0</v>
      </c>
      <c r="AR290" s="34">
        <v>0</v>
      </c>
      <c r="AS290" s="34">
        <v>0</v>
      </c>
      <c r="AT290" s="34">
        <v>0</v>
      </c>
      <c r="AU290" s="34">
        <v>0</v>
      </c>
      <c r="AV290" s="34">
        <v>0</v>
      </c>
      <c r="AW290" s="34">
        <v>0</v>
      </c>
      <c r="AX290" s="34">
        <v>0</v>
      </c>
      <c r="AY290" s="34">
        <v>0</v>
      </c>
      <c r="AZ290" s="34">
        <v>0</v>
      </c>
      <c r="BA290" s="34">
        <v>0</v>
      </c>
      <c r="BB290" s="34">
        <v>0</v>
      </c>
      <c r="BC290" s="34">
        <v>0</v>
      </c>
      <c r="BD290" s="34">
        <v>0</v>
      </c>
      <c r="BE290" s="34">
        <v>0</v>
      </c>
      <c r="BF290" s="34">
        <v>0</v>
      </c>
      <c r="BG290" s="34">
        <v>0</v>
      </c>
      <c r="BH290" s="34">
        <v>0</v>
      </c>
      <c r="BI290" s="34">
        <v>0</v>
      </c>
      <c r="BJ290" s="34">
        <v>0</v>
      </c>
      <c r="BK290" s="34">
        <v>0</v>
      </c>
      <c r="BL290" s="34">
        <v>908.35601999999994</v>
      </c>
      <c r="BM290" s="34">
        <v>908.35601999999994</v>
      </c>
      <c r="BN290" s="34">
        <v>0</v>
      </c>
      <c r="BO290" s="34">
        <v>0</v>
      </c>
      <c r="BP290" s="34">
        <v>0</v>
      </c>
      <c r="BQ290" s="34">
        <v>0</v>
      </c>
      <c r="BR290" s="34">
        <v>0</v>
      </c>
      <c r="BS290" s="34">
        <v>0</v>
      </c>
      <c r="BT290" s="34">
        <v>0</v>
      </c>
      <c r="BU290" s="34">
        <v>0</v>
      </c>
      <c r="BV290" s="34">
        <v>0</v>
      </c>
      <c r="BW290" s="34">
        <v>0</v>
      </c>
      <c r="BX290" s="34">
        <v>0</v>
      </c>
      <c r="BY290" s="34">
        <v>0</v>
      </c>
      <c r="BZ290" s="34">
        <v>0</v>
      </c>
      <c r="CA290" s="34">
        <v>0</v>
      </c>
      <c r="CB290" s="34">
        <v>0</v>
      </c>
      <c r="CC290" s="34">
        <v>908.35601999999994</v>
      </c>
      <c r="CD290" s="34">
        <v>0</v>
      </c>
      <c r="CE290" s="34">
        <v>0</v>
      </c>
      <c r="CF290" s="34">
        <v>0</v>
      </c>
      <c r="CG290" s="34">
        <v>0</v>
      </c>
      <c r="CH290" s="27" t="s">
        <v>182</v>
      </c>
      <c r="CI290" s="276" t="s">
        <v>1566</v>
      </c>
      <c r="CJ290" s="276" t="s">
        <v>279</v>
      </c>
      <c r="CK290" s="276" t="s">
        <v>79</v>
      </c>
      <c r="CL290" s="316" t="s">
        <v>1576</v>
      </c>
    </row>
    <row r="291" spans="1:90" s="3" customFormat="1" ht="84.75" customHeight="1">
      <c r="A291" s="695"/>
      <c r="B291" s="36" t="s">
        <v>1577</v>
      </c>
      <c r="C291" s="27" t="s">
        <v>79</v>
      </c>
      <c r="D291" s="121" t="s">
        <v>134</v>
      </c>
      <c r="E291" s="121" t="s">
        <v>1139</v>
      </c>
      <c r="F291" s="121">
        <v>61924008</v>
      </c>
      <c r="G291" s="27" t="s">
        <v>79</v>
      </c>
      <c r="H291" s="27" t="s">
        <v>1564</v>
      </c>
      <c r="I291" s="11">
        <v>2541.3601399999998</v>
      </c>
      <c r="J291" s="11">
        <v>2541.3601399999998</v>
      </c>
      <c r="K291" s="34">
        <v>0</v>
      </c>
      <c r="L291" s="11">
        <v>2033.0881199999999</v>
      </c>
      <c r="M291" s="11">
        <v>508.27202999999997</v>
      </c>
      <c r="N291" s="11">
        <v>508.27202999999997</v>
      </c>
      <c r="O291" s="96" t="s">
        <v>1578</v>
      </c>
      <c r="P291" s="34">
        <v>0</v>
      </c>
      <c r="Q291" s="34">
        <v>0</v>
      </c>
      <c r="R291" s="34">
        <v>0</v>
      </c>
      <c r="S291" s="34">
        <v>0</v>
      </c>
      <c r="T291" s="34">
        <v>0</v>
      </c>
      <c r="U291" s="34">
        <v>0</v>
      </c>
      <c r="V291" s="34">
        <v>0</v>
      </c>
      <c r="W291" s="34">
        <v>0</v>
      </c>
      <c r="X291" s="34">
        <v>0</v>
      </c>
      <c r="Y291" s="34">
        <v>0</v>
      </c>
      <c r="Z291" s="34">
        <v>0</v>
      </c>
      <c r="AA291" s="34">
        <v>0</v>
      </c>
      <c r="AB291" s="34">
        <v>0</v>
      </c>
      <c r="AC291" s="34">
        <v>0</v>
      </c>
      <c r="AD291" s="34">
        <v>508.27202999999997</v>
      </c>
      <c r="AE291" s="34">
        <v>508.27202999999997</v>
      </c>
      <c r="AF291" s="34">
        <v>0</v>
      </c>
      <c r="AG291" s="34">
        <v>0</v>
      </c>
      <c r="AH291" s="34">
        <v>0</v>
      </c>
      <c r="AI291" s="34">
        <v>0</v>
      </c>
      <c r="AJ291" s="34">
        <v>0</v>
      </c>
      <c r="AK291" s="34">
        <v>0</v>
      </c>
      <c r="AL291" s="34">
        <v>0</v>
      </c>
      <c r="AM291" s="34">
        <v>0</v>
      </c>
      <c r="AN291" s="34">
        <v>0</v>
      </c>
      <c r="AO291" s="34">
        <v>0</v>
      </c>
      <c r="AP291" s="34">
        <v>0</v>
      </c>
      <c r="AQ291" s="34">
        <v>0</v>
      </c>
      <c r="AR291" s="34">
        <v>0</v>
      </c>
      <c r="AS291" s="34">
        <v>0</v>
      </c>
      <c r="AT291" s="34">
        <v>0</v>
      </c>
      <c r="AU291" s="34">
        <v>0</v>
      </c>
      <c r="AV291" s="34">
        <v>0</v>
      </c>
      <c r="AW291" s="34">
        <v>0</v>
      </c>
      <c r="AX291" s="34">
        <v>0</v>
      </c>
      <c r="AY291" s="34">
        <v>0</v>
      </c>
      <c r="AZ291" s="34">
        <v>0</v>
      </c>
      <c r="BA291" s="34">
        <v>0</v>
      </c>
      <c r="BB291" s="34">
        <v>0</v>
      </c>
      <c r="BC291" s="34">
        <v>0</v>
      </c>
      <c r="BD291" s="34">
        <v>0</v>
      </c>
      <c r="BE291" s="34">
        <v>0</v>
      </c>
      <c r="BF291" s="34">
        <v>0</v>
      </c>
      <c r="BG291" s="34">
        <v>0</v>
      </c>
      <c r="BH291" s="34">
        <v>0</v>
      </c>
      <c r="BI291" s="34">
        <v>0</v>
      </c>
      <c r="BJ291" s="34">
        <v>0</v>
      </c>
      <c r="BK291" s="34">
        <v>0</v>
      </c>
      <c r="BL291" s="34">
        <v>508.27202999999997</v>
      </c>
      <c r="BM291" s="34">
        <v>508.27202999999997</v>
      </c>
      <c r="BN291" s="34">
        <v>0</v>
      </c>
      <c r="BO291" s="34">
        <v>0</v>
      </c>
      <c r="BP291" s="34">
        <v>0</v>
      </c>
      <c r="BQ291" s="34">
        <v>0</v>
      </c>
      <c r="BR291" s="34">
        <v>0</v>
      </c>
      <c r="BS291" s="34">
        <v>0</v>
      </c>
      <c r="BT291" s="34">
        <v>0</v>
      </c>
      <c r="BU291" s="34">
        <v>0</v>
      </c>
      <c r="BV291" s="34">
        <v>0</v>
      </c>
      <c r="BW291" s="34">
        <v>0</v>
      </c>
      <c r="BX291" s="34">
        <v>0</v>
      </c>
      <c r="BY291" s="34">
        <v>0</v>
      </c>
      <c r="BZ291" s="34">
        <v>0</v>
      </c>
      <c r="CA291" s="34">
        <v>0</v>
      </c>
      <c r="CB291" s="34">
        <v>0</v>
      </c>
      <c r="CC291" s="34">
        <v>0</v>
      </c>
      <c r="CD291" s="34">
        <v>0</v>
      </c>
      <c r="CE291" s="11">
        <v>508.27202999999997</v>
      </c>
      <c r="CF291" s="34">
        <v>0</v>
      </c>
      <c r="CG291" s="34">
        <v>0</v>
      </c>
      <c r="CH291" s="27" t="s">
        <v>182</v>
      </c>
      <c r="CI291" s="276" t="s">
        <v>1566</v>
      </c>
      <c r="CJ291" s="276" t="s">
        <v>279</v>
      </c>
      <c r="CK291" s="276" t="s">
        <v>79</v>
      </c>
      <c r="CL291" s="316" t="s">
        <v>1579</v>
      </c>
    </row>
    <row r="292" spans="1:90" s="3" customFormat="1" ht="84.75" customHeight="1">
      <c r="A292" s="695"/>
      <c r="B292" s="36" t="s">
        <v>869</v>
      </c>
      <c r="C292" s="27" t="s">
        <v>79</v>
      </c>
      <c r="D292" s="121" t="s">
        <v>133</v>
      </c>
      <c r="E292" s="121" t="s">
        <v>1192</v>
      </c>
      <c r="F292" s="121">
        <v>61924059</v>
      </c>
      <c r="G292" s="27" t="s">
        <v>79</v>
      </c>
      <c r="H292" s="27" t="s">
        <v>1564</v>
      </c>
      <c r="I292" s="11">
        <v>2214.7624799999999</v>
      </c>
      <c r="J292" s="11">
        <v>2214.7624799999999</v>
      </c>
      <c r="K292" s="34">
        <v>0</v>
      </c>
      <c r="L292" s="11">
        <v>1771.81</v>
      </c>
      <c r="M292" s="11">
        <v>442.95249999999999</v>
      </c>
      <c r="N292" s="11">
        <v>442.95249999999999</v>
      </c>
      <c r="O292" s="96" t="s">
        <v>1578</v>
      </c>
      <c r="P292" s="34">
        <v>0</v>
      </c>
      <c r="Q292" s="34">
        <v>0</v>
      </c>
      <c r="R292" s="34">
        <v>0</v>
      </c>
      <c r="S292" s="34">
        <v>0</v>
      </c>
      <c r="T292" s="34">
        <v>0</v>
      </c>
      <c r="U292" s="34">
        <v>0</v>
      </c>
      <c r="V292" s="34">
        <v>0</v>
      </c>
      <c r="W292" s="34">
        <v>0</v>
      </c>
      <c r="X292" s="34">
        <v>0</v>
      </c>
      <c r="Y292" s="34">
        <v>0</v>
      </c>
      <c r="Z292" s="34">
        <v>0</v>
      </c>
      <c r="AA292" s="34">
        <v>0</v>
      </c>
      <c r="AB292" s="34">
        <v>0</v>
      </c>
      <c r="AC292" s="34">
        <v>0</v>
      </c>
      <c r="AD292" s="34">
        <v>442.95249999999999</v>
      </c>
      <c r="AE292" s="34">
        <v>442.95249999999999</v>
      </c>
      <c r="AF292" s="34">
        <v>0</v>
      </c>
      <c r="AG292" s="34">
        <v>0</v>
      </c>
      <c r="AH292" s="34">
        <v>0</v>
      </c>
      <c r="AI292" s="34">
        <v>0</v>
      </c>
      <c r="AJ292" s="34">
        <v>0</v>
      </c>
      <c r="AK292" s="34">
        <v>0</v>
      </c>
      <c r="AL292" s="34">
        <v>0</v>
      </c>
      <c r="AM292" s="34">
        <v>0</v>
      </c>
      <c r="AN292" s="34">
        <v>0</v>
      </c>
      <c r="AO292" s="34">
        <v>0</v>
      </c>
      <c r="AP292" s="34">
        <v>0</v>
      </c>
      <c r="AQ292" s="34">
        <v>0</v>
      </c>
      <c r="AR292" s="34">
        <v>0</v>
      </c>
      <c r="AS292" s="34">
        <v>0</v>
      </c>
      <c r="AT292" s="34">
        <v>0</v>
      </c>
      <c r="AU292" s="34">
        <v>0</v>
      </c>
      <c r="AV292" s="34">
        <v>0</v>
      </c>
      <c r="AW292" s="34">
        <v>0</v>
      </c>
      <c r="AX292" s="34">
        <v>0</v>
      </c>
      <c r="AY292" s="34">
        <v>0</v>
      </c>
      <c r="AZ292" s="34">
        <v>0</v>
      </c>
      <c r="BA292" s="34">
        <v>0</v>
      </c>
      <c r="BB292" s="34">
        <v>0</v>
      </c>
      <c r="BC292" s="34">
        <v>0</v>
      </c>
      <c r="BD292" s="34">
        <v>0</v>
      </c>
      <c r="BE292" s="34">
        <v>0</v>
      </c>
      <c r="BF292" s="34">
        <v>0</v>
      </c>
      <c r="BG292" s="34">
        <v>0</v>
      </c>
      <c r="BH292" s="34">
        <v>0</v>
      </c>
      <c r="BI292" s="34">
        <v>0</v>
      </c>
      <c r="BJ292" s="34">
        <v>0</v>
      </c>
      <c r="BK292" s="34">
        <v>0</v>
      </c>
      <c r="BL292" s="34">
        <v>0</v>
      </c>
      <c r="BM292" s="34">
        <v>0</v>
      </c>
      <c r="BN292" s="34">
        <v>0</v>
      </c>
      <c r="BO292" s="34">
        <v>0</v>
      </c>
      <c r="BP292" s="34">
        <v>0</v>
      </c>
      <c r="BQ292" s="34">
        <v>442.95249999999999</v>
      </c>
      <c r="BR292" s="34">
        <v>442.95249999999999</v>
      </c>
      <c r="BS292" s="34">
        <v>0</v>
      </c>
      <c r="BT292" s="34">
        <v>0</v>
      </c>
      <c r="BU292" s="34">
        <v>0</v>
      </c>
      <c r="BV292" s="34">
        <v>0</v>
      </c>
      <c r="BW292" s="34">
        <v>0</v>
      </c>
      <c r="BX292" s="34">
        <v>0</v>
      </c>
      <c r="BY292" s="34">
        <v>0</v>
      </c>
      <c r="BZ292" s="34">
        <v>0</v>
      </c>
      <c r="CA292" s="34">
        <v>0</v>
      </c>
      <c r="CB292" s="34">
        <v>0</v>
      </c>
      <c r="CC292" s="34">
        <v>0</v>
      </c>
      <c r="CD292" s="34">
        <v>0</v>
      </c>
      <c r="CE292" s="11">
        <v>442.95249999999999</v>
      </c>
      <c r="CF292" s="34">
        <v>0</v>
      </c>
      <c r="CG292" s="34">
        <v>0</v>
      </c>
      <c r="CH292" s="27" t="s">
        <v>182</v>
      </c>
      <c r="CI292" s="276" t="s">
        <v>1566</v>
      </c>
      <c r="CJ292" s="276" t="s">
        <v>279</v>
      </c>
      <c r="CK292" s="276" t="s">
        <v>79</v>
      </c>
      <c r="CL292" s="316" t="s">
        <v>1579</v>
      </c>
    </row>
    <row r="293" spans="1:90" s="3" customFormat="1" ht="84.75" customHeight="1">
      <c r="A293" s="695"/>
      <c r="B293" s="36" t="s">
        <v>1580</v>
      </c>
      <c r="C293" s="27" t="s">
        <v>79</v>
      </c>
      <c r="D293" s="121" t="s">
        <v>133</v>
      </c>
      <c r="E293" s="121" t="s">
        <v>1192</v>
      </c>
      <c r="F293" s="121">
        <v>61924059</v>
      </c>
      <c r="G293" s="27" t="s">
        <v>79</v>
      </c>
      <c r="H293" s="27" t="s">
        <v>1564</v>
      </c>
      <c r="I293" s="11">
        <v>685.01661999999999</v>
      </c>
      <c r="J293" s="11">
        <v>685.01661999999999</v>
      </c>
      <c r="K293" s="34">
        <v>0</v>
      </c>
      <c r="L293" s="11">
        <v>548.01328000000001</v>
      </c>
      <c r="M293" s="11">
        <v>137.00332</v>
      </c>
      <c r="N293" s="11">
        <v>137.00332</v>
      </c>
      <c r="O293" s="96" t="s">
        <v>1581</v>
      </c>
      <c r="P293" s="34">
        <v>0</v>
      </c>
      <c r="Q293" s="34">
        <v>0</v>
      </c>
      <c r="R293" s="34">
        <v>0</v>
      </c>
      <c r="S293" s="34">
        <v>0</v>
      </c>
      <c r="T293" s="34">
        <v>0</v>
      </c>
      <c r="U293" s="34">
        <v>0</v>
      </c>
      <c r="V293" s="34">
        <v>0</v>
      </c>
      <c r="W293" s="34">
        <v>0</v>
      </c>
      <c r="X293" s="34">
        <v>0</v>
      </c>
      <c r="Y293" s="34">
        <v>0</v>
      </c>
      <c r="Z293" s="34">
        <v>0</v>
      </c>
      <c r="AA293" s="34">
        <v>0</v>
      </c>
      <c r="AB293" s="34">
        <v>0</v>
      </c>
      <c r="AC293" s="34">
        <v>0</v>
      </c>
      <c r="AD293" s="34">
        <v>137.00332</v>
      </c>
      <c r="AE293" s="34">
        <v>137.00332</v>
      </c>
      <c r="AF293" s="34">
        <v>0</v>
      </c>
      <c r="AG293" s="34">
        <v>0</v>
      </c>
      <c r="AH293" s="34">
        <v>0</v>
      </c>
      <c r="AI293" s="34">
        <v>0</v>
      </c>
      <c r="AJ293" s="34">
        <v>0</v>
      </c>
      <c r="AK293" s="34">
        <v>0</v>
      </c>
      <c r="AL293" s="34">
        <v>0</v>
      </c>
      <c r="AM293" s="34">
        <v>0</v>
      </c>
      <c r="AN293" s="34">
        <v>0</v>
      </c>
      <c r="AO293" s="34">
        <v>0</v>
      </c>
      <c r="AP293" s="34">
        <v>0</v>
      </c>
      <c r="AQ293" s="34">
        <v>0</v>
      </c>
      <c r="AR293" s="34">
        <v>0</v>
      </c>
      <c r="AS293" s="34">
        <v>0</v>
      </c>
      <c r="AT293" s="34">
        <v>0</v>
      </c>
      <c r="AU293" s="34">
        <v>0</v>
      </c>
      <c r="AV293" s="34">
        <v>0</v>
      </c>
      <c r="AW293" s="34">
        <v>0</v>
      </c>
      <c r="AX293" s="34">
        <v>0</v>
      </c>
      <c r="AY293" s="34">
        <v>0</v>
      </c>
      <c r="AZ293" s="34">
        <v>0</v>
      </c>
      <c r="BA293" s="34">
        <v>0</v>
      </c>
      <c r="BB293" s="34">
        <v>0</v>
      </c>
      <c r="BC293" s="34">
        <v>0</v>
      </c>
      <c r="BD293" s="34">
        <v>0</v>
      </c>
      <c r="BE293" s="34">
        <v>0</v>
      </c>
      <c r="BF293" s="34">
        <v>0</v>
      </c>
      <c r="BG293" s="34">
        <v>0</v>
      </c>
      <c r="BH293" s="34">
        <v>0</v>
      </c>
      <c r="BI293" s="34">
        <v>0</v>
      </c>
      <c r="BJ293" s="34">
        <v>0</v>
      </c>
      <c r="BK293" s="34">
        <v>0</v>
      </c>
      <c r="BL293" s="34">
        <v>0</v>
      </c>
      <c r="BM293" s="34">
        <v>0</v>
      </c>
      <c r="BN293" s="34">
        <v>0</v>
      </c>
      <c r="BO293" s="34">
        <v>0</v>
      </c>
      <c r="BP293" s="34">
        <v>0</v>
      </c>
      <c r="BQ293" s="34">
        <v>137.00332</v>
      </c>
      <c r="BR293" s="34">
        <v>137.00332</v>
      </c>
      <c r="BS293" s="34">
        <v>0</v>
      </c>
      <c r="BT293" s="34">
        <v>0</v>
      </c>
      <c r="BU293" s="34">
        <v>0</v>
      </c>
      <c r="BV293" s="34">
        <v>0</v>
      </c>
      <c r="BW293" s="34">
        <v>0</v>
      </c>
      <c r="BX293" s="34">
        <v>0</v>
      </c>
      <c r="BY293" s="34">
        <v>0</v>
      </c>
      <c r="BZ293" s="34">
        <v>0</v>
      </c>
      <c r="CA293" s="34">
        <v>0</v>
      </c>
      <c r="CB293" s="34">
        <v>0</v>
      </c>
      <c r="CC293" s="34">
        <v>0</v>
      </c>
      <c r="CD293" s="34">
        <v>0</v>
      </c>
      <c r="CE293" s="11">
        <v>137.00332</v>
      </c>
      <c r="CF293" s="34">
        <v>0</v>
      </c>
      <c r="CG293" s="34">
        <v>0</v>
      </c>
      <c r="CH293" s="27" t="s">
        <v>182</v>
      </c>
      <c r="CI293" s="276" t="s">
        <v>1566</v>
      </c>
      <c r="CJ293" s="276" t="s">
        <v>279</v>
      </c>
      <c r="CK293" s="276" t="s">
        <v>79</v>
      </c>
      <c r="CL293" s="316" t="s">
        <v>1582</v>
      </c>
    </row>
    <row r="294" spans="1:90" s="3" customFormat="1" ht="84.75" customHeight="1">
      <c r="A294" s="695"/>
      <c r="B294" s="36" t="s">
        <v>1583</v>
      </c>
      <c r="C294" s="27" t="s">
        <v>79</v>
      </c>
      <c r="D294" s="121" t="s">
        <v>885</v>
      </c>
      <c r="E294" s="121" t="s">
        <v>1185</v>
      </c>
      <c r="F294" s="121">
        <v>509965</v>
      </c>
      <c r="G294" s="27" t="s">
        <v>79</v>
      </c>
      <c r="H294" s="27" t="s">
        <v>1564</v>
      </c>
      <c r="I294" s="11">
        <v>502.36926</v>
      </c>
      <c r="J294" s="11">
        <v>502.36926</v>
      </c>
      <c r="K294" s="34">
        <v>0</v>
      </c>
      <c r="L294" s="11">
        <v>401.8954</v>
      </c>
      <c r="M294" s="11">
        <v>100.47385</v>
      </c>
      <c r="N294" s="11">
        <v>100.47385</v>
      </c>
      <c r="O294" s="96" t="s">
        <v>1578</v>
      </c>
      <c r="P294" s="34">
        <v>0</v>
      </c>
      <c r="Q294" s="34">
        <v>0</v>
      </c>
      <c r="R294" s="34">
        <v>0</v>
      </c>
      <c r="S294" s="34">
        <v>0</v>
      </c>
      <c r="T294" s="34">
        <v>0</v>
      </c>
      <c r="U294" s="34">
        <v>0</v>
      </c>
      <c r="V294" s="34">
        <v>0</v>
      </c>
      <c r="W294" s="34">
        <v>0</v>
      </c>
      <c r="X294" s="34">
        <v>0</v>
      </c>
      <c r="Y294" s="34">
        <v>0</v>
      </c>
      <c r="Z294" s="34">
        <v>0</v>
      </c>
      <c r="AA294" s="34">
        <v>0</v>
      </c>
      <c r="AB294" s="34">
        <v>0</v>
      </c>
      <c r="AC294" s="34">
        <v>0</v>
      </c>
      <c r="AD294" s="34">
        <v>100.47385</v>
      </c>
      <c r="AE294" s="34">
        <v>100.47385</v>
      </c>
      <c r="AF294" s="34">
        <v>0</v>
      </c>
      <c r="AG294" s="34">
        <v>0</v>
      </c>
      <c r="AH294" s="34">
        <v>0</v>
      </c>
      <c r="AI294" s="34">
        <v>0</v>
      </c>
      <c r="AJ294" s="34">
        <v>0</v>
      </c>
      <c r="AK294" s="34">
        <v>0</v>
      </c>
      <c r="AL294" s="34">
        <v>0</v>
      </c>
      <c r="AM294" s="34">
        <v>0</v>
      </c>
      <c r="AN294" s="34">
        <v>0</v>
      </c>
      <c r="AO294" s="34">
        <v>0</v>
      </c>
      <c r="AP294" s="34">
        <v>0</v>
      </c>
      <c r="AQ294" s="34">
        <v>0</v>
      </c>
      <c r="AR294" s="34">
        <v>0</v>
      </c>
      <c r="AS294" s="34">
        <v>0</v>
      </c>
      <c r="AT294" s="34">
        <v>0</v>
      </c>
      <c r="AU294" s="34">
        <v>0</v>
      </c>
      <c r="AV294" s="34">
        <v>0</v>
      </c>
      <c r="AW294" s="34">
        <v>0</v>
      </c>
      <c r="AX294" s="34">
        <v>0</v>
      </c>
      <c r="AY294" s="34">
        <v>0</v>
      </c>
      <c r="AZ294" s="34">
        <v>0</v>
      </c>
      <c r="BA294" s="34">
        <v>0</v>
      </c>
      <c r="BB294" s="34">
        <v>0</v>
      </c>
      <c r="BC294" s="34">
        <v>0</v>
      </c>
      <c r="BD294" s="34">
        <v>0</v>
      </c>
      <c r="BE294" s="34">
        <v>0</v>
      </c>
      <c r="BF294" s="34">
        <v>0</v>
      </c>
      <c r="BG294" s="34">
        <v>0</v>
      </c>
      <c r="BH294" s="34">
        <v>0</v>
      </c>
      <c r="BI294" s="34">
        <v>0</v>
      </c>
      <c r="BJ294" s="34">
        <v>0</v>
      </c>
      <c r="BK294" s="34">
        <v>0</v>
      </c>
      <c r="BL294" s="34">
        <v>0</v>
      </c>
      <c r="BM294" s="34">
        <v>0</v>
      </c>
      <c r="BN294" s="34">
        <v>0</v>
      </c>
      <c r="BO294" s="34">
        <v>0</v>
      </c>
      <c r="BP294" s="34">
        <v>0</v>
      </c>
      <c r="BQ294" s="34">
        <v>100.47385</v>
      </c>
      <c r="BR294" s="34">
        <v>100.47385</v>
      </c>
      <c r="BS294" s="34">
        <v>0</v>
      </c>
      <c r="BT294" s="34">
        <v>0</v>
      </c>
      <c r="BU294" s="34">
        <v>0</v>
      </c>
      <c r="BV294" s="34">
        <v>0</v>
      </c>
      <c r="BW294" s="34">
        <v>0</v>
      </c>
      <c r="BX294" s="34">
        <v>0</v>
      </c>
      <c r="BY294" s="34">
        <v>0</v>
      </c>
      <c r="BZ294" s="34">
        <v>0</v>
      </c>
      <c r="CA294" s="34">
        <v>0</v>
      </c>
      <c r="CB294" s="34">
        <v>0</v>
      </c>
      <c r="CC294" s="34">
        <v>0</v>
      </c>
      <c r="CD294" s="34">
        <v>0</v>
      </c>
      <c r="CE294" s="11">
        <v>100.47385</v>
      </c>
      <c r="CF294" s="34">
        <v>0</v>
      </c>
      <c r="CG294" s="34">
        <v>0</v>
      </c>
      <c r="CH294" s="27" t="s">
        <v>182</v>
      </c>
      <c r="CI294" s="276" t="s">
        <v>1566</v>
      </c>
      <c r="CJ294" s="276" t="s">
        <v>279</v>
      </c>
      <c r="CK294" s="276" t="s">
        <v>79</v>
      </c>
      <c r="CL294" s="316" t="s">
        <v>1579</v>
      </c>
    </row>
    <row r="295" spans="1:90" s="3" customFormat="1" ht="84.75" customHeight="1">
      <c r="A295" s="695"/>
      <c r="B295" s="36" t="s">
        <v>1584</v>
      </c>
      <c r="C295" s="27" t="s">
        <v>79</v>
      </c>
      <c r="D295" s="121" t="s">
        <v>885</v>
      </c>
      <c r="E295" s="121" t="s">
        <v>1185</v>
      </c>
      <c r="F295" s="121">
        <v>509965</v>
      </c>
      <c r="G295" s="27" t="s">
        <v>79</v>
      </c>
      <c r="H295" s="27" t="s">
        <v>1564</v>
      </c>
      <c r="I295" s="11">
        <v>2631.7287299999998</v>
      </c>
      <c r="J295" s="11">
        <v>2631.7287299999998</v>
      </c>
      <c r="K295" s="34">
        <v>0</v>
      </c>
      <c r="L295" s="11">
        <v>2105.3829999999998</v>
      </c>
      <c r="M295" s="11">
        <v>526.34574999999995</v>
      </c>
      <c r="N295" s="11">
        <v>526.34574999999995</v>
      </c>
      <c r="O295" s="96" t="s">
        <v>1581</v>
      </c>
      <c r="P295" s="34">
        <v>0</v>
      </c>
      <c r="Q295" s="34">
        <v>0</v>
      </c>
      <c r="R295" s="34">
        <v>0</v>
      </c>
      <c r="S295" s="34">
        <v>0</v>
      </c>
      <c r="T295" s="34">
        <v>0</v>
      </c>
      <c r="U295" s="34">
        <v>0</v>
      </c>
      <c r="V295" s="34">
        <v>0</v>
      </c>
      <c r="W295" s="34">
        <v>0</v>
      </c>
      <c r="X295" s="34">
        <v>0</v>
      </c>
      <c r="Y295" s="34">
        <v>0</v>
      </c>
      <c r="Z295" s="34">
        <v>0</v>
      </c>
      <c r="AA295" s="34">
        <v>0</v>
      </c>
      <c r="AB295" s="34">
        <v>0</v>
      </c>
      <c r="AC295" s="34">
        <v>0</v>
      </c>
      <c r="AD295" s="34">
        <v>526.34574999999995</v>
      </c>
      <c r="AE295" s="34">
        <v>526.34574999999995</v>
      </c>
      <c r="AF295" s="34">
        <v>0</v>
      </c>
      <c r="AG295" s="34">
        <v>0</v>
      </c>
      <c r="AH295" s="34">
        <v>0</v>
      </c>
      <c r="AI295" s="34">
        <v>0</v>
      </c>
      <c r="AJ295" s="34">
        <v>0</v>
      </c>
      <c r="AK295" s="34">
        <v>0</v>
      </c>
      <c r="AL295" s="34">
        <v>0</v>
      </c>
      <c r="AM295" s="34">
        <v>0</v>
      </c>
      <c r="AN295" s="34">
        <v>0</v>
      </c>
      <c r="AO295" s="34">
        <v>0</v>
      </c>
      <c r="AP295" s="34">
        <v>0</v>
      </c>
      <c r="AQ295" s="34">
        <v>0</v>
      </c>
      <c r="AR295" s="34">
        <v>0</v>
      </c>
      <c r="AS295" s="34">
        <v>0</v>
      </c>
      <c r="AT295" s="34">
        <v>0</v>
      </c>
      <c r="AU295" s="34">
        <v>0</v>
      </c>
      <c r="AV295" s="34">
        <v>0</v>
      </c>
      <c r="AW295" s="34">
        <v>0</v>
      </c>
      <c r="AX295" s="34">
        <v>0</v>
      </c>
      <c r="AY295" s="34">
        <v>0</v>
      </c>
      <c r="AZ295" s="34">
        <v>0</v>
      </c>
      <c r="BA295" s="34">
        <v>0</v>
      </c>
      <c r="BB295" s="34">
        <v>0</v>
      </c>
      <c r="BC295" s="34">
        <v>0</v>
      </c>
      <c r="BD295" s="34">
        <v>0</v>
      </c>
      <c r="BE295" s="34">
        <v>0</v>
      </c>
      <c r="BF295" s="34">
        <v>0</v>
      </c>
      <c r="BG295" s="34">
        <v>0</v>
      </c>
      <c r="BH295" s="34">
        <v>0</v>
      </c>
      <c r="BI295" s="34">
        <v>0</v>
      </c>
      <c r="BJ295" s="34">
        <v>0</v>
      </c>
      <c r="BK295" s="34">
        <v>0</v>
      </c>
      <c r="BL295" s="34">
        <v>526.34574999999995</v>
      </c>
      <c r="BM295" s="34">
        <v>526.34574999999995</v>
      </c>
      <c r="BN295" s="34">
        <v>0</v>
      </c>
      <c r="BO295" s="34">
        <v>0</v>
      </c>
      <c r="BP295" s="34">
        <v>0</v>
      </c>
      <c r="BQ295" s="34">
        <v>0</v>
      </c>
      <c r="BR295" s="34">
        <v>0</v>
      </c>
      <c r="BS295" s="34">
        <v>0</v>
      </c>
      <c r="BT295" s="34">
        <v>0</v>
      </c>
      <c r="BU295" s="34">
        <v>0</v>
      </c>
      <c r="BV295" s="34">
        <v>0</v>
      </c>
      <c r="BW295" s="34">
        <v>0</v>
      </c>
      <c r="BX295" s="34">
        <v>0</v>
      </c>
      <c r="BY295" s="34">
        <v>0</v>
      </c>
      <c r="BZ295" s="34">
        <v>0</v>
      </c>
      <c r="CA295" s="34">
        <v>0</v>
      </c>
      <c r="CB295" s="34">
        <v>0</v>
      </c>
      <c r="CC295" s="34">
        <v>0</v>
      </c>
      <c r="CD295" s="34">
        <v>0</v>
      </c>
      <c r="CE295" s="11">
        <v>526.34574999999995</v>
      </c>
      <c r="CF295" s="34">
        <v>0</v>
      </c>
      <c r="CG295" s="34">
        <v>0</v>
      </c>
      <c r="CH295" s="27" t="s">
        <v>182</v>
      </c>
      <c r="CI295" s="276" t="s">
        <v>1566</v>
      </c>
      <c r="CJ295" s="276" t="s">
        <v>279</v>
      </c>
      <c r="CK295" s="276" t="s">
        <v>79</v>
      </c>
      <c r="CL295" s="316" t="s">
        <v>1582</v>
      </c>
    </row>
    <row r="296" spans="1:90" s="3" customFormat="1" ht="84.75" customHeight="1">
      <c r="A296" s="695"/>
      <c r="B296" s="36" t="s">
        <v>1585</v>
      </c>
      <c r="C296" s="27" t="s">
        <v>79</v>
      </c>
      <c r="D296" s="121" t="s">
        <v>88</v>
      </c>
      <c r="E296" s="121" t="s">
        <v>1586</v>
      </c>
      <c r="F296" s="121" t="s">
        <v>1587</v>
      </c>
      <c r="G296" s="27" t="s">
        <v>79</v>
      </c>
      <c r="H296" s="27" t="s">
        <v>1564</v>
      </c>
      <c r="I296" s="11">
        <v>2234.6638499999999</v>
      </c>
      <c r="J296" s="11">
        <v>2234.6638499999999</v>
      </c>
      <c r="K296" s="34">
        <v>0</v>
      </c>
      <c r="L296" s="11">
        <v>1787.73108</v>
      </c>
      <c r="M296" s="11">
        <v>446.93277</v>
      </c>
      <c r="N296" s="11">
        <v>446.93277</v>
      </c>
      <c r="O296" s="96" t="s">
        <v>1164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  <c r="Z296" s="34">
        <v>0</v>
      </c>
      <c r="AA296" s="34">
        <v>0</v>
      </c>
      <c r="AB296" s="34">
        <v>0</v>
      </c>
      <c r="AC296" s="34">
        <v>0</v>
      </c>
      <c r="AD296" s="34">
        <v>446.93277</v>
      </c>
      <c r="AE296" s="34">
        <v>446.93277</v>
      </c>
      <c r="AF296" s="34">
        <v>446.93277</v>
      </c>
      <c r="AG296" s="34">
        <v>0</v>
      </c>
      <c r="AH296" s="34">
        <v>0</v>
      </c>
      <c r="AI296" s="34">
        <v>0</v>
      </c>
      <c r="AJ296" s="34">
        <v>0</v>
      </c>
      <c r="AK296" s="34">
        <v>0</v>
      </c>
      <c r="AL296" s="34">
        <v>0</v>
      </c>
      <c r="AM296" s="34">
        <v>0</v>
      </c>
      <c r="AN296" s="34">
        <v>0</v>
      </c>
      <c r="AO296" s="34">
        <v>0</v>
      </c>
      <c r="AP296" s="34">
        <v>0</v>
      </c>
      <c r="AQ296" s="34">
        <v>0</v>
      </c>
      <c r="AR296" s="34">
        <v>0</v>
      </c>
      <c r="AS296" s="34">
        <v>0</v>
      </c>
      <c r="AT296" s="34">
        <v>0</v>
      </c>
      <c r="AU296" s="34">
        <v>0</v>
      </c>
      <c r="AV296" s="34">
        <v>0</v>
      </c>
      <c r="AW296" s="34">
        <v>0</v>
      </c>
      <c r="AX296" s="34">
        <v>0</v>
      </c>
      <c r="AY296" s="34">
        <v>0</v>
      </c>
      <c r="AZ296" s="34">
        <v>0</v>
      </c>
      <c r="BA296" s="34">
        <v>0</v>
      </c>
      <c r="BB296" s="34">
        <v>0</v>
      </c>
      <c r="BC296" s="34">
        <v>0</v>
      </c>
      <c r="BD296" s="34">
        <v>0</v>
      </c>
      <c r="BE296" s="34">
        <v>0</v>
      </c>
      <c r="BF296" s="34">
        <v>0</v>
      </c>
      <c r="BG296" s="34">
        <v>0</v>
      </c>
      <c r="BH296" s="34">
        <v>0</v>
      </c>
      <c r="BI296" s="34">
        <v>0</v>
      </c>
      <c r="BJ296" s="34">
        <v>0</v>
      </c>
      <c r="BK296" s="34">
        <v>0</v>
      </c>
      <c r="BL296" s="34">
        <v>446.93277</v>
      </c>
      <c r="BM296" s="34">
        <v>446.93277</v>
      </c>
      <c r="BN296" s="34">
        <v>0</v>
      </c>
      <c r="BO296" s="34">
        <v>0</v>
      </c>
      <c r="BP296" s="34">
        <v>0</v>
      </c>
      <c r="BQ296" s="34">
        <v>0</v>
      </c>
      <c r="BR296" s="34">
        <v>0</v>
      </c>
      <c r="BS296" s="34">
        <v>0</v>
      </c>
      <c r="BT296" s="34">
        <v>0</v>
      </c>
      <c r="BU296" s="34">
        <v>0</v>
      </c>
      <c r="BV296" s="34">
        <v>0</v>
      </c>
      <c r="BW296" s="34">
        <v>0</v>
      </c>
      <c r="BX296" s="34">
        <v>0</v>
      </c>
      <c r="BY296" s="34">
        <v>0</v>
      </c>
      <c r="BZ296" s="34">
        <v>0</v>
      </c>
      <c r="CA296" s="34">
        <v>0</v>
      </c>
      <c r="CB296" s="34">
        <v>0</v>
      </c>
      <c r="CC296" s="34">
        <v>446.93277</v>
      </c>
      <c r="CD296" s="34">
        <v>0</v>
      </c>
      <c r="CE296" s="34">
        <v>0</v>
      </c>
      <c r="CF296" s="34">
        <v>0</v>
      </c>
      <c r="CG296" s="34">
        <v>0</v>
      </c>
      <c r="CH296" s="27" t="s">
        <v>182</v>
      </c>
      <c r="CI296" s="276" t="s">
        <v>1566</v>
      </c>
      <c r="CJ296" s="276" t="s">
        <v>279</v>
      </c>
      <c r="CK296" s="276" t="s">
        <v>79</v>
      </c>
      <c r="CL296" s="316" t="s">
        <v>1588</v>
      </c>
    </row>
    <row r="297" spans="1:90" s="3" customFormat="1" ht="84.75" customHeight="1">
      <c r="A297" s="695"/>
      <c r="B297" s="32" t="s">
        <v>1589</v>
      </c>
      <c r="C297" s="67" t="s">
        <v>79</v>
      </c>
      <c r="D297" s="144" t="s">
        <v>867</v>
      </c>
      <c r="E297" s="144" t="s">
        <v>1590</v>
      </c>
      <c r="F297" s="144" t="s">
        <v>1591</v>
      </c>
      <c r="G297" s="67" t="s">
        <v>79</v>
      </c>
      <c r="H297" s="67" t="s">
        <v>1564</v>
      </c>
      <c r="I297" s="202">
        <v>443.15480000000002</v>
      </c>
      <c r="J297" s="202">
        <v>443.15480000000002</v>
      </c>
      <c r="K297" s="19">
        <v>0</v>
      </c>
      <c r="L297" s="202">
        <v>354.52384000000001</v>
      </c>
      <c r="M297" s="202">
        <v>88.630960000000002</v>
      </c>
      <c r="N297" s="202">
        <v>88.630960000000002</v>
      </c>
      <c r="O297" s="145" t="s">
        <v>1407</v>
      </c>
      <c r="P297" s="19">
        <v>0</v>
      </c>
      <c r="Q297" s="19">
        <v>0</v>
      </c>
      <c r="R297" s="19">
        <v>0</v>
      </c>
      <c r="S297" s="19">
        <v>0</v>
      </c>
      <c r="T297" s="19">
        <v>0</v>
      </c>
      <c r="U297" s="19">
        <v>0</v>
      </c>
      <c r="V297" s="19">
        <v>0</v>
      </c>
      <c r="W297" s="19">
        <v>0</v>
      </c>
      <c r="X297" s="19">
        <v>0</v>
      </c>
      <c r="Y297" s="19">
        <v>88.630960000000002</v>
      </c>
      <c r="Z297" s="19">
        <v>88.630960000000002</v>
      </c>
      <c r="AA297" s="19">
        <v>0</v>
      </c>
      <c r="AB297" s="19">
        <v>0</v>
      </c>
      <c r="AC297" s="19">
        <v>0</v>
      </c>
      <c r="AD297" s="19">
        <v>0</v>
      </c>
      <c r="AE297" s="19">
        <v>0</v>
      </c>
      <c r="AF297" s="19">
        <v>88.630960000000002</v>
      </c>
      <c r="AG297" s="34">
        <v>0</v>
      </c>
      <c r="AH297" s="34">
        <v>0</v>
      </c>
      <c r="AI297" s="34">
        <v>0</v>
      </c>
      <c r="AJ297" s="34">
        <v>0</v>
      </c>
      <c r="AK297" s="34">
        <v>0</v>
      </c>
      <c r="AL297" s="34">
        <v>0</v>
      </c>
      <c r="AM297" s="34">
        <v>0</v>
      </c>
      <c r="AN297" s="34">
        <v>0</v>
      </c>
      <c r="AO297" s="19">
        <v>0</v>
      </c>
      <c r="AP297" s="19">
        <v>0</v>
      </c>
      <c r="AQ297" s="19">
        <v>0</v>
      </c>
      <c r="AR297" s="19">
        <v>0</v>
      </c>
      <c r="AS297" s="19">
        <v>0</v>
      </c>
      <c r="AT297" s="19">
        <v>0</v>
      </c>
      <c r="AU297" s="19">
        <v>0</v>
      </c>
      <c r="AV297" s="19">
        <v>0</v>
      </c>
      <c r="AW297" s="19">
        <v>0</v>
      </c>
      <c r="AX297" s="19">
        <v>0</v>
      </c>
      <c r="AY297" s="19">
        <v>0</v>
      </c>
      <c r="AZ297" s="19">
        <v>0</v>
      </c>
      <c r="BA297" s="19">
        <v>0</v>
      </c>
      <c r="BB297" s="19">
        <v>88.630960000000002</v>
      </c>
      <c r="BC297" s="19">
        <v>88.630960000000002</v>
      </c>
      <c r="BD297" s="19">
        <v>0</v>
      </c>
      <c r="BE297" s="19">
        <v>0</v>
      </c>
      <c r="BF297" s="19">
        <v>0</v>
      </c>
      <c r="BG297" s="19">
        <v>0</v>
      </c>
      <c r="BH297" s="19">
        <v>0</v>
      </c>
      <c r="BI297" s="19">
        <v>0</v>
      </c>
      <c r="BJ297" s="19">
        <v>0</v>
      </c>
      <c r="BK297" s="19">
        <v>0</v>
      </c>
      <c r="BL297" s="19">
        <v>0</v>
      </c>
      <c r="BM297" s="34">
        <v>0</v>
      </c>
      <c r="BN297" s="19">
        <v>0</v>
      </c>
      <c r="BO297" s="19">
        <v>0</v>
      </c>
      <c r="BP297" s="19">
        <v>0</v>
      </c>
      <c r="BQ297" s="19">
        <v>0</v>
      </c>
      <c r="BR297" s="19">
        <v>0</v>
      </c>
      <c r="BS297" s="19">
        <v>0</v>
      </c>
      <c r="BT297" s="19">
        <v>0</v>
      </c>
      <c r="BU297" s="19">
        <v>0</v>
      </c>
      <c r="BV297" s="19">
        <v>0</v>
      </c>
      <c r="BW297" s="19">
        <v>0</v>
      </c>
      <c r="BX297" s="19">
        <v>0</v>
      </c>
      <c r="BY297" s="19">
        <v>0</v>
      </c>
      <c r="BZ297" s="19">
        <v>0</v>
      </c>
      <c r="CA297" s="19">
        <v>0</v>
      </c>
      <c r="CB297" s="19">
        <v>0</v>
      </c>
      <c r="CC297" s="19">
        <v>88.630960000000002</v>
      </c>
      <c r="CD297" s="19">
        <v>0</v>
      </c>
      <c r="CE297" s="19">
        <v>0</v>
      </c>
      <c r="CF297" s="19">
        <v>0</v>
      </c>
      <c r="CG297" s="19">
        <v>0</v>
      </c>
      <c r="CH297" s="67" t="s">
        <v>182</v>
      </c>
      <c r="CI297" s="276" t="s">
        <v>1566</v>
      </c>
      <c r="CJ297" s="276" t="s">
        <v>1550</v>
      </c>
      <c r="CK297" s="276" t="s">
        <v>79</v>
      </c>
      <c r="CL297" s="316" t="s">
        <v>1592</v>
      </c>
    </row>
    <row r="298" spans="1:90" s="3" customFormat="1" ht="84.75" customHeight="1">
      <c r="A298" s="695"/>
      <c r="B298" s="36" t="s">
        <v>1593</v>
      </c>
      <c r="C298" s="27" t="s">
        <v>79</v>
      </c>
      <c r="D298" s="121" t="s">
        <v>120</v>
      </c>
      <c r="E298" s="10" t="s">
        <v>1104</v>
      </c>
      <c r="F298" s="253">
        <v>873306</v>
      </c>
      <c r="G298" s="27" t="s">
        <v>79</v>
      </c>
      <c r="H298" s="27" t="s">
        <v>1564</v>
      </c>
      <c r="I298" s="11">
        <v>2120.3850000000002</v>
      </c>
      <c r="J298" s="11">
        <v>2120.3850000000002</v>
      </c>
      <c r="K298" s="34">
        <v>0</v>
      </c>
      <c r="L298" s="11">
        <v>1696.308</v>
      </c>
      <c r="M298" s="11">
        <v>424.077</v>
      </c>
      <c r="N298" s="11">
        <v>424.077</v>
      </c>
      <c r="O298" s="96" t="s">
        <v>1581</v>
      </c>
      <c r="P298" s="34">
        <v>0</v>
      </c>
      <c r="Q298" s="34">
        <v>0</v>
      </c>
      <c r="R298" s="34">
        <v>0</v>
      </c>
      <c r="S298" s="34">
        <v>0</v>
      </c>
      <c r="T298" s="34">
        <v>0</v>
      </c>
      <c r="U298" s="34">
        <v>0</v>
      </c>
      <c r="V298" s="34">
        <v>0</v>
      </c>
      <c r="W298" s="34">
        <v>0</v>
      </c>
      <c r="X298" s="34">
        <v>0</v>
      </c>
      <c r="Y298" s="34">
        <v>0</v>
      </c>
      <c r="Z298" s="34">
        <v>0</v>
      </c>
      <c r="AA298" s="34">
        <v>0</v>
      </c>
      <c r="AB298" s="34">
        <v>0</v>
      </c>
      <c r="AC298" s="34">
        <v>0</v>
      </c>
      <c r="AD298" s="34">
        <v>424.077</v>
      </c>
      <c r="AE298" s="34">
        <v>424.077</v>
      </c>
      <c r="AF298" s="34">
        <v>0</v>
      </c>
      <c r="AG298" s="34">
        <v>0</v>
      </c>
      <c r="AH298" s="34">
        <v>0</v>
      </c>
      <c r="AI298" s="34">
        <v>0</v>
      </c>
      <c r="AJ298" s="34">
        <v>0</v>
      </c>
      <c r="AK298" s="34">
        <v>0</v>
      </c>
      <c r="AL298" s="34">
        <v>0</v>
      </c>
      <c r="AM298" s="34">
        <v>0</v>
      </c>
      <c r="AN298" s="34">
        <v>0</v>
      </c>
      <c r="AO298" s="34">
        <v>0</v>
      </c>
      <c r="AP298" s="34">
        <v>0</v>
      </c>
      <c r="AQ298" s="34">
        <v>0</v>
      </c>
      <c r="AR298" s="34">
        <v>0</v>
      </c>
      <c r="AS298" s="34">
        <v>0</v>
      </c>
      <c r="AT298" s="34">
        <v>0</v>
      </c>
      <c r="AU298" s="34">
        <v>0</v>
      </c>
      <c r="AV298" s="34">
        <v>0</v>
      </c>
      <c r="AW298" s="34">
        <v>0</v>
      </c>
      <c r="AX298" s="34">
        <v>0</v>
      </c>
      <c r="AY298" s="34">
        <v>0</v>
      </c>
      <c r="AZ298" s="34">
        <v>0</v>
      </c>
      <c r="BA298" s="34">
        <v>0</v>
      </c>
      <c r="BB298" s="34">
        <v>0</v>
      </c>
      <c r="BC298" s="34">
        <v>0</v>
      </c>
      <c r="BD298" s="34">
        <v>0</v>
      </c>
      <c r="BE298" s="34">
        <v>0</v>
      </c>
      <c r="BF298" s="34">
        <v>0</v>
      </c>
      <c r="BG298" s="34">
        <v>0</v>
      </c>
      <c r="BH298" s="34">
        <v>0</v>
      </c>
      <c r="BI298" s="34">
        <v>0</v>
      </c>
      <c r="BJ298" s="34">
        <v>0</v>
      </c>
      <c r="BK298" s="34">
        <v>0</v>
      </c>
      <c r="BL298" s="34">
        <v>424.077</v>
      </c>
      <c r="BM298" s="34">
        <v>424.077</v>
      </c>
      <c r="BN298" s="34">
        <v>0</v>
      </c>
      <c r="BO298" s="34">
        <v>0</v>
      </c>
      <c r="BP298" s="34">
        <v>0</v>
      </c>
      <c r="BQ298" s="34">
        <v>0</v>
      </c>
      <c r="BR298" s="34">
        <v>0</v>
      </c>
      <c r="BS298" s="34">
        <v>0</v>
      </c>
      <c r="BT298" s="34">
        <v>0</v>
      </c>
      <c r="BU298" s="34">
        <v>0</v>
      </c>
      <c r="BV298" s="34">
        <v>0</v>
      </c>
      <c r="BW298" s="34">
        <v>0</v>
      </c>
      <c r="BX298" s="34">
        <v>0</v>
      </c>
      <c r="BY298" s="34">
        <v>0</v>
      </c>
      <c r="BZ298" s="34">
        <v>0</v>
      </c>
      <c r="CA298" s="34">
        <v>0</v>
      </c>
      <c r="CB298" s="34">
        <v>0</v>
      </c>
      <c r="CC298" s="34">
        <v>0</v>
      </c>
      <c r="CD298" s="34">
        <v>0</v>
      </c>
      <c r="CE298" s="34">
        <v>424.077</v>
      </c>
      <c r="CF298" s="34">
        <v>0</v>
      </c>
      <c r="CG298" s="34">
        <v>0</v>
      </c>
      <c r="CH298" s="27" t="s">
        <v>182</v>
      </c>
      <c r="CI298" s="276" t="s">
        <v>1566</v>
      </c>
      <c r="CJ298" s="276" t="s">
        <v>279</v>
      </c>
      <c r="CK298" s="276" t="s">
        <v>79</v>
      </c>
      <c r="CL298" s="316" t="s">
        <v>1582</v>
      </c>
    </row>
    <row r="299" spans="1:90" s="3" customFormat="1" ht="84.75" customHeight="1">
      <c r="A299" s="695"/>
      <c r="B299" s="36" t="s">
        <v>1594</v>
      </c>
      <c r="C299" s="27" t="s">
        <v>79</v>
      </c>
      <c r="D299" s="121" t="s">
        <v>117</v>
      </c>
      <c r="E299" s="10" t="s">
        <v>1099</v>
      </c>
      <c r="F299" s="253">
        <v>16977246</v>
      </c>
      <c r="G299" s="27" t="s">
        <v>79</v>
      </c>
      <c r="H299" s="27" t="s">
        <v>1564</v>
      </c>
      <c r="I299" s="11">
        <v>833.41499999999996</v>
      </c>
      <c r="J299" s="11">
        <v>833.41499999999996</v>
      </c>
      <c r="K299" s="34">
        <v>0</v>
      </c>
      <c r="L299" s="11">
        <v>666.73199999999997</v>
      </c>
      <c r="M299" s="11">
        <v>166.68299999999999</v>
      </c>
      <c r="N299" s="11">
        <v>166.68299999999999</v>
      </c>
      <c r="O299" s="96" t="s">
        <v>1565</v>
      </c>
      <c r="P299" s="34">
        <v>0</v>
      </c>
      <c r="Q299" s="34">
        <v>0</v>
      </c>
      <c r="R299" s="34">
        <v>0</v>
      </c>
      <c r="S299" s="34">
        <v>0</v>
      </c>
      <c r="T299" s="34">
        <v>0</v>
      </c>
      <c r="U299" s="34">
        <v>0</v>
      </c>
      <c r="V299" s="34">
        <v>0</v>
      </c>
      <c r="W299" s="34">
        <v>0</v>
      </c>
      <c r="X299" s="34">
        <v>0</v>
      </c>
      <c r="Y299" s="34">
        <v>0</v>
      </c>
      <c r="Z299" s="34">
        <v>0</v>
      </c>
      <c r="AA299" s="34">
        <v>0</v>
      </c>
      <c r="AB299" s="34">
        <v>0</v>
      </c>
      <c r="AC299" s="34">
        <v>0</v>
      </c>
      <c r="AD299" s="34">
        <v>166.68299999999999</v>
      </c>
      <c r="AE299" s="34">
        <v>166.68299999999999</v>
      </c>
      <c r="AF299" s="34">
        <v>0</v>
      </c>
      <c r="AG299" s="34">
        <v>0</v>
      </c>
      <c r="AH299" s="34">
        <v>0</v>
      </c>
      <c r="AI299" s="34">
        <v>0</v>
      </c>
      <c r="AJ299" s="34">
        <v>0</v>
      </c>
      <c r="AK299" s="34">
        <v>0</v>
      </c>
      <c r="AL299" s="34">
        <v>0</v>
      </c>
      <c r="AM299" s="34">
        <v>0</v>
      </c>
      <c r="AN299" s="34">
        <v>0</v>
      </c>
      <c r="AO299" s="34">
        <v>0</v>
      </c>
      <c r="AP299" s="34">
        <v>0</v>
      </c>
      <c r="AQ299" s="34">
        <v>0</v>
      </c>
      <c r="AR299" s="34">
        <v>0</v>
      </c>
      <c r="AS299" s="34">
        <v>0</v>
      </c>
      <c r="AT299" s="34">
        <v>0</v>
      </c>
      <c r="AU299" s="34">
        <v>0</v>
      </c>
      <c r="AV299" s="34">
        <v>0</v>
      </c>
      <c r="AW299" s="34">
        <v>0</v>
      </c>
      <c r="AX299" s="34">
        <v>0</v>
      </c>
      <c r="AY299" s="34">
        <v>0</v>
      </c>
      <c r="AZ299" s="34">
        <v>0</v>
      </c>
      <c r="BA299" s="34">
        <v>0</v>
      </c>
      <c r="BB299" s="34">
        <v>0</v>
      </c>
      <c r="BC299" s="34">
        <v>0</v>
      </c>
      <c r="BD299" s="34">
        <v>0</v>
      </c>
      <c r="BE299" s="34">
        <v>0</v>
      </c>
      <c r="BF299" s="34">
        <v>0</v>
      </c>
      <c r="BG299" s="34">
        <v>0</v>
      </c>
      <c r="BH299" s="34">
        <v>0</v>
      </c>
      <c r="BI299" s="34">
        <v>0</v>
      </c>
      <c r="BJ299" s="34">
        <v>0</v>
      </c>
      <c r="BK299" s="34">
        <v>0</v>
      </c>
      <c r="BL299" s="34">
        <v>0</v>
      </c>
      <c r="BM299" s="34">
        <v>0</v>
      </c>
      <c r="BN299" s="34">
        <v>0</v>
      </c>
      <c r="BO299" s="34">
        <v>0</v>
      </c>
      <c r="BP299" s="34">
        <v>0</v>
      </c>
      <c r="BQ299" s="34">
        <v>166.68299999999999</v>
      </c>
      <c r="BR299" s="34">
        <v>166.68299999999999</v>
      </c>
      <c r="BS299" s="34">
        <v>0</v>
      </c>
      <c r="BT299" s="34">
        <v>0</v>
      </c>
      <c r="BU299" s="34">
        <v>0</v>
      </c>
      <c r="BV299" s="34">
        <v>0</v>
      </c>
      <c r="BW299" s="34">
        <v>0</v>
      </c>
      <c r="BX299" s="34">
        <v>0</v>
      </c>
      <c r="BY299" s="34">
        <v>0</v>
      </c>
      <c r="BZ299" s="34">
        <v>0</v>
      </c>
      <c r="CA299" s="34">
        <v>0</v>
      </c>
      <c r="CB299" s="34">
        <v>0</v>
      </c>
      <c r="CC299" s="34">
        <v>0</v>
      </c>
      <c r="CD299" s="34">
        <v>0</v>
      </c>
      <c r="CE299" s="34">
        <v>166.68299999999999</v>
      </c>
      <c r="CF299" s="34">
        <v>0</v>
      </c>
      <c r="CG299" s="34">
        <v>0</v>
      </c>
      <c r="CH299" s="27" t="s">
        <v>182</v>
      </c>
      <c r="CI299" s="276" t="s">
        <v>1566</v>
      </c>
      <c r="CJ299" s="276" t="s">
        <v>279</v>
      </c>
      <c r="CK299" s="276" t="s">
        <v>79</v>
      </c>
      <c r="CL299" s="316" t="s">
        <v>1567</v>
      </c>
    </row>
    <row r="300" spans="1:90" s="3" customFormat="1" ht="84.75" customHeight="1">
      <c r="A300" s="695"/>
      <c r="B300" s="36" t="s">
        <v>1595</v>
      </c>
      <c r="C300" s="27" t="s">
        <v>79</v>
      </c>
      <c r="D300" s="121" t="s">
        <v>150</v>
      </c>
      <c r="E300" s="121" t="s">
        <v>1183</v>
      </c>
      <c r="F300" s="96">
        <v>61100412</v>
      </c>
      <c r="G300" s="27" t="s">
        <v>79</v>
      </c>
      <c r="H300" s="27" t="s">
        <v>1596</v>
      </c>
      <c r="I300" s="11">
        <v>1263.75</v>
      </c>
      <c r="J300" s="11">
        <v>1263.75</v>
      </c>
      <c r="K300" s="34">
        <v>0</v>
      </c>
      <c r="L300" s="11">
        <v>1011</v>
      </c>
      <c r="M300" s="11">
        <v>252.75</v>
      </c>
      <c r="N300" s="11">
        <v>252.75</v>
      </c>
      <c r="O300" s="96" t="s">
        <v>1559</v>
      </c>
      <c r="P300" s="34">
        <v>0</v>
      </c>
      <c r="Q300" s="34">
        <v>0</v>
      </c>
      <c r="R300" s="34">
        <v>0</v>
      </c>
      <c r="S300" s="34">
        <v>0</v>
      </c>
      <c r="T300" s="34">
        <v>0</v>
      </c>
      <c r="U300" s="34">
        <v>0</v>
      </c>
      <c r="V300" s="34">
        <v>0</v>
      </c>
      <c r="W300" s="34">
        <v>0</v>
      </c>
      <c r="X300" s="34">
        <v>0</v>
      </c>
      <c r="Y300" s="34">
        <v>0</v>
      </c>
      <c r="Z300" s="34">
        <v>0</v>
      </c>
      <c r="AA300" s="34">
        <v>0</v>
      </c>
      <c r="AB300" s="34">
        <v>0</v>
      </c>
      <c r="AC300" s="34">
        <v>0</v>
      </c>
      <c r="AD300" s="34">
        <v>252.75</v>
      </c>
      <c r="AE300" s="34">
        <v>252.75</v>
      </c>
      <c r="AF300" s="34">
        <v>0</v>
      </c>
      <c r="AG300" s="34">
        <v>0</v>
      </c>
      <c r="AH300" s="34">
        <v>0</v>
      </c>
      <c r="AI300" s="34">
        <v>0</v>
      </c>
      <c r="AJ300" s="34">
        <v>0</v>
      </c>
      <c r="AK300" s="34">
        <v>0</v>
      </c>
      <c r="AL300" s="34">
        <v>0</v>
      </c>
      <c r="AM300" s="34">
        <v>0</v>
      </c>
      <c r="AN300" s="34">
        <v>0</v>
      </c>
      <c r="AO300" s="34">
        <v>0</v>
      </c>
      <c r="AP300" s="34">
        <v>0</v>
      </c>
      <c r="AQ300" s="34">
        <v>0</v>
      </c>
      <c r="AR300" s="34">
        <v>0</v>
      </c>
      <c r="AS300" s="34">
        <v>0</v>
      </c>
      <c r="AT300" s="34">
        <v>0</v>
      </c>
      <c r="AU300" s="34">
        <v>0</v>
      </c>
      <c r="AV300" s="34">
        <v>0</v>
      </c>
      <c r="AW300" s="34">
        <v>0</v>
      </c>
      <c r="AX300" s="34">
        <v>0</v>
      </c>
      <c r="AY300" s="34">
        <v>0</v>
      </c>
      <c r="AZ300" s="34">
        <v>0</v>
      </c>
      <c r="BA300" s="34">
        <v>0</v>
      </c>
      <c r="BB300" s="34">
        <v>0</v>
      </c>
      <c r="BC300" s="34">
        <v>0</v>
      </c>
      <c r="BD300" s="34">
        <v>0</v>
      </c>
      <c r="BE300" s="34">
        <v>0</v>
      </c>
      <c r="BF300" s="34">
        <v>0</v>
      </c>
      <c r="BG300" s="34">
        <v>0</v>
      </c>
      <c r="BH300" s="34">
        <v>0</v>
      </c>
      <c r="BI300" s="34">
        <v>0</v>
      </c>
      <c r="BJ300" s="34">
        <v>0</v>
      </c>
      <c r="BK300" s="34">
        <v>0</v>
      </c>
      <c r="BL300" s="34">
        <v>252.75</v>
      </c>
      <c r="BM300" s="34">
        <v>252.75</v>
      </c>
      <c r="BN300" s="34">
        <v>0</v>
      </c>
      <c r="BO300" s="34">
        <v>0</v>
      </c>
      <c r="BP300" s="34">
        <v>0</v>
      </c>
      <c r="BQ300" s="34">
        <v>0</v>
      </c>
      <c r="BR300" s="34">
        <v>0</v>
      </c>
      <c r="BS300" s="34">
        <v>0</v>
      </c>
      <c r="BT300" s="34">
        <v>0</v>
      </c>
      <c r="BU300" s="34">
        <v>0</v>
      </c>
      <c r="BV300" s="34">
        <v>0</v>
      </c>
      <c r="BW300" s="34">
        <v>0</v>
      </c>
      <c r="BX300" s="34">
        <v>0</v>
      </c>
      <c r="BY300" s="34">
        <v>0</v>
      </c>
      <c r="BZ300" s="34">
        <v>0</v>
      </c>
      <c r="CA300" s="34">
        <v>0</v>
      </c>
      <c r="CB300" s="34">
        <v>0</v>
      </c>
      <c r="CC300" s="34">
        <v>0</v>
      </c>
      <c r="CD300" s="34">
        <v>0</v>
      </c>
      <c r="CE300" s="34">
        <v>252.75</v>
      </c>
      <c r="CF300" s="34">
        <v>0</v>
      </c>
      <c r="CG300" s="34">
        <v>0</v>
      </c>
      <c r="CH300" s="27" t="s">
        <v>182</v>
      </c>
      <c r="CI300" s="276" t="s">
        <v>1566</v>
      </c>
      <c r="CJ300" s="276" t="s">
        <v>279</v>
      </c>
      <c r="CK300" s="276" t="s">
        <v>79</v>
      </c>
      <c r="CL300" s="316" t="s">
        <v>1571</v>
      </c>
    </row>
    <row r="301" spans="1:90" s="40" customFormat="1" ht="84.75" customHeight="1">
      <c r="A301" s="695"/>
      <c r="B301" s="38" t="s">
        <v>1755</v>
      </c>
      <c r="C301" s="25" t="s">
        <v>79</v>
      </c>
      <c r="D301" s="204" t="s">
        <v>147</v>
      </c>
      <c r="E301" s="204" t="s">
        <v>1175</v>
      </c>
      <c r="F301" s="204">
        <v>61100226</v>
      </c>
      <c r="G301" s="25" t="s">
        <v>79</v>
      </c>
      <c r="H301" s="25" t="s">
        <v>1564</v>
      </c>
      <c r="I301" s="205">
        <v>1012.93245</v>
      </c>
      <c r="J301" s="205">
        <v>1012.93245</v>
      </c>
      <c r="K301" s="22">
        <v>0</v>
      </c>
      <c r="L301" s="205">
        <v>810.34595999999999</v>
      </c>
      <c r="M301" s="205">
        <v>202.58649</v>
      </c>
      <c r="N301" s="205">
        <v>202.58649</v>
      </c>
      <c r="O301" s="206" t="s">
        <v>1414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  <c r="V301" s="22">
        <v>0</v>
      </c>
      <c r="W301" s="22">
        <v>0</v>
      </c>
      <c r="X301" s="22">
        <v>0</v>
      </c>
      <c r="Y301" s="22">
        <v>0</v>
      </c>
      <c r="Z301" s="22">
        <v>0</v>
      </c>
      <c r="AA301" s="22">
        <v>0</v>
      </c>
      <c r="AB301" s="22">
        <v>0</v>
      </c>
      <c r="AC301" s="22">
        <v>0</v>
      </c>
      <c r="AD301" s="22">
        <v>202.58649</v>
      </c>
      <c r="AE301" s="22">
        <v>202.58649</v>
      </c>
      <c r="AF301" s="22">
        <v>0</v>
      </c>
      <c r="AG301" s="22">
        <v>0</v>
      </c>
      <c r="AH301" s="22">
        <v>0</v>
      </c>
      <c r="AI301" s="22">
        <v>0</v>
      </c>
      <c r="AJ301" s="22">
        <v>0</v>
      </c>
      <c r="AK301" s="22">
        <v>0</v>
      </c>
      <c r="AL301" s="22">
        <v>0</v>
      </c>
      <c r="AM301" s="22">
        <v>0</v>
      </c>
      <c r="AN301" s="22">
        <v>0</v>
      </c>
      <c r="AO301" s="22">
        <v>0</v>
      </c>
      <c r="AP301" s="22">
        <v>0</v>
      </c>
      <c r="AQ301" s="22">
        <v>0</v>
      </c>
      <c r="AR301" s="22">
        <v>0</v>
      </c>
      <c r="AS301" s="22">
        <v>0</v>
      </c>
      <c r="AT301" s="22">
        <v>0</v>
      </c>
      <c r="AU301" s="22">
        <v>0</v>
      </c>
      <c r="AV301" s="22">
        <v>0</v>
      </c>
      <c r="AW301" s="22">
        <v>0</v>
      </c>
      <c r="AX301" s="22">
        <v>0</v>
      </c>
      <c r="AY301" s="22">
        <v>0</v>
      </c>
      <c r="AZ301" s="22">
        <v>0</v>
      </c>
      <c r="BA301" s="22">
        <v>0</v>
      </c>
      <c r="BB301" s="22">
        <v>0</v>
      </c>
      <c r="BC301" s="22">
        <v>0</v>
      </c>
      <c r="BD301" s="22">
        <v>0</v>
      </c>
      <c r="BE301" s="22">
        <v>0</v>
      </c>
      <c r="BF301" s="22">
        <v>0</v>
      </c>
      <c r="BG301" s="22">
        <v>0</v>
      </c>
      <c r="BH301" s="22">
        <v>0</v>
      </c>
      <c r="BI301" s="22">
        <v>0</v>
      </c>
      <c r="BJ301" s="22">
        <v>0</v>
      </c>
      <c r="BK301" s="22">
        <v>0</v>
      </c>
      <c r="BL301" s="22">
        <v>202.58649</v>
      </c>
      <c r="BM301" s="22">
        <v>202.58649</v>
      </c>
      <c r="BN301" s="22">
        <v>0</v>
      </c>
      <c r="BO301" s="22">
        <v>0</v>
      </c>
      <c r="BP301" s="22">
        <v>0</v>
      </c>
      <c r="BQ301" s="22">
        <v>0</v>
      </c>
      <c r="BR301" s="22">
        <v>0</v>
      </c>
      <c r="BS301" s="22">
        <v>0</v>
      </c>
      <c r="BT301" s="22">
        <v>0</v>
      </c>
      <c r="BU301" s="22">
        <v>0</v>
      </c>
      <c r="BV301" s="22">
        <v>0</v>
      </c>
      <c r="BW301" s="22">
        <v>0</v>
      </c>
      <c r="BX301" s="22">
        <v>0</v>
      </c>
      <c r="BY301" s="22">
        <v>0</v>
      </c>
      <c r="BZ301" s="22">
        <v>0</v>
      </c>
      <c r="CA301" s="22">
        <v>0</v>
      </c>
      <c r="CB301" s="22">
        <v>0</v>
      </c>
      <c r="CC301" s="22">
        <v>0</v>
      </c>
      <c r="CD301" s="22">
        <v>0</v>
      </c>
      <c r="CE301" s="22">
        <v>202.58649</v>
      </c>
      <c r="CF301" s="22">
        <v>0</v>
      </c>
      <c r="CG301" s="22">
        <v>0</v>
      </c>
      <c r="CH301" s="25" t="s">
        <v>182</v>
      </c>
      <c r="CI301" s="293" t="s">
        <v>1770</v>
      </c>
      <c r="CJ301" s="293" t="s">
        <v>279</v>
      </c>
      <c r="CK301" s="293" t="s">
        <v>79</v>
      </c>
      <c r="CL301" s="317" t="s">
        <v>1579</v>
      </c>
    </row>
    <row r="302" spans="1:90" s="40" customFormat="1" ht="84.75" customHeight="1">
      <c r="A302" s="695"/>
      <c r="B302" s="38" t="s">
        <v>1756</v>
      </c>
      <c r="C302" s="25" t="s">
        <v>79</v>
      </c>
      <c r="D302" s="204" t="s">
        <v>1757</v>
      </c>
      <c r="E302" s="25" t="s">
        <v>1179</v>
      </c>
      <c r="F302" s="204">
        <v>47019697</v>
      </c>
      <c r="G302" s="25" t="s">
        <v>79</v>
      </c>
      <c r="H302" s="25" t="s">
        <v>1564</v>
      </c>
      <c r="I302" s="205">
        <v>789.73649999999998</v>
      </c>
      <c r="J302" s="205">
        <v>789.73649999999998</v>
      </c>
      <c r="K302" s="22">
        <v>0</v>
      </c>
      <c r="L302" s="205">
        <v>631.78920000000005</v>
      </c>
      <c r="M302" s="205">
        <v>157.94730000000001</v>
      </c>
      <c r="N302" s="205">
        <v>157.94730000000001</v>
      </c>
      <c r="O302" s="206" t="s">
        <v>1758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  <c r="V302" s="22">
        <v>0</v>
      </c>
      <c r="W302" s="22">
        <v>0</v>
      </c>
      <c r="X302" s="22">
        <v>0</v>
      </c>
      <c r="Y302" s="22">
        <v>0</v>
      </c>
      <c r="Z302" s="22">
        <v>0</v>
      </c>
      <c r="AA302" s="22">
        <v>0</v>
      </c>
      <c r="AB302" s="22">
        <v>0</v>
      </c>
      <c r="AC302" s="22">
        <v>0</v>
      </c>
      <c r="AD302" s="22">
        <v>157.94730000000001</v>
      </c>
      <c r="AE302" s="22">
        <v>157.94730000000001</v>
      </c>
      <c r="AF302" s="22">
        <v>0</v>
      </c>
      <c r="AG302" s="22">
        <v>0</v>
      </c>
      <c r="AH302" s="22">
        <v>0</v>
      </c>
      <c r="AI302" s="22">
        <v>0</v>
      </c>
      <c r="AJ302" s="22">
        <v>0</v>
      </c>
      <c r="AK302" s="22">
        <v>0</v>
      </c>
      <c r="AL302" s="22">
        <v>0</v>
      </c>
      <c r="AM302" s="22">
        <v>0</v>
      </c>
      <c r="AN302" s="22">
        <v>0</v>
      </c>
      <c r="AO302" s="22">
        <v>0</v>
      </c>
      <c r="AP302" s="22">
        <v>0</v>
      </c>
      <c r="AQ302" s="22">
        <v>0</v>
      </c>
      <c r="AR302" s="22">
        <v>0</v>
      </c>
      <c r="AS302" s="22">
        <v>0</v>
      </c>
      <c r="AT302" s="22">
        <v>0</v>
      </c>
      <c r="AU302" s="22">
        <v>0</v>
      </c>
      <c r="AV302" s="22">
        <v>0</v>
      </c>
      <c r="AW302" s="22">
        <v>0</v>
      </c>
      <c r="AX302" s="22">
        <v>0</v>
      </c>
      <c r="AY302" s="22">
        <v>0</v>
      </c>
      <c r="AZ302" s="22">
        <v>0</v>
      </c>
      <c r="BA302" s="22">
        <v>0</v>
      </c>
      <c r="BB302" s="22">
        <v>0</v>
      </c>
      <c r="BC302" s="22">
        <v>0</v>
      </c>
      <c r="BD302" s="22">
        <v>0</v>
      </c>
      <c r="BE302" s="22">
        <v>0</v>
      </c>
      <c r="BF302" s="22">
        <v>0</v>
      </c>
      <c r="BG302" s="22">
        <v>0</v>
      </c>
      <c r="BH302" s="22">
        <v>0</v>
      </c>
      <c r="BI302" s="22">
        <v>0</v>
      </c>
      <c r="BJ302" s="22">
        <v>0</v>
      </c>
      <c r="BK302" s="22">
        <v>0</v>
      </c>
      <c r="BL302" s="22">
        <v>0</v>
      </c>
      <c r="BM302" s="22">
        <v>0</v>
      </c>
      <c r="BN302" s="22">
        <v>0</v>
      </c>
      <c r="BO302" s="22">
        <v>0</v>
      </c>
      <c r="BP302" s="22">
        <v>0</v>
      </c>
      <c r="BQ302" s="22">
        <v>0</v>
      </c>
      <c r="BR302" s="22">
        <v>0</v>
      </c>
      <c r="BS302" s="22">
        <v>0</v>
      </c>
      <c r="BT302" s="22">
        <v>0</v>
      </c>
      <c r="BU302" s="22">
        <v>0</v>
      </c>
      <c r="BV302" s="22">
        <v>157.94730000000001</v>
      </c>
      <c r="BW302" s="22">
        <v>157.94730000000001</v>
      </c>
      <c r="BX302" s="22">
        <v>0</v>
      </c>
      <c r="BY302" s="22">
        <v>0</v>
      </c>
      <c r="BZ302" s="22">
        <v>0</v>
      </c>
      <c r="CA302" s="22">
        <v>0</v>
      </c>
      <c r="CB302" s="22">
        <v>0</v>
      </c>
      <c r="CC302" s="22">
        <v>0</v>
      </c>
      <c r="CD302" s="22">
        <v>0</v>
      </c>
      <c r="CE302" s="22">
        <v>157.94730000000001</v>
      </c>
      <c r="CF302" s="22">
        <v>0</v>
      </c>
      <c r="CG302" s="22">
        <v>0</v>
      </c>
      <c r="CH302" s="25" t="s">
        <v>182</v>
      </c>
      <c r="CI302" s="293" t="s">
        <v>1770</v>
      </c>
      <c r="CJ302" s="293" t="s">
        <v>279</v>
      </c>
      <c r="CK302" s="293" t="s">
        <v>79</v>
      </c>
      <c r="CL302" s="317" t="s">
        <v>1771</v>
      </c>
    </row>
    <row r="303" spans="1:90" s="40" customFormat="1" ht="84.75" customHeight="1">
      <c r="A303" s="695"/>
      <c r="B303" s="38" t="s">
        <v>1759</v>
      </c>
      <c r="C303" s="25" t="s">
        <v>79</v>
      </c>
      <c r="D303" s="204" t="s">
        <v>1760</v>
      </c>
      <c r="E303" s="25" t="s">
        <v>1168</v>
      </c>
      <c r="F303" s="204" t="s">
        <v>1169</v>
      </c>
      <c r="G303" s="25" t="s">
        <v>79</v>
      </c>
      <c r="H303" s="25" t="s">
        <v>1564</v>
      </c>
      <c r="I303" s="205">
        <v>647.82000000000005</v>
      </c>
      <c r="J303" s="205">
        <v>647.82000000000005</v>
      </c>
      <c r="K303" s="22">
        <v>0</v>
      </c>
      <c r="L303" s="205">
        <v>518.25599999999997</v>
      </c>
      <c r="M303" s="205">
        <v>129.56399999999999</v>
      </c>
      <c r="N303" s="205">
        <v>129.56399999999999</v>
      </c>
      <c r="O303" s="206" t="s">
        <v>1758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  <c r="V303" s="22">
        <v>0</v>
      </c>
      <c r="W303" s="22">
        <v>0</v>
      </c>
      <c r="X303" s="22">
        <v>0</v>
      </c>
      <c r="Y303" s="22">
        <v>129.56399999999999</v>
      </c>
      <c r="Z303" s="22">
        <v>129.56399999999999</v>
      </c>
      <c r="AA303" s="22">
        <v>0</v>
      </c>
      <c r="AB303" s="22">
        <v>0</v>
      </c>
      <c r="AC303" s="22">
        <v>0</v>
      </c>
      <c r="AD303" s="22">
        <v>0</v>
      </c>
      <c r="AE303" s="22">
        <v>0</v>
      </c>
      <c r="AF303" s="22">
        <v>0</v>
      </c>
      <c r="AG303" s="22">
        <v>0</v>
      </c>
      <c r="AH303" s="22">
        <v>0</v>
      </c>
      <c r="AI303" s="22">
        <v>0</v>
      </c>
      <c r="AJ303" s="22">
        <v>0</v>
      </c>
      <c r="AK303" s="22">
        <v>0</v>
      </c>
      <c r="AL303" s="22">
        <v>0</v>
      </c>
      <c r="AM303" s="22">
        <v>0</v>
      </c>
      <c r="AN303" s="22">
        <v>0</v>
      </c>
      <c r="AO303" s="22">
        <v>0</v>
      </c>
      <c r="AP303" s="22">
        <v>0</v>
      </c>
      <c r="AQ303" s="22">
        <v>0</v>
      </c>
      <c r="AR303" s="22">
        <v>0</v>
      </c>
      <c r="AS303" s="22">
        <v>0</v>
      </c>
      <c r="AT303" s="22">
        <v>0</v>
      </c>
      <c r="AU303" s="22">
        <v>0</v>
      </c>
      <c r="AV303" s="22">
        <v>0</v>
      </c>
      <c r="AW303" s="22">
        <v>0</v>
      </c>
      <c r="AX303" s="22">
        <v>0</v>
      </c>
      <c r="AY303" s="22">
        <v>0</v>
      </c>
      <c r="AZ303" s="22">
        <v>0</v>
      </c>
      <c r="BA303" s="22">
        <v>0</v>
      </c>
      <c r="BB303" s="22">
        <v>0</v>
      </c>
      <c r="BC303" s="22">
        <v>0</v>
      </c>
      <c r="BD303" s="22">
        <v>0</v>
      </c>
      <c r="BE303" s="22">
        <v>0</v>
      </c>
      <c r="BF303" s="22">
        <v>0</v>
      </c>
      <c r="BG303" s="22">
        <v>129.56399999999999</v>
      </c>
      <c r="BH303" s="22">
        <v>129.56399999999999</v>
      </c>
      <c r="BI303" s="22">
        <v>0</v>
      </c>
      <c r="BJ303" s="22">
        <v>0</v>
      </c>
      <c r="BK303" s="22">
        <v>0</v>
      </c>
      <c r="BL303" s="22">
        <v>0</v>
      </c>
      <c r="BM303" s="22">
        <v>0</v>
      </c>
      <c r="BN303" s="22">
        <v>0</v>
      </c>
      <c r="BO303" s="22">
        <v>0</v>
      </c>
      <c r="BP303" s="22">
        <v>0</v>
      </c>
      <c r="BQ303" s="22">
        <v>0</v>
      </c>
      <c r="BR303" s="22">
        <v>0</v>
      </c>
      <c r="BS303" s="22">
        <v>0</v>
      </c>
      <c r="BT303" s="22">
        <v>0</v>
      </c>
      <c r="BU303" s="22">
        <v>0</v>
      </c>
      <c r="BV303" s="22">
        <v>0</v>
      </c>
      <c r="BW303" s="22">
        <v>0</v>
      </c>
      <c r="BX303" s="22">
        <v>0</v>
      </c>
      <c r="BY303" s="22">
        <v>0</v>
      </c>
      <c r="BZ303" s="22">
        <v>0</v>
      </c>
      <c r="CA303" s="22">
        <v>0</v>
      </c>
      <c r="CB303" s="22">
        <v>0</v>
      </c>
      <c r="CC303" s="22">
        <v>0</v>
      </c>
      <c r="CD303" s="22">
        <v>0</v>
      </c>
      <c r="CE303" s="22">
        <v>129.56399999999999</v>
      </c>
      <c r="CF303" s="22">
        <v>0</v>
      </c>
      <c r="CG303" s="22">
        <v>0</v>
      </c>
      <c r="CH303" s="25" t="s">
        <v>182</v>
      </c>
      <c r="CI303" s="293" t="s">
        <v>1770</v>
      </c>
      <c r="CJ303" s="293" t="s">
        <v>279</v>
      </c>
      <c r="CK303" s="293" t="s">
        <v>79</v>
      </c>
      <c r="CL303" s="317" t="s">
        <v>1771</v>
      </c>
    </row>
    <row r="304" spans="1:90" s="40" customFormat="1" ht="84.75" customHeight="1">
      <c r="A304" s="695"/>
      <c r="B304" s="38" t="s">
        <v>1761</v>
      </c>
      <c r="C304" s="25" t="s">
        <v>79</v>
      </c>
      <c r="D304" s="204" t="s">
        <v>79</v>
      </c>
      <c r="E304" s="25" t="s">
        <v>1083</v>
      </c>
      <c r="F304" s="204" t="s">
        <v>1228</v>
      </c>
      <c r="G304" s="25" t="s">
        <v>79</v>
      </c>
      <c r="H304" s="25" t="s">
        <v>79</v>
      </c>
      <c r="I304" s="205">
        <v>0</v>
      </c>
      <c r="J304" s="205">
        <v>0</v>
      </c>
      <c r="K304" s="22">
        <v>0</v>
      </c>
      <c r="L304" s="205">
        <v>0</v>
      </c>
      <c r="M304" s="205">
        <v>0</v>
      </c>
      <c r="N304" s="205" t="s">
        <v>79</v>
      </c>
      <c r="O304" s="206" t="s">
        <v>79</v>
      </c>
      <c r="P304" s="22">
        <v>0</v>
      </c>
      <c r="Q304" s="22">
        <v>0</v>
      </c>
      <c r="R304" s="22">
        <v>0</v>
      </c>
      <c r="S304" s="22">
        <v>0</v>
      </c>
      <c r="T304" s="22">
        <v>0</v>
      </c>
      <c r="U304" s="22">
        <v>0</v>
      </c>
      <c r="V304" s="22">
        <v>0</v>
      </c>
      <c r="W304" s="22">
        <v>0</v>
      </c>
      <c r="X304" s="22">
        <v>0</v>
      </c>
      <c r="Y304" s="22">
        <v>129.56399999999999</v>
      </c>
      <c r="Z304" s="22">
        <v>129.56399999999999</v>
      </c>
      <c r="AA304" s="22">
        <v>0</v>
      </c>
      <c r="AB304" s="22">
        <v>10000</v>
      </c>
      <c r="AC304" s="22">
        <v>0</v>
      </c>
      <c r="AD304" s="22">
        <v>0</v>
      </c>
      <c r="AE304" s="22">
        <v>10000</v>
      </c>
      <c r="AF304" s="22">
        <v>0</v>
      </c>
      <c r="AG304" s="22">
        <v>0</v>
      </c>
      <c r="AH304" s="22">
        <v>0</v>
      </c>
      <c r="AI304" s="22">
        <v>0</v>
      </c>
      <c r="AJ304" s="22">
        <v>0</v>
      </c>
      <c r="AK304" s="22">
        <v>0</v>
      </c>
      <c r="AL304" s="22">
        <v>0</v>
      </c>
      <c r="AM304" s="22">
        <v>0</v>
      </c>
      <c r="AN304" s="22">
        <v>0</v>
      </c>
      <c r="AO304" s="22">
        <v>0</v>
      </c>
      <c r="AP304" s="22">
        <v>0</v>
      </c>
      <c r="AQ304" s="22">
        <v>0</v>
      </c>
      <c r="AR304" s="22">
        <v>0</v>
      </c>
      <c r="AS304" s="22">
        <v>0</v>
      </c>
      <c r="AT304" s="22">
        <v>0</v>
      </c>
      <c r="AU304" s="22">
        <v>0</v>
      </c>
      <c r="AV304" s="22">
        <v>0</v>
      </c>
      <c r="AW304" s="22">
        <v>0</v>
      </c>
      <c r="AX304" s="22">
        <v>0</v>
      </c>
      <c r="AY304" s="22">
        <v>0</v>
      </c>
      <c r="AZ304" s="22">
        <v>0</v>
      </c>
      <c r="BA304" s="22">
        <v>0</v>
      </c>
      <c r="BB304" s="22">
        <v>0</v>
      </c>
      <c r="BC304" s="22">
        <v>0</v>
      </c>
      <c r="BD304" s="22">
        <v>0</v>
      </c>
      <c r="BE304" s="22">
        <v>0</v>
      </c>
      <c r="BF304" s="22">
        <v>0</v>
      </c>
      <c r="BG304" s="22">
        <v>129.56399999999999</v>
      </c>
      <c r="BH304" s="22">
        <v>129.56399999999999</v>
      </c>
      <c r="BI304" s="22">
        <v>0</v>
      </c>
      <c r="BJ304" s="22">
        <v>10000</v>
      </c>
      <c r="BK304" s="22">
        <v>0</v>
      </c>
      <c r="BL304" s="22">
        <v>0</v>
      </c>
      <c r="BM304" s="22">
        <v>10000</v>
      </c>
      <c r="BN304" s="22">
        <v>0</v>
      </c>
      <c r="BO304" s="22">
        <v>0</v>
      </c>
      <c r="BP304" s="22">
        <v>0</v>
      </c>
      <c r="BQ304" s="22">
        <v>0</v>
      </c>
      <c r="BR304" s="22">
        <v>0</v>
      </c>
      <c r="BS304" s="22">
        <v>0</v>
      </c>
      <c r="BT304" s="22">
        <v>0</v>
      </c>
      <c r="BU304" s="22">
        <v>0</v>
      </c>
      <c r="BV304" s="22">
        <v>0</v>
      </c>
      <c r="BW304" s="22">
        <v>0</v>
      </c>
      <c r="BX304" s="22">
        <v>0</v>
      </c>
      <c r="BY304" s="22">
        <v>0</v>
      </c>
      <c r="BZ304" s="22">
        <v>0</v>
      </c>
      <c r="CA304" s="22">
        <v>0</v>
      </c>
      <c r="CB304" s="22">
        <v>0</v>
      </c>
      <c r="CC304" s="22">
        <v>0</v>
      </c>
      <c r="CD304" s="22">
        <v>0</v>
      </c>
      <c r="CE304" s="22">
        <v>0</v>
      </c>
      <c r="CF304" s="22">
        <v>0</v>
      </c>
      <c r="CG304" s="22">
        <v>0</v>
      </c>
      <c r="CH304" s="25" t="s">
        <v>79</v>
      </c>
      <c r="CI304" s="293" t="s">
        <v>79</v>
      </c>
      <c r="CJ304" s="293" t="s">
        <v>1772</v>
      </c>
      <c r="CK304" s="293" t="s">
        <v>79</v>
      </c>
      <c r="CL304" s="317" t="s">
        <v>79</v>
      </c>
    </row>
    <row r="305" spans="1:90" s="40" customFormat="1" ht="49.5" customHeight="1">
      <c r="A305" s="695"/>
      <c r="B305" s="77" t="s">
        <v>534</v>
      </c>
      <c r="C305" s="64" t="s">
        <v>79</v>
      </c>
      <c r="D305" s="64" t="s">
        <v>79</v>
      </c>
      <c r="E305" s="64" t="s">
        <v>79</v>
      </c>
      <c r="F305" s="64" t="s">
        <v>79</v>
      </c>
      <c r="G305" s="94" t="s">
        <v>79</v>
      </c>
      <c r="H305" s="64" t="s">
        <v>79</v>
      </c>
      <c r="I305" s="45">
        <f>SUM(I170:I304)</f>
        <v>1943132.619510001</v>
      </c>
      <c r="J305" s="45">
        <f t="shared" ref="J305:BU305" si="12">SUM(J170:J304)</f>
        <v>1557232.7878200007</v>
      </c>
      <c r="K305" s="45">
        <f t="shared" si="12"/>
        <v>385899.83168999996</v>
      </c>
      <c r="L305" s="45">
        <f t="shared" si="12"/>
        <v>555326.99882200011</v>
      </c>
      <c r="M305" s="45">
        <f t="shared" si="12"/>
        <v>695671.63427799975</v>
      </c>
      <c r="N305" s="45">
        <f t="shared" si="12"/>
        <v>663509.16178799968</v>
      </c>
      <c r="O305" s="64">
        <f t="shared" si="12"/>
        <v>44074</v>
      </c>
      <c r="P305" s="45">
        <f t="shared" si="12"/>
        <v>760023.15691500017</v>
      </c>
      <c r="Q305" s="45">
        <f t="shared" si="12"/>
        <v>143993.67508600003</v>
      </c>
      <c r="R305" s="45">
        <f t="shared" si="12"/>
        <v>198652.92218999998</v>
      </c>
      <c r="S305" s="45">
        <f t="shared" si="12"/>
        <v>133160.93831000003</v>
      </c>
      <c r="T305" s="45">
        <f t="shared" si="12"/>
        <v>408814.58180999989</v>
      </c>
      <c r="U305" s="45">
        <f t="shared" si="12"/>
        <v>740628.44231000019</v>
      </c>
      <c r="V305" s="45">
        <f t="shared" si="12"/>
        <v>31418.746940000001</v>
      </c>
      <c r="W305" s="45">
        <f t="shared" si="12"/>
        <v>71734.805359999984</v>
      </c>
      <c r="X305" s="45">
        <f t="shared" si="12"/>
        <v>112509.71088</v>
      </c>
      <c r="Y305" s="45">
        <f t="shared" si="12"/>
        <v>70105.829247000001</v>
      </c>
      <c r="Z305" s="45">
        <f t="shared" si="12"/>
        <v>254350.34548700001</v>
      </c>
      <c r="AA305" s="45">
        <f t="shared" si="12"/>
        <v>173482.42943199998</v>
      </c>
      <c r="AB305" s="45">
        <f t="shared" si="12"/>
        <v>70619.476949999997</v>
      </c>
      <c r="AC305" s="45">
        <f t="shared" si="12"/>
        <v>111114.69450999999</v>
      </c>
      <c r="AD305" s="45">
        <f t="shared" si="12"/>
        <v>134082.57751000003</v>
      </c>
      <c r="AE305" s="45">
        <f t="shared" si="12"/>
        <v>315816.74897000002</v>
      </c>
      <c r="AF305" s="45">
        <f t="shared" si="12"/>
        <v>169902.709183</v>
      </c>
      <c r="AG305" s="45">
        <f t="shared" si="12"/>
        <v>38961.418019999997</v>
      </c>
      <c r="AH305" s="45">
        <f t="shared" si="12"/>
        <v>30753.470789999996</v>
      </c>
      <c r="AI305" s="45">
        <f t="shared" si="12"/>
        <v>39087.089979999997</v>
      </c>
      <c r="AJ305" s="45">
        <f t="shared" si="12"/>
        <v>108801.97878999998</v>
      </c>
      <c r="AK305" s="45">
        <f t="shared" si="12"/>
        <v>36300.178509999998</v>
      </c>
      <c r="AL305" s="45">
        <f t="shared" si="12"/>
        <v>30753.470789999996</v>
      </c>
      <c r="AM305" s="45">
        <f t="shared" si="12"/>
        <v>14087.089980000002</v>
      </c>
      <c r="AN305" s="45">
        <f t="shared" si="12"/>
        <v>81140.739279999994</v>
      </c>
      <c r="AO305" s="45">
        <f t="shared" si="12"/>
        <v>33249.594470000004</v>
      </c>
      <c r="AP305" s="45">
        <f t="shared" si="12"/>
        <v>0</v>
      </c>
      <c r="AQ305" s="45">
        <f t="shared" si="12"/>
        <v>0</v>
      </c>
      <c r="AR305" s="45">
        <f t="shared" si="12"/>
        <v>11243.126301</v>
      </c>
      <c r="AS305" s="45">
        <f t="shared" si="12"/>
        <v>11243.126301</v>
      </c>
      <c r="AT305" s="45">
        <f t="shared" si="12"/>
        <v>0</v>
      </c>
      <c r="AU305" s="45">
        <f t="shared" si="12"/>
        <v>23578.297330000001</v>
      </c>
      <c r="AV305" s="45">
        <f t="shared" si="12"/>
        <v>18451.226780000001</v>
      </c>
      <c r="AW305" s="45">
        <f t="shared" si="12"/>
        <v>7533.6715960000001</v>
      </c>
      <c r="AX305" s="45">
        <f t="shared" si="12"/>
        <v>49563.195706000006</v>
      </c>
      <c r="AY305" s="45">
        <f t="shared" si="12"/>
        <v>471.31083999999998</v>
      </c>
      <c r="AZ305" s="45">
        <f t="shared" si="12"/>
        <v>15134.231660000001</v>
      </c>
      <c r="BA305" s="45">
        <f t="shared" si="12"/>
        <v>36184.042700000005</v>
      </c>
      <c r="BB305" s="45">
        <f t="shared" si="12"/>
        <v>43742.33034</v>
      </c>
      <c r="BC305" s="45">
        <f t="shared" si="12"/>
        <v>95060.604699999996</v>
      </c>
      <c r="BD305" s="45">
        <f t="shared" si="12"/>
        <v>139988.30687</v>
      </c>
      <c r="BE305" s="45">
        <f t="shared" si="12"/>
        <v>33022.276370000007</v>
      </c>
      <c r="BF305" s="45">
        <f t="shared" si="12"/>
        <v>57874.441399999996</v>
      </c>
      <c r="BG305" s="45">
        <f t="shared" si="12"/>
        <v>7586.7010100000007</v>
      </c>
      <c r="BH305" s="45">
        <f t="shared" si="12"/>
        <v>98483.418779999993</v>
      </c>
      <c r="BI305" s="45">
        <f t="shared" si="12"/>
        <v>244.52809200000002</v>
      </c>
      <c r="BJ305" s="45">
        <f t="shared" si="12"/>
        <v>34591.419959999999</v>
      </c>
      <c r="BK305" s="45">
        <f t="shared" si="12"/>
        <v>31534.742879999998</v>
      </c>
      <c r="BL305" s="45">
        <f t="shared" si="12"/>
        <v>73127.519950000016</v>
      </c>
      <c r="BM305" s="45">
        <f t="shared" si="12"/>
        <v>139253.68278999999</v>
      </c>
      <c r="BN305" s="45">
        <f t="shared" si="12"/>
        <v>634.02263500000004</v>
      </c>
      <c r="BO305" s="45">
        <f t="shared" si="12"/>
        <v>23894.183140000001</v>
      </c>
      <c r="BP305" s="45">
        <f t="shared" si="12"/>
        <v>36270.502629999995</v>
      </c>
      <c r="BQ305" s="45">
        <f t="shared" si="12"/>
        <v>23347.112669999999</v>
      </c>
      <c r="BR305" s="45">
        <f t="shared" si="12"/>
        <v>83511.798440000013</v>
      </c>
      <c r="BS305" s="45">
        <f t="shared" si="12"/>
        <v>43661.428805999996</v>
      </c>
      <c r="BT305" s="45">
        <f t="shared" si="12"/>
        <v>7950.8600500000002</v>
      </c>
      <c r="BU305" s="45">
        <f t="shared" si="12"/>
        <v>27166.025999999998</v>
      </c>
      <c r="BV305" s="45">
        <f t="shared" ref="BV305:CG305" si="13">SUM(BV170:BV304)</f>
        <v>17146.768889999999</v>
      </c>
      <c r="BW305" s="45">
        <f t="shared" si="13"/>
        <v>52263.65494</v>
      </c>
      <c r="BX305" s="45">
        <f t="shared" si="13"/>
        <v>9446.0908600000002</v>
      </c>
      <c r="BY305" s="45">
        <f t="shared" si="13"/>
        <v>4183.0137999999997</v>
      </c>
      <c r="BZ305" s="45">
        <f t="shared" si="13"/>
        <v>16143.423000000001</v>
      </c>
      <c r="CA305" s="45">
        <f t="shared" si="13"/>
        <v>20461.175999999999</v>
      </c>
      <c r="CB305" s="45">
        <f t="shared" si="13"/>
        <v>40787.612800000003</v>
      </c>
      <c r="CC305" s="45">
        <f t="shared" si="13"/>
        <v>118711.161632</v>
      </c>
      <c r="CD305" s="45">
        <f t="shared" si="13"/>
        <v>14067.515240000001</v>
      </c>
      <c r="CE305" s="45">
        <f t="shared" si="13"/>
        <v>82293.399757000007</v>
      </c>
      <c r="CF305" s="45">
        <f t="shared" si="13"/>
        <v>370.04696000000001</v>
      </c>
      <c r="CG305" s="45">
        <f t="shared" si="13"/>
        <v>23526.556</v>
      </c>
      <c r="CH305" s="64" t="s">
        <v>79</v>
      </c>
      <c r="CI305" s="297" t="s">
        <v>79</v>
      </c>
      <c r="CJ305" s="318" t="s">
        <v>79</v>
      </c>
      <c r="CK305" s="298" t="s">
        <v>79</v>
      </c>
      <c r="CL305" s="319" t="s">
        <v>79</v>
      </c>
    </row>
    <row r="306" spans="1:90" s="40" customFormat="1" ht="90">
      <c r="A306" s="695"/>
      <c r="B306" s="203" t="s">
        <v>555</v>
      </c>
      <c r="C306" s="191" t="s">
        <v>79</v>
      </c>
      <c r="D306" s="191" t="s">
        <v>508</v>
      </c>
      <c r="E306" s="191" t="s">
        <v>1225</v>
      </c>
      <c r="F306" s="192" t="s">
        <v>1226</v>
      </c>
      <c r="G306" s="192" t="s">
        <v>556</v>
      </c>
      <c r="H306" s="191" t="s">
        <v>557</v>
      </c>
      <c r="I306" s="186">
        <v>19893.385999999999</v>
      </c>
      <c r="J306" s="186">
        <v>9667.2340000000004</v>
      </c>
      <c r="K306" s="186">
        <v>10226.151999999998</v>
      </c>
      <c r="L306" s="186">
        <v>0</v>
      </c>
      <c r="M306" s="186">
        <v>8700.51</v>
      </c>
      <c r="N306" s="186">
        <v>8700.51</v>
      </c>
      <c r="O306" s="191" t="s">
        <v>1119</v>
      </c>
      <c r="P306" s="185">
        <v>8700.51</v>
      </c>
      <c r="Q306" s="185">
        <v>8700.51</v>
      </c>
      <c r="R306" s="185">
        <v>0</v>
      </c>
      <c r="S306" s="185">
        <v>0</v>
      </c>
      <c r="T306" s="185">
        <v>0</v>
      </c>
      <c r="U306" s="185">
        <v>0</v>
      </c>
      <c r="V306" s="185">
        <v>0</v>
      </c>
      <c r="W306" s="185">
        <v>0</v>
      </c>
      <c r="X306" s="185">
        <v>0</v>
      </c>
      <c r="Y306" s="185">
        <v>0</v>
      </c>
      <c r="Z306" s="185">
        <v>0</v>
      </c>
      <c r="AA306" s="185">
        <v>0</v>
      </c>
      <c r="AB306" s="185">
        <v>0</v>
      </c>
      <c r="AC306" s="185">
        <v>0</v>
      </c>
      <c r="AD306" s="185">
        <v>0</v>
      </c>
      <c r="AE306" s="185">
        <v>0</v>
      </c>
      <c r="AF306" s="185">
        <v>0</v>
      </c>
      <c r="AG306" s="185">
        <v>0</v>
      </c>
      <c r="AH306" s="185">
        <v>0</v>
      </c>
      <c r="AI306" s="185">
        <v>0</v>
      </c>
      <c r="AJ306" s="185">
        <v>0</v>
      </c>
      <c r="AK306" s="185">
        <v>0</v>
      </c>
      <c r="AL306" s="185">
        <v>0</v>
      </c>
      <c r="AM306" s="185">
        <v>0</v>
      </c>
      <c r="AN306" s="185">
        <v>0</v>
      </c>
      <c r="AO306" s="185">
        <v>0</v>
      </c>
      <c r="AP306" s="185">
        <v>0</v>
      </c>
      <c r="AQ306" s="185">
        <v>0</v>
      </c>
      <c r="AR306" s="185">
        <v>0</v>
      </c>
      <c r="AS306" s="185">
        <v>0</v>
      </c>
      <c r="AT306" s="185">
        <v>0</v>
      </c>
      <c r="AU306" s="185">
        <v>0</v>
      </c>
      <c r="AV306" s="185">
        <v>0</v>
      </c>
      <c r="AW306" s="185">
        <v>0</v>
      </c>
      <c r="AX306" s="185">
        <v>0</v>
      </c>
      <c r="AY306" s="186">
        <v>0</v>
      </c>
      <c r="AZ306" s="186">
        <v>0</v>
      </c>
      <c r="BA306" s="186">
        <v>0</v>
      </c>
      <c r="BB306" s="186">
        <v>0</v>
      </c>
      <c r="BC306" s="186">
        <v>0</v>
      </c>
      <c r="BD306" s="186">
        <v>0</v>
      </c>
      <c r="BE306" s="186">
        <v>0</v>
      </c>
      <c r="BF306" s="186">
        <v>0</v>
      </c>
      <c r="BG306" s="186">
        <v>0</v>
      </c>
      <c r="BH306" s="186">
        <v>0</v>
      </c>
      <c r="BI306" s="186">
        <v>0</v>
      </c>
      <c r="BJ306" s="34">
        <v>0</v>
      </c>
      <c r="BK306" s="34">
        <v>0</v>
      </c>
      <c r="BL306" s="34">
        <v>0</v>
      </c>
      <c r="BM306" s="186">
        <v>0</v>
      </c>
      <c r="BN306" s="186">
        <v>0</v>
      </c>
      <c r="BO306" s="34">
        <v>0</v>
      </c>
      <c r="BP306" s="34">
        <v>0</v>
      </c>
      <c r="BQ306" s="34">
        <v>0</v>
      </c>
      <c r="BR306" s="186">
        <v>0</v>
      </c>
      <c r="BS306" s="186">
        <v>0</v>
      </c>
      <c r="BT306" s="34">
        <v>0</v>
      </c>
      <c r="BU306" s="34">
        <v>0</v>
      </c>
      <c r="BV306" s="34">
        <v>0</v>
      </c>
      <c r="BW306" s="186">
        <v>0</v>
      </c>
      <c r="BX306" s="186">
        <v>0</v>
      </c>
      <c r="BY306" s="34">
        <v>0</v>
      </c>
      <c r="BZ306" s="34">
        <v>0</v>
      </c>
      <c r="CA306" s="34">
        <v>0</v>
      </c>
      <c r="CB306" s="186">
        <v>0</v>
      </c>
      <c r="CC306" s="186">
        <v>0</v>
      </c>
      <c r="CD306" s="185">
        <v>0</v>
      </c>
      <c r="CE306" s="185">
        <v>0</v>
      </c>
      <c r="CF306" s="186">
        <v>0</v>
      </c>
      <c r="CG306" s="186">
        <v>11192.876</v>
      </c>
      <c r="CH306" s="183" t="s">
        <v>1764</v>
      </c>
      <c r="CI306" s="289" t="s">
        <v>580</v>
      </c>
      <c r="CJ306" s="289" t="s">
        <v>552</v>
      </c>
      <c r="CK306" s="320" t="s">
        <v>79</v>
      </c>
      <c r="CL306" s="291">
        <v>43769</v>
      </c>
    </row>
    <row r="307" spans="1:90" s="40" customFormat="1" ht="72">
      <c r="A307" s="695"/>
      <c r="B307" s="203" t="s">
        <v>581</v>
      </c>
      <c r="C307" s="256" t="s">
        <v>1227</v>
      </c>
      <c r="D307" s="191" t="s">
        <v>81</v>
      </c>
      <c r="E307" s="183" t="s">
        <v>1083</v>
      </c>
      <c r="F307" s="184" t="s">
        <v>1228</v>
      </c>
      <c r="G307" s="192" t="s">
        <v>1229</v>
      </c>
      <c r="H307" s="191" t="s">
        <v>582</v>
      </c>
      <c r="I307" s="186">
        <v>250</v>
      </c>
      <c r="J307" s="186">
        <v>250</v>
      </c>
      <c r="K307" s="186">
        <v>0</v>
      </c>
      <c r="L307" s="186">
        <v>200</v>
      </c>
      <c r="M307" s="186">
        <v>0</v>
      </c>
      <c r="N307" s="186">
        <v>0</v>
      </c>
      <c r="O307" s="191" t="s">
        <v>79</v>
      </c>
      <c r="P307" s="185">
        <v>0</v>
      </c>
      <c r="Q307" s="185">
        <v>0</v>
      </c>
      <c r="R307" s="185">
        <v>38.785020000000003</v>
      </c>
      <c r="S307" s="185">
        <v>0</v>
      </c>
      <c r="T307" s="185">
        <v>0</v>
      </c>
      <c r="U307" s="185">
        <v>38.785020000000003</v>
      </c>
      <c r="V307" s="185">
        <v>0</v>
      </c>
      <c r="W307" s="185">
        <v>0</v>
      </c>
      <c r="X307" s="185">
        <v>0</v>
      </c>
      <c r="Y307" s="185">
        <v>0</v>
      </c>
      <c r="Z307" s="185">
        <v>0</v>
      </c>
      <c r="AA307" s="185">
        <v>0</v>
      </c>
      <c r="AB307" s="185">
        <v>0</v>
      </c>
      <c r="AC307" s="185">
        <v>0</v>
      </c>
      <c r="AD307" s="185">
        <v>0</v>
      </c>
      <c r="AE307" s="185">
        <v>0</v>
      </c>
      <c r="AF307" s="185">
        <v>0</v>
      </c>
      <c r="AG307" s="185">
        <v>0</v>
      </c>
      <c r="AH307" s="185">
        <v>0</v>
      </c>
      <c r="AI307" s="185">
        <v>0</v>
      </c>
      <c r="AJ307" s="185">
        <v>0</v>
      </c>
      <c r="AK307" s="185">
        <v>0</v>
      </c>
      <c r="AL307" s="185">
        <v>0</v>
      </c>
      <c r="AM307" s="185">
        <v>0</v>
      </c>
      <c r="AN307" s="185">
        <v>0</v>
      </c>
      <c r="AO307" s="185">
        <v>0</v>
      </c>
      <c r="AP307" s="185">
        <v>0</v>
      </c>
      <c r="AQ307" s="185">
        <v>0</v>
      </c>
      <c r="AR307" s="185">
        <v>0</v>
      </c>
      <c r="AS307" s="185">
        <v>0</v>
      </c>
      <c r="AT307" s="185">
        <v>0</v>
      </c>
      <c r="AU307" s="185">
        <v>0</v>
      </c>
      <c r="AV307" s="185">
        <v>0</v>
      </c>
      <c r="AW307" s="185">
        <v>0</v>
      </c>
      <c r="AX307" s="185">
        <v>0</v>
      </c>
      <c r="AY307" s="185">
        <v>0</v>
      </c>
      <c r="AZ307" s="185">
        <v>0</v>
      </c>
      <c r="BA307" s="185">
        <v>0</v>
      </c>
      <c r="BB307" s="185">
        <v>0</v>
      </c>
      <c r="BC307" s="185">
        <v>0</v>
      </c>
      <c r="BD307" s="185">
        <v>0</v>
      </c>
      <c r="BE307" s="185">
        <v>0</v>
      </c>
      <c r="BF307" s="185">
        <v>0</v>
      </c>
      <c r="BG307" s="185">
        <v>0</v>
      </c>
      <c r="BH307" s="186">
        <v>0</v>
      </c>
      <c r="BI307" s="186">
        <v>0</v>
      </c>
      <c r="BJ307" s="34">
        <v>0</v>
      </c>
      <c r="BK307" s="34">
        <v>0</v>
      </c>
      <c r="BL307" s="34">
        <v>0</v>
      </c>
      <c r="BM307" s="186">
        <v>0</v>
      </c>
      <c r="BN307" s="186">
        <v>0</v>
      </c>
      <c r="BO307" s="34">
        <v>0</v>
      </c>
      <c r="BP307" s="34">
        <v>0</v>
      </c>
      <c r="BQ307" s="34">
        <v>0</v>
      </c>
      <c r="BR307" s="186">
        <v>0</v>
      </c>
      <c r="BS307" s="186">
        <v>0</v>
      </c>
      <c r="BT307" s="34">
        <v>0</v>
      </c>
      <c r="BU307" s="34">
        <v>0</v>
      </c>
      <c r="BV307" s="34">
        <v>0</v>
      </c>
      <c r="BW307" s="186">
        <v>0</v>
      </c>
      <c r="BX307" s="186">
        <v>0</v>
      </c>
      <c r="BY307" s="34">
        <v>0</v>
      </c>
      <c r="BZ307" s="34">
        <v>0</v>
      </c>
      <c r="CA307" s="34">
        <v>0</v>
      </c>
      <c r="CB307" s="186">
        <v>0</v>
      </c>
      <c r="CC307" s="186">
        <v>0</v>
      </c>
      <c r="CD307" s="185">
        <v>0</v>
      </c>
      <c r="CE307" s="185">
        <v>0</v>
      </c>
      <c r="CF307" s="186">
        <v>0</v>
      </c>
      <c r="CG307" s="186">
        <v>0</v>
      </c>
      <c r="CH307" s="183" t="s">
        <v>1764</v>
      </c>
      <c r="CI307" s="289" t="s">
        <v>583</v>
      </c>
      <c r="CJ307" s="289" t="s">
        <v>552</v>
      </c>
      <c r="CK307" s="320" t="s">
        <v>79</v>
      </c>
      <c r="CL307" s="291">
        <v>43830</v>
      </c>
    </row>
    <row r="308" spans="1:90" s="40" customFormat="1" ht="108">
      <c r="A308" s="695"/>
      <c r="B308" s="203" t="s">
        <v>794</v>
      </c>
      <c r="C308" s="191" t="s">
        <v>1230</v>
      </c>
      <c r="D308" s="191" t="s">
        <v>99</v>
      </c>
      <c r="E308" s="191" t="s">
        <v>1231</v>
      </c>
      <c r="F308" s="192">
        <v>49535013</v>
      </c>
      <c r="G308" s="192" t="s">
        <v>888</v>
      </c>
      <c r="H308" s="191" t="s">
        <v>370</v>
      </c>
      <c r="I308" s="186">
        <v>1851</v>
      </c>
      <c r="J308" s="186">
        <v>1851</v>
      </c>
      <c r="K308" s="186">
        <v>0</v>
      </c>
      <c r="L308" s="186">
        <v>0</v>
      </c>
      <c r="M308" s="186">
        <v>1665.9</v>
      </c>
      <c r="N308" s="186">
        <v>1665.9</v>
      </c>
      <c r="O308" s="191" t="s">
        <v>1232</v>
      </c>
      <c r="P308" s="186">
        <v>1851</v>
      </c>
      <c r="Q308" s="186">
        <v>1665.9</v>
      </c>
      <c r="R308" s="186">
        <v>185.1</v>
      </c>
      <c r="S308" s="186">
        <v>0</v>
      </c>
      <c r="T308" s="186">
        <v>0</v>
      </c>
      <c r="U308" s="186">
        <v>185.1</v>
      </c>
      <c r="V308" s="186">
        <v>1665.9</v>
      </c>
      <c r="W308" s="186">
        <v>0</v>
      </c>
      <c r="X308" s="186">
        <v>0</v>
      </c>
      <c r="Y308" s="186">
        <v>0</v>
      </c>
      <c r="Z308" s="186">
        <v>0</v>
      </c>
      <c r="AA308" s="186">
        <v>1665.9</v>
      </c>
      <c r="AB308" s="186">
        <v>0</v>
      </c>
      <c r="AC308" s="186">
        <v>0</v>
      </c>
      <c r="AD308" s="186">
        <v>0</v>
      </c>
      <c r="AE308" s="186">
        <v>0</v>
      </c>
      <c r="AF308" s="186">
        <v>0</v>
      </c>
      <c r="AG308" s="186">
        <v>0</v>
      </c>
      <c r="AH308" s="186">
        <v>0</v>
      </c>
      <c r="AI308" s="186">
        <v>0</v>
      </c>
      <c r="AJ308" s="186">
        <v>0</v>
      </c>
      <c r="AK308" s="186">
        <v>0</v>
      </c>
      <c r="AL308" s="186">
        <v>0</v>
      </c>
      <c r="AM308" s="186">
        <v>0</v>
      </c>
      <c r="AN308" s="186">
        <v>0</v>
      </c>
      <c r="AO308" s="186">
        <v>1665.9</v>
      </c>
      <c r="AP308" s="186">
        <v>0</v>
      </c>
      <c r="AQ308" s="186">
        <v>0</v>
      </c>
      <c r="AR308" s="186">
        <v>0</v>
      </c>
      <c r="AS308" s="186">
        <v>0</v>
      </c>
      <c r="AT308" s="186">
        <v>1665.9</v>
      </c>
      <c r="AU308" s="185">
        <v>0</v>
      </c>
      <c r="AV308" s="185">
        <v>0</v>
      </c>
      <c r="AW308" s="185">
        <v>0</v>
      </c>
      <c r="AX308" s="186">
        <v>0</v>
      </c>
      <c r="AY308" s="186">
        <v>0</v>
      </c>
      <c r="AZ308" s="186">
        <v>0</v>
      </c>
      <c r="BA308" s="186">
        <v>0</v>
      </c>
      <c r="BB308" s="186">
        <v>0</v>
      </c>
      <c r="BC308" s="186">
        <v>0</v>
      </c>
      <c r="BD308" s="186">
        <v>0</v>
      </c>
      <c r="BE308" s="186">
        <v>0</v>
      </c>
      <c r="BF308" s="186">
        <v>0</v>
      </c>
      <c r="BG308" s="186">
        <v>0</v>
      </c>
      <c r="BH308" s="186">
        <v>0</v>
      </c>
      <c r="BI308" s="186">
        <v>0</v>
      </c>
      <c r="BJ308" s="34">
        <v>0</v>
      </c>
      <c r="BK308" s="34">
        <v>0</v>
      </c>
      <c r="BL308" s="34">
        <v>0</v>
      </c>
      <c r="BM308" s="34">
        <v>0</v>
      </c>
      <c r="BN308" s="186">
        <v>0</v>
      </c>
      <c r="BO308" s="34">
        <v>0</v>
      </c>
      <c r="BP308" s="34">
        <v>0</v>
      </c>
      <c r="BQ308" s="34">
        <v>0</v>
      </c>
      <c r="BR308" s="186">
        <v>0</v>
      </c>
      <c r="BS308" s="186">
        <v>0</v>
      </c>
      <c r="BT308" s="34">
        <v>0</v>
      </c>
      <c r="BU308" s="34">
        <v>0</v>
      </c>
      <c r="BV308" s="34">
        <v>0</v>
      </c>
      <c r="BW308" s="186">
        <v>0</v>
      </c>
      <c r="BX308" s="186">
        <v>0</v>
      </c>
      <c r="BY308" s="34">
        <v>0</v>
      </c>
      <c r="BZ308" s="34">
        <v>0</v>
      </c>
      <c r="CA308" s="34">
        <v>0</v>
      </c>
      <c r="CB308" s="186">
        <v>0</v>
      </c>
      <c r="CC308" s="186">
        <v>0</v>
      </c>
      <c r="CD308" s="186">
        <v>0</v>
      </c>
      <c r="CE308" s="186">
        <v>0</v>
      </c>
      <c r="CF308" s="186">
        <v>0</v>
      </c>
      <c r="CG308" s="186">
        <v>0</v>
      </c>
      <c r="CH308" s="183" t="s">
        <v>1764</v>
      </c>
      <c r="CI308" s="289" t="s">
        <v>803</v>
      </c>
      <c r="CJ308" s="289" t="s">
        <v>552</v>
      </c>
      <c r="CK308" s="300" t="s">
        <v>79</v>
      </c>
      <c r="CL308" s="279">
        <v>43738</v>
      </c>
    </row>
    <row r="309" spans="1:90" s="40" customFormat="1" ht="72">
      <c r="A309" s="695"/>
      <c r="B309" s="203" t="s">
        <v>795</v>
      </c>
      <c r="C309" s="191" t="s">
        <v>1233</v>
      </c>
      <c r="D309" s="191" t="s">
        <v>125</v>
      </c>
      <c r="E309" s="191" t="s">
        <v>1234</v>
      </c>
      <c r="F309" s="192">
        <v>61664651</v>
      </c>
      <c r="G309" s="192" t="s">
        <v>889</v>
      </c>
      <c r="H309" s="191" t="s">
        <v>370</v>
      </c>
      <c r="I309" s="186">
        <v>1850</v>
      </c>
      <c r="J309" s="186">
        <v>1850</v>
      </c>
      <c r="K309" s="186">
        <v>0</v>
      </c>
      <c r="L309" s="186">
        <v>0</v>
      </c>
      <c r="M309" s="186">
        <v>1665</v>
      </c>
      <c r="N309" s="186">
        <v>1665</v>
      </c>
      <c r="O309" s="191" t="s">
        <v>1232</v>
      </c>
      <c r="P309" s="186">
        <v>1850</v>
      </c>
      <c r="Q309" s="186">
        <v>1665</v>
      </c>
      <c r="R309" s="186">
        <v>185</v>
      </c>
      <c r="S309" s="186">
        <v>0</v>
      </c>
      <c r="T309" s="186">
        <v>0</v>
      </c>
      <c r="U309" s="186">
        <v>185</v>
      </c>
      <c r="V309" s="186">
        <v>1665</v>
      </c>
      <c r="W309" s="186">
        <v>0</v>
      </c>
      <c r="X309" s="186">
        <v>0</v>
      </c>
      <c r="Y309" s="186">
        <v>0</v>
      </c>
      <c r="Z309" s="186">
        <v>0</v>
      </c>
      <c r="AA309" s="186">
        <v>1665</v>
      </c>
      <c r="AB309" s="186">
        <v>0</v>
      </c>
      <c r="AC309" s="186">
        <v>0</v>
      </c>
      <c r="AD309" s="186">
        <v>0</v>
      </c>
      <c r="AE309" s="186">
        <v>0</v>
      </c>
      <c r="AF309" s="186">
        <v>0</v>
      </c>
      <c r="AG309" s="186">
        <v>0</v>
      </c>
      <c r="AH309" s="186">
        <v>0</v>
      </c>
      <c r="AI309" s="186">
        <v>0</v>
      </c>
      <c r="AJ309" s="186">
        <v>0</v>
      </c>
      <c r="AK309" s="186">
        <v>0</v>
      </c>
      <c r="AL309" s="186">
        <v>0</v>
      </c>
      <c r="AM309" s="186">
        <v>0</v>
      </c>
      <c r="AN309" s="186">
        <v>0</v>
      </c>
      <c r="AO309" s="186">
        <v>1665</v>
      </c>
      <c r="AP309" s="186">
        <v>0</v>
      </c>
      <c r="AQ309" s="186">
        <v>0</v>
      </c>
      <c r="AR309" s="186">
        <v>0</v>
      </c>
      <c r="AS309" s="186">
        <v>0</v>
      </c>
      <c r="AT309" s="186">
        <v>1665</v>
      </c>
      <c r="AU309" s="185">
        <v>0</v>
      </c>
      <c r="AV309" s="185">
        <v>0</v>
      </c>
      <c r="AW309" s="185">
        <v>0</v>
      </c>
      <c r="AX309" s="186">
        <v>0</v>
      </c>
      <c r="AY309" s="186">
        <v>0</v>
      </c>
      <c r="AZ309" s="186">
        <v>0</v>
      </c>
      <c r="BA309" s="186">
        <v>0</v>
      </c>
      <c r="BB309" s="186">
        <v>0</v>
      </c>
      <c r="BC309" s="186">
        <v>0</v>
      </c>
      <c r="BD309" s="186">
        <v>0</v>
      </c>
      <c r="BE309" s="186">
        <v>0</v>
      </c>
      <c r="BF309" s="186">
        <v>0</v>
      </c>
      <c r="BG309" s="186">
        <v>0</v>
      </c>
      <c r="BH309" s="186">
        <v>0</v>
      </c>
      <c r="BI309" s="186">
        <v>0</v>
      </c>
      <c r="BJ309" s="34">
        <v>0</v>
      </c>
      <c r="BK309" s="34">
        <v>0</v>
      </c>
      <c r="BL309" s="34">
        <v>0</v>
      </c>
      <c r="BM309" s="34">
        <v>0</v>
      </c>
      <c r="BN309" s="186">
        <v>0</v>
      </c>
      <c r="BO309" s="34">
        <v>0</v>
      </c>
      <c r="BP309" s="34">
        <v>0</v>
      </c>
      <c r="BQ309" s="34">
        <v>0</v>
      </c>
      <c r="BR309" s="186">
        <v>0</v>
      </c>
      <c r="BS309" s="186">
        <v>0</v>
      </c>
      <c r="BT309" s="34">
        <v>0</v>
      </c>
      <c r="BU309" s="34">
        <v>0</v>
      </c>
      <c r="BV309" s="34">
        <v>0</v>
      </c>
      <c r="BW309" s="186">
        <v>0</v>
      </c>
      <c r="BX309" s="186">
        <v>0</v>
      </c>
      <c r="BY309" s="34">
        <v>0</v>
      </c>
      <c r="BZ309" s="34">
        <v>0</v>
      </c>
      <c r="CA309" s="34">
        <v>0</v>
      </c>
      <c r="CB309" s="186">
        <v>0</v>
      </c>
      <c r="CC309" s="186">
        <v>0</v>
      </c>
      <c r="CD309" s="186">
        <v>0</v>
      </c>
      <c r="CE309" s="186">
        <v>0</v>
      </c>
      <c r="CF309" s="186">
        <v>0</v>
      </c>
      <c r="CG309" s="186">
        <v>0</v>
      </c>
      <c r="CH309" s="183" t="s">
        <v>1764</v>
      </c>
      <c r="CI309" s="289" t="s">
        <v>803</v>
      </c>
      <c r="CJ309" s="289" t="s">
        <v>552</v>
      </c>
      <c r="CK309" s="300" t="s">
        <v>79</v>
      </c>
      <c r="CL309" s="279">
        <v>43738</v>
      </c>
    </row>
    <row r="310" spans="1:90" s="40" customFormat="1" ht="108">
      <c r="A310" s="695"/>
      <c r="B310" s="203" t="s">
        <v>796</v>
      </c>
      <c r="C310" s="191" t="s">
        <v>1235</v>
      </c>
      <c r="D310" s="191" t="s">
        <v>371</v>
      </c>
      <c r="E310" s="191" t="s">
        <v>1236</v>
      </c>
      <c r="F310" s="192" t="s">
        <v>1237</v>
      </c>
      <c r="G310" s="192" t="s">
        <v>1015</v>
      </c>
      <c r="H310" s="191" t="s">
        <v>370</v>
      </c>
      <c r="I310" s="186">
        <v>1810</v>
      </c>
      <c r="J310" s="186">
        <v>1810</v>
      </c>
      <c r="K310" s="186">
        <v>0</v>
      </c>
      <c r="L310" s="186">
        <v>0</v>
      </c>
      <c r="M310" s="186">
        <v>1629</v>
      </c>
      <c r="N310" s="186">
        <v>1629</v>
      </c>
      <c r="O310" s="191" t="s">
        <v>1232</v>
      </c>
      <c r="P310" s="186">
        <v>1810</v>
      </c>
      <c r="Q310" s="186">
        <v>1629</v>
      </c>
      <c r="R310" s="186">
        <v>181</v>
      </c>
      <c r="S310" s="186">
        <v>0</v>
      </c>
      <c r="T310" s="186">
        <v>0</v>
      </c>
      <c r="U310" s="186">
        <v>181</v>
      </c>
      <c r="V310" s="186">
        <v>1629</v>
      </c>
      <c r="W310" s="186">
        <v>0</v>
      </c>
      <c r="X310" s="186">
        <v>0</v>
      </c>
      <c r="Y310" s="186">
        <v>0</v>
      </c>
      <c r="Z310" s="186">
        <v>0</v>
      </c>
      <c r="AA310" s="186">
        <v>1629</v>
      </c>
      <c r="AB310" s="186">
        <v>0</v>
      </c>
      <c r="AC310" s="186">
        <v>0</v>
      </c>
      <c r="AD310" s="186">
        <v>0</v>
      </c>
      <c r="AE310" s="186">
        <v>0</v>
      </c>
      <c r="AF310" s="186">
        <v>0</v>
      </c>
      <c r="AG310" s="186">
        <v>0</v>
      </c>
      <c r="AH310" s="186">
        <v>0</v>
      </c>
      <c r="AI310" s="186">
        <v>0</v>
      </c>
      <c r="AJ310" s="186">
        <v>0</v>
      </c>
      <c r="AK310" s="186">
        <v>0</v>
      </c>
      <c r="AL310" s="186">
        <v>0</v>
      </c>
      <c r="AM310" s="186">
        <v>0</v>
      </c>
      <c r="AN310" s="186">
        <v>0</v>
      </c>
      <c r="AO310" s="186">
        <v>1629</v>
      </c>
      <c r="AP310" s="186">
        <v>0</v>
      </c>
      <c r="AQ310" s="186">
        <v>0</v>
      </c>
      <c r="AR310" s="186">
        <v>0</v>
      </c>
      <c r="AS310" s="186">
        <v>0</v>
      </c>
      <c r="AT310" s="186">
        <v>1629</v>
      </c>
      <c r="AU310" s="185">
        <v>0</v>
      </c>
      <c r="AV310" s="185">
        <v>0</v>
      </c>
      <c r="AW310" s="185">
        <v>0</v>
      </c>
      <c r="AX310" s="186">
        <v>0</v>
      </c>
      <c r="AY310" s="186">
        <v>0</v>
      </c>
      <c r="AZ310" s="186">
        <v>0</v>
      </c>
      <c r="BA310" s="186">
        <v>0</v>
      </c>
      <c r="BB310" s="186">
        <v>0</v>
      </c>
      <c r="BC310" s="186">
        <v>0</v>
      </c>
      <c r="BD310" s="186">
        <v>0</v>
      </c>
      <c r="BE310" s="186">
        <v>0</v>
      </c>
      <c r="BF310" s="186">
        <v>0</v>
      </c>
      <c r="BG310" s="186">
        <v>0</v>
      </c>
      <c r="BH310" s="186">
        <v>0</v>
      </c>
      <c r="BI310" s="186">
        <v>0</v>
      </c>
      <c r="BJ310" s="34">
        <v>0</v>
      </c>
      <c r="BK310" s="34">
        <v>0</v>
      </c>
      <c r="BL310" s="34">
        <v>0</v>
      </c>
      <c r="BM310" s="34">
        <v>0</v>
      </c>
      <c r="BN310" s="186">
        <v>0</v>
      </c>
      <c r="BO310" s="34">
        <v>0</v>
      </c>
      <c r="BP310" s="34">
        <v>0</v>
      </c>
      <c r="BQ310" s="34">
        <v>0</v>
      </c>
      <c r="BR310" s="186">
        <v>0</v>
      </c>
      <c r="BS310" s="186">
        <v>0</v>
      </c>
      <c r="BT310" s="34">
        <v>0</v>
      </c>
      <c r="BU310" s="34">
        <v>0</v>
      </c>
      <c r="BV310" s="34">
        <v>0</v>
      </c>
      <c r="BW310" s="186">
        <v>0</v>
      </c>
      <c r="BX310" s="186">
        <v>0</v>
      </c>
      <c r="BY310" s="34">
        <v>0</v>
      </c>
      <c r="BZ310" s="34">
        <v>0</v>
      </c>
      <c r="CA310" s="34">
        <v>0</v>
      </c>
      <c r="CB310" s="186">
        <v>0</v>
      </c>
      <c r="CC310" s="186">
        <v>0</v>
      </c>
      <c r="CD310" s="186">
        <v>0</v>
      </c>
      <c r="CE310" s="186">
        <v>0</v>
      </c>
      <c r="CF310" s="186">
        <v>0</v>
      </c>
      <c r="CG310" s="186">
        <v>0</v>
      </c>
      <c r="CH310" s="183" t="s">
        <v>1764</v>
      </c>
      <c r="CI310" s="289" t="s">
        <v>803</v>
      </c>
      <c r="CJ310" s="289" t="s">
        <v>552</v>
      </c>
      <c r="CK310" s="300" t="s">
        <v>79</v>
      </c>
      <c r="CL310" s="279">
        <v>43738</v>
      </c>
    </row>
    <row r="311" spans="1:90" s="40" customFormat="1" ht="54">
      <c r="A311" s="695"/>
      <c r="B311" s="203" t="s">
        <v>797</v>
      </c>
      <c r="C311" s="191" t="s">
        <v>1238</v>
      </c>
      <c r="D311" s="191" t="s">
        <v>97</v>
      </c>
      <c r="E311" s="191" t="s">
        <v>1239</v>
      </c>
      <c r="F311" s="192" t="s">
        <v>1240</v>
      </c>
      <c r="G311" s="192" t="s">
        <v>1016</v>
      </c>
      <c r="H311" s="191" t="s">
        <v>370</v>
      </c>
      <c r="I311" s="186">
        <v>1980</v>
      </c>
      <c r="J311" s="186">
        <v>1851.1111000000001</v>
      </c>
      <c r="K311" s="186">
        <v>128.88900000000001</v>
      </c>
      <c r="L311" s="186">
        <v>0</v>
      </c>
      <c r="M311" s="186">
        <v>1666</v>
      </c>
      <c r="N311" s="186">
        <v>1666</v>
      </c>
      <c r="O311" s="191" t="s">
        <v>1232</v>
      </c>
      <c r="P311" s="186">
        <v>1851.1111000000001</v>
      </c>
      <c r="Q311" s="186">
        <v>1666</v>
      </c>
      <c r="R311" s="186">
        <v>185.11109999999999</v>
      </c>
      <c r="S311" s="186">
        <v>0</v>
      </c>
      <c r="T311" s="186">
        <v>0</v>
      </c>
      <c r="U311" s="186">
        <v>185.11109999999999</v>
      </c>
      <c r="V311" s="186">
        <v>1666</v>
      </c>
      <c r="W311" s="186">
        <v>0</v>
      </c>
      <c r="X311" s="186">
        <v>0</v>
      </c>
      <c r="Y311" s="186">
        <v>0</v>
      </c>
      <c r="Z311" s="186">
        <v>0</v>
      </c>
      <c r="AA311" s="186">
        <v>1666</v>
      </c>
      <c r="AB311" s="186">
        <v>0</v>
      </c>
      <c r="AC311" s="186">
        <v>0</v>
      </c>
      <c r="AD311" s="186">
        <v>0</v>
      </c>
      <c r="AE311" s="186">
        <v>0</v>
      </c>
      <c r="AF311" s="186">
        <v>0</v>
      </c>
      <c r="AG311" s="186">
        <v>0</v>
      </c>
      <c r="AH311" s="186">
        <v>0</v>
      </c>
      <c r="AI311" s="186">
        <v>0</v>
      </c>
      <c r="AJ311" s="186">
        <v>0</v>
      </c>
      <c r="AK311" s="186">
        <v>0</v>
      </c>
      <c r="AL311" s="186">
        <v>0</v>
      </c>
      <c r="AM311" s="186">
        <v>0</v>
      </c>
      <c r="AN311" s="186">
        <v>0</v>
      </c>
      <c r="AO311" s="186">
        <v>1666</v>
      </c>
      <c r="AP311" s="186">
        <v>0</v>
      </c>
      <c r="AQ311" s="186">
        <v>0</v>
      </c>
      <c r="AR311" s="186">
        <v>0</v>
      </c>
      <c r="AS311" s="186">
        <v>0</v>
      </c>
      <c r="AT311" s="186">
        <v>1666</v>
      </c>
      <c r="AU311" s="185">
        <v>0</v>
      </c>
      <c r="AV311" s="185">
        <v>0</v>
      </c>
      <c r="AW311" s="185">
        <v>0</v>
      </c>
      <c r="AX311" s="186">
        <v>0</v>
      </c>
      <c r="AY311" s="186">
        <v>0</v>
      </c>
      <c r="AZ311" s="186">
        <v>0</v>
      </c>
      <c r="BA311" s="186">
        <v>0</v>
      </c>
      <c r="BB311" s="186">
        <v>0</v>
      </c>
      <c r="BC311" s="186">
        <v>0</v>
      </c>
      <c r="BD311" s="186">
        <v>0</v>
      </c>
      <c r="BE311" s="186">
        <v>0</v>
      </c>
      <c r="BF311" s="186">
        <v>0</v>
      </c>
      <c r="BG311" s="186">
        <v>0</v>
      </c>
      <c r="BH311" s="186">
        <v>0</v>
      </c>
      <c r="BI311" s="186">
        <v>0</v>
      </c>
      <c r="BJ311" s="34">
        <v>0</v>
      </c>
      <c r="BK311" s="34">
        <v>0</v>
      </c>
      <c r="BL311" s="34">
        <v>0</v>
      </c>
      <c r="BM311" s="34">
        <v>0</v>
      </c>
      <c r="BN311" s="186">
        <v>0</v>
      </c>
      <c r="BO311" s="34">
        <v>0</v>
      </c>
      <c r="BP311" s="34">
        <v>0</v>
      </c>
      <c r="BQ311" s="34">
        <v>0</v>
      </c>
      <c r="BR311" s="186">
        <v>0</v>
      </c>
      <c r="BS311" s="186">
        <v>0</v>
      </c>
      <c r="BT311" s="34">
        <v>0</v>
      </c>
      <c r="BU311" s="34">
        <v>0</v>
      </c>
      <c r="BV311" s="34">
        <v>0</v>
      </c>
      <c r="BW311" s="186">
        <v>0</v>
      </c>
      <c r="BX311" s="186">
        <v>0</v>
      </c>
      <c r="BY311" s="34">
        <v>0</v>
      </c>
      <c r="BZ311" s="34">
        <v>0</v>
      </c>
      <c r="CA311" s="34">
        <v>0</v>
      </c>
      <c r="CB311" s="186">
        <v>0</v>
      </c>
      <c r="CC311" s="186">
        <v>0</v>
      </c>
      <c r="CD311" s="186">
        <v>0</v>
      </c>
      <c r="CE311" s="186">
        <v>0</v>
      </c>
      <c r="CF311" s="186">
        <v>128.88890000000001</v>
      </c>
      <c r="CG311" s="186">
        <v>0</v>
      </c>
      <c r="CH311" s="183" t="s">
        <v>1764</v>
      </c>
      <c r="CI311" s="289" t="s">
        <v>803</v>
      </c>
      <c r="CJ311" s="289" t="s">
        <v>552</v>
      </c>
      <c r="CK311" s="300" t="s">
        <v>79</v>
      </c>
      <c r="CL311" s="279">
        <v>43738</v>
      </c>
    </row>
    <row r="312" spans="1:90" s="40" customFormat="1" ht="72">
      <c r="A312" s="695"/>
      <c r="B312" s="36" t="s">
        <v>1241</v>
      </c>
      <c r="C312" s="27" t="s">
        <v>1773</v>
      </c>
      <c r="D312" s="27" t="s">
        <v>81</v>
      </c>
      <c r="E312" s="27" t="s">
        <v>1083</v>
      </c>
      <c r="F312" s="10" t="s">
        <v>1228</v>
      </c>
      <c r="G312" s="10" t="s">
        <v>79</v>
      </c>
      <c r="H312" s="27" t="s">
        <v>582</v>
      </c>
      <c r="I312" s="34">
        <v>280</v>
      </c>
      <c r="J312" s="34">
        <v>280</v>
      </c>
      <c r="K312" s="34">
        <v>0</v>
      </c>
      <c r="L312" s="34">
        <v>230</v>
      </c>
      <c r="M312" s="34">
        <v>0</v>
      </c>
      <c r="N312" s="34">
        <v>0</v>
      </c>
      <c r="O312" s="27" t="s">
        <v>79</v>
      </c>
      <c r="P312" s="34">
        <v>0</v>
      </c>
      <c r="Q312" s="34">
        <v>0</v>
      </c>
      <c r="R312" s="34">
        <v>0</v>
      </c>
      <c r="S312" s="34">
        <v>0</v>
      </c>
      <c r="T312" s="34">
        <v>0</v>
      </c>
      <c r="U312" s="34">
        <v>0</v>
      </c>
      <c r="V312" s="34">
        <v>0</v>
      </c>
      <c r="W312" s="34">
        <v>50</v>
      </c>
      <c r="X312" s="34">
        <v>0</v>
      </c>
      <c r="Y312" s="34">
        <v>0</v>
      </c>
      <c r="Z312" s="34">
        <v>50</v>
      </c>
      <c r="AA312" s="34">
        <v>0</v>
      </c>
      <c r="AB312" s="34">
        <v>0</v>
      </c>
      <c r="AC312" s="34">
        <v>0</v>
      </c>
      <c r="AD312" s="34">
        <v>0</v>
      </c>
      <c r="AE312" s="34">
        <v>0</v>
      </c>
      <c r="AF312" s="34">
        <v>0</v>
      </c>
      <c r="AG312" s="34">
        <v>0</v>
      </c>
      <c r="AH312" s="34">
        <v>0</v>
      </c>
      <c r="AI312" s="34">
        <v>0</v>
      </c>
      <c r="AJ312" s="34">
        <v>0</v>
      </c>
      <c r="AK312" s="34">
        <v>0</v>
      </c>
      <c r="AL312" s="34">
        <v>0</v>
      </c>
      <c r="AM312" s="34">
        <v>0</v>
      </c>
      <c r="AN312" s="34">
        <v>0</v>
      </c>
      <c r="AO312" s="34">
        <v>0</v>
      </c>
      <c r="AP312" s="34">
        <v>0</v>
      </c>
      <c r="AQ312" s="34">
        <v>0</v>
      </c>
      <c r="AR312" s="34">
        <v>0</v>
      </c>
      <c r="AS312" s="34">
        <v>0</v>
      </c>
      <c r="AT312" s="34">
        <v>0</v>
      </c>
      <c r="AU312" s="34">
        <v>0</v>
      </c>
      <c r="AV312" s="34">
        <v>0</v>
      </c>
      <c r="AW312" s="34">
        <v>0</v>
      </c>
      <c r="AX312" s="34">
        <v>0</v>
      </c>
      <c r="AY312" s="34">
        <v>0</v>
      </c>
      <c r="AZ312" s="34">
        <v>0</v>
      </c>
      <c r="BA312" s="34">
        <v>0</v>
      </c>
      <c r="BB312" s="34">
        <v>0</v>
      </c>
      <c r="BC312" s="34">
        <v>0</v>
      </c>
      <c r="BD312" s="34">
        <v>0</v>
      </c>
      <c r="BE312" s="34">
        <v>50</v>
      </c>
      <c r="BF312" s="34">
        <v>0</v>
      </c>
      <c r="BG312" s="34">
        <v>0</v>
      </c>
      <c r="BH312" s="34">
        <v>50</v>
      </c>
      <c r="BI312" s="34">
        <v>0</v>
      </c>
      <c r="BJ312" s="34">
        <v>0</v>
      </c>
      <c r="BK312" s="34">
        <v>0</v>
      </c>
      <c r="BL312" s="34">
        <v>0</v>
      </c>
      <c r="BM312" s="34">
        <v>0</v>
      </c>
      <c r="BN312" s="34">
        <v>0</v>
      </c>
      <c r="BO312" s="34">
        <v>0</v>
      </c>
      <c r="BP312" s="34">
        <v>0</v>
      </c>
      <c r="BQ312" s="34">
        <v>0</v>
      </c>
      <c r="BR312" s="34">
        <v>0</v>
      </c>
      <c r="BS312" s="34">
        <v>0</v>
      </c>
      <c r="BT312" s="34">
        <v>0</v>
      </c>
      <c r="BU312" s="34">
        <v>0</v>
      </c>
      <c r="BV312" s="34">
        <v>0</v>
      </c>
      <c r="BW312" s="34">
        <v>0</v>
      </c>
      <c r="BX312" s="34">
        <v>0</v>
      </c>
      <c r="BY312" s="34">
        <v>0</v>
      </c>
      <c r="BZ312" s="34">
        <v>0</v>
      </c>
      <c r="CA312" s="34">
        <v>0</v>
      </c>
      <c r="CB312" s="34">
        <v>0</v>
      </c>
      <c r="CC312" s="34">
        <v>0</v>
      </c>
      <c r="CD312" s="34">
        <v>0</v>
      </c>
      <c r="CE312" s="34">
        <v>0</v>
      </c>
      <c r="CF312" s="34">
        <v>0</v>
      </c>
      <c r="CG312" s="34">
        <v>0</v>
      </c>
      <c r="CH312" s="27" t="s">
        <v>1765</v>
      </c>
      <c r="CI312" s="276" t="s">
        <v>1597</v>
      </c>
      <c r="CJ312" s="276" t="s">
        <v>79</v>
      </c>
      <c r="CK312" s="300" t="s">
        <v>79</v>
      </c>
      <c r="CL312" s="279">
        <v>44196</v>
      </c>
    </row>
    <row r="313" spans="1:90" s="40" customFormat="1" ht="54">
      <c r="A313" s="695"/>
      <c r="B313" s="36" t="s">
        <v>1416</v>
      </c>
      <c r="C313" s="10">
        <v>1190900362</v>
      </c>
      <c r="D313" s="27" t="s">
        <v>1417</v>
      </c>
      <c r="E313" s="27" t="s">
        <v>1418</v>
      </c>
      <c r="F313" s="10" t="s">
        <v>1419</v>
      </c>
      <c r="G313" s="10" t="s">
        <v>1598</v>
      </c>
      <c r="H313" s="27" t="s">
        <v>1320</v>
      </c>
      <c r="I313" s="34">
        <v>75.5</v>
      </c>
      <c r="J313" s="34">
        <v>45.5</v>
      </c>
      <c r="K313" s="34">
        <v>30</v>
      </c>
      <c r="L313" s="34">
        <v>0</v>
      </c>
      <c r="M313" s="34">
        <v>45.5</v>
      </c>
      <c r="N313" s="34">
        <v>45.5</v>
      </c>
      <c r="O313" s="107" t="s">
        <v>1453</v>
      </c>
      <c r="P313" s="34">
        <v>75.5</v>
      </c>
      <c r="Q313" s="34">
        <v>0</v>
      </c>
      <c r="R313" s="34">
        <v>0</v>
      </c>
      <c r="S313" s="34">
        <v>0</v>
      </c>
      <c r="T313" s="34">
        <v>0</v>
      </c>
      <c r="U313" s="34">
        <v>0</v>
      </c>
      <c r="V313" s="34">
        <v>0</v>
      </c>
      <c r="W313" s="34">
        <v>0</v>
      </c>
      <c r="X313" s="34">
        <v>0</v>
      </c>
      <c r="Y313" s="34">
        <v>0</v>
      </c>
      <c r="Z313" s="34">
        <v>0</v>
      </c>
      <c r="AA313" s="34">
        <v>0</v>
      </c>
      <c r="AB313" s="34">
        <v>0</v>
      </c>
      <c r="AC313" s="34">
        <v>0</v>
      </c>
      <c r="AD313" s="34">
        <v>0</v>
      </c>
      <c r="AE313" s="34">
        <v>0</v>
      </c>
      <c r="AF313" s="34">
        <v>91</v>
      </c>
      <c r="AG313" s="34">
        <v>0</v>
      </c>
      <c r="AH313" s="34">
        <v>30</v>
      </c>
      <c r="AI313" s="34">
        <v>45.5</v>
      </c>
      <c r="AJ313" s="34">
        <v>75.5</v>
      </c>
      <c r="AK313" s="34">
        <v>0</v>
      </c>
      <c r="AL313" s="34">
        <v>30</v>
      </c>
      <c r="AM313" s="34">
        <v>0</v>
      </c>
      <c r="AN313" s="34">
        <v>30</v>
      </c>
      <c r="AO313" s="34">
        <v>0</v>
      </c>
      <c r="AP313" s="34">
        <v>0</v>
      </c>
      <c r="AQ313" s="34">
        <v>0</v>
      </c>
      <c r="AR313" s="34">
        <v>0</v>
      </c>
      <c r="AS313" s="34">
        <v>0</v>
      </c>
      <c r="AT313" s="34">
        <v>0</v>
      </c>
      <c r="AU313" s="34">
        <v>0</v>
      </c>
      <c r="AV313" s="34">
        <v>0</v>
      </c>
      <c r="AW313" s="34">
        <v>0</v>
      </c>
      <c r="AX313" s="34">
        <v>0</v>
      </c>
      <c r="AY313" s="34">
        <v>0</v>
      </c>
      <c r="AZ313" s="34">
        <v>0</v>
      </c>
      <c r="BA313" s="34">
        <v>0</v>
      </c>
      <c r="BB313" s="34">
        <v>0</v>
      </c>
      <c r="BC313" s="34">
        <v>0</v>
      </c>
      <c r="BD313" s="34">
        <v>0</v>
      </c>
      <c r="BE313" s="34">
        <v>0</v>
      </c>
      <c r="BF313" s="34">
        <v>0</v>
      </c>
      <c r="BG313" s="34">
        <v>0</v>
      </c>
      <c r="BH313" s="34">
        <v>0</v>
      </c>
      <c r="BI313" s="34">
        <v>0</v>
      </c>
      <c r="BJ313" s="34">
        <v>0</v>
      </c>
      <c r="BK313" s="34">
        <v>0</v>
      </c>
      <c r="BL313" s="34">
        <v>0</v>
      </c>
      <c r="BM313" s="34">
        <v>0</v>
      </c>
      <c r="BN313" s="34">
        <v>0</v>
      </c>
      <c r="BO313" s="34">
        <v>0</v>
      </c>
      <c r="BP313" s="34">
        <v>0</v>
      </c>
      <c r="BQ313" s="34">
        <v>0</v>
      </c>
      <c r="BR313" s="34">
        <v>0</v>
      </c>
      <c r="BS313" s="34">
        <v>45.5</v>
      </c>
      <c r="BT313" s="34">
        <v>0</v>
      </c>
      <c r="BU313" s="34">
        <v>0</v>
      </c>
      <c r="BV313" s="34">
        <v>0</v>
      </c>
      <c r="BW313" s="34">
        <v>0</v>
      </c>
      <c r="BX313" s="34">
        <v>0</v>
      </c>
      <c r="BY313" s="34">
        <v>0</v>
      </c>
      <c r="BZ313" s="34">
        <v>0</v>
      </c>
      <c r="CA313" s="34">
        <v>0</v>
      </c>
      <c r="CB313" s="34">
        <v>0</v>
      </c>
      <c r="CC313" s="34">
        <v>45.5</v>
      </c>
      <c r="CD313" s="34">
        <v>0</v>
      </c>
      <c r="CE313" s="34">
        <v>0</v>
      </c>
      <c r="CF313" s="34">
        <v>0</v>
      </c>
      <c r="CG313" s="34">
        <v>0</v>
      </c>
      <c r="CH313" s="27" t="s">
        <v>1776</v>
      </c>
      <c r="CI313" s="276" t="s">
        <v>1321</v>
      </c>
      <c r="CJ313" s="276" t="s">
        <v>79</v>
      </c>
      <c r="CK313" s="300" t="s">
        <v>79</v>
      </c>
      <c r="CL313" s="279">
        <v>44196</v>
      </c>
    </row>
    <row r="314" spans="1:90" s="40" customFormat="1" ht="54">
      <c r="A314" s="695"/>
      <c r="B314" s="36" t="s">
        <v>1420</v>
      </c>
      <c r="C314" s="10">
        <v>1190900388</v>
      </c>
      <c r="D314" s="27" t="s">
        <v>1599</v>
      </c>
      <c r="E314" s="27" t="s">
        <v>1421</v>
      </c>
      <c r="F314" s="10" t="s">
        <v>1422</v>
      </c>
      <c r="G314" s="10" t="s">
        <v>1600</v>
      </c>
      <c r="H314" s="27" t="s">
        <v>1320</v>
      </c>
      <c r="I314" s="34">
        <v>75.5</v>
      </c>
      <c r="J314" s="34">
        <v>45.5</v>
      </c>
      <c r="K314" s="34">
        <v>30</v>
      </c>
      <c r="L314" s="34">
        <v>0</v>
      </c>
      <c r="M314" s="34">
        <v>45.5</v>
      </c>
      <c r="N314" s="34">
        <v>45.5</v>
      </c>
      <c r="O314" s="107" t="s">
        <v>1453</v>
      </c>
      <c r="P314" s="34">
        <v>75.5</v>
      </c>
      <c r="Q314" s="34">
        <v>0</v>
      </c>
      <c r="R314" s="34">
        <v>0</v>
      </c>
      <c r="S314" s="34">
        <v>0</v>
      </c>
      <c r="T314" s="34">
        <v>0</v>
      </c>
      <c r="U314" s="34">
        <v>0</v>
      </c>
      <c r="V314" s="34">
        <v>0</v>
      </c>
      <c r="W314" s="34">
        <v>0</v>
      </c>
      <c r="X314" s="34">
        <v>0</v>
      </c>
      <c r="Y314" s="34">
        <v>0</v>
      </c>
      <c r="Z314" s="34">
        <v>0</v>
      </c>
      <c r="AA314" s="34">
        <v>0</v>
      </c>
      <c r="AB314" s="34">
        <v>0</v>
      </c>
      <c r="AC314" s="34">
        <v>0</v>
      </c>
      <c r="AD314" s="34">
        <v>0</v>
      </c>
      <c r="AE314" s="34">
        <v>0</v>
      </c>
      <c r="AF314" s="34">
        <v>91</v>
      </c>
      <c r="AG314" s="34">
        <v>0</v>
      </c>
      <c r="AH314" s="34">
        <v>30</v>
      </c>
      <c r="AI314" s="34">
        <v>45.5</v>
      </c>
      <c r="AJ314" s="34">
        <v>75.5</v>
      </c>
      <c r="AK314" s="34">
        <v>0</v>
      </c>
      <c r="AL314" s="34">
        <v>30</v>
      </c>
      <c r="AM314" s="34">
        <v>0</v>
      </c>
      <c r="AN314" s="34">
        <v>30</v>
      </c>
      <c r="AO314" s="34">
        <v>0</v>
      </c>
      <c r="AP314" s="34">
        <v>0</v>
      </c>
      <c r="AQ314" s="34">
        <v>0</v>
      </c>
      <c r="AR314" s="34">
        <v>0</v>
      </c>
      <c r="AS314" s="34">
        <v>0</v>
      </c>
      <c r="AT314" s="34">
        <v>0</v>
      </c>
      <c r="AU314" s="34">
        <v>0</v>
      </c>
      <c r="AV314" s="34">
        <v>0</v>
      </c>
      <c r="AW314" s="34">
        <v>0</v>
      </c>
      <c r="AX314" s="34">
        <v>0</v>
      </c>
      <c r="AY314" s="34">
        <v>0</v>
      </c>
      <c r="AZ314" s="34">
        <v>0</v>
      </c>
      <c r="BA314" s="34">
        <v>0</v>
      </c>
      <c r="BB314" s="34">
        <v>0</v>
      </c>
      <c r="BC314" s="34">
        <v>0</v>
      </c>
      <c r="BD314" s="34">
        <v>0</v>
      </c>
      <c r="BE314" s="34">
        <v>0</v>
      </c>
      <c r="BF314" s="34">
        <v>0</v>
      </c>
      <c r="BG314" s="34">
        <v>0</v>
      </c>
      <c r="BH314" s="34">
        <v>0</v>
      </c>
      <c r="BI314" s="34">
        <v>0</v>
      </c>
      <c r="BJ314" s="34">
        <v>0</v>
      </c>
      <c r="BK314" s="34">
        <v>0</v>
      </c>
      <c r="BL314" s="34">
        <v>0</v>
      </c>
      <c r="BM314" s="34">
        <v>0</v>
      </c>
      <c r="BN314" s="34">
        <v>0</v>
      </c>
      <c r="BO314" s="34">
        <v>0</v>
      </c>
      <c r="BP314" s="34">
        <v>0</v>
      </c>
      <c r="BQ314" s="34">
        <v>0</v>
      </c>
      <c r="BR314" s="34">
        <v>0</v>
      </c>
      <c r="BS314" s="34">
        <v>45.5</v>
      </c>
      <c r="BT314" s="34">
        <v>0</v>
      </c>
      <c r="BU314" s="34">
        <v>0</v>
      </c>
      <c r="BV314" s="34">
        <v>0</v>
      </c>
      <c r="BW314" s="34">
        <v>0</v>
      </c>
      <c r="BX314" s="34">
        <v>0</v>
      </c>
      <c r="BY314" s="34">
        <v>0</v>
      </c>
      <c r="BZ314" s="34">
        <v>0</v>
      </c>
      <c r="CA314" s="34">
        <v>0</v>
      </c>
      <c r="CB314" s="34">
        <v>0</v>
      </c>
      <c r="CC314" s="34">
        <v>45.5</v>
      </c>
      <c r="CD314" s="34">
        <v>0</v>
      </c>
      <c r="CE314" s="34">
        <v>0</v>
      </c>
      <c r="CF314" s="34">
        <v>0</v>
      </c>
      <c r="CG314" s="34">
        <v>0</v>
      </c>
      <c r="CH314" s="27" t="s">
        <v>495</v>
      </c>
      <c r="CI314" s="276" t="s">
        <v>1423</v>
      </c>
      <c r="CJ314" s="276" t="s">
        <v>79</v>
      </c>
      <c r="CK314" s="300" t="s">
        <v>79</v>
      </c>
      <c r="CL314" s="279">
        <v>44196</v>
      </c>
    </row>
    <row r="315" spans="1:90" s="40" customFormat="1" ht="54">
      <c r="A315" s="695"/>
      <c r="B315" s="36" t="s">
        <v>1424</v>
      </c>
      <c r="C315" s="10" t="s">
        <v>1774</v>
      </c>
      <c r="D315" s="27" t="s">
        <v>108</v>
      </c>
      <c r="E315" s="27" t="s">
        <v>1425</v>
      </c>
      <c r="F315" s="10" t="s">
        <v>1144</v>
      </c>
      <c r="G315" s="10" t="s">
        <v>1601</v>
      </c>
      <c r="H315" s="27" t="s">
        <v>1320</v>
      </c>
      <c r="I315" s="34">
        <v>105.5</v>
      </c>
      <c r="J315" s="34">
        <v>105.5</v>
      </c>
      <c r="K315" s="34">
        <v>0</v>
      </c>
      <c r="L315" s="34">
        <v>0</v>
      </c>
      <c r="M315" s="34">
        <v>105.5</v>
      </c>
      <c r="N315" s="34">
        <v>105.5</v>
      </c>
      <c r="O315" s="107" t="s">
        <v>1453</v>
      </c>
      <c r="P315" s="34">
        <v>105.5</v>
      </c>
      <c r="Q315" s="34">
        <v>0</v>
      </c>
      <c r="R315" s="34">
        <v>0</v>
      </c>
      <c r="S315" s="34">
        <v>0</v>
      </c>
      <c r="T315" s="34">
        <v>0</v>
      </c>
      <c r="U315" s="34">
        <v>0</v>
      </c>
      <c r="V315" s="34">
        <v>0</v>
      </c>
      <c r="W315" s="34">
        <v>0</v>
      </c>
      <c r="X315" s="34">
        <v>0</v>
      </c>
      <c r="Y315" s="34">
        <v>0</v>
      </c>
      <c r="Z315" s="34">
        <v>0</v>
      </c>
      <c r="AA315" s="34">
        <v>0</v>
      </c>
      <c r="AB315" s="34">
        <v>0</v>
      </c>
      <c r="AC315" s="34">
        <v>0</v>
      </c>
      <c r="AD315" s="34">
        <v>0</v>
      </c>
      <c r="AE315" s="34">
        <v>0</v>
      </c>
      <c r="AF315" s="34">
        <v>211</v>
      </c>
      <c r="AG315" s="34">
        <v>0</v>
      </c>
      <c r="AH315" s="34">
        <v>0</v>
      </c>
      <c r="AI315" s="34">
        <v>105.5</v>
      </c>
      <c r="AJ315" s="34">
        <v>105.5</v>
      </c>
      <c r="AK315" s="34">
        <v>0</v>
      </c>
      <c r="AL315" s="34">
        <v>0</v>
      </c>
      <c r="AM315" s="34">
        <v>0</v>
      </c>
      <c r="AN315" s="34">
        <v>0</v>
      </c>
      <c r="AO315" s="34">
        <v>0</v>
      </c>
      <c r="AP315" s="34">
        <v>0</v>
      </c>
      <c r="AQ315" s="34">
        <v>0</v>
      </c>
      <c r="AR315" s="34">
        <v>0</v>
      </c>
      <c r="AS315" s="34">
        <v>0</v>
      </c>
      <c r="AT315" s="34">
        <v>0</v>
      </c>
      <c r="AU315" s="34">
        <v>0</v>
      </c>
      <c r="AV315" s="34">
        <v>0</v>
      </c>
      <c r="AW315" s="34">
        <v>0</v>
      </c>
      <c r="AX315" s="34">
        <v>0</v>
      </c>
      <c r="AY315" s="34">
        <v>0</v>
      </c>
      <c r="AZ315" s="34">
        <v>0</v>
      </c>
      <c r="BA315" s="34">
        <v>0</v>
      </c>
      <c r="BB315" s="34">
        <v>0</v>
      </c>
      <c r="BC315" s="34">
        <v>0</v>
      </c>
      <c r="BD315" s="34">
        <v>0</v>
      </c>
      <c r="BE315" s="34">
        <v>0</v>
      </c>
      <c r="BF315" s="34">
        <v>0</v>
      </c>
      <c r="BG315" s="34">
        <v>0</v>
      </c>
      <c r="BH315" s="34">
        <v>0</v>
      </c>
      <c r="BI315" s="34">
        <v>0</v>
      </c>
      <c r="BJ315" s="34">
        <v>0</v>
      </c>
      <c r="BK315" s="34">
        <v>0</v>
      </c>
      <c r="BL315" s="34">
        <v>0</v>
      </c>
      <c r="BM315" s="34">
        <v>0</v>
      </c>
      <c r="BN315" s="34">
        <v>0</v>
      </c>
      <c r="BO315" s="34">
        <v>0</v>
      </c>
      <c r="BP315" s="34">
        <v>0</v>
      </c>
      <c r="BQ315" s="34">
        <v>0</v>
      </c>
      <c r="BR315" s="34">
        <v>0</v>
      </c>
      <c r="BS315" s="34">
        <v>105.5</v>
      </c>
      <c r="BT315" s="34">
        <v>0</v>
      </c>
      <c r="BU315" s="34">
        <v>0</v>
      </c>
      <c r="BV315" s="34">
        <v>0</v>
      </c>
      <c r="BW315" s="34">
        <v>0</v>
      </c>
      <c r="BX315" s="34">
        <v>0</v>
      </c>
      <c r="BY315" s="34">
        <v>0</v>
      </c>
      <c r="BZ315" s="34">
        <v>0</v>
      </c>
      <c r="CA315" s="34">
        <v>0</v>
      </c>
      <c r="CB315" s="34">
        <v>0</v>
      </c>
      <c r="CC315" s="34">
        <v>105.5</v>
      </c>
      <c r="CD315" s="34">
        <v>0</v>
      </c>
      <c r="CE315" s="34">
        <v>0</v>
      </c>
      <c r="CF315" s="34">
        <v>0</v>
      </c>
      <c r="CG315" s="34">
        <v>0</v>
      </c>
      <c r="CH315" s="27" t="s">
        <v>182</v>
      </c>
      <c r="CI315" s="276" t="s">
        <v>1321</v>
      </c>
      <c r="CJ315" s="276" t="s">
        <v>79</v>
      </c>
      <c r="CK315" s="300" t="s">
        <v>79</v>
      </c>
      <c r="CL315" s="279">
        <v>44196</v>
      </c>
    </row>
    <row r="316" spans="1:90" s="40" customFormat="1" ht="126">
      <c r="A316" s="695"/>
      <c r="B316" s="36" t="s">
        <v>1426</v>
      </c>
      <c r="C316" s="10">
        <v>1190900387</v>
      </c>
      <c r="D316" s="27" t="s">
        <v>133</v>
      </c>
      <c r="E316" s="27" t="s">
        <v>1427</v>
      </c>
      <c r="F316" s="10" t="s">
        <v>1138</v>
      </c>
      <c r="G316" s="10" t="s">
        <v>1602</v>
      </c>
      <c r="H316" s="27" t="s">
        <v>1320</v>
      </c>
      <c r="I316" s="34">
        <v>105.5</v>
      </c>
      <c r="J316" s="34">
        <v>63.5</v>
      </c>
      <c r="K316" s="34">
        <v>42</v>
      </c>
      <c r="L316" s="34">
        <v>0</v>
      </c>
      <c r="M316" s="34">
        <v>63.5</v>
      </c>
      <c r="N316" s="34">
        <v>63.5</v>
      </c>
      <c r="O316" s="107" t="s">
        <v>1453</v>
      </c>
      <c r="P316" s="34">
        <v>105.5</v>
      </c>
      <c r="Q316" s="34">
        <v>0</v>
      </c>
      <c r="R316" s="34">
        <v>0</v>
      </c>
      <c r="S316" s="34">
        <v>0</v>
      </c>
      <c r="T316" s="34">
        <v>0</v>
      </c>
      <c r="U316" s="34">
        <v>0</v>
      </c>
      <c r="V316" s="34">
        <v>0</v>
      </c>
      <c r="W316" s="34">
        <v>0</v>
      </c>
      <c r="X316" s="34">
        <v>0</v>
      </c>
      <c r="Y316" s="34">
        <v>0</v>
      </c>
      <c r="Z316" s="34">
        <v>0</v>
      </c>
      <c r="AA316" s="34">
        <v>0</v>
      </c>
      <c r="AB316" s="34">
        <v>0</v>
      </c>
      <c r="AC316" s="34">
        <v>0</v>
      </c>
      <c r="AD316" s="34">
        <v>0</v>
      </c>
      <c r="AE316" s="34">
        <v>0</v>
      </c>
      <c r="AF316" s="34">
        <v>127</v>
      </c>
      <c r="AG316" s="34">
        <v>0</v>
      </c>
      <c r="AH316" s="34">
        <v>42</v>
      </c>
      <c r="AI316" s="34">
        <v>63.5</v>
      </c>
      <c r="AJ316" s="34">
        <v>105.5</v>
      </c>
      <c r="AK316" s="34">
        <v>0</v>
      </c>
      <c r="AL316" s="34">
        <v>42</v>
      </c>
      <c r="AM316" s="34">
        <v>0</v>
      </c>
      <c r="AN316" s="34">
        <v>42</v>
      </c>
      <c r="AO316" s="34">
        <v>0</v>
      </c>
      <c r="AP316" s="34">
        <v>0</v>
      </c>
      <c r="AQ316" s="34">
        <v>0</v>
      </c>
      <c r="AR316" s="34">
        <v>0</v>
      </c>
      <c r="AS316" s="34">
        <v>0</v>
      </c>
      <c r="AT316" s="34">
        <v>0</v>
      </c>
      <c r="AU316" s="34">
        <v>0</v>
      </c>
      <c r="AV316" s="34">
        <v>0</v>
      </c>
      <c r="AW316" s="34">
        <v>0</v>
      </c>
      <c r="AX316" s="34">
        <v>0</v>
      </c>
      <c r="AY316" s="34">
        <v>0</v>
      </c>
      <c r="AZ316" s="34">
        <v>0</v>
      </c>
      <c r="BA316" s="34">
        <v>0</v>
      </c>
      <c r="BB316" s="34">
        <v>0</v>
      </c>
      <c r="BC316" s="34">
        <v>0</v>
      </c>
      <c r="BD316" s="34">
        <v>0</v>
      </c>
      <c r="BE316" s="34">
        <v>0</v>
      </c>
      <c r="BF316" s="34">
        <v>0</v>
      </c>
      <c r="BG316" s="34">
        <v>0</v>
      </c>
      <c r="BH316" s="34">
        <v>0</v>
      </c>
      <c r="BI316" s="34">
        <v>0</v>
      </c>
      <c r="BJ316" s="34">
        <v>0</v>
      </c>
      <c r="BK316" s="34">
        <v>0</v>
      </c>
      <c r="BL316" s="34">
        <v>0</v>
      </c>
      <c r="BM316" s="34">
        <v>0</v>
      </c>
      <c r="BN316" s="34">
        <v>0</v>
      </c>
      <c r="BO316" s="34">
        <v>0</v>
      </c>
      <c r="BP316" s="34">
        <v>0</v>
      </c>
      <c r="BQ316" s="34">
        <v>0</v>
      </c>
      <c r="BR316" s="34">
        <v>0</v>
      </c>
      <c r="BS316" s="34">
        <v>63.5</v>
      </c>
      <c r="BT316" s="34">
        <v>0</v>
      </c>
      <c r="BU316" s="34">
        <v>0</v>
      </c>
      <c r="BV316" s="34">
        <v>0</v>
      </c>
      <c r="BW316" s="34">
        <v>0</v>
      </c>
      <c r="BX316" s="34">
        <v>0</v>
      </c>
      <c r="BY316" s="34">
        <v>0</v>
      </c>
      <c r="BZ316" s="34">
        <v>0</v>
      </c>
      <c r="CA316" s="34">
        <v>0</v>
      </c>
      <c r="CB316" s="34">
        <v>0</v>
      </c>
      <c r="CC316" s="34">
        <v>63.5</v>
      </c>
      <c r="CD316" s="34">
        <v>0</v>
      </c>
      <c r="CE316" s="34">
        <v>0</v>
      </c>
      <c r="CF316" s="34">
        <v>0</v>
      </c>
      <c r="CG316" s="34">
        <v>0</v>
      </c>
      <c r="CH316" s="27" t="s">
        <v>1776</v>
      </c>
      <c r="CI316" s="276" t="s">
        <v>1321</v>
      </c>
      <c r="CJ316" s="276" t="s">
        <v>79</v>
      </c>
      <c r="CK316" s="300" t="s">
        <v>79</v>
      </c>
      <c r="CL316" s="279">
        <v>44196</v>
      </c>
    </row>
    <row r="317" spans="1:90" s="40" customFormat="1" ht="72">
      <c r="A317" s="695"/>
      <c r="B317" s="36" t="s">
        <v>1428</v>
      </c>
      <c r="C317" s="10">
        <v>1190900405</v>
      </c>
      <c r="D317" s="27" t="s">
        <v>1603</v>
      </c>
      <c r="E317" s="27" t="s">
        <v>1429</v>
      </c>
      <c r="F317" s="10" t="s">
        <v>1121</v>
      </c>
      <c r="G317" s="10" t="s">
        <v>1604</v>
      </c>
      <c r="H317" s="27" t="s">
        <v>1320</v>
      </c>
      <c r="I317" s="34">
        <v>120.5</v>
      </c>
      <c r="J317" s="34">
        <v>72.5</v>
      </c>
      <c r="K317" s="34">
        <v>48</v>
      </c>
      <c r="L317" s="34">
        <v>0</v>
      </c>
      <c r="M317" s="34">
        <v>72.5</v>
      </c>
      <c r="N317" s="34">
        <v>72.5</v>
      </c>
      <c r="O317" s="107" t="s">
        <v>1453</v>
      </c>
      <c r="P317" s="34">
        <v>120.5</v>
      </c>
      <c r="Q317" s="34">
        <v>0</v>
      </c>
      <c r="R317" s="34">
        <v>0</v>
      </c>
      <c r="S317" s="34">
        <v>0</v>
      </c>
      <c r="T317" s="34">
        <v>0</v>
      </c>
      <c r="U317" s="34">
        <v>0</v>
      </c>
      <c r="V317" s="34">
        <v>0</v>
      </c>
      <c r="W317" s="34">
        <v>0</v>
      </c>
      <c r="X317" s="34">
        <v>0</v>
      </c>
      <c r="Y317" s="34">
        <v>0</v>
      </c>
      <c r="Z317" s="34">
        <v>0</v>
      </c>
      <c r="AA317" s="34">
        <v>0</v>
      </c>
      <c r="AB317" s="34">
        <v>0</v>
      </c>
      <c r="AC317" s="34">
        <v>0</v>
      </c>
      <c r="AD317" s="34">
        <v>0</v>
      </c>
      <c r="AE317" s="34">
        <v>0</v>
      </c>
      <c r="AF317" s="34">
        <v>145</v>
      </c>
      <c r="AG317" s="34">
        <v>0</v>
      </c>
      <c r="AH317" s="34">
        <v>48</v>
      </c>
      <c r="AI317" s="34">
        <v>72.5</v>
      </c>
      <c r="AJ317" s="34">
        <v>120.5</v>
      </c>
      <c r="AK317" s="34">
        <v>0</v>
      </c>
      <c r="AL317" s="34">
        <v>48</v>
      </c>
      <c r="AM317" s="34">
        <v>0</v>
      </c>
      <c r="AN317" s="34">
        <v>48</v>
      </c>
      <c r="AO317" s="34">
        <v>0</v>
      </c>
      <c r="AP317" s="34">
        <v>0</v>
      </c>
      <c r="AQ317" s="34">
        <v>0</v>
      </c>
      <c r="AR317" s="34">
        <v>0</v>
      </c>
      <c r="AS317" s="34">
        <v>0</v>
      </c>
      <c r="AT317" s="34">
        <v>0</v>
      </c>
      <c r="AU317" s="34">
        <v>0</v>
      </c>
      <c r="AV317" s="34">
        <v>0</v>
      </c>
      <c r="AW317" s="34">
        <v>0</v>
      </c>
      <c r="AX317" s="34">
        <v>0</v>
      </c>
      <c r="AY317" s="34">
        <v>0</v>
      </c>
      <c r="AZ317" s="34">
        <v>0</v>
      </c>
      <c r="BA317" s="34">
        <v>0</v>
      </c>
      <c r="BB317" s="34">
        <v>0</v>
      </c>
      <c r="BC317" s="34">
        <v>0</v>
      </c>
      <c r="BD317" s="34">
        <v>0</v>
      </c>
      <c r="BE317" s="34">
        <v>0</v>
      </c>
      <c r="BF317" s="34">
        <v>0</v>
      </c>
      <c r="BG317" s="34">
        <v>0</v>
      </c>
      <c r="BH317" s="34">
        <v>0</v>
      </c>
      <c r="BI317" s="34">
        <v>0</v>
      </c>
      <c r="BJ317" s="34">
        <v>0</v>
      </c>
      <c r="BK317" s="34">
        <v>0</v>
      </c>
      <c r="BL317" s="34">
        <v>0</v>
      </c>
      <c r="BM317" s="34">
        <v>0</v>
      </c>
      <c r="BN317" s="34">
        <v>0</v>
      </c>
      <c r="BO317" s="34">
        <v>0</v>
      </c>
      <c r="BP317" s="34">
        <v>0</v>
      </c>
      <c r="BQ317" s="34">
        <v>0</v>
      </c>
      <c r="BR317" s="34">
        <v>0</v>
      </c>
      <c r="BS317" s="34">
        <v>72.5</v>
      </c>
      <c r="BT317" s="34">
        <v>0</v>
      </c>
      <c r="BU317" s="34">
        <v>0</v>
      </c>
      <c r="BV317" s="34">
        <v>0</v>
      </c>
      <c r="BW317" s="34">
        <v>0</v>
      </c>
      <c r="BX317" s="34">
        <v>0</v>
      </c>
      <c r="BY317" s="34">
        <v>0</v>
      </c>
      <c r="BZ317" s="34">
        <v>0</v>
      </c>
      <c r="CA317" s="34">
        <v>0</v>
      </c>
      <c r="CB317" s="34">
        <v>0</v>
      </c>
      <c r="CC317" s="34">
        <v>72.5</v>
      </c>
      <c r="CD317" s="34">
        <v>0</v>
      </c>
      <c r="CE317" s="34">
        <v>0</v>
      </c>
      <c r="CF317" s="34">
        <v>0</v>
      </c>
      <c r="CG317" s="34">
        <v>0</v>
      </c>
      <c r="CH317" s="27" t="s">
        <v>1776</v>
      </c>
      <c r="CI317" s="276" t="s">
        <v>1321</v>
      </c>
      <c r="CJ317" s="276" t="s">
        <v>79</v>
      </c>
      <c r="CK317" s="300" t="s">
        <v>79</v>
      </c>
      <c r="CL317" s="279">
        <v>44196</v>
      </c>
    </row>
    <row r="318" spans="1:90" s="40" customFormat="1" ht="72">
      <c r="A318" s="695"/>
      <c r="B318" s="195" t="s">
        <v>1430</v>
      </c>
      <c r="C318" s="184" t="s">
        <v>1511</v>
      </c>
      <c r="D318" s="183" t="s">
        <v>1431</v>
      </c>
      <c r="E318" s="183" t="s">
        <v>1432</v>
      </c>
      <c r="F318" s="184" t="s">
        <v>1433</v>
      </c>
      <c r="G318" s="184" t="s">
        <v>79</v>
      </c>
      <c r="H318" s="183" t="s">
        <v>1320</v>
      </c>
      <c r="I318" s="185">
        <v>120.5</v>
      </c>
      <c r="J318" s="185">
        <v>72.5</v>
      </c>
      <c r="K318" s="185">
        <v>48</v>
      </c>
      <c r="L318" s="185">
        <v>0</v>
      </c>
      <c r="M318" s="185">
        <v>72.5</v>
      </c>
      <c r="N318" s="185">
        <v>72.5</v>
      </c>
      <c r="O318" s="188" t="s">
        <v>1453</v>
      </c>
      <c r="P318" s="185">
        <v>0</v>
      </c>
      <c r="Q318" s="185">
        <v>0</v>
      </c>
      <c r="R318" s="185">
        <v>0</v>
      </c>
      <c r="S318" s="185">
        <v>0</v>
      </c>
      <c r="T318" s="185">
        <v>0</v>
      </c>
      <c r="U318" s="185">
        <v>0</v>
      </c>
      <c r="V318" s="185">
        <v>0</v>
      </c>
      <c r="W318" s="185">
        <v>0</v>
      </c>
      <c r="X318" s="185">
        <v>48</v>
      </c>
      <c r="Y318" s="185">
        <v>72.5</v>
      </c>
      <c r="Z318" s="185">
        <v>120.5</v>
      </c>
      <c r="AA318" s="185">
        <v>0</v>
      </c>
      <c r="AB318" s="185">
        <v>0</v>
      </c>
      <c r="AC318" s="185">
        <v>0</v>
      </c>
      <c r="AD318" s="185">
        <v>0</v>
      </c>
      <c r="AE318" s="185">
        <v>0</v>
      </c>
      <c r="AF318" s="185">
        <v>72.5</v>
      </c>
      <c r="AG318" s="19">
        <v>0</v>
      </c>
      <c r="AH318" s="19">
        <v>0</v>
      </c>
      <c r="AI318" s="19">
        <v>0</v>
      </c>
      <c r="AJ318" s="19">
        <v>0</v>
      </c>
      <c r="AK318" s="19">
        <v>0</v>
      </c>
      <c r="AL318" s="19">
        <v>0</v>
      </c>
      <c r="AM318" s="19">
        <v>0</v>
      </c>
      <c r="AN318" s="19">
        <v>0</v>
      </c>
      <c r="AO318" s="185">
        <v>0</v>
      </c>
      <c r="AP318" s="185">
        <v>0</v>
      </c>
      <c r="AQ318" s="185">
        <v>48</v>
      </c>
      <c r="AR318" s="185">
        <v>72.5</v>
      </c>
      <c r="AS318" s="185">
        <v>120.5</v>
      </c>
      <c r="AT318" s="185">
        <v>0</v>
      </c>
      <c r="AU318" s="185">
        <v>0</v>
      </c>
      <c r="AV318" s="185">
        <v>0</v>
      </c>
      <c r="AW318" s="185">
        <v>0</v>
      </c>
      <c r="AX318" s="185">
        <v>0</v>
      </c>
      <c r="AY318" s="185">
        <v>0</v>
      </c>
      <c r="AZ318" s="185">
        <v>0</v>
      </c>
      <c r="BA318" s="185">
        <v>0</v>
      </c>
      <c r="BB318" s="185">
        <v>0</v>
      </c>
      <c r="BC318" s="185">
        <v>0</v>
      </c>
      <c r="BD318" s="185">
        <v>0</v>
      </c>
      <c r="BE318" s="185">
        <v>0</v>
      </c>
      <c r="BF318" s="185">
        <v>0</v>
      </c>
      <c r="BG318" s="185">
        <v>0</v>
      </c>
      <c r="BH318" s="185">
        <v>0</v>
      </c>
      <c r="BI318" s="185">
        <v>0</v>
      </c>
      <c r="BJ318" s="34">
        <v>0</v>
      </c>
      <c r="BK318" s="34">
        <v>0</v>
      </c>
      <c r="BL318" s="34">
        <v>0</v>
      </c>
      <c r="BM318" s="34">
        <v>0</v>
      </c>
      <c r="BN318" s="185">
        <v>0</v>
      </c>
      <c r="BO318" s="34">
        <v>0</v>
      </c>
      <c r="BP318" s="34">
        <v>0</v>
      </c>
      <c r="BQ318" s="34">
        <v>0</v>
      </c>
      <c r="BR318" s="185">
        <v>0</v>
      </c>
      <c r="BS318" s="185">
        <v>72.5</v>
      </c>
      <c r="BT318" s="34">
        <v>0</v>
      </c>
      <c r="BU318" s="34">
        <v>0</v>
      </c>
      <c r="BV318" s="34">
        <v>0</v>
      </c>
      <c r="BW318" s="185">
        <v>0</v>
      </c>
      <c r="BX318" s="185">
        <v>0</v>
      </c>
      <c r="BY318" s="34">
        <v>0</v>
      </c>
      <c r="BZ318" s="34">
        <v>0</v>
      </c>
      <c r="CA318" s="34">
        <v>0</v>
      </c>
      <c r="CB318" s="185">
        <v>0</v>
      </c>
      <c r="CC318" s="185">
        <v>0</v>
      </c>
      <c r="CD318" s="185">
        <v>0</v>
      </c>
      <c r="CE318" s="185">
        <v>0</v>
      </c>
      <c r="CF318" s="185">
        <v>0</v>
      </c>
      <c r="CG318" s="185">
        <v>0</v>
      </c>
      <c r="CH318" s="183" t="s">
        <v>1305</v>
      </c>
      <c r="CI318" s="276" t="s">
        <v>1321</v>
      </c>
      <c r="CJ318" s="276" t="s">
        <v>1605</v>
      </c>
      <c r="CK318" s="300" t="s">
        <v>79</v>
      </c>
      <c r="CL318" s="279">
        <v>44196</v>
      </c>
    </row>
    <row r="319" spans="1:90" s="40" customFormat="1" ht="54">
      <c r="A319" s="695"/>
      <c r="B319" s="195" t="s">
        <v>1434</v>
      </c>
      <c r="C319" s="184" t="s">
        <v>1511</v>
      </c>
      <c r="D319" s="183" t="s">
        <v>1435</v>
      </c>
      <c r="E319" s="183" t="s">
        <v>1436</v>
      </c>
      <c r="F319" s="184" t="s">
        <v>1437</v>
      </c>
      <c r="G319" s="184" t="s">
        <v>79</v>
      </c>
      <c r="H319" s="183" t="s">
        <v>1320</v>
      </c>
      <c r="I319" s="185">
        <v>150.5</v>
      </c>
      <c r="J319" s="185">
        <v>90.5</v>
      </c>
      <c r="K319" s="185">
        <v>60</v>
      </c>
      <c r="L319" s="185">
        <v>0</v>
      </c>
      <c r="M319" s="185">
        <v>90.5</v>
      </c>
      <c r="N319" s="185">
        <v>90.5</v>
      </c>
      <c r="O319" s="188" t="s">
        <v>1453</v>
      </c>
      <c r="P319" s="185">
        <v>0</v>
      </c>
      <c r="Q319" s="185">
        <v>0</v>
      </c>
      <c r="R319" s="185">
        <v>0</v>
      </c>
      <c r="S319" s="185">
        <v>0</v>
      </c>
      <c r="T319" s="185">
        <v>0</v>
      </c>
      <c r="U319" s="185">
        <v>0</v>
      </c>
      <c r="V319" s="185">
        <v>0</v>
      </c>
      <c r="W319" s="185">
        <v>0</v>
      </c>
      <c r="X319" s="185">
        <v>60</v>
      </c>
      <c r="Y319" s="185">
        <v>90.5</v>
      </c>
      <c r="Z319" s="185">
        <v>150.5</v>
      </c>
      <c r="AA319" s="185">
        <v>0</v>
      </c>
      <c r="AB319" s="185">
        <v>0</v>
      </c>
      <c r="AC319" s="185">
        <v>0</v>
      </c>
      <c r="AD319" s="185">
        <v>0</v>
      </c>
      <c r="AE319" s="185">
        <v>0</v>
      </c>
      <c r="AF319" s="185">
        <v>90.5</v>
      </c>
      <c r="AG319" s="19">
        <v>0</v>
      </c>
      <c r="AH319" s="19">
        <v>0</v>
      </c>
      <c r="AI319" s="19">
        <v>0</v>
      </c>
      <c r="AJ319" s="19">
        <v>0</v>
      </c>
      <c r="AK319" s="19">
        <v>0</v>
      </c>
      <c r="AL319" s="19">
        <v>0</v>
      </c>
      <c r="AM319" s="19">
        <v>0</v>
      </c>
      <c r="AN319" s="19">
        <v>0</v>
      </c>
      <c r="AO319" s="185">
        <v>0</v>
      </c>
      <c r="AP319" s="185">
        <v>0</v>
      </c>
      <c r="AQ319" s="185">
        <v>60</v>
      </c>
      <c r="AR319" s="185">
        <v>90.5</v>
      </c>
      <c r="AS319" s="185">
        <v>150.5</v>
      </c>
      <c r="AT319" s="185">
        <v>0</v>
      </c>
      <c r="AU319" s="185">
        <v>0</v>
      </c>
      <c r="AV319" s="185">
        <v>0</v>
      </c>
      <c r="AW319" s="185">
        <v>0</v>
      </c>
      <c r="AX319" s="185">
        <v>0</v>
      </c>
      <c r="AY319" s="185">
        <v>0</v>
      </c>
      <c r="AZ319" s="185">
        <v>0</v>
      </c>
      <c r="BA319" s="185">
        <v>0</v>
      </c>
      <c r="BB319" s="185">
        <v>0</v>
      </c>
      <c r="BC319" s="185">
        <v>0</v>
      </c>
      <c r="BD319" s="185">
        <v>0</v>
      </c>
      <c r="BE319" s="185">
        <v>0</v>
      </c>
      <c r="BF319" s="185">
        <v>0</v>
      </c>
      <c r="BG319" s="185">
        <v>0</v>
      </c>
      <c r="BH319" s="185">
        <v>0</v>
      </c>
      <c r="BI319" s="185">
        <v>0</v>
      </c>
      <c r="BJ319" s="34">
        <v>0</v>
      </c>
      <c r="BK319" s="34">
        <v>0</v>
      </c>
      <c r="BL319" s="34">
        <v>0</v>
      </c>
      <c r="BM319" s="34">
        <v>0</v>
      </c>
      <c r="BN319" s="185">
        <v>0</v>
      </c>
      <c r="BO319" s="34">
        <v>0</v>
      </c>
      <c r="BP319" s="34">
        <v>0</v>
      </c>
      <c r="BQ319" s="34">
        <v>0</v>
      </c>
      <c r="BR319" s="185">
        <v>0</v>
      </c>
      <c r="BS319" s="185">
        <v>90.5</v>
      </c>
      <c r="BT319" s="34">
        <v>0</v>
      </c>
      <c r="BU319" s="34">
        <v>0</v>
      </c>
      <c r="BV319" s="34">
        <v>0</v>
      </c>
      <c r="BW319" s="185">
        <v>0</v>
      </c>
      <c r="BX319" s="185">
        <v>0</v>
      </c>
      <c r="BY319" s="34">
        <v>0</v>
      </c>
      <c r="BZ319" s="34">
        <v>0</v>
      </c>
      <c r="CA319" s="34">
        <v>0</v>
      </c>
      <c r="CB319" s="185">
        <v>0</v>
      </c>
      <c r="CC319" s="185">
        <v>0</v>
      </c>
      <c r="CD319" s="185">
        <v>0</v>
      </c>
      <c r="CE319" s="185">
        <v>0</v>
      </c>
      <c r="CF319" s="185">
        <v>0</v>
      </c>
      <c r="CG319" s="185">
        <v>0</v>
      </c>
      <c r="CH319" s="183" t="s">
        <v>1305</v>
      </c>
      <c r="CI319" s="276" t="s">
        <v>1321</v>
      </c>
      <c r="CJ319" s="276" t="s">
        <v>1514</v>
      </c>
      <c r="CK319" s="300" t="s">
        <v>79</v>
      </c>
      <c r="CL319" s="279">
        <v>44196</v>
      </c>
    </row>
    <row r="320" spans="1:90" s="40" customFormat="1" ht="72">
      <c r="A320" s="695"/>
      <c r="B320" s="36" t="s">
        <v>1438</v>
      </c>
      <c r="C320" s="10" t="s">
        <v>1775</v>
      </c>
      <c r="D320" s="27" t="s">
        <v>125</v>
      </c>
      <c r="E320" s="27" t="s">
        <v>1439</v>
      </c>
      <c r="F320" s="10" t="s">
        <v>1116</v>
      </c>
      <c r="G320" s="10" t="s">
        <v>1606</v>
      </c>
      <c r="H320" s="27" t="s">
        <v>1320</v>
      </c>
      <c r="I320" s="34">
        <v>292.5</v>
      </c>
      <c r="J320" s="34">
        <v>160.5</v>
      </c>
      <c r="K320" s="34">
        <v>132</v>
      </c>
      <c r="L320" s="34">
        <v>0</v>
      </c>
      <c r="M320" s="34">
        <v>160.5</v>
      </c>
      <c r="N320" s="34">
        <v>160.5</v>
      </c>
      <c r="O320" s="107" t="s">
        <v>1453</v>
      </c>
      <c r="P320" s="34">
        <v>292.5</v>
      </c>
      <c r="Q320" s="34">
        <v>0</v>
      </c>
      <c r="R320" s="34">
        <v>0</v>
      </c>
      <c r="S320" s="34">
        <v>0</v>
      </c>
      <c r="T320" s="34">
        <v>0</v>
      </c>
      <c r="U320" s="34">
        <v>0</v>
      </c>
      <c r="V320" s="34">
        <v>0</v>
      </c>
      <c r="W320" s="34">
        <v>0</v>
      </c>
      <c r="X320" s="34">
        <v>0</v>
      </c>
      <c r="Y320" s="34">
        <v>0</v>
      </c>
      <c r="Z320" s="34">
        <v>0</v>
      </c>
      <c r="AA320" s="34">
        <v>0</v>
      </c>
      <c r="AB320" s="34">
        <v>0</v>
      </c>
      <c r="AC320" s="34">
        <v>0</v>
      </c>
      <c r="AD320" s="34">
        <v>0</v>
      </c>
      <c r="AE320" s="34">
        <v>0</v>
      </c>
      <c r="AF320" s="34">
        <v>321</v>
      </c>
      <c r="AG320" s="34">
        <v>0</v>
      </c>
      <c r="AH320" s="34">
        <v>132</v>
      </c>
      <c r="AI320" s="34">
        <v>160.5</v>
      </c>
      <c r="AJ320" s="34">
        <v>292.5</v>
      </c>
      <c r="AK320" s="34">
        <v>0</v>
      </c>
      <c r="AL320" s="34">
        <v>132</v>
      </c>
      <c r="AM320" s="34">
        <v>0</v>
      </c>
      <c r="AN320" s="34">
        <v>132</v>
      </c>
      <c r="AO320" s="34">
        <v>0</v>
      </c>
      <c r="AP320" s="34">
        <v>0</v>
      </c>
      <c r="AQ320" s="34">
        <v>0</v>
      </c>
      <c r="AR320" s="34">
        <v>0</v>
      </c>
      <c r="AS320" s="34">
        <v>0</v>
      </c>
      <c r="AT320" s="34">
        <v>0</v>
      </c>
      <c r="AU320" s="34">
        <v>0</v>
      </c>
      <c r="AV320" s="34">
        <v>0</v>
      </c>
      <c r="AW320" s="34">
        <v>0</v>
      </c>
      <c r="AX320" s="34">
        <v>0</v>
      </c>
      <c r="AY320" s="34">
        <v>0</v>
      </c>
      <c r="AZ320" s="34">
        <v>0</v>
      </c>
      <c r="BA320" s="34">
        <v>0</v>
      </c>
      <c r="BB320" s="34">
        <v>0</v>
      </c>
      <c r="BC320" s="34">
        <v>0</v>
      </c>
      <c r="BD320" s="34">
        <v>0</v>
      </c>
      <c r="BE320" s="34">
        <v>0</v>
      </c>
      <c r="BF320" s="34">
        <v>0</v>
      </c>
      <c r="BG320" s="34">
        <v>0</v>
      </c>
      <c r="BH320" s="34">
        <v>0</v>
      </c>
      <c r="BI320" s="34">
        <v>0</v>
      </c>
      <c r="BJ320" s="34">
        <v>0</v>
      </c>
      <c r="BK320" s="34">
        <v>0</v>
      </c>
      <c r="BL320" s="34">
        <v>0</v>
      </c>
      <c r="BM320" s="34">
        <v>0</v>
      </c>
      <c r="BN320" s="34">
        <v>0</v>
      </c>
      <c r="BO320" s="34">
        <v>0</v>
      </c>
      <c r="BP320" s="34">
        <v>0</v>
      </c>
      <c r="BQ320" s="34">
        <v>0</v>
      </c>
      <c r="BR320" s="34">
        <v>0</v>
      </c>
      <c r="BS320" s="34">
        <v>160.5</v>
      </c>
      <c r="BT320" s="34">
        <v>0</v>
      </c>
      <c r="BU320" s="34">
        <v>0</v>
      </c>
      <c r="BV320" s="34">
        <v>0</v>
      </c>
      <c r="BW320" s="34">
        <v>0</v>
      </c>
      <c r="BX320" s="34">
        <v>0</v>
      </c>
      <c r="BY320" s="34">
        <v>0</v>
      </c>
      <c r="BZ320" s="34">
        <v>0</v>
      </c>
      <c r="CA320" s="34">
        <v>0</v>
      </c>
      <c r="CB320" s="34">
        <v>0</v>
      </c>
      <c r="CC320" s="34">
        <v>160.5</v>
      </c>
      <c r="CD320" s="34">
        <v>0</v>
      </c>
      <c r="CE320" s="34">
        <v>0</v>
      </c>
      <c r="CF320" s="34">
        <v>0</v>
      </c>
      <c r="CG320" s="34">
        <v>0</v>
      </c>
      <c r="CH320" s="27" t="s">
        <v>182</v>
      </c>
      <c r="CI320" s="276" t="s">
        <v>1321</v>
      </c>
      <c r="CJ320" s="276" t="s">
        <v>79</v>
      </c>
      <c r="CK320" s="300" t="s">
        <v>79</v>
      </c>
      <c r="CL320" s="279">
        <v>44196</v>
      </c>
    </row>
    <row r="321" spans="1:91" s="40" customFormat="1" ht="54">
      <c r="A321" s="695"/>
      <c r="B321" s="36" t="s">
        <v>1440</v>
      </c>
      <c r="C321" s="10">
        <v>1190900335</v>
      </c>
      <c r="D321" s="27" t="s">
        <v>1607</v>
      </c>
      <c r="E321" s="27" t="s">
        <v>1441</v>
      </c>
      <c r="F321" s="10" t="s">
        <v>1442</v>
      </c>
      <c r="G321" s="10" t="s">
        <v>1608</v>
      </c>
      <c r="H321" s="27" t="s">
        <v>1320</v>
      </c>
      <c r="I321" s="34">
        <v>292.5</v>
      </c>
      <c r="J321" s="34">
        <v>160.5</v>
      </c>
      <c r="K321" s="34">
        <v>132</v>
      </c>
      <c r="L321" s="34">
        <v>0</v>
      </c>
      <c r="M321" s="34">
        <v>160.5</v>
      </c>
      <c r="N321" s="34">
        <v>160.5</v>
      </c>
      <c r="O321" s="107" t="s">
        <v>1453</v>
      </c>
      <c r="P321" s="34">
        <v>292.5</v>
      </c>
      <c r="Q321" s="34">
        <v>0</v>
      </c>
      <c r="R321" s="34">
        <v>0</v>
      </c>
      <c r="S321" s="34">
        <v>0</v>
      </c>
      <c r="T321" s="34">
        <v>0</v>
      </c>
      <c r="U321" s="34">
        <v>0</v>
      </c>
      <c r="V321" s="34">
        <v>0</v>
      </c>
      <c r="W321" s="34">
        <v>0</v>
      </c>
      <c r="X321" s="34">
        <v>0</v>
      </c>
      <c r="Y321" s="34">
        <v>0</v>
      </c>
      <c r="Z321" s="34">
        <v>0</v>
      </c>
      <c r="AA321" s="34">
        <v>0</v>
      </c>
      <c r="AB321" s="34">
        <v>0</v>
      </c>
      <c r="AC321" s="34">
        <v>0</v>
      </c>
      <c r="AD321" s="34">
        <v>0</v>
      </c>
      <c r="AE321" s="34">
        <v>0</v>
      </c>
      <c r="AF321" s="34">
        <v>321</v>
      </c>
      <c r="AG321" s="34">
        <v>0</v>
      </c>
      <c r="AH321" s="34">
        <v>132</v>
      </c>
      <c r="AI321" s="34">
        <v>160.5</v>
      </c>
      <c r="AJ321" s="34">
        <v>292.5</v>
      </c>
      <c r="AK321" s="34">
        <v>0</v>
      </c>
      <c r="AL321" s="34">
        <v>132</v>
      </c>
      <c r="AM321" s="34">
        <v>0</v>
      </c>
      <c r="AN321" s="34">
        <v>132</v>
      </c>
      <c r="AO321" s="34">
        <v>0</v>
      </c>
      <c r="AP321" s="34">
        <v>0</v>
      </c>
      <c r="AQ321" s="34">
        <v>0</v>
      </c>
      <c r="AR321" s="34">
        <v>0</v>
      </c>
      <c r="AS321" s="34">
        <v>0</v>
      </c>
      <c r="AT321" s="34">
        <v>0</v>
      </c>
      <c r="AU321" s="34">
        <v>0</v>
      </c>
      <c r="AV321" s="34">
        <v>0</v>
      </c>
      <c r="AW321" s="34">
        <v>0</v>
      </c>
      <c r="AX321" s="34">
        <v>0</v>
      </c>
      <c r="AY321" s="34">
        <v>0</v>
      </c>
      <c r="AZ321" s="34">
        <v>0</v>
      </c>
      <c r="BA321" s="34">
        <v>0</v>
      </c>
      <c r="BB321" s="34">
        <v>0</v>
      </c>
      <c r="BC321" s="34">
        <v>0</v>
      </c>
      <c r="BD321" s="34">
        <v>0</v>
      </c>
      <c r="BE321" s="34">
        <v>0</v>
      </c>
      <c r="BF321" s="34">
        <v>0</v>
      </c>
      <c r="BG321" s="34">
        <v>0</v>
      </c>
      <c r="BH321" s="34">
        <v>0</v>
      </c>
      <c r="BI321" s="34">
        <v>0</v>
      </c>
      <c r="BJ321" s="34">
        <v>0</v>
      </c>
      <c r="BK321" s="34">
        <v>0</v>
      </c>
      <c r="BL321" s="34">
        <v>0</v>
      </c>
      <c r="BM321" s="34">
        <v>0</v>
      </c>
      <c r="BN321" s="34">
        <v>0</v>
      </c>
      <c r="BO321" s="34">
        <v>0</v>
      </c>
      <c r="BP321" s="34">
        <v>0</v>
      </c>
      <c r="BQ321" s="34">
        <v>0</v>
      </c>
      <c r="BR321" s="34">
        <v>0</v>
      </c>
      <c r="BS321" s="34">
        <v>160.5</v>
      </c>
      <c r="BT321" s="34">
        <v>0</v>
      </c>
      <c r="BU321" s="34">
        <v>0</v>
      </c>
      <c r="BV321" s="34">
        <v>0</v>
      </c>
      <c r="BW321" s="34">
        <v>0</v>
      </c>
      <c r="BX321" s="34">
        <v>0</v>
      </c>
      <c r="BY321" s="34">
        <v>0</v>
      </c>
      <c r="BZ321" s="34">
        <v>0</v>
      </c>
      <c r="CA321" s="34">
        <v>0</v>
      </c>
      <c r="CB321" s="34">
        <v>0</v>
      </c>
      <c r="CC321" s="34">
        <v>160.5</v>
      </c>
      <c r="CD321" s="34">
        <v>0</v>
      </c>
      <c r="CE321" s="34">
        <v>0</v>
      </c>
      <c r="CF321" s="34">
        <v>0</v>
      </c>
      <c r="CG321" s="34">
        <v>0</v>
      </c>
      <c r="CH321" s="27" t="s">
        <v>495</v>
      </c>
      <c r="CI321" s="276" t="s">
        <v>1321</v>
      </c>
      <c r="CJ321" s="276" t="s">
        <v>79</v>
      </c>
      <c r="CK321" s="300" t="s">
        <v>79</v>
      </c>
      <c r="CL321" s="279">
        <v>44196</v>
      </c>
    </row>
    <row r="322" spans="1:91" ht="90">
      <c r="A322" s="695"/>
      <c r="B322" s="36" t="s">
        <v>1609</v>
      </c>
      <c r="C322" s="10" t="s">
        <v>79</v>
      </c>
      <c r="D322" s="27" t="s">
        <v>1610</v>
      </c>
      <c r="E322" s="27" t="s">
        <v>1611</v>
      </c>
      <c r="F322" s="10" t="s">
        <v>1612</v>
      </c>
      <c r="G322" s="10" t="s">
        <v>79</v>
      </c>
      <c r="H322" s="27" t="s">
        <v>1613</v>
      </c>
      <c r="I322" s="34">
        <v>540</v>
      </c>
      <c r="J322" s="34">
        <v>540</v>
      </c>
      <c r="K322" s="34">
        <v>0</v>
      </c>
      <c r="L322" s="34">
        <v>0</v>
      </c>
      <c r="M322" s="34">
        <v>459</v>
      </c>
      <c r="N322" s="34">
        <v>459</v>
      </c>
      <c r="O322" s="107" t="s">
        <v>1614</v>
      </c>
      <c r="P322" s="34">
        <v>0</v>
      </c>
      <c r="Q322" s="34">
        <v>0</v>
      </c>
      <c r="R322" s="34">
        <v>0</v>
      </c>
      <c r="S322" s="34">
        <v>0</v>
      </c>
      <c r="T322" s="34">
        <v>0</v>
      </c>
      <c r="U322" s="34">
        <v>0</v>
      </c>
      <c r="V322" s="34">
        <v>0</v>
      </c>
      <c r="W322" s="34">
        <v>81</v>
      </c>
      <c r="X322" s="34">
        <v>0</v>
      </c>
      <c r="Y322" s="34">
        <v>459</v>
      </c>
      <c r="Z322" s="34">
        <v>540</v>
      </c>
      <c r="AA322" s="34">
        <v>0</v>
      </c>
      <c r="AB322" s="34">
        <v>0</v>
      </c>
      <c r="AC322" s="34">
        <v>0</v>
      </c>
      <c r="AD322" s="34">
        <v>0</v>
      </c>
      <c r="AE322" s="34">
        <v>0</v>
      </c>
      <c r="AF322" s="34">
        <v>0</v>
      </c>
      <c r="AG322" s="34">
        <v>0</v>
      </c>
      <c r="AH322" s="34">
        <v>0</v>
      </c>
      <c r="AI322" s="34">
        <v>0</v>
      </c>
      <c r="AJ322" s="34">
        <v>0</v>
      </c>
      <c r="AK322" s="34">
        <v>0</v>
      </c>
      <c r="AL322" s="34">
        <v>0</v>
      </c>
      <c r="AM322" s="34">
        <v>0</v>
      </c>
      <c r="AN322" s="34">
        <v>0</v>
      </c>
      <c r="AO322" s="34">
        <v>0</v>
      </c>
      <c r="AP322" s="34">
        <v>0</v>
      </c>
      <c r="AQ322" s="34">
        <v>0</v>
      </c>
      <c r="AR322" s="34">
        <v>0</v>
      </c>
      <c r="AS322" s="34">
        <v>0</v>
      </c>
      <c r="AT322" s="34">
        <v>0</v>
      </c>
      <c r="AU322" s="34">
        <v>0</v>
      </c>
      <c r="AV322" s="34">
        <v>0</v>
      </c>
      <c r="AW322" s="34">
        <v>0</v>
      </c>
      <c r="AX322" s="34">
        <v>0</v>
      </c>
      <c r="AY322" s="34">
        <v>0</v>
      </c>
      <c r="AZ322" s="34">
        <v>81</v>
      </c>
      <c r="BA322" s="34">
        <v>0</v>
      </c>
      <c r="BB322" s="34">
        <v>459</v>
      </c>
      <c r="BC322" s="34">
        <v>540</v>
      </c>
      <c r="BD322" s="34">
        <v>0</v>
      </c>
      <c r="BE322" s="34">
        <v>0</v>
      </c>
      <c r="BF322" s="34">
        <v>0</v>
      </c>
      <c r="BG322" s="34">
        <v>0</v>
      </c>
      <c r="BH322" s="34">
        <v>0</v>
      </c>
      <c r="BI322" s="34">
        <v>0</v>
      </c>
      <c r="BJ322" s="34">
        <v>0</v>
      </c>
      <c r="BK322" s="34">
        <v>0</v>
      </c>
      <c r="BL322" s="34">
        <v>0</v>
      </c>
      <c r="BM322" s="34">
        <v>0</v>
      </c>
      <c r="BN322" s="34">
        <v>0</v>
      </c>
      <c r="BO322" s="34">
        <v>0</v>
      </c>
      <c r="BP322" s="34">
        <v>0</v>
      </c>
      <c r="BQ322" s="34">
        <v>0</v>
      </c>
      <c r="BR322" s="34">
        <v>0</v>
      </c>
      <c r="BS322" s="34">
        <v>0</v>
      </c>
      <c r="BT322" s="34">
        <v>0</v>
      </c>
      <c r="BU322" s="34">
        <v>0</v>
      </c>
      <c r="BV322" s="34">
        <v>0</v>
      </c>
      <c r="BW322" s="34">
        <v>0</v>
      </c>
      <c r="BX322" s="34">
        <v>0</v>
      </c>
      <c r="BY322" s="34">
        <v>0</v>
      </c>
      <c r="BZ322" s="34">
        <v>0</v>
      </c>
      <c r="CA322" s="34">
        <v>0</v>
      </c>
      <c r="CB322" s="34">
        <v>0</v>
      </c>
      <c r="CC322" s="34">
        <v>0</v>
      </c>
      <c r="CD322" s="34">
        <v>0</v>
      </c>
      <c r="CE322" s="34">
        <v>459</v>
      </c>
      <c r="CF322" s="34">
        <v>0</v>
      </c>
      <c r="CG322" s="34">
        <v>0</v>
      </c>
      <c r="CH322" s="27" t="s">
        <v>182</v>
      </c>
      <c r="CI322" s="276" t="s">
        <v>1615</v>
      </c>
      <c r="CJ322" s="276" t="s">
        <v>279</v>
      </c>
      <c r="CK322" s="300" t="s">
        <v>79</v>
      </c>
      <c r="CL322" s="279" t="s">
        <v>79</v>
      </c>
      <c r="CM322" s="3"/>
    </row>
    <row r="323" spans="1:91" ht="72">
      <c r="A323" s="695"/>
      <c r="B323" s="36" t="s">
        <v>1616</v>
      </c>
      <c r="C323" s="10" t="s">
        <v>79</v>
      </c>
      <c r="D323" s="27" t="s">
        <v>1617</v>
      </c>
      <c r="E323" s="27" t="s">
        <v>1618</v>
      </c>
      <c r="F323" s="10" t="s">
        <v>1619</v>
      </c>
      <c r="G323" s="10" t="s">
        <v>79</v>
      </c>
      <c r="H323" s="27" t="s">
        <v>1613</v>
      </c>
      <c r="I323" s="34">
        <v>628.23500000000001</v>
      </c>
      <c r="J323" s="34">
        <v>588.23500000000001</v>
      </c>
      <c r="K323" s="34">
        <v>40</v>
      </c>
      <c r="L323" s="34">
        <v>0</v>
      </c>
      <c r="M323" s="34">
        <v>499.99975000000001</v>
      </c>
      <c r="N323" s="34">
        <v>499.99975000000001</v>
      </c>
      <c r="O323" s="107" t="s">
        <v>1614</v>
      </c>
      <c r="P323" s="34">
        <v>0</v>
      </c>
      <c r="Q323" s="34">
        <v>0</v>
      </c>
      <c r="R323" s="34">
        <v>0</v>
      </c>
      <c r="S323" s="34">
        <v>0</v>
      </c>
      <c r="T323" s="34">
        <v>0</v>
      </c>
      <c r="U323" s="34">
        <v>0</v>
      </c>
      <c r="V323" s="34">
        <v>0</v>
      </c>
      <c r="W323" s="34">
        <v>45</v>
      </c>
      <c r="X323" s="34">
        <v>0</v>
      </c>
      <c r="Y323" s="34">
        <v>255</v>
      </c>
      <c r="Z323" s="34">
        <v>300</v>
      </c>
      <c r="AA323" s="34">
        <v>0</v>
      </c>
      <c r="AB323" s="34">
        <v>43.235250000000001</v>
      </c>
      <c r="AC323" s="34">
        <v>0</v>
      </c>
      <c r="AD323" s="34">
        <v>244.99975000000001</v>
      </c>
      <c r="AE323" s="34">
        <v>288.23500000000001</v>
      </c>
      <c r="AF323" s="34">
        <v>0</v>
      </c>
      <c r="AG323" s="34">
        <v>0</v>
      </c>
      <c r="AH323" s="34">
        <v>0</v>
      </c>
      <c r="AI323" s="34">
        <v>0</v>
      </c>
      <c r="AJ323" s="34">
        <v>0</v>
      </c>
      <c r="AK323" s="34">
        <v>0</v>
      </c>
      <c r="AL323" s="34">
        <v>0</v>
      </c>
      <c r="AM323" s="34">
        <v>0</v>
      </c>
      <c r="AN323" s="34">
        <v>0</v>
      </c>
      <c r="AO323" s="34">
        <v>0</v>
      </c>
      <c r="AP323" s="34">
        <v>0</v>
      </c>
      <c r="AQ323" s="34">
        <v>0</v>
      </c>
      <c r="AR323" s="34">
        <v>0</v>
      </c>
      <c r="AS323" s="34">
        <v>0</v>
      </c>
      <c r="AT323" s="34">
        <v>0</v>
      </c>
      <c r="AU323" s="34">
        <v>0</v>
      </c>
      <c r="AV323" s="34">
        <v>0</v>
      </c>
      <c r="AW323" s="34">
        <v>0</v>
      </c>
      <c r="AX323" s="34">
        <v>0</v>
      </c>
      <c r="AY323" s="34">
        <v>0</v>
      </c>
      <c r="AZ323" s="34">
        <v>45</v>
      </c>
      <c r="BA323" s="34">
        <v>0</v>
      </c>
      <c r="BB323" s="34">
        <v>255</v>
      </c>
      <c r="BC323" s="34">
        <v>300</v>
      </c>
      <c r="BD323" s="34">
        <v>0</v>
      </c>
      <c r="BE323" s="34">
        <v>0</v>
      </c>
      <c r="BF323" s="34">
        <v>0</v>
      </c>
      <c r="BG323" s="34">
        <v>0</v>
      </c>
      <c r="BH323" s="34">
        <v>0</v>
      </c>
      <c r="BI323" s="34">
        <v>0</v>
      </c>
      <c r="BJ323" s="34">
        <v>0</v>
      </c>
      <c r="BK323" s="34">
        <v>0</v>
      </c>
      <c r="BL323" s="34">
        <v>0</v>
      </c>
      <c r="BM323" s="34">
        <v>0</v>
      </c>
      <c r="BN323" s="34">
        <v>0</v>
      </c>
      <c r="BO323" s="34">
        <v>43.235250000000001</v>
      </c>
      <c r="BP323" s="34">
        <v>0</v>
      </c>
      <c r="BQ323" s="34">
        <v>244.99975000000001</v>
      </c>
      <c r="BR323" s="34">
        <v>288.23500000000001</v>
      </c>
      <c r="BS323" s="34">
        <v>0</v>
      </c>
      <c r="BT323" s="34">
        <v>0</v>
      </c>
      <c r="BU323" s="34">
        <v>0</v>
      </c>
      <c r="BV323" s="34">
        <v>0</v>
      </c>
      <c r="BW323" s="34">
        <v>0</v>
      </c>
      <c r="BX323" s="34">
        <v>0</v>
      </c>
      <c r="BY323" s="34">
        <v>0</v>
      </c>
      <c r="BZ323" s="34">
        <v>0</v>
      </c>
      <c r="CA323" s="34">
        <v>0</v>
      </c>
      <c r="CB323" s="34">
        <v>0</v>
      </c>
      <c r="CC323" s="34">
        <v>0</v>
      </c>
      <c r="CD323" s="34">
        <v>0</v>
      </c>
      <c r="CE323" s="34">
        <v>499.99975000000001</v>
      </c>
      <c r="CF323" s="34">
        <v>40</v>
      </c>
      <c r="CG323" s="34">
        <v>0</v>
      </c>
      <c r="CH323" s="27" t="s">
        <v>182</v>
      </c>
      <c r="CI323" s="276" t="s">
        <v>1615</v>
      </c>
      <c r="CJ323" s="276" t="s">
        <v>279</v>
      </c>
      <c r="CK323" s="300" t="s">
        <v>79</v>
      </c>
      <c r="CL323" s="279" t="s">
        <v>79</v>
      </c>
      <c r="CM323" s="3"/>
    </row>
    <row r="324" spans="1:91" ht="126">
      <c r="A324" s="695"/>
      <c r="B324" s="36" t="s">
        <v>1620</v>
      </c>
      <c r="C324" s="10" t="s">
        <v>79</v>
      </c>
      <c r="D324" s="27" t="s">
        <v>668</v>
      </c>
      <c r="E324" s="27" t="s">
        <v>1621</v>
      </c>
      <c r="F324" s="10" t="s">
        <v>1622</v>
      </c>
      <c r="G324" s="10" t="s">
        <v>79</v>
      </c>
      <c r="H324" s="27" t="s">
        <v>1613</v>
      </c>
      <c r="I324" s="34">
        <v>550.64196000000004</v>
      </c>
      <c r="J324" s="34">
        <v>511.92196000000001</v>
      </c>
      <c r="K324" s="34">
        <v>38.72</v>
      </c>
      <c r="L324" s="34">
        <v>0</v>
      </c>
      <c r="M324" s="34">
        <v>435.13367</v>
      </c>
      <c r="N324" s="34">
        <v>435.13367</v>
      </c>
      <c r="O324" s="107" t="s">
        <v>1614</v>
      </c>
      <c r="P324" s="34">
        <v>0</v>
      </c>
      <c r="Q324" s="34">
        <v>0</v>
      </c>
      <c r="R324" s="34">
        <v>0</v>
      </c>
      <c r="S324" s="34">
        <v>0</v>
      </c>
      <c r="T324" s="34">
        <v>0</v>
      </c>
      <c r="U324" s="34">
        <v>0</v>
      </c>
      <c r="V324" s="34">
        <v>0</v>
      </c>
      <c r="W324" s="34">
        <v>76.788290000000003</v>
      </c>
      <c r="X324" s="34">
        <v>0</v>
      </c>
      <c r="Y324" s="34">
        <v>435.13367</v>
      </c>
      <c r="Z324" s="34">
        <v>511.92196000000001</v>
      </c>
      <c r="AA324" s="34">
        <v>0</v>
      </c>
      <c r="AB324" s="34">
        <v>0</v>
      </c>
      <c r="AC324" s="34">
        <v>0</v>
      </c>
      <c r="AD324" s="34">
        <v>0</v>
      </c>
      <c r="AE324" s="34">
        <v>0</v>
      </c>
      <c r="AF324" s="34">
        <v>0</v>
      </c>
      <c r="AG324" s="34">
        <v>0</v>
      </c>
      <c r="AH324" s="34">
        <v>0</v>
      </c>
      <c r="AI324" s="34">
        <v>0</v>
      </c>
      <c r="AJ324" s="34">
        <v>0</v>
      </c>
      <c r="AK324" s="34">
        <v>0</v>
      </c>
      <c r="AL324" s="34">
        <v>0</v>
      </c>
      <c r="AM324" s="34">
        <v>0</v>
      </c>
      <c r="AN324" s="34">
        <v>0</v>
      </c>
      <c r="AO324" s="34">
        <v>0</v>
      </c>
      <c r="AP324" s="34">
        <v>0</v>
      </c>
      <c r="AQ324" s="34">
        <v>0</v>
      </c>
      <c r="AR324" s="34">
        <v>0</v>
      </c>
      <c r="AS324" s="34">
        <v>0</v>
      </c>
      <c r="AT324" s="34">
        <v>0</v>
      </c>
      <c r="AU324" s="34">
        <v>0</v>
      </c>
      <c r="AV324" s="34">
        <v>0</v>
      </c>
      <c r="AW324" s="34">
        <v>0</v>
      </c>
      <c r="AX324" s="34">
        <v>0</v>
      </c>
      <c r="AY324" s="34">
        <v>0</v>
      </c>
      <c r="AZ324" s="34">
        <v>76.788290000000003</v>
      </c>
      <c r="BA324" s="34">
        <v>0</v>
      </c>
      <c r="BB324" s="34">
        <v>435.13367</v>
      </c>
      <c r="BC324" s="34">
        <v>511.92196000000001</v>
      </c>
      <c r="BD324" s="34">
        <v>0</v>
      </c>
      <c r="BE324" s="34">
        <v>0</v>
      </c>
      <c r="BF324" s="34">
        <v>0</v>
      </c>
      <c r="BG324" s="34">
        <v>0</v>
      </c>
      <c r="BH324" s="34">
        <v>0</v>
      </c>
      <c r="BI324" s="34">
        <v>0</v>
      </c>
      <c r="BJ324" s="34">
        <v>0</v>
      </c>
      <c r="BK324" s="34">
        <v>0</v>
      </c>
      <c r="BL324" s="34">
        <v>0</v>
      </c>
      <c r="BM324" s="34">
        <v>0</v>
      </c>
      <c r="BN324" s="34">
        <v>0</v>
      </c>
      <c r="BO324" s="34">
        <v>0</v>
      </c>
      <c r="BP324" s="34">
        <v>0</v>
      </c>
      <c r="BQ324" s="34">
        <v>0</v>
      </c>
      <c r="BR324" s="34">
        <v>0</v>
      </c>
      <c r="BS324" s="34">
        <v>0</v>
      </c>
      <c r="BT324" s="34">
        <v>0</v>
      </c>
      <c r="BU324" s="34">
        <v>0</v>
      </c>
      <c r="BV324" s="34">
        <v>0</v>
      </c>
      <c r="BW324" s="34">
        <v>0</v>
      </c>
      <c r="BX324" s="34">
        <v>0</v>
      </c>
      <c r="BY324" s="34">
        <v>0</v>
      </c>
      <c r="BZ324" s="34">
        <v>0</v>
      </c>
      <c r="CA324" s="34">
        <v>0</v>
      </c>
      <c r="CB324" s="34">
        <v>0</v>
      </c>
      <c r="CC324" s="34">
        <v>0</v>
      </c>
      <c r="CD324" s="34">
        <v>0</v>
      </c>
      <c r="CE324" s="34">
        <v>435.13367</v>
      </c>
      <c r="CF324" s="34">
        <v>38.72</v>
      </c>
      <c r="CG324" s="34">
        <v>0</v>
      </c>
      <c r="CH324" s="27" t="s">
        <v>182</v>
      </c>
      <c r="CI324" s="276" t="s">
        <v>1615</v>
      </c>
      <c r="CJ324" s="276" t="s">
        <v>279</v>
      </c>
      <c r="CK324" s="300" t="s">
        <v>79</v>
      </c>
      <c r="CL324" s="279" t="s">
        <v>79</v>
      </c>
      <c r="CM324" s="3"/>
    </row>
    <row r="325" spans="1:91" ht="72">
      <c r="A325" s="695"/>
      <c r="B325" s="36" t="s">
        <v>1623</v>
      </c>
      <c r="C325" s="10" t="s">
        <v>79</v>
      </c>
      <c r="D325" s="27" t="s">
        <v>1295</v>
      </c>
      <c r="E325" s="27" t="s">
        <v>1624</v>
      </c>
      <c r="F325" s="10" t="s">
        <v>1625</v>
      </c>
      <c r="G325" s="10" t="s">
        <v>79</v>
      </c>
      <c r="H325" s="27" t="s">
        <v>1613</v>
      </c>
      <c r="I325" s="34">
        <v>420</v>
      </c>
      <c r="J325" s="34">
        <v>420</v>
      </c>
      <c r="K325" s="34">
        <v>0</v>
      </c>
      <c r="L325" s="34">
        <v>0</v>
      </c>
      <c r="M325" s="34">
        <v>357</v>
      </c>
      <c r="N325" s="34">
        <v>0</v>
      </c>
      <c r="O325" s="107" t="s">
        <v>79</v>
      </c>
      <c r="P325" s="34">
        <v>0</v>
      </c>
      <c r="Q325" s="34">
        <v>0</v>
      </c>
      <c r="R325" s="34">
        <v>0</v>
      </c>
      <c r="S325" s="34">
        <v>0</v>
      </c>
      <c r="T325" s="34">
        <v>0</v>
      </c>
      <c r="U325" s="34">
        <v>0</v>
      </c>
      <c r="V325" s="34">
        <v>0</v>
      </c>
      <c r="W325" s="34">
        <v>0</v>
      </c>
      <c r="X325" s="34">
        <v>0</v>
      </c>
      <c r="Y325" s="34">
        <v>0</v>
      </c>
      <c r="Z325" s="34">
        <v>0</v>
      </c>
      <c r="AA325" s="34">
        <v>0</v>
      </c>
      <c r="AB325" s="34">
        <v>63</v>
      </c>
      <c r="AC325" s="34">
        <v>0</v>
      </c>
      <c r="AD325" s="34">
        <v>0</v>
      </c>
      <c r="AE325" s="34">
        <v>63</v>
      </c>
      <c r="AF325" s="34">
        <v>0</v>
      </c>
      <c r="AG325" s="34">
        <v>0</v>
      </c>
      <c r="AH325" s="34">
        <v>0</v>
      </c>
      <c r="AI325" s="34">
        <v>0</v>
      </c>
      <c r="AJ325" s="34">
        <v>0</v>
      </c>
      <c r="AK325" s="34">
        <v>0</v>
      </c>
      <c r="AL325" s="34">
        <v>0</v>
      </c>
      <c r="AM325" s="34">
        <v>0</v>
      </c>
      <c r="AN325" s="34">
        <v>0</v>
      </c>
      <c r="AO325" s="34">
        <v>0</v>
      </c>
      <c r="AP325" s="34">
        <v>0</v>
      </c>
      <c r="AQ325" s="34">
        <v>0</v>
      </c>
      <c r="AR325" s="34">
        <v>0</v>
      </c>
      <c r="AS325" s="34">
        <v>0</v>
      </c>
      <c r="AT325" s="34">
        <v>0</v>
      </c>
      <c r="AU325" s="34">
        <v>0</v>
      </c>
      <c r="AV325" s="34">
        <v>0</v>
      </c>
      <c r="AW325" s="34">
        <v>0</v>
      </c>
      <c r="AX325" s="34">
        <v>0</v>
      </c>
      <c r="AY325" s="34">
        <v>0</v>
      </c>
      <c r="AZ325" s="34">
        <v>0</v>
      </c>
      <c r="BA325" s="34">
        <v>0</v>
      </c>
      <c r="BB325" s="34">
        <v>0</v>
      </c>
      <c r="BC325" s="34">
        <v>0</v>
      </c>
      <c r="BD325" s="34">
        <v>0</v>
      </c>
      <c r="BE325" s="34">
        <v>0</v>
      </c>
      <c r="BF325" s="34">
        <v>0</v>
      </c>
      <c r="BG325" s="34">
        <v>0</v>
      </c>
      <c r="BH325" s="34">
        <v>0</v>
      </c>
      <c r="BI325" s="34">
        <v>0</v>
      </c>
      <c r="BJ325" s="34">
        <v>0</v>
      </c>
      <c r="BK325" s="34">
        <v>0</v>
      </c>
      <c r="BL325" s="34">
        <v>0</v>
      </c>
      <c r="BM325" s="34">
        <v>0</v>
      </c>
      <c r="BN325" s="34">
        <v>0</v>
      </c>
      <c r="BO325" s="34">
        <v>63</v>
      </c>
      <c r="BP325" s="34">
        <v>0</v>
      </c>
      <c r="BQ325" s="34">
        <v>0</v>
      </c>
      <c r="BR325" s="34">
        <v>63</v>
      </c>
      <c r="BS325" s="34">
        <v>0</v>
      </c>
      <c r="BT325" s="34">
        <v>0</v>
      </c>
      <c r="BU325" s="34">
        <v>0</v>
      </c>
      <c r="BV325" s="34">
        <v>0</v>
      </c>
      <c r="BW325" s="34">
        <v>0</v>
      </c>
      <c r="BX325" s="34">
        <v>0</v>
      </c>
      <c r="BY325" s="34">
        <v>0</v>
      </c>
      <c r="BZ325" s="34">
        <v>0</v>
      </c>
      <c r="CA325" s="34">
        <v>0</v>
      </c>
      <c r="CB325" s="34">
        <v>0</v>
      </c>
      <c r="CC325" s="34">
        <v>0</v>
      </c>
      <c r="CD325" s="34">
        <v>0</v>
      </c>
      <c r="CE325" s="34">
        <v>0</v>
      </c>
      <c r="CF325" s="34">
        <v>357</v>
      </c>
      <c r="CG325" s="34">
        <v>0</v>
      </c>
      <c r="CH325" s="27" t="s">
        <v>182</v>
      </c>
      <c r="CI325" s="276" t="s">
        <v>1615</v>
      </c>
      <c r="CJ325" s="276" t="s">
        <v>279</v>
      </c>
      <c r="CK325" s="300" t="s">
        <v>79</v>
      </c>
      <c r="CL325" s="279" t="s">
        <v>79</v>
      </c>
      <c r="CM325" s="3"/>
    </row>
    <row r="326" spans="1:91" ht="54">
      <c r="A326" s="695"/>
      <c r="B326" s="36" t="s">
        <v>1626</v>
      </c>
      <c r="C326" s="10" t="s">
        <v>79</v>
      </c>
      <c r="D326" s="27" t="s">
        <v>108</v>
      </c>
      <c r="E326" s="27" t="s">
        <v>1627</v>
      </c>
      <c r="F326" s="10" t="s">
        <v>1628</v>
      </c>
      <c r="G326" s="10" t="s">
        <v>79</v>
      </c>
      <c r="H326" s="27" t="s">
        <v>1613</v>
      </c>
      <c r="I326" s="34">
        <v>570</v>
      </c>
      <c r="J326" s="34">
        <v>570</v>
      </c>
      <c r="K326" s="34">
        <v>0</v>
      </c>
      <c r="L326" s="34">
        <v>0</v>
      </c>
      <c r="M326" s="34">
        <v>484.5</v>
      </c>
      <c r="N326" s="34">
        <v>484.5</v>
      </c>
      <c r="O326" s="107" t="s">
        <v>1614</v>
      </c>
      <c r="P326" s="34">
        <v>0</v>
      </c>
      <c r="Q326" s="34">
        <v>0</v>
      </c>
      <c r="R326" s="34">
        <v>0</v>
      </c>
      <c r="S326" s="34">
        <v>0</v>
      </c>
      <c r="T326" s="34">
        <v>0</v>
      </c>
      <c r="U326" s="34">
        <v>0</v>
      </c>
      <c r="V326" s="34">
        <v>0</v>
      </c>
      <c r="W326" s="34">
        <v>67.5</v>
      </c>
      <c r="X326" s="34">
        <v>0</v>
      </c>
      <c r="Y326" s="34">
        <v>382.5</v>
      </c>
      <c r="Z326" s="34">
        <v>450</v>
      </c>
      <c r="AA326" s="34">
        <v>0</v>
      </c>
      <c r="AB326" s="34">
        <v>18</v>
      </c>
      <c r="AC326" s="34">
        <v>0</v>
      </c>
      <c r="AD326" s="34">
        <v>102</v>
      </c>
      <c r="AE326" s="34">
        <v>120</v>
      </c>
      <c r="AF326" s="34">
        <v>0</v>
      </c>
      <c r="AG326" s="34">
        <v>0</v>
      </c>
      <c r="AH326" s="34">
        <v>0</v>
      </c>
      <c r="AI326" s="34">
        <v>0</v>
      </c>
      <c r="AJ326" s="34">
        <v>0</v>
      </c>
      <c r="AK326" s="34">
        <v>0</v>
      </c>
      <c r="AL326" s="34">
        <v>0</v>
      </c>
      <c r="AM326" s="34">
        <v>0</v>
      </c>
      <c r="AN326" s="34">
        <v>0</v>
      </c>
      <c r="AO326" s="34">
        <v>0</v>
      </c>
      <c r="AP326" s="34">
        <v>0</v>
      </c>
      <c r="AQ326" s="34">
        <v>0</v>
      </c>
      <c r="AR326" s="34">
        <v>0</v>
      </c>
      <c r="AS326" s="34">
        <v>0</v>
      </c>
      <c r="AT326" s="34">
        <v>0</v>
      </c>
      <c r="AU326" s="34">
        <v>0</v>
      </c>
      <c r="AV326" s="34">
        <v>0</v>
      </c>
      <c r="AW326" s="34">
        <v>0</v>
      </c>
      <c r="AX326" s="34">
        <v>0</v>
      </c>
      <c r="AY326" s="34">
        <v>0</v>
      </c>
      <c r="AZ326" s="34">
        <v>67.5</v>
      </c>
      <c r="BA326" s="34">
        <v>0</v>
      </c>
      <c r="BB326" s="34">
        <v>382.5</v>
      </c>
      <c r="BC326" s="34">
        <v>450</v>
      </c>
      <c r="BD326" s="34">
        <v>0</v>
      </c>
      <c r="BE326" s="34">
        <v>0</v>
      </c>
      <c r="BF326" s="34">
        <v>0</v>
      </c>
      <c r="BG326" s="34">
        <v>0</v>
      </c>
      <c r="BH326" s="34">
        <v>0</v>
      </c>
      <c r="BI326" s="34">
        <v>0</v>
      </c>
      <c r="BJ326" s="34">
        <v>0</v>
      </c>
      <c r="BK326" s="34">
        <v>0</v>
      </c>
      <c r="BL326" s="34">
        <v>0</v>
      </c>
      <c r="BM326" s="34">
        <v>0</v>
      </c>
      <c r="BN326" s="34">
        <v>0</v>
      </c>
      <c r="BO326" s="34">
        <v>18</v>
      </c>
      <c r="BP326" s="34">
        <v>0</v>
      </c>
      <c r="BQ326" s="34">
        <v>102</v>
      </c>
      <c r="BR326" s="34">
        <v>120</v>
      </c>
      <c r="BS326" s="34">
        <v>0</v>
      </c>
      <c r="BT326" s="34">
        <v>0</v>
      </c>
      <c r="BU326" s="34">
        <v>0</v>
      </c>
      <c r="BV326" s="34">
        <v>0</v>
      </c>
      <c r="BW326" s="34">
        <v>0</v>
      </c>
      <c r="BX326" s="34">
        <v>0</v>
      </c>
      <c r="BY326" s="34">
        <v>0</v>
      </c>
      <c r="BZ326" s="34">
        <v>0</v>
      </c>
      <c r="CA326" s="34">
        <v>0</v>
      </c>
      <c r="CB326" s="34">
        <v>0</v>
      </c>
      <c r="CC326" s="34">
        <v>0</v>
      </c>
      <c r="CD326" s="34">
        <v>0</v>
      </c>
      <c r="CE326" s="34">
        <v>484.5</v>
      </c>
      <c r="CF326" s="34">
        <v>0</v>
      </c>
      <c r="CG326" s="34">
        <v>0</v>
      </c>
      <c r="CH326" s="27" t="s">
        <v>182</v>
      </c>
      <c r="CI326" s="276" t="s">
        <v>1615</v>
      </c>
      <c r="CJ326" s="276" t="s">
        <v>279</v>
      </c>
      <c r="CK326" s="300" t="s">
        <v>79</v>
      </c>
      <c r="CL326" s="279" t="s">
        <v>79</v>
      </c>
      <c r="CM326" s="3"/>
    </row>
    <row r="327" spans="1:91" ht="72">
      <c r="A327" s="695"/>
      <c r="B327" s="36" t="s">
        <v>1629</v>
      </c>
      <c r="C327" s="10" t="s">
        <v>79</v>
      </c>
      <c r="D327" s="27" t="s">
        <v>135</v>
      </c>
      <c r="E327" s="27" t="s">
        <v>1630</v>
      </c>
      <c r="F327" s="10" t="s">
        <v>1631</v>
      </c>
      <c r="G327" s="10" t="s">
        <v>79</v>
      </c>
      <c r="H327" s="27" t="s">
        <v>1613</v>
      </c>
      <c r="I327" s="34">
        <v>350</v>
      </c>
      <c r="J327" s="34">
        <v>300</v>
      </c>
      <c r="K327" s="34">
        <v>50</v>
      </c>
      <c r="L327" s="34">
        <v>0</v>
      </c>
      <c r="M327" s="34">
        <v>255</v>
      </c>
      <c r="N327" s="34">
        <v>255</v>
      </c>
      <c r="O327" s="107" t="s">
        <v>1614</v>
      </c>
      <c r="P327" s="34">
        <v>0</v>
      </c>
      <c r="Q327" s="34">
        <v>0</v>
      </c>
      <c r="R327" s="34">
        <v>0</v>
      </c>
      <c r="S327" s="34">
        <v>0</v>
      </c>
      <c r="T327" s="34">
        <v>0</v>
      </c>
      <c r="U327" s="34">
        <v>0</v>
      </c>
      <c r="V327" s="34">
        <v>0</v>
      </c>
      <c r="W327" s="34">
        <v>15</v>
      </c>
      <c r="X327" s="34">
        <v>0</v>
      </c>
      <c r="Y327" s="34">
        <v>85</v>
      </c>
      <c r="Z327" s="34">
        <v>100</v>
      </c>
      <c r="AA327" s="34">
        <v>0</v>
      </c>
      <c r="AB327" s="34">
        <v>30</v>
      </c>
      <c r="AC327" s="34">
        <v>0</v>
      </c>
      <c r="AD327" s="34">
        <v>170</v>
      </c>
      <c r="AE327" s="34">
        <v>200</v>
      </c>
      <c r="AF327" s="34">
        <v>0</v>
      </c>
      <c r="AG327" s="34">
        <v>0</v>
      </c>
      <c r="AH327" s="34">
        <v>0</v>
      </c>
      <c r="AI327" s="34">
        <v>0</v>
      </c>
      <c r="AJ327" s="34">
        <v>0</v>
      </c>
      <c r="AK327" s="34">
        <v>0</v>
      </c>
      <c r="AL327" s="34">
        <v>0</v>
      </c>
      <c r="AM327" s="34">
        <v>0</v>
      </c>
      <c r="AN327" s="34">
        <v>0</v>
      </c>
      <c r="AO327" s="34">
        <v>0</v>
      </c>
      <c r="AP327" s="34">
        <v>0</v>
      </c>
      <c r="AQ327" s="34">
        <v>0</v>
      </c>
      <c r="AR327" s="34">
        <v>0</v>
      </c>
      <c r="AS327" s="34">
        <v>0</v>
      </c>
      <c r="AT327" s="34">
        <v>0</v>
      </c>
      <c r="AU327" s="34">
        <v>0</v>
      </c>
      <c r="AV327" s="34">
        <v>0</v>
      </c>
      <c r="AW327" s="34">
        <v>0</v>
      </c>
      <c r="AX327" s="34">
        <v>0</v>
      </c>
      <c r="AY327" s="34">
        <v>0</v>
      </c>
      <c r="AZ327" s="34">
        <v>15</v>
      </c>
      <c r="BA327" s="34">
        <v>0</v>
      </c>
      <c r="BB327" s="34">
        <v>85</v>
      </c>
      <c r="BC327" s="34">
        <v>100</v>
      </c>
      <c r="BD327" s="34">
        <v>0</v>
      </c>
      <c r="BE327" s="34">
        <v>0</v>
      </c>
      <c r="BF327" s="34">
        <v>0</v>
      </c>
      <c r="BG327" s="34">
        <v>0</v>
      </c>
      <c r="BH327" s="34">
        <v>0</v>
      </c>
      <c r="BI327" s="34">
        <v>0</v>
      </c>
      <c r="BJ327" s="34">
        <v>0</v>
      </c>
      <c r="BK327" s="34">
        <v>0</v>
      </c>
      <c r="BL327" s="34">
        <v>0</v>
      </c>
      <c r="BM327" s="34">
        <v>0</v>
      </c>
      <c r="BN327" s="34">
        <v>0</v>
      </c>
      <c r="BO327" s="34">
        <v>30</v>
      </c>
      <c r="BP327" s="34">
        <v>0</v>
      </c>
      <c r="BQ327" s="34">
        <v>170</v>
      </c>
      <c r="BR327" s="34">
        <v>200</v>
      </c>
      <c r="BS327" s="34">
        <v>0</v>
      </c>
      <c r="BT327" s="34">
        <v>0</v>
      </c>
      <c r="BU327" s="34">
        <v>0</v>
      </c>
      <c r="BV327" s="34">
        <v>0</v>
      </c>
      <c r="BW327" s="34">
        <v>0</v>
      </c>
      <c r="BX327" s="34">
        <v>0</v>
      </c>
      <c r="BY327" s="34">
        <v>0</v>
      </c>
      <c r="BZ327" s="34">
        <v>0</v>
      </c>
      <c r="CA327" s="34">
        <v>0</v>
      </c>
      <c r="CB327" s="34">
        <v>0</v>
      </c>
      <c r="CC327" s="34">
        <v>0</v>
      </c>
      <c r="CD327" s="34">
        <v>0</v>
      </c>
      <c r="CE327" s="34">
        <v>255</v>
      </c>
      <c r="CF327" s="34">
        <v>50</v>
      </c>
      <c r="CG327" s="34">
        <v>0</v>
      </c>
      <c r="CH327" s="27" t="s">
        <v>182</v>
      </c>
      <c r="CI327" s="276" t="s">
        <v>1615</v>
      </c>
      <c r="CJ327" s="276" t="s">
        <v>279</v>
      </c>
      <c r="CK327" s="300" t="s">
        <v>79</v>
      </c>
      <c r="CL327" s="279" t="s">
        <v>79</v>
      </c>
      <c r="CM327" s="3"/>
    </row>
    <row r="328" spans="1:91" ht="108">
      <c r="A328" s="695"/>
      <c r="B328" s="36" t="s">
        <v>1632</v>
      </c>
      <c r="C328" s="10" t="s">
        <v>79</v>
      </c>
      <c r="D328" s="27" t="s">
        <v>99</v>
      </c>
      <c r="E328" s="27" t="s">
        <v>1231</v>
      </c>
      <c r="F328" s="10">
        <v>49535013</v>
      </c>
      <c r="G328" s="10" t="s">
        <v>79</v>
      </c>
      <c r="H328" s="27" t="s">
        <v>1633</v>
      </c>
      <c r="I328" s="34">
        <v>1851</v>
      </c>
      <c r="J328" s="34">
        <v>1851</v>
      </c>
      <c r="K328" s="34">
        <v>0</v>
      </c>
      <c r="L328" s="34">
        <v>0</v>
      </c>
      <c r="M328" s="34">
        <v>1665.9</v>
      </c>
      <c r="N328" s="34">
        <v>1665.9</v>
      </c>
      <c r="O328" s="107" t="s">
        <v>1634</v>
      </c>
      <c r="P328" s="34">
        <v>0</v>
      </c>
      <c r="Q328" s="34">
        <v>0</v>
      </c>
      <c r="R328" s="34">
        <v>0</v>
      </c>
      <c r="S328" s="34">
        <v>0</v>
      </c>
      <c r="T328" s="34">
        <v>0</v>
      </c>
      <c r="U328" s="34">
        <v>0</v>
      </c>
      <c r="V328" s="34">
        <v>0</v>
      </c>
      <c r="W328" s="34">
        <v>185.1</v>
      </c>
      <c r="X328" s="34">
        <v>0</v>
      </c>
      <c r="Y328" s="34">
        <v>1665.9</v>
      </c>
      <c r="Z328" s="34">
        <v>1851</v>
      </c>
      <c r="AA328" s="34">
        <v>0</v>
      </c>
      <c r="AB328" s="34">
        <v>0</v>
      </c>
      <c r="AC328" s="34">
        <v>0</v>
      </c>
      <c r="AD328" s="34">
        <v>0</v>
      </c>
      <c r="AE328" s="34">
        <v>0</v>
      </c>
      <c r="AF328" s="34">
        <v>1665.9</v>
      </c>
      <c r="AG328" s="34">
        <v>0</v>
      </c>
      <c r="AH328" s="34">
        <v>0</v>
      </c>
      <c r="AI328" s="34">
        <v>0</v>
      </c>
      <c r="AJ328" s="34">
        <v>0</v>
      </c>
      <c r="AK328" s="34">
        <v>0</v>
      </c>
      <c r="AL328" s="34">
        <v>0</v>
      </c>
      <c r="AM328" s="34">
        <v>0</v>
      </c>
      <c r="AN328" s="34">
        <v>0</v>
      </c>
      <c r="AO328" s="34">
        <v>0</v>
      </c>
      <c r="AP328" s="34">
        <v>0</v>
      </c>
      <c r="AQ328" s="34">
        <v>0</v>
      </c>
      <c r="AR328" s="34">
        <v>0</v>
      </c>
      <c r="AS328" s="34">
        <v>0</v>
      </c>
      <c r="AT328" s="34">
        <v>0</v>
      </c>
      <c r="AU328" s="34">
        <v>185.1</v>
      </c>
      <c r="AV328" s="34">
        <v>0</v>
      </c>
      <c r="AW328" s="34">
        <v>1665.9</v>
      </c>
      <c r="AX328" s="34">
        <v>1851</v>
      </c>
      <c r="AY328" s="34">
        <v>0</v>
      </c>
      <c r="AZ328" s="34">
        <v>0</v>
      </c>
      <c r="BA328" s="34">
        <v>0</v>
      </c>
      <c r="BB328" s="34">
        <v>0</v>
      </c>
      <c r="BC328" s="34">
        <v>0</v>
      </c>
      <c r="BD328" s="34">
        <v>0</v>
      </c>
      <c r="BE328" s="34">
        <v>0</v>
      </c>
      <c r="BF328" s="34">
        <v>0</v>
      </c>
      <c r="BG328" s="34">
        <v>0</v>
      </c>
      <c r="BH328" s="34">
        <v>0</v>
      </c>
      <c r="BI328" s="34">
        <v>0</v>
      </c>
      <c r="BJ328" s="34">
        <v>0</v>
      </c>
      <c r="BK328" s="34">
        <v>0</v>
      </c>
      <c r="BL328" s="34">
        <v>0</v>
      </c>
      <c r="BM328" s="34">
        <v>0</v>
      </c>
      <c r="BN328" s="34">
        <v>1665.9</v>
      </c>
      <c r="BO328" s="34">
        <v>0</v>
      </c>
      <c r="BP328" s="34">
        <v>0</v>
      </c>
      <c r="BQ328" s="34">
        <v>0</v>
      </c>
      <c r="BR328" s="34">
        <v>0</v>
      </c>
      <c r="BS328" s="34">
        <v>0</v>
      </c>
      <c r="BT328" s="34">
        <v>0</v>
      </c>
      <c r="BU328" s="34">
        <v>0</v>
      </c>
      <c r="BV328" s="34">
        <v>0</v>
      </c>
      <c r="BW328" s="34">
        <v>0</v>
      </c>
      <c r="BX328" s="34">
        <v>0</v>
      </c>
      <c r="BY328" s="34">
        <v>0</v>
      </c>
      <c r="BZ328" s="34">
        <v>0</v>
      </c>
      <c r="CA328" s="34">
        <v>0</v>
      </c>
      <c r="CB328" s="34">
        <v>0</v>
      </c>
      <c r="CC328" s="34">
        <v>0</v>
      </c>
      <c r="CD328" s="34">
        <v>0</v>
      </c>
      <c r="CE328" s="34">
        <v>0</v>
      </c>
      <c r="CF328" s="34">
        <v>0</v>
      </c>
      <c r="CG328" s="34">
        <v>0</v>
      </c>
      <c r="CH328" s="27" t="s">
        <v>1653</v>
      </c>
      <c r="CI328" s="276" t="s">
        <v>1635</v>
      </c>
      <c r="CJ328" s="276" t="s">
        <v>79</v>
      </c>
      <c r="CK328" s="300" t="s">
        <v>79</v>
      </c>
      <c r="CL328" s="279" t="s">
        <v>79</v>
      </c>
      <c r="CM328" s="3"/>
    </row>
    <row r="329" spans="1:91" ht="72">
      <c r="A329" s="695"/>
      <c r="B329" s="36" t="s">
        <v>1636</v>
      </c>
      <c r="C329" s="10" t="s">
        <v>79</v>
      </c>
      <c r="D329" s="27" t="s">
        <v>125</v>
      </c>
      <c r="E329" s="27" t="s">
        <v>1234</v>
      </c>
      <c r="F329" s="10">
        <v>61664651</v>
      </c>
      <c r="G329" s="10" t="s">
        <v>79</v>
      </c>
      <c r="H329" s="27" t="s">
        <v>1633</v>
      </c>
      <c r="I329" s="34">
        <v>1850</v>
      </c>
      <c r="J329" s="34">
        <v>1850</v>
      </c>
      <c r="K329" s="34">
        <v>0</v>
      </c>
      <c r="L329" s="34">
        <v>0</v>
      </c>
      <c r="M329" s="34">
        <v>1665</v>
      </c>
      <c r="N329" s="34">
        <v>1665</v>
      </c>
      <c r="O329" s="107" t="s">
        <v>1634</v>
      </c>
      <c r="P329" s="34">
        <v>0</v>
      </c>
      <c r="Q329" s="34">
        <v>0</v>
      </c>
      <c r="R329" s="34">
        <v>0</v>
      </c>
      <c r="S329" s="34">
        <v>0</v>
      </c>
      <c r="T329" s="34">
        <v>0</v>
      </c>
      <c r="U329" s="34">
        <v>0</v>
      </c>
      <c r="V329" s="34">
        <v>0</v>
      </c>
      <c r="W329" s="34">
        <v>185</v>
      </c>
      <c r="X329" s="34">
        <v>0</v>
      </c>
      <c r="Y329" s="34">
        <v>1665</v>
      </c>
      <c r="Z329" s="34">
        <v>1850</v>
      </c>
      <c r="AA329" s="34">
        <v>0</v>
      </c>
      <c r="AB329" s="34">
        <v>0</v>
      </c>
      <c r="AC329" s="34">
        <v>0</v>
      </c>
      <c r="AD329" s="34">
        <v>0</v>
      </c>
      <c r="AE329" s="34">
        <v>0</v>
      </c>
      <c r="AF329" s="34">
        <v>1665</v>
      </c>
      <c r="AG329" s="34">
        <v>0</v>
      </c>
      <c r="AH329" s="34">
        <v>0</v>
      </c>
      <c r="AI329" s="34">
        <v>0</v>
      </c>
      <c r="AJ329" s="34">
        <v>0</v>
      </c>
      <c r="AK329" s="34">
        <v>0</v>
      </c>
      <c r="AL329" s="34">
        <v>0</v>
      </c>
      <c r="AM329" s="34">
        <v>0</v>
      </c>
      <c r="AN329" s="34">
        <v>0</v>
      </c>
      <c r="AO329" s="34">
        <v>0</v>
      </c>
      <c r="AP329" s="34">
        <v>0</v>
      </c>
      <c r="AQ329" s="34">
        <v>0</v>
      </c>
      <c r="AR329" s="34">
        <v>0</v>
      </c>
      <c r="AS329" s="34">
        <v>0</v>
      </c>
      <c r="AT329" s="34">
        <v>0</v>
      </c>
      <c r="AU329" s="34">
        <v>185</v>
      </c>
      <c r="AV329" s="34">
        <v>0</v>
      </c>
      <c r="AW329" s="34">
        <v>1665</v>
      </c>
      <c r="AX329" s="34">
        <v>1850</v>
      </c>
      <c r="AY329" s="34">
        <v>0</v>
      </c>
      <c r="AZ329" s="34">
        <v>0</v>
      </c>
      <c r="BA329" s="34">
        <v>0</v>
      </c>
      <c r="BB329" s="34">
        <v>0</v>
      </c>
      <c r="BC329" s="34">
        <v>0</v>
      </c>
      <c r="BD329" s="34">
        <v>0</v>
      </c>
      <c r="BE329" s="34">
        <v>0</v>
      </c>
      <c r="BF329" s="34">
        <v>0</v>
      </c>
      <c r="BG329" s="34">
        <v>0</v>
      </c>
      <c r="BH329" s="34">
        <v>0</v>
      </c>
      <c r="BI329" s="34">
        <v>0</v>
      </c>
      <c r="BJ329" s="34">
        <v>0</v>
      </c>
      <c r="BK329" s="34">
        <v>0</v>
      </c>
      <c r="BL329" s="34">
        <v>0</v>
      </c>
      <c r="BM329" s="34">
        <v>0</v>
      </c>
      <c r="BN329" s="34">
        <v>1665</v>
      </c>
      <c r="BO329" s="34">
        <v>0</v>
      </c>
      <c r="BP329" s="34">
        <v>0</v>
      </c>
      <c r="BQ329" s="34">
        <v>0</v>
      </c>
      <c r="BR329" s="34">
        <v>0</v>
      </c>
      <c r="BS329" s="34">
        <v>0</v>
      </c>
      <c r="BT329" s="34">
        <v>0</v>
      </c>
      <c r="BU329" s="34">
        <v>0</v>
      </c>
      <c r="BV329" s="34">
        <v>0</v>
      </c>
      <c r="BW329" s="34">
        <v>0</v>
      </c>
      <c r="BX329" s="34">
        <v>0</v>
      </c>
      <c r="BY329" s="34">
        <v>0</v>
      </c>
      <c r="BZ329" s="34">
        <v>0</v>
      </c>
      <c r="CA329" s="34">
        <v>0</v>
      </c>
      <c r="CB329" s="34">
        <v>0</v>
      </c>
      <c r="CC329" s="34">
        <v>0</v>
      </c>
      <c r="CD329" s="34">
        <v>0</v>
      </c>
      <c r="CE329" s="34">
        <v>0</v>
      </c>
      <c r="CF329" s="34">
        <v>0</v>
      </c>
      <c r="CG329" s="34">
        <v>0</v>
      </c>
      <c r="CH329" s="27" t="s">
        <v>1653</v>
      </c>
      <c r="CI329" s="276" t="s">
        <v>1635</v>
      </c>
      <c r="CJ329" s="276" t="s">
        <v>79</v>
      </c>
      <c r="CK329" s="300" t="s">
        <v>79</v>
      </c>
      <c r="CL329" s="279" t="s">
        <v>79</v>
      </c>
      <c r="CM329" s="3"/>
    </row>
    <row r="330" spans="1:91" ht="108">
      <c r="A330" s="695"/>
      <c r="B330" s="36" t="s">
        <v>1637</v>
      </c>
      <c r="C330" s="10" t="s">
        <v>79</v>
      </c>
      <c r="D330" s="27" t="s">
        <v>1638</v>
      </c>
      <c r="E330" s="27" t="s">
        <v>1236</v>
      </c>
      <c r="F330" s="10" t="s">
        <v>1237</v>
      </c>
      <c r="G330" s="10" t="s">
        <v>79</v>
      </c>
      <c r="H330" s="27" t="s">
        <v>1633</v>
      </c>
      <c r="I330" s="34">
        <v>1810</v>
      </c>
      <c r="J330" s="34">
        <v>1810</v>
      </c>
      <c r="K330" s="34">
        <v>0</v>
      </c>
      <c r="L330" s="34">
        <v>0</v>
      </c>
      <c r="M330" s="34">
        <v>1629</v>
      </c>
      <c r="N330" s="34">
        <v>1629</v>
      </c>
      <c r="O330" s="107" t="s">
        <v>1634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181</v>
      </c>
      <c r="X330" s="34">
        <v>0</v>
      </c>
      <c r="Y330" s="34">
        <v>1629</v>
      </c>
      <c r="Z330" s="34">
        <v>1810</v>
      </c>
      <c r="AA330" s="34">
        <v>0</v>
      </c>
      <c r="AB330" s="34">
        <v>0</v>
      </c>
      <c r="AC330" s="34">
        <v>0</v>
      </c>
      <c r="AD330" s="34">
        <v>0</v>
      </c>
      <c r="AE330" s="34">
        <v>0</v>
      </c>
      <c r="AF330" s="34">
        <v>1629</v>
      </c>
      <c r="AG330" s="34">
        <v>0</v>
      </c>
      <c r="AH330" s="34">
        <v>0</v>
      </c>
      <c r="AI330" s="34">
        <v>0</v>
      </c>
      <c r="AJ330" s="34">
        <v>0</v>
      </c>
      <c r="AK330" s="34">
        <v>0</v>
      </c>
      <c r="AL330" s="34">
        <v>0</v>
      </c>
      <c r="AM330" s="34">
        <v>0</v>
      </c>
      <c r="AN330" s="34">
        <v>0</v>
      </c>
      <c r="AO330" s="34">
        <v>0</v>
      </c>
      <c r="AP330" s="34">
        <v>0</v>
      </c>
      <c r="AQ330" s="34">
        <v>0</v>
      </c>
      <c r="AR330" s="34">
        <v>0</v>
      </c>
      <c r="AS330" s="34">
        <v>0</v>
      </c>
      <c r="AT330" s="34">
        <v>0</v>
      </c>
      <c r="AU330" s="34">
        <v>0</v>
      </c>
      <c r="AV330" s="34">
        <v>0</v>
      </c>
      <c r="AW330" s="34">
        <v>0</v>
      </c>
      <c r="AX330" s="34">
        <v>0</v>
      </c>
      <c r="AY330" s="34">
        <v>0</v>
      </c>
      <c r="AZ330" s="34">
        <v>181</v>
      </c>
      <c r="BA330" s="34">
        <v>0</v>
      </c>
      <c r="BB330" s="34">
        <v>1629</v>
      </c>
      <c r="BC330" s="34">
        <v>1810</v>
      </c>
      <c r="BD330" s="34">
        <v>0</v>
      </c>
      <c r="BE330" s="34">
        <v>0</v>
      </c>
      <c r="BF330" s="34">
        <v>0</v>
      </c>
      <c r="BG330" s="34">
        <v>0</v>
      </c>
      <c r="BH330" s="34">
        <v>0</v>
      </c>
      <c r="BI330" s="34">
        <v>0</v>
      </c>
      <c r="BJ330" s="34">
        <v>0</v>
      </c>
      <c r="BK330" s="34">
        <v>0</v>
      </c>
      <c r="BL330" s="34">
        <v>0</v>
      </c>
      <c r="BM330" s="34">
        <v>0</v>
      </c>
      <c r="BN330" s="34">
        <v>1629</v>
      </c>
      <c r="BO330" s="34">
        <v>0</v>
      </c>
      <c r="BP330" s="34">
        <v>0</v>
      </c>
      <c r="BQ330" s="34">
        <v>0</v>
      </c>
      <c r="BR330" s="34">
        <v>0</v>
      </c>
      <c r="BS330" s="34">
        <v>0</v>
      </c>
      <c r="BT330" s="34">
        <v>0</v>
      </c>
      <c r="BU330" s="34">
        <v>0</v>
      </c>
      <c r="BV330" s="34">
        <v>0</v>
      </c>
      <c r="BW330" s="34">
        <v>0</v>
      </c>
      <c r="BX330" s="34">
        <v>0</v>
      </c>
      <c r="BY330" s="34">
        <v>0</v>
      </c>
      <c r="BZ330" s="34">
        <v>0</v>
      </c>
      <c r="CA330" s="34">
        <v>0</v>
      </c>
      <c r="CB330" s="34">
        <v>0</v>
      </c>
      <c r="CC330" s="34">
        <v>0</v>
      </c>
      <c r="CD330" s="34">
        <v>0</v>
      </c>
      <c r="CE330" s="34">
        <v>0</v>
      </c>
      <c r="CF330" s="34">
        <v>0</v>
      </c>
      <c r="CG330" s="34">
        <v>0</v>
      </c>
      <c r="CH330" s="27" t="s">
        <v>1653</v>
      </c>
      <c r="CI330" s="276" t="s">
        <v>1635</v>
      </c>
      <c r="CJ330" s="276" t="s">
        <v>79</v>
      </c>
      <c r="CK330" s="300" t="s">
        <v>79</v>
      </c>
      <c r="CL330" s="279" t="s">
        <v>79</v>
      </c>
      <c r="CM330" s="3"/>
    </row>
    <row r="331" spans="1:91" ht="69.75">
      <c r="A331" s="695"/>
      <c r="B331" s="36" t="s">
        <v>1639</v>
      </c>
      <c r="C331" s="10" t="s">
        <v>79</v>
      </c>
      <c r="D331" s="27" t="s">
        <v>97</v>
      </c>
      <c r="E331" s="27" t="s">
        <v>1239</v>
      </c>
      <c r="F331" s="10" t="s">
        <v>1240</v>
      </c>
      <c r="G331" s="10" t="s">
        <v>79</v>
      </c>
      <c r="H331" s="27" t="s">
        <v>1633</v>
      </c>
      <c r="I331" s="34">
        <v>1950</v>
      </c>
      <c r="J331" s="34">
        <v>1851.1110000000001</v>
      </c>
      <c r="K331" s="34">
        <v>98.888999999999996</v>
      </c>
      <c r="L331" s="34">
        <v>0</v>
      </c>
      <c r="M331" s="34">
        <v>1666</v>
      </c>
      <c r="N331" s="34">
        <v>1666</v>
      </c>
      <c r="O331" s="107" t="s">
        <v>1634</v>
      </c>
      <c r="P331" s="34">
        <v>0</v>
      </c>
      <c r="Q331" s="34">
        <v>0</v>
      </c>
      <c r="R331" s="34">
        <v>0</v>
      </c>
      <c r="S331" s="34">
        <v>0</v>
      </c>
      <c r="T331" s="34">
        <v>0</v>
      </c>
      <c r="U331" s="34">
        <v>0</v>
      </c>
      <c r="V331" s="34">
        <v>0</v>
      </c>
      <c r="W331" s="34">
        <v>185.11099999999999</v>
      </c>
      <c r="X331" s="34">
        <v>0</v>
      </c>
      <c r="Y331" s="34">
        <v>1666</v>
      </c>
      <c r="Z331" s="34">
        <v>1851.1109999999999</v>
      </c>
      <c r="AA331" s="34">
        <v>0</v>
      </c>
      <c r="AB331" s="34">
        <v>0</v>
      </c>
      <c r="AC331" s="34">
        <v>0</v>
      </c>
      <c r="AD331" s="34">
        <v>0</v>
      </c>
      <c r="AE331" s="34">
        <v>0</v>
      </c>
      <c r="AF331" s="34">
        <v>1666</v>
      </c>
      <c r="AG331" s="34">
        <v>0</v>
      </c>
      <c r="AH331" s="34">
        <v>0</v>
      </c>
      <c r="AI331" s="34">
        <v>0</v>
      </c>
      <c r="AJ331" s="34">
        <v>0</v>
      </c>
      <c r="AK331" s="34">
        <v>0</v>
      </c>
      <c r="AL331" s="34">
        <v>0</v>
      </c>
      <c r="AM331" s="34">
        <v>0</v>
      </c>
      <c r="AN331" s="34">
        <v>0</v>
      </c>
      <c r="AO331" s="34">
        <v>0</v>
      </c>
      <c r="AP331" s="34">
        <v>0</v>
      </c>
      <c r="AQ331" s="34">
        <v>0</v>
      </c>
      <c r="AR331" s="34">
        <v>0</v>
      </c>
      <c r="AS331" s="34">
        <v>0</v>
      </c>
      <c r="AT331" s="34">
        <v>0</v>
      </c>
      <c r="AU331" s="34">
        <v>185.11099999999999</v>
      </c>
      <c r="AV331" s="34">
        <v>0</v>
      </c>
      <c r="AW331" s="34">
        <v>1666</v>
      </c>
      <c r="AX331" s="34">
        <v>1851.1109999999999</v>
      </c>
      <c r="AY331" s="34">
        <v>0</v>
      </c>
      <c r="AZ331" s="34">
        <v>0</v>
      </c>
      <c r="BA331" s="34">
        <v>0</v>
      </c>
      <c r="BB331" s="34">
        <v>0</v>
      </c>
      <c r="BC331" s="34">
        <v>0</v>
      </c>
      <c r="BD331" s="34">
        <v>0</v>
      </c>
      <c r="BE331" s="34">
        <v>0</v>
      </c>
      <c r="BF331" s="34">
        <v>0</v>
      </c>
      <c r="BG331" s="34">
        <v>0</v>
      </c>
      <c r="BH331" s="34">
        <v>0</v>
      </c>
      <c r="BI331" s="34">
        <v>0</v>
      </c>
      <c r="BJ331" s="34">
        <v>0</v>
      </c>
      <c r="BK331" s="34">
        <v>0</v>
      </c>
      <c r="BL331" s="34">
        <v>0</v>
      </c>
      <c r="BM331" s="34">
        <v>0</v>
      </c>
      <c r="BN331" s="34">
        <v>1666</v>
      </c>
      <c r="BO331" s="34">
        <v>0</v>
      </c>
      <c r="BP331" s="34">
        <v>0</v>
      </c>
      <c r="BQ331" s="34">
        <v>0</v>
      </c>
      <c r="BR331" s="34">
        <v>0</v>
      </c>
      <c r="BS331" s="34">
        <v>0</v>
      </c>
      <c r="BT331" s="34">
        <v>0</v>
      </c>
      <c r="BU331" s="34">
        <v>0</v>
      </c>
      <c r="BV331" s="34">
        <v>0</v>
      </c>
      <c r="BW331" s="34">
        <v>0</v>
      </c>
      <c r="BX331" s="34">
        <v>0</v>
      </c>
      <c r="BY331" s="34">
        <v>0</v>
      </c>
      <c r="BZ331" s="34">
        <v>0</v>
      </c>
      <c r="CA331" s="34">
        <v>0</v>
      </c>
      <c r="CB331" s="34">
        <v>0</v>
      </c>
      <c r="CC331" s="34">
        <v>0</v>
      </c>
      <c r="CD331" s="34">
        <v>0</v>
      </c>
      <c r="CE331" s="34">
        <v>0</v>
      </c>
      <c r="CF331" s="34">
        <v>98.888999999999996</v>
      </c>
      <c r="CG331" s="34">
        <v>0</v>
      </c>
      <c r="CH331" s="27" t="s">
        <v>1653</v>
      </c>
      <c r="CI331" s="276" t="s">
        <v>1635</v>
      </c>
      <c r="CJ331" s="276" t="s">
        <v>79</v>
      </c>
      <c r="CK331" s="300" t="s">
        <v>79</v>
      </c>
      <c r="CL331" s="279" t="s">
        <v>79</v>
      </c>
      <c r="CM331" s="3"/>
    </row>
    <row r="332" spans="1:91" s="41" customFormat="1" ht="38.25" customHeight="1">
      <c r="A332" s="695"/>
      <c r="B332" s="75" t="s">
        <v>535</v>
      </c>
      <c r="C332" s="63" t="s">
        <v>79</v>
      </c>
      <c r="D332" s="63" t="s">
        <v>79</v>
      </c>
      <c r="E332" s="63" t="s">
        <v>79</v>
      </c>
      <c r="F332" s="63" t="s">
        <v>79</v>
      </c>
      <c r="G332" s="95" t="s">
        <v>79</v>
      </c>
      <c r="H332" s="63" t="s">
        <v>79</v>
      </c>
      <c r="I332" s="26">
        <f>SUM(I306:I331)</f>
        <v>39772.76296</v>
      </c>
      <c r="J332" s="26">
        <f t="shared" ref="J332:BU332" si="14">SUM(J306:J331)</f>
        <v>28668.11306</v>
      </c>
      <c r="K332" s="26">
        <f t="shared" si="14"/>
        <v>11104.649999999996</v>
      </c>
      <c r="L332" s="26">
        <f t="shared" si="14"/>
        <v>430</v>
      </c>
      <c r="M332" s="26">
        <f t="shared" si="14"/>
        <v>25259.44342</v>
      </c>
      <c r="N332" s="26">
        <f t="shared" si="14"/>
        <v>24902.44342</v>
      </c>
      <c r="O332" s="26">
        <f t="shared" si="14"/>
        <v>0</v>
      </c>
      <c r="P332" s="26">
        <f t="shared" si="14"/>
        <v>17130.1211</v>
      </c>
      <c r="Q332" s="26">
        <f t="shared" si="14"/>
        <v>15326.41</v>
      </c>
      <c r="R332" s="26">
        <f t="shared" si="14"/>
        <v>774.99611999999991</v>
      </c>
      <c r="S332" s="26">
        <f t="shared" si="14"/>
        <v>0</v>
      </c>
      <c r="T332" s="26">
        <f t="shared" si="14"/>
        <v>0</v>
      </c>
      <c r="U332" s="26">
        <f t="shared" si="14"/>
        <v>774.99611999999991</v>
      </c>
      <c r="V332" s="26">
        <f t="shared" si="14"/>
        <v>6625.9</v>
      </c>
      <c r="W332" s="26">
        <f t="shared" si="14"/>
        <v>1071.49929</v>
      </c>
      <c r="X332" s="26">
        <f t="shared" si="14"/>
        <v>108</v>
      </c>
      <c r="Y332" s="26">
        <f t="shared" si="14"/>
        <v>8405.5336700000007</v>
      </c>
      <c r="Z332" s="26">
        <f t="shared" si="14"/>
        <v>9585.0329600000005</v>
      </c>
      <c r="AA332" s="26">
        <f t="shared" si="14"/>
        <v>6625.9</v>
      </c>
      <c r="AB332" s="26">
        <f t="shared" si="14"/>
        <v>154.23525000000001</v>
      </c>
      <c r="AC332" s="26">
        <f t="shared" si="14"/>
        <v>0</v>
      </c>
      <c r="AD332" s="26">
        <f t="shared" si="14"/>
        <v>516.99974999999995</v>
      </c>
      <c r="AE332" s="26">
        <f t="shared" si="14"/>
        <v>671.23500000000001</v>
      </c>
      <c r="AF332" s="26">
        <f t="shared" si="14"/>
        <v>8095.9</v>
      </c>
      <c r="AG332" s="26">
        <f t="shared" si="14"/>
        <v>0</v>
      </c>
      <c r="AH332" s="26">
        <f t="shared" si="14"/>
        <v>414</v>
      </c>
      <c r="AI332" s="26">
        <f t="shared" si="14"/>
        <v>653.5</v>
      </c>
      <c r="AJ332" s="26">
        <f t="shared" si="14"/>
        <v>1067.5</v>
      </c>
      <c r="AK332" s="26">
        <f t="shared" si="14"/>
        <v>0</v>
      </c>
      <c r="AL332" s="26">
        <f t="shared" si="14"/>
        <v>414</v>
      </c>
      <c r="AM332" s="26">
        <f t="shared" si="14"/>
        <v>0</v>
      </c>
      <c r="AN332" s="26">
        <f t="shared" si="14"/>
        <v>414</v>
      </c>
      <c r="AO332" s="26">
        <f t="shared" si="14"/>
        <v>6625.9</v>
      </c>
      <c r="AP332" s="26">
        <f t="shared" si="14"/>
        <v>0</v>
      </c>
      <c r="AQ332" s="26">
        <f t="shared" si="14"/>
        <v>108</v>
      </c>
      <c r="AR332" s="26">
        <f t="shared" si="14"/>
        <v>163</v>
      </c>
      <c r="AS332" s="26">
        <f t="shared" si="14"/>
        <v>271</v>
      </c>
      <c r="AT332" s="26">
        <f t="shared" si="14"/>
        <v>6625.9</v>
      </c>
      <c r="AU332" s="26">
        <f t="shared" si="14"/>
        <v>555.21100000000001</v>
      </c>
      <c r="AV332" s="26">
        <f t="shared" si="14"/>
        <v>0</v>
      </c>
      <c r="AW332" s="26">
        <f t="shared" si="14"/>
        <v>4996.8999999999996</v>
      </c>
      <c r="AX332" s="26">
        <f t="shared" si="14"/>
        <v>5552.1109999999999</v>
      </c>
      <c r="AY332" s="26">
        <f t="shared" si="14"/>
        <v>0</v>
      </c>
      <c r="AZ332" s="26">
        <f t="shared" si="14"/>
        <v>466.28829000000002</v>
      </c>
      <c r="BA332" s="26">
        <f t="shared" si="14"/>
        <v>0</v>
      </c>
      <c r="BB332" s="26">
        <f t="shared" si="14"/>
        <v>3245.6336700000002</v>
      </c>
      <c r="BC332" s="26">
        <f t="shared" si="14"/>
        <v>3711.9219600000001</v>
      </c>
      <c r="BD332" s="26">
        <f t="shared" si="14"/>
        <v>0</v>
      </c>
      <c r="BE332" s="26">
        <f t="shared" si="14"/>
        <v>50</v>
      </c>
      <c r="BF332" s="26">
        <f t="shared" si="14"/>
        <v>0</v>
      </c>
      <c r="BG332" s="26">
        <f t="shared" si="14"/>
        <v>0</v>
      </c>
      <c r="BH332" s="26">
        <f t="shared" si="14"/>
        <v>50</v>
      </c>
      <c r="BI332" s="26">
        <f t="shared" si="14"/>
        <v>0</v>
      </c>
      <c r="BJ332" s="26">
        <f t="shared" si="14"/>
        <v>0</v>
      </c>
      <c r="BK332" s="26">
        <f t="shared" si="14"/>
        <v>0</v>
      </c>
      <c r="BL332" s="26">
        <f t="shared" si="14"/>
        <v>0</v>
      </c>
      <c r="BM332" s="26">
        <f t="shared" si="14"/>
        <v>0</v>
      </c>
      <c r="BN332" s="26">
        <f t="shared" si="14"/>
        <v>6625.9</v>
      </c>
      <c r="BO332" s="26">
        <f t="shared" si="14"/>
        <v>154.23525000000001</v>
      </c>
      <c r="BP332" s="26">
        <f t="shared" si="14"/>
        <v>0</v>
      </c>
      <c r="BQ332" s="26">
        <f t="shared" si="14"/>
        <v>516.99974999999995</v>
      </c>
      <c r="BR332" s="26">
        <f t="shared" si="14"/>
        <v>671.23500000000001</v>
      </c>
      <c r="BS332" s="26">
        <f t="shared" si="14"/>
        <v>816.5</v>
      </c>
      <c r="BT332" s="26">
        <f t="shared" si="14"/>
        <v>0</v>
      </c>
      <c r="BU332" s="26">
        <f t="shared" si="14"/>
        <v>0</v>
      </c>
      <c r="BV332" s="26">
        <f t="shared" ref="BV332:CG332" si="15">SUM(BV306:BV331)</f>
        <v>0</v>
      </c>
      <c r="BW332" s="26">
        <f t="shared" si="15"/>
        <v>0</v>
      </c>
      <c r="BX332" s="26">
        <f t="shared" si="15"/>
        <v>0</v>
      </c>
      <c r="BY332" s="26">
        <f t="shared" si="15"/>
        <v>0</v>
      </c>
      <c r="BZ332" s="26">
        <f t="shared" si="15"/>
        <v>0</v>
      </c>
      <c r="CA332" s="26">
        <f t="shared" si="15"/>
        <v>0</v>
      </c>
      <c r="CB332" s="26">
        <f t="shared" si="15"/>
        <v>0</v>
      </c>
      <c r="CC332" s="26">
        <f t="shared" si="15"/>
        <v>653.5</v>
      </c>
      <c r="CD332" s="26">
        <f t="shared" si="15"/>
        <v>0</v>
      </c>
      <c r="CE332" s="26">
        <f t="shared" si="15"/>
        <v>2133.6334200000001</v>
      </c>
      <c r="CF332" s="26">
        <f t="shared" si="15"/>
        <v>713.49789999999996</v>
      </c>
      <c r="CG332" s="26">
        <f t="shared" si="15"/>
        <v>11192.876</v>
      </c>
      <c r="CH332" s="63" t="s">
        <v>79</v>
      </c>
      <c r="CI332" s="305" t="s">
        <v>79</v>
      </c>
      <c r="CJ332" s="306" t="s">
        <v>79</v>
      </c>
      <c r="CK332" s="307" t="s">
        <v>79</v>
      </c>
      <c r="CL332" s="321" t="s">
        <v>79</v>
      </c>
      <c r="CM332" s="50"/>
    </row>
    <row r="333" spans="1:91" s="41" customFormat="1" ht="23.25">
      <c r="A333" s="695"/>
      <c r="B333" s="76" t="s">
        <v>536</v>
      </c>
      <c r="C333" s="65" t="s">
        <v>79</v>
      </c>
      <c r="D333" s="65" t="s">
        <v>79</v>
      </c>
      <c r="E333" s="65" t="s">
        <v>79</v>
      </c>
      <c r="F333" s="65" t="s">
        <v>79</v>
      </c>
      <c r="G333" s="93" t="s">
        <v>79</v>
      </c>
      <c r="H333" s="65" t="s">
        <v>79</v>
      </c>
      <c r="I333" s="44">
        <f>I305+I332</f>
        <v>1982905.382470001</v>
      </c>
      <c r="J333" s="44">
        <f t="shared" ref="J333:BU333" si="16">J305+J332</f>
        <v>1585900.9008800006</v>
      </c>
      <c r="K333" s="44">
        <f t="shared" si="16"/>
        <v>397004.48168999999</v>
      </c>
      <c r="L333" s="44">
        <f t="shared" si="16"/>
        <v>555756.99882200011</v>
      </c>
      <c r="M333" s="44">
        <f t="shared" si="16"/>
        <v>720931.07769799978</v>
      </c>
      <c r="N333" s="44">
        <f t="shared" si="16"/>
        <v>688411.6052079997</v>
      </c>
      <c r="O333" s="44">
        <f t="shared" si="16"/>
        <v>44074</v>
      </c>
      <c r="P333" s="44">
        <f t="shared" si="16"/>
        <v>777153.27801500016</v>
      </c>
      <c r="Q333" s="44">
        <f t="shared" si="16"/>
        <v>159320.08508600004</v>
      </c>
      <c r="R333" s="44">
        <f t="shared" si="16"/>
        <v>199427.91830999998</v>
      </c>
      <c r="S333" s="44">
        <f t="shared" si="16"/>
        <v>133160.93831000003</v>
      </c>
      <c r="T333" s="44">
        <f t="shared" si="16"/>
        <v>408814.58180999989</v>
      </c>
      <c r="U333" s="44">
        <f t="shared" si="16"/>
        <v>741403.43843000021</v>
      </c>
      <c r="V333" s="44">
        <f t="shared" si="16"/>
        <v>38044.646939999999</v>
      </c>
      <c r="W333" s="44">
        <f t="shared" si="16"/>
        <v>72806.304649999991</v>
      </c>
      <c r="X333" s="44">
        <f t="shared" si="16"/>
        <v>112617.71088</v>
      </c>
      <c r="Y333" s="44">
        <f t="shared" si="16"/>
        <v>78511.362917000006</v>
      </c>
      <c r="Z333" s="44">
        <f t="shared" si="16"/>
        <v>263935.378447</v>
      </c>
      <c r="AA333" s="44">
        <f t="shared" si="16"/>
        <v>180108.32943199997</v>
      </c>
      <c r="AB333" s="44">
        <f t="shared" si="16"/>
        <v>70773.712199999994</v>
      </c>
      <c r="AC333" s="44">
        <f t="shared" si="16"/>
        <v>111114.69450999999</v>
      </c>
      <c r="AD333" s="44">
        <f t="shared" si="16"/>
        <v>134599.57726000002</v>
      </c>
      <c r="AE333" s="44">
        <f t="shared" si="16"/>
        <v>316487.98397</v>
      </c>
      <c r="AF333" s="44">
        <f t="shared" si="16"/>
        <v>177998.60918299999</v>
      </c>
      <c r="AG333" s="44">
        <f t="shared" si="16"/>
        <v>38961.418019999997</v>
      </c>
      <c r="AH333" s="44">
        <f t="shared" si="16"/>
        <v>31167.470789999996</v>
      </c>
      <c r="AI333" s="44">
        <f t="shared" si="16"/>
        <v>39740.589979999997</v>
      </c>
      <c r="AJ333" s="44">
        <f t="shared" si="16"/>
        <v>109869.47878999998</v>
      </c>
      <c r="AK333" s="44">
        <f t="shared" si="16"/>
        <v>36300.178509999998</v>
      </c>
      <c r="AL333" s="44">
        <f t="shared" si="16"/>
        <v>31167.470789999996</v>
      </c>
      <c r="AM333" s="44">
        <f t="shared" si="16"/>
        <v>14087.089980000002</v>
      </c>
      <c r="AN333" s="44">
        <f t="shared" si="16"/>
        <v>81554.739279999994</v>
      </c>
      <c r="AO333" s="44">
        <f t="shared" si="16"/>
        <v>39875.494470000005</v>
      </c>
      <c r="AP333" s="44">
        <f t="shared" si="16"/>
        <v>0</v>
      </c>
      <c r="AQ333" s="44">
        <f t="shared" si="16"/>
        <v>108</v>
      </c>
      <c r="AR333" s="44">
        <f t="shared" si="16"/>
        <v>11406.126301</v>
      </c>
      <c r="AS333" s="44">
        <f t="shared" si="16"/>
        <v>11514.126301</v>
      </c>
      <c r="AT333" s="44">
        <f t="shared" si="16"/>
        <v>6625.9</v>
      </c>
      <c r="AU333" s="44">
        <f t="shared" si="16"/>
        <v>24133.508330000001</v>
      </c>
      <c r="AV333" s="44">
        <f t="shared" si="16"/>
        <v>18451.226780000001</v>
      </c>
      <c r="AW333" s="44">
        <f t="shared" si="16"/>
        <v>12530.571596</v>
      </c>
      <c r="AX333" s="44">
        <f t="shared" si="16"/>
        <v>55115.306706000003</v>
      </c>
      <c r="AY333" s="44">
        <f t="shared" si="16"/>
        <v>471.31083999999998</v>
      </c>
      <c r="AZ333" s="44">
        <f t="shared" si="16"/>
        <v>15600.519950000002</v>
      </c>
      <c r="BA333" s="44">
        <f t="shared" si="16"/>
        <v>36184.042700000005</v>
      </c>
      <c r="BB333" s="44">
        <f t="shared" si="16"/>
        <v>46987.964010000003</v>
      </c>
      <c r="BC333" s="44">
        <f t="shared" si="16"/>
        <v>98772.526660000003</v>
      </c>
      <c r="BD333" s="44">
        <f t="shared" si="16"/>
        <v>139988.30687</v>
      </c>
      <c r="BE333" s="44">
        <f t="shared" si="16"/>
        <v>33072.276370000007</v>
      </c>
      <c r="BF333" s="44">
        <f t="shared" si="16"/>
        <v>57874.441399999996</v>
      </c>
      <c r="BG333" s="44">
        <f t="shared" si="16"/>
        <v>7586.7010100000007</v>
      </c>
      <c r="BH333" s="44">
        <f t="shared" si="16"/>
        <v>98533.418779999993</v>
      </c>
      <c r="BI333" s="44">
        <f t="shared" si="16"/>
        <v>244.52809200000002</v>
      </c>
      <c r="BJ333" s="44">
        <f t="shared" si="16"/>
        <v>34591.419959999999</v>
      </c>
      <c r="BK333" s="44">
        <f t="shared" si="16"/>
        <v>31534.742879999998</v>
      </c>
      <c r="BL333" s="44">
        <f t="shared" si="16"/>
        <v>73127.519950000016</v>
      </c>
      <c r="BM333" s="44">
        <f t="shared" si="16"/>
        <v>139253.68278999999</v>
      </c>
      <c r="BN333" s="44">
        <f t="shared" si="16"/>
        <v>7259.9226349999999</v>
      </c>
      <c r="BO333" s="44">
        <f t="shared" si="16"/>
        <v>24048.418390000003</v>
      </c>
      <c r="BP333" s="44">
        <f t="shared" si="16"/>
        <v>36270.502629999995</v>
      </c>
      <c r="BQ333" s="44">
        <f t="shared" si="16"/>
        <v>23864.112419999998</v>
      </c>
      <c r="BR333" s="44">
        <f t="shared" si="16"/>
        <v>84183.033440000014</v>
      </c>
      <c r="BS333" s="44">
        <f t="shared" si="16"/>
        <v>44477.928805999996</v>
      </c>
      <c r="BT333" s="44">
        <f t="shared" si="16"/>
        <v>7950.8600500000002</v>
      </c>
      <c r="BU333" s="44">
        <f t="shared" si="16"/>
        <v>27166.025999999998</v>
      </c>
      <c r="BV333" s="44">
        <f t="shared" ref="BV333:CG333" si="17">BV305+BV332</f>
        <v>17146.768889999999</v>
      </c>
      <c r="BW333" s="44">
        <f t="shared" si="17"/>
        <v>52263.65494</v>
      </c>
      <c r="BX333" s="44">
        <f t="shared" si="17"/>
        <v>9446.0908600000002</v>
      </c>
      <c r="BY333" s="44">
        <f t="shared" si="17"/>
        <v>4183.0137999999997</v>
      </c>
      <c r="BZ333" s="44">
        <f t="shared" si="17"/>
        <v>16143.423000000001</v>
      </c>
      <c r="CA333" s="44">
        <f t="shared" si="17"/>
        <v>20461.175999999999</v>
      </c>
      <c r="CB333" s="44">
        <f t="shared" si="17"/>
        <v>40787.612800000003</v>
      </c>
      <c r="CC333" s="44">
        <f t="shared" si="17"/>
        <v>119364.661632</v>
      </c>
      <c r="CD333" s="44">
        <f t="shared" si="17"/>
        <v>14067.515240000001</v>
      </c>
      <c r="CE333" s="44">
        <f t="shared" si="17"/>
        <v>84427.033177000005</v>
      </c>
      <c r="CF333" s="44">
        <f t="shared" si="17"/>
        <v>1083.54486</v>
      </c>
      <c r="CG333" s="44">
        <f t="shared" si="17"/>
        <v>34719.432000000001</v>
      </c>
      <c r="CH333" s="65" t="s">
        <v>79</v>
      </c>
      <c r="CI333" s="309" t="s">
        <v>79</v>
      </c>
      <c r="CJ333" s="310" t="s">
        <v>79</v>
      </c>
      <c r="CK333" s="311" t="s">
        <v>79</v>
      </c>
      <c r="CL333" s="322" t="s">
        <v>79</v>
      </c>
      <c r="CM333" s="50"/>
    </row>
    <row r="334" spans="1:91" ht="126.75" customHeight="1">
      <c r="A334" s="695" t="s">
        <v>274</v>
      </c>
      <c r="B334" s="36" t="s">
        <v>598</v>
      </c>
      <c r="C334" s="36" t="s">
        <v>691</v>
      </c>
      <c r="D334" s="27" t="s">
        <v>196</v>
      </c>
      <c r="E334" s="27" t="s">
        <v>1043</v>
      </c>
      <c r="F334" s="10" t="s">
        <v>1044</v>
      </c>
      <c r="G334" s="10" t="s">
        <v>1652</v>
      </c>
      <c r="H334" s="27" t="s">
        <v>363</v>
      </c>
      <c r="I334" s="9">
        <v>144258</v>
      </c>
      <c r="J334" s="9">
        <v>122906</v>
      </c>
      <c r="K334" s="9">
        <v>21352</v>
      </c>
      <c r="L334" s="9">
        <v>0</v>
      </c>
      <c r="M334" s="9">
        <v>110616</v>
      </c>
      <c r="N334" s="9">
        <v>110616</v>
      </c>
      <c r="O334" s="133">
        <v>44742</v>
      </c>
      <c r="P334" s="9">
        <v>55409.26</v>
      </c>
      <c r="Q334" s="9">
        <v>0</v>
      </c>
      <c r="R334" s="9">
        <v>0</v>
      </c>
      <c r="S334" s="9">
        <v>0</v>
      </c>
      <c r="T334" s="9">
        <v>22100</v>
      </c>
      <c r="U334" s="9">
        <v>22100</v>
      </c>
      <c r="V334" s="9">
        <v>0</v>
      </c>
      <c r="W334" s="9">
        <v>12290</v>
      </c>
      <c r="X334" s="9">
        <v>21352</v>
      </c>
      <c r="Y334" s="9">
        <v>88516</v>
      </c>
      <c r="Z334" s="9">
        <v>122158</v>
      </c>
      <c r="AA334" s="9">
        <v>55433.79</v>
      </c>
      <c r="AB334" s="9">
        <v>0</v>
      </c>
      <c r="AC334" s="9">
        <v>0</v>
      </c>
      <c r="AD334" s="9">
        <v>0</v>
      </c>
      <c r="AE334" s="9">
        <v>0</v>
      </c>
      <c r="AF334" s="9">
        <v>55182.21</v>
      </c>
      <c r="AG334" s="9">
        <v>8000</v>
      </c>
      <c r="AH334" s="9">
        <v>0</v>
      </c>
      <c r="AI334" s="9">
        <v>72000</v>
      </c>
      <c r="AJ334" s="9">
        <v>80000</v>
      </c>
      <c r="AK334" s="9">
        <v>5500</v>
      </c>
      <c r="AL334" s="9">
        <v>0</v>
      </c>
      <c r="AM334" s="9">
        <v>49500</v>
      </c>
      <c r="AN334" s="9">
        <v>55000</v>
      </c>
      <c r="AO334" s="9">
        <v>0</v>
      </c>
      <c r="AP334" s="9">
        <v>5500</v>
      </c>
      <c r="AQ334" s="9">
        <v>0</v>
      </c>
      <c r="AR334" s="9">
        <v>49500</v>
      </c>
      <c r="AS334" s="9">
        <v>55000</v>
      </c>
      <c r="AT334" s="9">
        <v>0</v>
      </c>
      <c r="AU334" s="9">
        <v>2500</v>
      </c>
      <c r="AV334" s="9">
        <v>0</v>
      </c>
      <c r="AW334" s="9">
        <v>22500</v>
      </c>
      <c r="AX334" s="9">
        <v>25000</v>
      </c>
      <c r="AY334" s="9">
        <v>0</v>
      </c>
      <c r="AZ334" s="9">
        <v>1500</v>
      </c>
      <c r="BA334" s="9">
        <v>5100</v>
      </c>
      <c r="BB334" s="9">
        <v>13500</v>
      </c>
      <c r="BC334" s="9">
        <v>20100</v>
      </c>
      <c r="BD334" s="9">
        <v>10433.790000000001</v>
      </c>
      <c r="BE334" s="9">
        <v>2790</v>
      </c>
      <c r="BF334" s="9">
        <v>16252</v>
      </c>
      <c r="BG334" s="9">
        <v>3016</v>
      </c>
      <c r="BH334" s="34">
        <v>22058</v>
      </c>
      <c r="BI334" s="9">
        <v>45000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9"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55182.21</v>
      </c>
      <c r="CD334" s="34">
        <v>0</v>
      </c>
      <c r="CE334" s="34">
        <v>0</v>
      </c>
      <c r="CF334" s="34">
        <v>0</v>
      </c>
      <c r="CG334" s="34">
        <v>0</v>
      </c>
      <c r="CH334" s="27" t="s">
        <v>1653</v>
      </c>
      <c r="CI334" s="276" t="s">
        <v>599</v>
      </c>
      <c r="CJ334" s="276" t="s">
        <v>79</v>
      </c>
      <c r="CK334" s="278" t="s">
        <v>995</v>
      </c>
      <c r="CL334" s="301" t="s">
        <v>1654</v>
      </c>
    </row>
    <row r="335" spans="1:91" ht="180">
      <c r="A335" s="695"/>
      <c r="B335" s="36" t="s">
        <v>298</v>
      </c>
      <c r="C335" s="36" t="s">
        <v>1045</v>
      </c>
      <c r="D335" s="27" t="s">
        <v>197</v>
      </c>
      <c r="E335" s="27" t="s">
        <v>1046</v>
      </c>
      <c r="F335" s="10" t="s">
        <v>1047</v>
      </c>
      <c r="G335" s="10">
        <v>3405</v>
      </c>
      <c r="H335" s="27" t="s">
        <v>490</v>
      </c>
      <c r="I335" s="173">
        <v>69232</v>
      </c>
      <c r="J335" s="9">
        <v>51590</v>
      </c>
      <c r="K335" s="9">
        <v>17642</v>
      </c>
      <c r="L335" s="9">
        <v>0</v>
      </c>
      <c r="M335" s="9">
        <v>46431</v>
      </c>
      <c r="N335" s="9">
        <v>46431</v>
      </c>
      <c r="O335" s="133">
        <v>44742</v>
      </c>
      <c r="P335" s="9">
        <v>25579</v>
      </c>
      <c r="Q335" s="9">
        <v>2034.2898399999999</v>
      </c>
      <c r="R335" s="9">
        <v>2899.81</v>
      </c>
      <c r="S335" s="9">
        <v>747.24</v>
      </c>
      <c r="T335" s="9">
        <v>21932.2</v>
      </c>
      <c r="U335" s="9">
        <v>25579.25</v>
      </c>
      <c r="V335" s="9">
        <v>2034.2898399999999</v>
      </c>
      <c r="W335" s="9">
        <v>3050</v>
      </c>
      <c r="X335" s="9">
        <v>9278</v>
      </c>
      <c r="Y335" s="9">
        <v>25950</v>
      </c>
      <c r="Z335" s="9">
        <v>38278</v>
      </c>
      <c r="AA335" s="9">
        <v>9895.58</v>
      </c>
      <c r="AB335" s="9">
        <v>0</v>
      </c>
      <c r="AC335" s="9">
        <v>5374.75</v>
      </c>
      <c r="AD335" s="9">
        <v>0</v>
      </c>
      <c r="AE335" s="9">
        <v>5374.75</v>
      </c>
      <c r="AF335" s="9">
        <v>33234.83</v>
      </c>
      <c r="AG335" s="9">
        <v>2525</v>
      </c>
      <c r="AH335" s="9">
        <v>6128</v>
      </c>
      <c r="AI335" s="9">
        <v>22975</v>
      </c>
      <c r="AJ335" s="9">
        <v>31628</v>
      </c>
      <c r="AK335" s="9">
        <v>0</v>
      </c>
      <c r="AL335" s="9">
        <v>0</v>
      </c>
      <c r="AM335" s="9">
        <v>0</v>
      </c>
      <c r="AN335" s="9"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2525</v>
      </c>
      <c r="BA335" s="9">
        <v>6128</v>
      </c>
      <c r="BB335" s="9">
        <v>22975</v>
      </c>
      <c r="BC335" s="9">
        <v>31628</v>
      </c>
      <c r="BD335" s="9">
        <v>0</v>
      </c>
      <c r="BE335" s="9">
        <v>525</v>
      </c>
      <c r="BF335" s="9">
        <v>3150</v>
      </c>
      <c r="BG335" s="9">
        <v>2975</v>
      </c>
      <c r="BH335" s="34">
        <v>6650</v>
      </c>
      <c r="BI335" s="9">
        <v>9895.58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5374.75</v>
      </c>
      <c r="BQ335" s="9">
        <v>0</v>
      </c>
      <c r="BR335" s="9">
        <v>5374.75</v>
      </c>
      <c r="BS335" s="9">
        <v>0</v>
      </c>
      <c r="BT335" s="9">
        <v>0</v>
      </c>
      <c r="BU335" s="9">
        <v>0</v>
      </c>
      <c r="BV335" s="9"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33234.83</v>
      </c>
      <c r="CD335" s="34">
        <v>0</v>
      </c>
      <c r="CE335" s="34">
        <v>1266.3</v>
      </c>
      <c r="CF335" s="34">
        <v>0</v>
      </c>
      <c r="CG335" s="34">
        <v>0</v>
      </c>
      <c r="CH335" s="27" t="s">
        <v>1653</v>
      </c>
      <c r="CI335" s="276" t="s">
        <v>600</v>
      </c>
      <c r="CJ335" s="276" t="s">
        <v>1655</v>
      </c>
      <c r="CK335" s="278" t="s">
        <v>760</v>
      </c>
      <c r="CL335" s="279" t="s">
        <v>761</v>
      </c>
    </row>
    <row r="336" spans="1:91" ht="126" customHeight="1">
      <c r="A336" s="695"/>
      <c r="B336" s="36" t="s">
        <v>601</v>
      </c>
      <c r="C336" s="36" t="s">
        <v>693</v>
      </c>
      <c r="D336" s="27" t="s">
        <v>198</v>
      </c>
      <c r="E336" s="27" t="s">
        <v>1048</v>
      </c>
      <c r="F336" s="10" t="s">
        <v>1049</v>
      </c>
      <c r="G336" s="10" t="s">
        <v>1656</v>
      </c>
      <c r="H336" s="27" t="s">
        <v>305</v>
      </c>
      <c r="I336" s="15">
        <v>82668</v>
      </c>
      <c r="J336" s="34">
        <v>76114</v>
      </c>
      <c r="K336" s="34">
        <v>6554</v>
      </c>
      <c r="L336" s="34">
        <v>0</v>
      </c>
      <c r="M336" s="34">
        <v>68502.44</v>
      </c>
      <c r="N336" s="34">
        <v>68502.44</v>
      </c>
      <c r="O336" s="138">
        <v>44926</v>
      </c>
      <c r="P336" s="34">
        <v>68492.758285999997</v>
      </c>
      <c r="Q336" s="34">
        <v>2786.29</v>
      </c>
      <c r="R336" s="34">
        <v>2880.2759999999998</v>
      </c>
      <c r="S336" s="34">
        <v>3237.7649999999999</v>
      </c>
      <c r="T336" s="34">
        <v>33774.716999999997</v>
      </c>
      <c r="U336" s="34">
        <v>39892.757999999994</v>
      </c>
      <c r="V336" s="34">
        <v>2034.2898399999999</v>
      </c>
      <c r="W336" s="34">
        <v>4277.5239999999994</v>
      </c>
      <c r="X336" s="34">
        <v>0</v>
      </c>
      <c r="Y336" s="34">
        <v>38497.716</v>
      </c>
      <c r="Z336" s="34">
        <v>42775.24</v>
      </c>
      <c r="AA336" s="34">
        <v>30853.43</v>
      </c>
      <c r="AB336" s="34">
        <v>0</v>
      </c>
      <c r="AC336" s="34">
        <v>0</v>
      </c>
      <c r="AD336" s="34">
        <v>0</v>
      </c>
      <c r="AE336" s="34">
        <v>0</v>
      </c>
      <c r="AF336" s="34">
        <v>25903.61</v>
      </c>
      <c r="AG336" s="34">
        <v>2860</v>
      </c>
      <c r="AH336" s="34">
        <v>0</v>
      </c>
      <c r="AI336" s="34">
        <v>25740</v>
      </c>
      <c r="AJ336" s="34">
        <v>28600</v>
      </c>
      <c r="AK336" s="34">
        <v>2860</v>
      </c>
      <c r="AL336" s="34">
        <v>0</v>
      </c>
      <c r="AM336" s="34">
        <v>25740</v>
      </c>
      <c r="AN336" s="34">
        <v>28600</v>
      </c>
      <c r="AO336" s="34">
        <v>11767.9</v>
      </c>
      <c r="AP336" s="34">
        <v>2860</v>
      </c>
      <c r="AQ336" s="34">
        <v>0</v>
      </c>
      <c r="AR336" s="34">
        <v>25740</v>
      </c>
      <c r="AS336" s="34">
        <v>28600</v>
      </c>
      <c r="AT336" s="34">
        <v>0</v>
      </c>
      <c r="AU336" s="34">
        <v>0</v>
      </c>
      <c r="AV336" s="34">
        <v>0</v>
      </c>
      <c r="AW336" s="34">
        <v>0</v>
      </c>
      <c r="AX336" s="34">
        <v>0</v>
      </c>
      <c r="AY336" s="34">
        <v>11767.9</v>
      </c>
      <c r="AZ336" s="34">
        <v>0</v>
      </c>
      <c r="BA336" s="34">
        <v>0</v>
      </c>
      <c r="BB336" s="34">
        <v>0</v>
      </c>
      <c r="BC336" s="34">
        <v>0</v>
      </c>
      <c r="BD336" s="34">
        <v>19085.53</v>
      </c>
      <c r="BE336" s="34">
        <v>1417.5239999999999</v>
      </c>
      <c r="BF336" s="34">
        <v>0</v>
      </c>
      <c r="BG336" s="34">
        <v>12757.716</v>
      </c>
      <c r="BH336" s="34">
        <v>14175.24</v>
      </c>
      <c r="BI336" s="34">
        <v>0</v>
      </c>
      <c r="BJ336" s="34">
        <v>0</v>
      </c>
      <c r="BK336" s="34">
        <v>0</v>
      </c>
      <c r="BL336" s="34">
        <v>0</v>
      </c>
      <c r="BM336" s="34">
        <v>0</v>
      </c>
      <c r="BN336" s="34">
        <v>15403.61</v>
      </c>
      <c r="BO336" s="34">
        <v>0</v>
      </c>
      <c r="BP336" s="34">
        <v>0</v>
      </c>
      <c r="BQ336" s="34">
        <v>0</v>
      </c>
      <c r="BR336" s="34">
        <v>0</v>
      </c>
      <c r="BS336" s="34">
        <v>0</v>
      </c>
      <c r="BT336" s="34">
        <v>0</v>
      </c>
      <c r="BU336" s="34">
        <v>0</v>
      </c>
      <c r="BV336" s="34">
        <v>0</v>
      </c>
      <c r="BW336" s="34">
        <v>0</v>
      </c>
      <c r="BX336" s="34">
        <v>10500</v>
      </c>
      <c r="BY336" s="34">
        <v>0</v>
      </c>
      <c r="BZ336" s="34">
        <v>0</v>
      </c>
      <c r="CA336" s="34">
        <v>0</v>
      </c>
      <c r="CB336" s="34">
        <v>0</v>
      </c>
      <c r="CC336" s="34">
        <v>0</v>
      </c>
      <c r="CD336" s="34">
        <v>0</v>
      </c>
      <c r="CE336" s="34">
        <v>9711.11</v>
      </c>
      <c r="CF336" s="34">
        <v>0</v>
      </c>
      <c r="CG336" s="34">
        <v>0</v>
      </c>
      <c r="CH336" s="27" t="s">
        <v>1653</v>
      </c>
      <c r="CI336" s="276" t="s">
        <v>199</v>
      </c>
      <c r="CJ336" s="276" t="s">
        <v>1657</v>
      </c>
      <c r="CK336" s="300">
        <v>43641</v>
      </c>
      <c r="CL336" s="301">
        <v>44742</v>
      </c>
    </row>
    <row r="337" spans="1:91" ht="87.75" customHeight="1">
      <c r="A337" s="695"/>
      <c r="B337" s="28" t="s">
        <v>364</v>
      </c>
      <c r="C337" s="68" t="s">
        <v>79</v>
      </c>
      <c r="D337" s="23" t="s">
        <v>365</v>
      </c>
      <c r="E337" s="212" t="s">
        <v>1050</v>
      </c>
      <c r="F337" s="16" t="s">
        <v>1051</v>
      </c>
      <c r="G337" s="16">
        <v>4827</v>
      </c>
      <c r="H337" s="23" t="s">
        <v>744</v>
      </c>
      <c r="I337" s="33">
        <v>18979.591</v>
      </c>
      <c r="J337" s="33">
        <v>13972.297</v>
      </c>
      <c r="K337" s="33">
        <v>5007.2939999999999</v>
      </c>
      <c r="L337" s="33">
        <v>0</v>
      </c>
      <c r="M337" s="33">
        <v>5588.9189999999999</v>
      </c>
      <c r="N337" s="34">
        <v>5588.9189999999999</v>
      </c>
      <c r="O337" s="134">
        <v>45473</v>
      </c>
      <c r="P337" s="33">
        <v>424.35</v>
      </c>
      <c r="Q337" s="33">
        <v>0</v>
      </c>
      <c r="R337" s="33">
        <v>424.34699999999998</v>
      </c>
      <c r="S337" s="33">
        <v>0</v>
      </c>
      <c r="T337" s="33">
        <v>0</v>
      </c>
      <c r="U337" s="33">
        <v>424.34699999999998</v>
      </c>
      <c r="V337" s="33">
        <v>0</v>
      </c>
      <c r="W337" s="33">
        <v>0</v>
      </c>
      <c r="X337" s="33">
        <v>0</v>
      </c>
      <c r="Y337" s="33">
        <v>0</v>
      </c>
      <c r="Z337" s="33">
        <v>0</v>
      </c>
      <c r="AA337" s="33">
        <v>0</v>
      </c>
      <c r="AB337" s="33">
        <v>0</v>
      </c>
      <c r="AC337" s="33">
        <v>0</v>
      </c>
      <c r="AD337" s="33">
        <v>0</v>
      </c>
      <c r="AE337" s="33">
        <v>0</v>
      </c>
      <c r="AF337" s="33">
        <v>0</v>
      </c>
      <c r="AG337" s="33">
        <v>0</v>
      </c>
      <c r="AH337" s="33">
        <v>0</v>
      </c>
      <c r="AI337" s="33">
        <v>0</v>
      </c>
      <c r="AJ337" s="33">
        <v>0</v>
      </c>
      <c r="AK337" s="33">
        <v>0</v>
      </c>
      <c r="AL337" s="33">
        <v>0</v>
      </c>
      <c r="AM337" s="33">
        <v>0</v>
      </c>
      <c r="AN337" s="33">
        <v>0</v>
      </c>
      <c r="AO337" s="33">
        <v>0</v>
      </c>
      <c r="AP337" s="33">
        <v>0</v>
      </c>
      <c r="AQ337" s="33">
        <v>0</v>
      </c>
      <c r="AR337" s="33">
        <v>0</v>
      </c>
      <c r="AS337" s="33">
        <v>0</v>
      </c>
      <c r="AT337" s="33">
        <v>0</v>
      </c>
      <c r="AU337" s="33">
        <v>0</v>
      </c>
      <c r="AV337" s="33">
        <v>0</v>
      </c>
      <c r="AW337" s="33">
        <v>0</v>
      </c>
      <c r="AX337" s="33">
        <v>0</v>
      </c>
      <c r="AY337" s="33">
        <v>0</v>
      </c>
      <c r="AZ337" s="33">
        <v>0</v>
      </c>
      <c r="BA337" s="33">
        <v>0</v>
      </c>
      <c r="BB337" s="33">
        <v>0</v>
      </c>
      <c r="BC337" s="33">
        <v>0</v>
      </c>
      <c r="BD337" s="33">
        <v>0</v>
      </c>
      <c r="BE337" s="33">
        <v>0</v>
      </c>
      <c r="BF337" s="33">
        <v>0</v>
      </c>
      <c r="BG337" s="33">
        <v>0</v>
      </c>
      <c r="BH337" s="33">
        <v>0</v>
      </c>
      <c r="BI337" s="33">
        <v>0</v>
      </c>
      <c r="BJ337" s="33">
        <v>0</v>
      </c>
      <c r="BK337" s="33">
        <v>0</v>
      </c>
      <c r="BL337" s="33">
        <v>0</v>
      </c>
      <c r="BM337" s="33">
        <v>0</v>
      </c>
      <c r="BN337" s="33">
        <v>0</v>
      </c>
      <c r="BO337" s="33">
        <v>0</v>
      </c>
      <c r="BP337" s="33">
        <v>0</v>
      </c>
      <c r="BQ337" s="33">
        <v>0</v>
      </c>
      <c r="BR337" s="33">
        <v>0</v>
      </c>
      <c r="BS337" s="33">
        <v>0</v>
      </c>
      <c r="BT337" s="33">
        <v>0</v>
      </c>
      <c r="BU337" s="33">
        <v>0</v>
      </c>
      <c r="BV337" s="33">
        <v>0</v>
      </c>
      <c r="BW337" s="33">
        <v>0</v>
      </c>
      <c r="BX337" s="33">
        <v>0</v>
      </c>
      <c r="BY337" s="33">
        <v>0</v>
      </c>
      <c r="BZ337" s="33">
        <v>0</v>
      </c>
      <c r="CA337" s="33">
        <v>0</v>
      </c>
      <c r="CB337" s="33">
        <v>0</v>
      </c>
      <c r="CC337" s="33">
        <v>0</v>
      </c>
      <c r="CD337" s="33">
        <v>18555.243999999999</v>
      </c>
      <c r="CE337" s="33">
        <v>5588.9189999999999</v>
      </c>
      <c r="CF337" s="33">
        <v>0</v>
      </c>
      <c r="CG337" s="33">
        <v>0</v>
      </c>
      <c r="CH337" s="23" t="s">
        <v>182</v>
      </c>
      <c r="CI337" s="289" t="s">
        <v>1497</v>
      </c>
      <c r="CJ337" s="289" t="s">
        <v>79</v>
      </c>
      <c r="CK337" s="320" t="s">
        <v>79</v>
      </c>
      <c r="CL337" s="313">
        <v>45291</v>
      </c>
    </row>
    <row r="338" spans="1:91" s="40" customFormat="1" ht="54">
      <c r="A338" s="695"/>
      <c r="B338" s="28" t="s">
        <v>366</v>
      </c>
      <c r="C338" s="68" t="s">
        <v>79</v>
      </c>
      <c r="D338" s="23" t="s">
        <v>367</v>
      </c>
      <c r="E338" s="23" t="s">
        <v>1052</v>
      </c>
      <c r="F338" s="16" t="s">
        <v>1053</v>
      </c>
      <c r="G338" s="16">
        <v>4828</v>
      </c>
      <c r="H338" s="23" t="s">
        <v>744</v>
      </c>
      <c r="I338" s="33">
        <v>5512.76</v>
      </c>
      <c r="J338" s="33">
        <v>5512.76</v>
      </c>
      <c r="K338" s="33">
        <v>0</v>
      </c>
      <c r="L338" s="33">
        <v>0</v>
      </c>
      <c r="M338" s="33">
        <v>2205.1</v>
      </c>
      <c r="N338" s="33">
        <v>2205.1</v>
      </c>
      <c r="O338" s="134">
        <v>41820</v>
      </c>
      <c r="P338" s="33">
        <v>467.06</v>
      </c>
      <c r="Q338" s="33">
        <v>0</v>
      </c>
      <c r="R338" s="33">
        <v>467.06</v>
      </c>
      <c r="S338" s="33">
        <v>0</v>
      </c>
      <c r="T338" s="33">
        <v>0</v>
      </c>
      <c r="U338" s="33">
        <v>467.06</v>
      </c>
      <c r="V338" s="33">
        <v>0</v>
      </c>
      <c r="W338" s="33">
        <v>0</v>
      </c>
      <c r="X338" s="33">
        <v>0</v>
      </c>
      <c r="Y338" s="33">
        <v>0</v>
      </c>
      <c r="Z338" s="33">
        <v>0</v>
      </c>
      <c r="AA338" s="33">
        <v>0</v>
      </c>
      <c r="AB338" s="33">
        <v>0</v>
      </c>
      <c r="AC338" s="33">
        <v>0</v>
      </c>
      <c r="AD338" s="33">
        <v>0</v>
      </c>
      <c r="AE338" s="33">
        <v>0</v>
      </c>
      <c r="AF338" s="33">
        <v>0</v>
      </c>
      <c r="AG338" s="33">
        <v>0</v>
      </c>
      <c r="AH338" s="33">
        <v>0</v>
      </c>
      <c r="AI338" s="33">
        <v>0</v>
      </c>
      <c r="AJ338" s="33">
        <v>0</v>
      </c>
      <c r="AK338" s="33">
        <v>0</v>
      </c>
      <c r="AL338" s="33">
        <v>0</v>
      </c>
      <c r="AM338" s="33">
        <v>0</v>
      </c>
      <c r="AN338" s="33">
        <v>0</v>
      </c>
      <c r="AO338" s="33">
        <v>0</v>
      </c>
      <c r="AP338" s="33">
        <v>0</v>
      </c>
      <c r="AQ338" s="33">
        <v>0</v>
      </c>
      <c r="AR338" s="33">
        <v>0</v>
      </c>
      <c r="AS338" s="33">
        <v>0</v>
      </c>
      <c r="AT338" s="33">
        <v>0</v>
      </c>
      <c r="AU338" s="33">
        <v>0</v>
      </c>
      <c r="AV338" s="33">
        <v>0</v>
      </c>
      <c r="AW338" s="33">
        <v>0</v>
      </c>
      <c r="AX338" s="33">
        <v>0</v>
      </c>
      <c r="AY338" s="33">
        <v>0</v>
      </c>
      <c r="AZ338" s="33">
        <v>0</v>
      </c>
      <c r="BA338" s="33">
        <v>0</v>
      </c>
      <c r="BB338" s="33">
        <v>0</v>
      </c>
      <c r="BC338" s="33">
        <v>0</v>
      </c>
      <c r="BD338" s="33">
        <v>0</v>
      </c>
      <c r="BE338" s="33">
        <v>0</v>
      </c>
      <c r="BF338" s="33">
        <v>0</v>
      </c>
      <c r="BG338" s="33">
        <v>0</v>
      </c>
      <c r="BH338" s="33">
        <v>0</v>
      </c>
      <c r="BI338" s="33">
        <v>0</v>
      </c>
      <c r="BJ338" s="33">
        <v>0</v>
      </c>
      <c r="BK338" s="33">
        <v>0</v>
      </c>
      <c r="BL338" s="33">
        <v>0</v>
      </c>
      <c r="BM338" s="33">
        <v>0</v>
      </c>
      <c r="BN338" s="33">
        <v>0</v>
      </c>
      <c r="BO338" s="33">
        <v>0</v>
      </c>
      <c r="BP338" s="33">
        <v>0</v>
      </c>
      <c r="BQ338" s="33">
        <v>0</v>
      </c>
      <c r="BR338" s="33">
        <v>0</v>
      </c>
      <c r="BS338" s="33">
        <v>0</v>
      </c>
      <c r="BT338" s="33">
        <v>0</v>
      </c>
      <c r="BU338" s="33">
        <v>0</v>
      </c>
      <c r="BV338" s="33">
        <v>0</v>
      </c>
      <c r="BW338" s="33">
        <v>0</v>
      </c>
      <c r="BX338" s="33">
        <v>0</v>
      </c>
      <c r="BY338" s="33">
        <v>0</v>
      </c>
      <c r="BZ338" s="33">
        <v>0</v>
      </c>
      <c r="CA338" s="33">
        <v>0</v>
      </c>
      <c r="CB338" s="33">
        <v>0</v>
      </c>
      <c r="CC338" s="33">
        <v>0</v>
      </c>
      <c r="CD338" s="33">
        <v>5045.7</v>
      </c>
      <c r="CE338" s="33">
        <v>2205.1</v>
      </c>
      <c r="CF338" s="33">
        <v>0</v>
      </c>
      <c r="CG338" s="33">
        <v>0</v>
      </c>
      <c r="CH338" s="23" t="s">
        <v>182</v>
      </c>
      <c r="CI338" s="289" t="s">
        <v>762</v>
      </c>
      <c r="CJ338" s="289" t="s">
        <v>79</v>
      </c>
      <c r="CK338" s="320" t="s">
        <v>79</v>
      </c>
      <c r="CL338" s="313">
        <v>45291</v>
      </c>
    </row>
    <row r="339" spans="1:91" s="40" customFormat="1" ht="54">
      <c r="A339" s="695"/>
      <c r="B339" s="28" t="s">
        <v>763</v>
      </c>
      <c r="C339" s="68" t="s">
        <v>79</v>
      </c>
      <c r="D339" s="23" t="s">
        <v>365</v>
      </c>
      <c r="E339" s="23" t="s">
        <v>1050</v>
      </c>
      <c r="F339" s="16" t="s">
        <v>1051</v>
      </c>
      <c r="G339" s="16" t="s">
        <v>764</v>
      </c>
      <c r="H339" s="23" t="s">
        <v>765</v>
      </c>
      <c r="I339" s="33">
        <v>6712.94</v>
      </c>
      <c r="J339" s="33">
        <v>6712.94</v>
      </c>
      <c r="K339" s="33">
        <v>0</v>
      </c>
      <c r="L339" s="33">
        <v>0</v>
      </c>
      <c r="M339" s="33">
        <v>6712.94</v>
      </c>
      <c r="N339" s="33">
        <v>0</v>
      </c>
      <c r="O339" s="134" t="s">
        <v>79</v>
      </c>
      <c r="P339" s="33">
        <v>0</v>
      </c>
      <c r="Q339" s="33">
        <v>0</v>
      </c>
      <c r="R339" s="33">
        <v>0</v>
      </c>
      <c r="S339" s="33">
        <v>0</v>
      </c>
      <c r="T339" s="33">
        <v>0</v>
      </c>
      <c r="U339" s="33">
        <v>0</v>
      </c>
      <c r="V339" s="33">
        <v>0</v>
      </c>
      <c r="W339" s="33">
        <v>0</v>
      </c>
      <c r="X339" s="33">
        <v>0</v>
      </c>
      <c r="Y339" s="33">
        <v>0</v>
      </c>
      <c r="Z339" s="33">
        <v>0</v>
      </c>
      <c r="AA339" s="33">
        <v>0</v>
      </c>
      <c r="AB339" s="33">
        <v>0</v>
      </c>
      <c r="AC339" s="33">
        <v>0</v>
      </c>
      <c r="AD339" s="33">
        <v>0</v>
      </c>
      <c r="AE339" s="33">
        <v>0</v>
      </c>
      <c r="AF339" s="33">
        <v>6712.94</v>
      </c>
      <c r="AG339" s="33">
        <v>0</v>
      </c>
      <c r="AH339" s="33">
        <v>0</v>
      </c>
      <c r="AI339" s="33">
        <v>0</v>
      </c>
      <c r="AJ339" s="33">
        <v>0</v>
      </c>
      <c r="AK339" s="33">
        <v>0</v>
      </c>
      <c r="AL339" s="33">
        <v>0</v>
      </c>
      <c r="AM339" s="33">
        <v>0</v>
      </c>
      <c r="AN339" s="33">
        <v>0</v>
      </c>
      <c r="AO339" s="33">
        <v>0</v>
      </c>
      <c r="AP339" s="33">
        <v>0</v>
      </c>
      <c r="AQ339" s="33">
        <v>0</v>
      </c>
      <c r="AR339" s="33">
        <v>0</v>
      </c>
      <c r="AS339" s="33">
        <v>0</v>
      </c>
      <c r="AT339" s="33">
        <v>0</v>
      </c>
      <c r="AU339" s="33">
        <v>0</v>
      </c>
      <c r="AV339" s="33">
        <v>0</v>
      </c>
      <c r="AW339" s="33">
        <v>0</v>
      </c>
      <c r="AX339" s="33">
        <v>0</v>
      </c>
      <c r="AY339" s="33">
        <v>0</v>
      </c>
      <c r="AZ339" s="33">
        <v>0</v>
      </c>
      <c r="BA339" s="33">
        <v>0</v>
      </c>
      <c r="BB339" s="33">
        <v>0</v>
      </c>
      <c r="BC339" s="33">
        <v>0</v>
      </c>
      <c r="BD339" s="33">
        <v>0</v>
      </c>
      <c r="BE339" s="33">
        <v>0</v>
      </c>
      <c r="BF339" s="33">
        <v>0</v>
      </c>
      <c r="BG339" s="33">
        <v>0</v>
      </c>
      <c r="BH339" s="33">
        <v>0</v>
      </c>
      <c r="BI339" s="33">
        <v>0</v>
      </c>
      <c r="BJ339" s="33">
        <v>0</v>
      </c>
      <c r="BK339" s="33">
        <v>0</v>
      </c>
      <c r="BL339" s="33">
        <v>0</v>
      </c>
      <c r="BM339" s="33">
        <v>0</v>
      </c>
      <c r="BN339" s="33">
        <v>0</v>
      </c>
      <c r="BO339" s="33">
        <v>0</v>
      </c>
      <c r="BP339" s="33">
        <v>0</v>
      </c>
      <c r="BQ339" s="33">
        <v>0</v>
      </c>
      <c r="BR339" s="33">
        <v>0</v>
      </c>
      <c r="BS339" s="33">
        <v>0</v>
      </c>
      <c r="BT339" s="33">
        <v>0</v>
      </c>
      <c r="BU339" s="33">
        <v>0</v>
      </c>
      <c r="BV339" s="33">
        <v>0</v>
      </c>
      <c r="BW339" s="33">
        <v>0</v>
      </c>
      <c r="BX339" s="33">
        <v>0</v>
      </c>
      <c r="BY339" s="33">
        <v>0</v>
      </c>
      <c r="BZ339" s="33">
        <v>0</v>
      </c>
      <c r="CA339" s="33">
        <v>0</v>
      </c>
      <c r="CB339" s="33">
        <v>0</v>
      </c>
      <c r="CC339" s="33">
        <v>6712.94</v>
      </c>
      <c r="CD339" s="33">
        <v>6712.94</v>
      </c>
      <c r="CE339" s="33">
        <v>0</v>
      </c>
      <c r="CF339" s="33">
        <v>0</v>
      </c>
      <c r="CG339" s="33">
        <v>0</v>
      </c>
      <c r="CH339" s="23" t="s">
        <v>182</v>
      </c>
      <c r="CI339" s="289" t="s">
        <v>805</v>
      </c>
      <c r="CJ339" s="289" t="s">
        <v>79</v>
      </c>
      <c r="CK339" s="300" t="s">
        <v>79</v>
      </c>
      <c r="CL339" s="301" t="s">
        <v>79</v>
      </c>
    </row>
    <row r="340" spans="1:91" s="40" customFormat="1" ht="23.25">
      <c r="A340" s="695"/>
      <c r="B340" s="77" t="s">
        <v>266</v>
      </c>
      <c r="C340" s="64" t="s">
        <v>79</v>
      </c>
      <c r="D340" s="64" t="s">
        <v>79</v>
      </c>
      <c r="E340" s="64" t="s">
        <v>79</v>
      </c>
      <c r="F340" s="64" t="s">
        <v>79</v>
      </c>
      <c r="G340" s="94" t="s">
        <v>79</v>
      </c>
      <c r="H340" s="64" t="s">
        <v>79</v>
      </c>
      <c r="I340" s="45">
        <f>SUM(I334:I339)</f>
        <v>327363.29100000003</v>
      </c>
      <c r="J340" s="45">
        <f t="shared" ref="J340:CG340" si="18">SUM(J334:J339)</f>
        <v>276807.99700000003</v>
      </c>
      <c r="K340" s="45">
        <f t="shared" si="18"/>
        <v>50555.294000000002</v>
      </c>
      <c r="L340" s="45">
        <f t="shared" si="18"/>
        <v>0</v>
      </c>
      <c r="M340" s="45">
        <f t="shared" si="18"/>
        <v>240056.399</v>
      </c>
      <c r="N340" s="45">
        <f t="shared" si="18"/>
        <v>233343.459</v>
      </c>
      <c r="O340" s="45" t="s">
        <v>79</v>
      </c>
      <c r="P340" s="45">
        <f t="shared" si="18"/>
        <v>150372.42828600001</v>
      </c>
      <c r="Q340" s="45">
        <f t="shared" si="18"/>
        <v>4820.5798400000003</v>
      </c>
      <c r="R340" s="45">
        <f t="shared" si="18"/>
        <v>6671.4929999999995</v>
      </c>
      <c r="S340" s="45">
        <f t="shared" si="18"/>
        <v>3985.0050000000001</v>
      </c>
      <c r="T340" s="45">
        <f t="shared" si="18"/>
        <v>77806.916999999987</v>
      </c>
      <c r="U340" s="45">
        <f t="shared" si="18"/>
        <v>88463.414999999994</v>
      </c>
      <c r="V340" s="45">
        <f t="shared" si="18"/>
        <v>4068.5796799999998</v>
      </c>
      <c r="W340" s="45">
        <f t="shared" si="18"/>
        <v>19617.523999999998</v>
      </c>
      <c r="X340" s="45">
        <f t="shared" si="18"/>
        <v>30630</v>
      </c>
      <c r="Y340" s="45">
        <f t="shared" si="18"/>
        <v>152963.71600000001</v>
      </c>
      <c r="Z340" s="45">
        <f t="shared" si="18"/>
        <v>203211.24</v>
      </c>
      <c r="AA340" s="45">
        <f t="shared" si="18"/>
        <v>96182.8</v>
      </c>
      <c r="AB340" s="45">
        <f t="shared" si="18"/>
        <v>0</v>
      </c>
      <c r="AC340" s="45">
        <f t="shared" si="18"/>
        <v>5374.75</v>
      </c>
      <c r="AD340" s="45">
        <f t="shared" si="18"/>
        <v>0</v>
      </c>
      <c r="AE340" s="45">
        <f t="shared" si="18"/>
        <v>5374.75</v>
      </c>
      <c r="AF340" s="45">
        <f t="shared" si="18"/>
        <v>121033.59000000001</v>
      </c>
      <c r="AG340" s="45">
        <f t="shared" si="18"/>
        <v>13385</v>
      </c>
      <c r="AH340" s="45">
        <f t="shared" si="18"/>
        <v>6128</v>
      </c>
      <c r="AI340" s="45">
        <f t="shared" si="18"/>
        <v>120715</v>
      </c>
      <c r="AJ340" s="45">
        <f t="shared" si="18"/>
        <v>140228</v>
      </c>
      <c r="AK340" s="45">
        <f t="shared" si="18"/>
        <v>8360</v>
      </c>
      <c r="AL340" s="45">
        <f t="shared" si="18"/>
        <v>0</v>
      </c>
      <c r="AM340" s="45">
        <f t="shared" si="18"/>
        <v>75240</v>
      </c>
      <c r="AN340" s="45">
        <f t="shared" si="18"/>
        <v>83600</v>
      </c>
      <c r="AO340" s="45">
        <f t="shared" si="18"/>
        <v>11767.9</v>
      </c>
      <c r="AP340" s="45">
        <f t="shared" si="18"/>
        <v>8360</v>
      </c>
      <c r="AQ340" s="45">
        <f t="shared" si="18"/>
        <v>0</v>
      </c>
      <c r="AR340" s="45">
        <f t="shared" si="18"/>
        <v>75240</v>
      </c>
      <c r="AS340" s="45">
        <f t="shared" si="18"/>
        <v>83600</v>
      </c>
      <c r="AT340" s="45">
        <f t="shared" si="18"/>
        <v>0</v>
      </c>
      <c r="AU340" s="45">
        <f t="shared" si="18"/>
        <v>2500</v>
      </c>
      <c r="AV340" s="45">
        <f t="shared" si="18"/>
        <v>0</v>
      </c>
      <c r="AW340" s="45">
        <f t="shared" si="18"/>
        <v>22500</v>
      </c>
      <c r="AX340" s="45">
        <f t="shared" si="18"/>
        <v>25000</v>
      </c>
      <c r="AY340" s="45">
        <f t="shared" si="18"/>
        <v>11767.9</v>
      </c>
      <c r="AZ340" s="45">
        <f t="shared" si="18"/>
        <v>4025</v>
      </c>
      <c r="BA340" s="45">
        <f t="shared" si="18"/>
        <v>11228</v>
      </c>
      <c r="BB340" s="45">
        <f t="shared" si="18"/>
        <v>36475</v>
      </c>
      <c r="BC340" s="45">
        <f t="shared" si="18"/>
        <v>51728</v>
      </c>
      <c r="BD340" s="45">
        <f t="shared" si="18"/>
        <v>29519.32</v>
      </c>
      <c r="BE340" s="45">
        <f t="shared" si="18"/>
        <v>4732.5239999999994</v>
      </c>
      <c r="BF340" s="45">
        <f t="shared" si="18"/>
        <v>19402</v>
      </c>
      <c r="BG340" s="45">
        <f t="shared" si="18"/>
        <v>18748.716</v>
      </c>
      <c r="BH340" s="45">
        <f t="shared" si="18"/>
        <v>42883.24</v>
      </c>
      <c r="BI340" s="45">
        <f t="shared" si="18"/>
        <v>54895.58</v>
      </c>
      <c r="BJ340" s="45">
        <f t="shared" si="18"/>
        <v>0</v>
      </c>
      <c r="BK340" s="45">
        <f t="shared" si="18"/>
        <v>0</v>
      </c>
      <c r="BL340" s="45">
        <f t="shared" si="18"/>
        <v>0</v>
      </c>
      <c r="BM340" s="45">
        <f t="shared" si="18"/>
        <v>0</v>
      </c>
      <c r="BN340" s="45">
        <f t="shared" si="18"/>
        <v>15403.61</v>
      </c>
      <c r="BO340" s="45">
        <f t="shared" si="18"/>
        <v>0</v>
      </c>
      <c r="BP340" s="45">
        <f t="shared" si="18"/>
        <v>5374.75</v>
      </c>
      <c r="BQ340" s="45">
        <f t="shared" si="18"/>
        <v>0</v>
      </c>
      <c r="BR340" s="45">
        <f t="shared" si="18"/>
        <v>5374.75</v>
      </c>
      <c r="BS340" s="45">
        <f t="shared" si="18"/>
        <v>0</v>
      </c>
      <c r="BT340" s="45">
        <f t="shared" si="18"/>
        <v>0</v>
      </c>
      <c r="BU340" s="45">
        <f t="shared" si="18"/>
        <v>0</v>
      </c>
      <c r="BV340" s="45">
        <f t="shared" si="18"/>
        <v>0</v>
      </c>
      <c r="BW340" s="45">
        <f t="shared" si="18"/>
        <v>0</v>
      </c>
      <c r="BX340" s="45">
        <f t="shared" si="18"/>
        <v>10500</v>
      </c>
      <c r="BY340" s="45">
        <f t="shared" si="18"/>
        <v>0</v>
      </c>
      <c r="BZ340" s="45">
        <f t="shared" si="18"/>
        <v>0</v>
      </c>
      <c r="CA340" s="45">
        <f t="shared" si="18"/>
        <v>0</v>
      </c>
      <c r="CB340" s="45">
        <f t="shared" si="18"/>
        <v>0</v>
      </c>
      <c r="CC340" s="45">
        <f t="shared" si="18"/>
        <v>95129.98000000001</v>
      </c>
      <c r="CD340" s="45">
        <f t="shared" si="18"/>
        <v>30313.883999999998</v>
      </c>
      <c r="CE340" s="45">
        <f t="shared" si="18"/>
        <v>18771.428999999996</v>
      </c>
      <c r="CF340" s="45">
        <f t="shared" si="18"/>
        <v>0</v>
      </c>
      <c r="CG340" s="45">
        <f t="shared" si="18"/>
        <v>0</v>
      </c>
      <c r="CH340" s="64" t="s">
        <v>79</v>
      </c>
      <c r="CI340" s="297" t="s">
        <v>79</v>
      </c>
      <c r="CJ340" s="318" t="s">
        <v>79</v>
      </c>
      <c r="CK340" s="298" t="s">
        <v>79</v>
      </c>
      <c r="CL340" s="299" t="s">
        <v>79</v>
      </c>
    </row>
    <row r="341" spans="1:91" s="41" customFormat="1" ht="54">
      <c r="A341" s="695"/>
      <c r="B341" s="213" t="s">
        <v>978</v>
      </c>
      <c r="C341" s="214" t="s">
        <v>79</v>
      </c>
      <c r="D341" s="215" t="s">
        <v>365</v>
      </c>
      <c r="E341" s="215" t="s">
        <v>1050</v>
      </c>
      <c r="F341" s="215" t="s">
        <v>1051</v>
      </c>
      <c r="G341" s="215" t="s">
        <v>979</v>
      </c>
      <c r="H341" s="215" t="s">
        <v>573</v>
      </c>
      <c r="I341" s="122">
        <v>201.6</v>
      </c>
      <c r="J341" s="122">
        <v>201.6</v>
      </c>
      <c r="K341" s="122">
        <v>0</v>
      </c>
      <c r="L341" s="122">
        <v>0</v>
      </c>
      <c r="M341" s="122">
        <v>71</v>
      </c>
      <c r="N341" s="122">
        <v>0</v>
      </c>
      <c r="O341" s="122" t="s">
        <v>79</v>
      </c>
      <c r="P341" s="122">
        <v>30.4</v>
      </c>
      <c r="Q341" s="122">
        <v>0</v>
      </c>
      <c r="R341" s="122">
        <v>30.4</v>
      </c>
      <c r="S341" s="122">
        <v>0</v>
      </c>
      <c r="T341" s="122">
        <v>0</v>
      </c>
      <c r="U341" s="122">
        <v>30.4</v>
      </c>
      <c r="V341" s="122">
        <v>0</v>
      </c>
      <c r="W341" s="122">
        <v>100.2</v>
      </c>
      <c r="X341" s="122">
        <v>0</v>
      </c>
      <c r="Y341" s="122">
        <v>0</v>
      </c>
      <c r="Z341" s="122">
        <v>100.2</v>
      </c>
      <c r="AA341" s="122">
        <v>0</v>
      </c>
      <c r="AB341" s="122">
        <v>0</v>
      </c>
      <c r="AC341" s="122">
        <v>0</v>
      </c>
      <c r="AD341" s="122">
        <v>0</v>
      </c>
      <c r="AE341" s="122">
        <v>0</v>
      </c>
      <c r="AF341" s="122">
        <v>0</v>
      </c>
      <c r="AG341" s="122">
        <v>0</v>
      </c>
      <c r="AH341" s="122">
        <v>0</v>
      </c>
      <c r="AI341" s="122">
        <v>0</v>
      </c>
      <c r="AJ341" s="122">
        <v>0</v>
      </c>
      <c r="AK341" s="122">
        <v>0</v>
      </c>
      <c r="AL341" s="122">
        <v>0</v>
      </c>
      <c r="AM341" s="122">
        <v>0</v>
      </c>
      <c r="AN341" s="122">
        <v>0</v>
      </c>
      <c r="AO341" s="122">
        <v>0</v>
      </c>
      <c r="AP341" s="122">
        <v>0</v>
      </c>
      <c r="AQ341" s="122">
        <v>0</v>
      </c>
      <c r="AR341" s="122">
        <v>0</v>
      </c>
      <c r="AS341" s="122">
        <v>0</v>
      </c>
      <c r="AT341" s="122">
        <v>0</v>
      </c>
      <c r="AU341" s="122">
        <v>0</v>
      </c>
      <c r="AV341" s="122">
        <v>0</v>
      </c>
      <c r="AW341" s="122">
        <v>0</v>
      </c>
      <c r="AX341" s="122">
        <v>0</v>
      </c>
      <c r="AY341" s="122">
        <v>0</v>
      </c>
      <c r="AZ341" s="122">
        <v>100.2</v>
      </c>
      <c r="BA341" s="216">
        <v>0</v>
      </c>
      <c r="BB341" s="122">
        <v>0</v>
      </c>
      <c r="BC341" s="122">
        <v>100.2</v>
      </c>
      <c r="BD341" s="122">
        <v>0</v>
      </c>
      <c r="BE341" s="122">
        <v>0</v>
      </c>
      <c r="BF341" s="122">
        <v>0</v>
      </c>
      <c r="BG341" s="122">
        <v>0</v>
      </c>
      <c r="BH341" s="122">
        <v>0</v>
      </c>
      <c r="BI341" s="122">
        <v>0</v>
      </c>
      <c r="BJ341" s="122">
        <v>0</v>
      </c>
      <c r="BK341" s="122">
        <v>0</v>
      </c>
      <c r="BL341" s="122">
        <v>0</v>
      </c>
      <c r="BM341" s="122">
        <v>0</v>
      </c>
      <c r="BN341" s="122">
        <v>0</v>
      </c>
      <c r="BO341" s="122">
        <v>0</v>
      </c>
      <c r="BP341" s="122">
        <v>0</v>
      </c>
      <c r="BQ341" s="122">
        <v>0</v>
      </c>
      <c r="BR341" s="122">
        <f>BO341+BP341+BQ341</f>
        <v>0</v>
      </c>
      <c r="BS341" s="122">
        <v>0</v>
      </c>
      <c r="BT341" s="122">
        <v>0</v>
      </c>
      <c r="BU341" s="122">
        <v>0</v>
      </c>
      <c r="BV341" s="122">
        <v>0</v>
      </c>
      <c r="BW341" s="122">
        <v>0</v>
      </c>
      <c r="BX341" s="122">
        <v>0</v>
      </c>
      <c r="BY341" s="122">
        <v>0</v>
      </c>
      <c r="BZ341" s="122">
        <v>0</v>
      </c>
      <c r="CA341" s="122">
        <v>0</v>
      </c>
      <c r="CB341" s="122">
        <v>0</v>
      </c>
      <c r="CC341" s="122">
        <v>0</v>
      </c>
      <c r="CD341" s="122">
        <v>0</v>
      </c>
      <c r="CE341" s="122">
        <v>0</v>
      </c>
      <c r="CF341" s="122">
        <v>71</v>
      </c>
      <c r="CG341" s="122">
        <v>0</v>
      </c>
      <c r="CH341" s="215" t="s">
        <v>1653</v>
      </c>
      <c r="CI341" s="323" t="s">
        <v>996</v>
      </c>
      <c r="CJ341" s="323" t="s">
        <v>79</v>
      </c>
      <c r="CK341" s="324" t="s">
        <v>79</v>
      </c>
      <c r="CL341" s="324">
        <v>44196</v>
      </c>
      <c r="CM341" s="50"/>
    </row>
    <row r="342" spans="1:91" s="41" customFormat="1" ht="54">
      <c r="A342" s="695"/>
      <c r="B342" s="36" t="s">
        <v>1498</v>
      </c>
      <c r="C342" s="90" t="s">
        <v>79</v>
      </c>
      <c r="D342" s="27" t="s">
        <v>1499</v>
      </c>
      <c r="E342" s="27" t="s">
        <v>1658</v>
      </c>
      <c r="F342" s="215" t="s">
        <v>1659</v>
      </c>
      <c r="G342" s="10" t="s">
        <v>1500</v>
      </c>
      <c r="H342" s="27" t="s">
        <v>1501</v>
      </c>
      <c r="I342" s="34">
        <v>28.1</v>
      </c>
      <c r="J342" s="34">
        <v>28.1</v>
      </c>
      <c r="K342" s="34">
        <v>0</v>
      </c>
      <c r="L342" s="34">
        <v>0</v>
      </c>
      <c r="M342" s="34">
        <v>3</v>
      </c>
      <c r="N342" s="34">
        <v>0</v>
      </c>
      <c r="O342" s="34" t="s">
        <v>79</v>
      </c>
      <c r="P342" s="34">
        <v>0</v>
      </c>
      <c r="Q342" s="34">
        <v>0</v>
      </c>
      <c r="R342" s="34">
        <v>0</v>
      </c>
      <c r="S342" s="34">
        <v>0</v>
      </c>
      <c r="T342" s="34">
        <v>0</v>
      </c>
      <c r="U342" s="34">
        <v>0</v>
      </c>
      <c r="V342" s="34">
        <v>0</v>
      </c>
      <c r="W342" s="34">
        <v>25.1</v>
      </c>
      <c r="X342" s="34">
        <v>0</v>
      </c>
      <c r="Y342" s="34">
        <v>0</v>
      </c>
      <c r="Z342" s="34">
        <v>25.1</v>
      </c>
      <c r="AA342" s="34">
        <v>0</v>
      </c>
      <c r="AB342" s="34">
        <v>0</v>
      </c>
      <c r="AC342" s="34">
        <v>0</v>
      </c>
      <c r="AD342" s="34">
        <v>0</v>
      </c>
      <c r="AE342" s="34">
        <v>0</v>
      </c>
      <c r="AF342" s="34">
        <v>0</v>
      </c>
      <c r="AG342" s="34">
        <v>0</v>
      </c>
      <c r="AH342" s="34">
        <v>0</v>
      </c>
      <c r="AI342" s="34">
        <v>0</v>
      </c>
      <c r="AJ342" s="34">
        <v>0</v>
      </c>
      <c r="AK342" s="34">
        <v>0</v>
      </c>
      <c r="AL342" s="34">
        <v>0</v>
      </c>
      <c r="AM342" s="34">
        <v>0</v>
      </c>
      <c r="AN342" s="34">
        <v>0</v>
      </c>
      <c r="AO342" s="34">
        <v>0</v>
      </c>
      <c r="AP342" s="34">
        <v>0</v>
      </c>
      <c r="AQ342" s="34">
        <v>0</v>
      </c>
      <c r="AR342" s="34">
        <v>0</v>
      </c>
      <c r="AS342" s="34">
        <v>0</v>
      </c>
      <c r="AT342" s="34">
        <v>0</v>
      </c>
      <c r="AU342" s="34">
        <v>0</v>
      </c>
      <c r="AV342" s="34">
        <v>0</v>
      </c>
      <c r="AW342" s="34">
        <v>0</v>
      </c>
      <c r="AX342" s="34">
        <v>0</v>
      </c>
      <c r="AY342" s="34">
        <v>0</v>
      </c>
      <c r="AZ342" s="34">
        <v>25.1</v>
      </c>
      <c r="BA342" s="34">
        <v>0</v>
      </c>
      <c r="BB342" s="34">
        <v>0</v>
      </c>
      <c r="BC342" s="34">
        <v>25.1</v>
      </c>
      <c r="BD342" s="34">
        <v>0</v>
      </c>
      <c r="BE342" s="34">
        <v>0</v>
      </c>
      <c r="BF342" s="34">
        <v>0</v>
      </c>
      <c r="BG342" s="34">
        <v>0</v>
      </c>
      <c r="BH342" s="34">
        <v>0</v>
      </c>
      <c r="BI342" s="34">
        <v>0</v>
      </c>
      <c r="BJ342" s="34">
        <v>0</v>
      </c>
      <c r="BK342" s="34">
        <v>0</v>
      </c>
      <c r="BL342" s="34">
        <v>0</v>
      </c>
      <c r="BM342" s="34">
        <v>0</v>
      </c>
      <c r="BN342" s="34">
        <v>0</v>
      </c>
      <c r="BO342" s="34">
        <v>0</v>
      </c>
      <c r="BP342" s="34">
        <v>0</v>
      </c>
      <c r="BQ342" s="34">
        <v>0</v>
      </c>
      <c r="BR342" s="34">
        <f t="shared" ref="BR342:BR371" si="19">BO342+BP342+BQ342</f>
        <v>0</v>
      </c>
      <c r="BS342" s="34">
        <v>0</v>
      </c>
      <c r="BT342" s="34">
        <v>0</v>
      </c>
      <c r="BU342" s="34">
        <v>0</v>
      </c>
      <c r="BV342" s="34">
        <v>0</v>
      </c>
      <c r="BW342" s="34">
        <v>0</v>
      </c>
      <c r="BX342" s="34">
        <v>0</v>
      </c>
      <c r="BY342" s="34">
        <v>0</v>
      </c>
      <c r="BZ342" s="34">
        <v>0</v>
      </c>
      <c r="CA342" s="34">
        <v>0</v>
      </c>
      <c r="CB342" s="34">
        <v>0</v>
      </c>
      <c r="CC342" s="34">
        <v>0</v>
      </c>
      <c r="CD342" s="34">
        <v>0</v>
      </c>
      <c r="CE342" s="34">
        <v>0</v>
      </c>
      <c r="CF342" s="34">
        <v>3</v>
      </c>
      <c r="CG342" s="34">
        <v>0</v>
      </c>
      <c r="CH342" s="27" t="s">
        <v>1653</v>
      </c>
      <c r="CI342" s="276" t="s">
        <v>1502</v>
      </c>
      <c r="CJ342" s="276" t="s">
        <v>79</v>
      </c>
      <c r="CK342" s="300" t="s">
        <v>79</v>
      </c>
      <c r="CL342" s="301">
        <v>44196</v>
      </c>
    </row>
    <row r="343" spans="1:91" s="41" customFormat="1" ht="36">
      <c r="A343" s="695"/>
      <c r="B343" s="36" t="s">
        <v>1503</v>
      </c>
      <c r="C343" s="90" t="s">
        <v>79</v>
      </c>
      <c r="D343" s="27" t="s">
        <v>1499</v>
      </c>
      <c r="E343" s="27" t="s">
        <v>1658</v>
      </c>
      <c r="F343" s="215" t="s">
        <v>1659</v>
      </c>
      <c r="G343" s="10" t="s">
        <v>1500</v>
      </c>
      <c r="H343" s="27" t="s">
        <v>1504</v>
      </c>
      <c r="I343" s="34">
        <v>30.5</v>
      </c>
      <c r="J343" s="34">
        <v>30.5</v>
      </c>
      <c r="K343" s="34">
        <v>0</v>
      </c>
      <c r="L343" s="34">
        <v>0</v>
      </c>
      <c r="M343" s="34">
        <v>10</v>
      </c>
      <c r="N343" s="34">
        <v>0</v>
      </c>
      <c r="O343" s="34" t="s">
        <v>79</v>
      </c>
      <c r="P343" s="34">
        <v>0</v>
      </c>
      <c r="Q343" s="34">
        <v>0</v>
      </c>
      <c r="R343" s="34">
        <v>0</v>
      </c>
      <c r="S343" s="34">
        <v>0</v>
      </c>
      <c r="T343" s="34">
        <v>0</v>
      </c>
      <c r="U343" s="34">
        <v>0</v>
      </c>
      <c r="V343" s="34">
        <v>0</v>
      </c>
      <c r="W343" s="34">
        <v>20.5</v>
      </c>
      <c r="X343" s="34">
        <v>0</v>
      </c>
      <c r="Y343" s="34">
        <v>0</v>
      </c>
      <c r="Z343" s="34">
        <v>20.5</v>
      </c>
      <c r="AA343" s="34">
        <v>0</v>
      </c>
      <c r="AB343" s="34">
        <v>0</v>
      </c>
      <c r="AC343" s="34">
        <v>0</v>
      </c>
      <c r="AD343" s="34">
        <v>0</v>
      </c>
      <c r="AE343" s="34">
        <v>0</v>
      </c>
      <c r="AF343" s="34">
        <v>0</v>
      </c>
      <c r="AG343" s="34">
        <v>0</v>
      </c>
      <c r="AH343" s="34">
        <v>0</v>
      </c>
      <c r="AI343" s="34">
        <v>0</v>
      </c>
      <c r="AJ343" s="34">
        <v>0</v>
      </c>
      <c r="AK343" s="34">
        <v>0</v>
      </c>
      <c r="AL343" s="34">
        <v>0</v>
      </c>
      <c r="AM343" s="34">
        <v>0</v>
      </c>
      <c r="AN343" s="34">
        <v>0</v>
      </c>
      <c r="AO343" s="34">
        <v>0</v>
      </c>
      <c r="AP343" s="34">
        <v>0</v>
      </c>
      <c r="AQ343" s="34">
        <v>0</v>
      </c>
      <c r="AR343" s="34">
        <v>0</v>
      </c>
      <c r="AS343" s="34">
        <v>0</v>
      </c>
      <c r="AT343" s="34">
        <v>0</v>
      </c>
      <c r="AU343" s="34">
        <v>0</v>
      </c>
      <c r="AV343" s="34">
        <v>0</v>
      </c>
      <c r="AW343" s="34">
        <v>0</v>
      </c>
      <c r="AX343" s="34">
        <v>0</v>
      </c>
      <c r="AY343" s="34">
        <v>0</v>
      </c>
      <c r="AZ343" s="34">
        <v>20.5</v>
      </c>
      <c r="BA343" s="34">
        <v>0</v>
      </c>
      <c r="BB343" s="34">
        <v>0</v>
      </c>
      <c r="BC343" s="34">
        <v>20.5</v>
      </c>
      <c r="BD343" s="34">
        <v>0</v>
      </c>
      <c r="BE343" s="34">
        <v>0</v>
      </c>
      <c r="BF343" s="34">
        <v>0</v>
      </c>
      <c r="BG343" s="34">
        <v>0</v>
      </c>
      <c r="BH343" s="34">
        <v>0</v>
      </c>
      <c r="BI343" s="34">
        <v>0</v>
      </c>
      <c r="BJ343" s="34">
        <v>0</v>
      </c>
      <c r="BK343" s="34">
        <v>0</v>
      </c>
      <c r="BL343" s="34">
        <v>0</v>
      </c>
      <c r="BM343" s="34">
        <v>0</v>
      </c>
      <c r="BN343" s="34">
        <v>0</v>
      </c>
      <c r="BO343" s="34">
        <v>0</v>
      </c>
      <c r="BP343" s="34">
        <v>0</v>
      </c>
      <c r="BQ343" s="34">
        <v>0</v>
      </c>
      <c r="BR343" s="34">
        <f t="shared" si="19"/>
        <v>0</v>
      </c>
      <c r="BS343" s="34">
        <v>0</v>
      </c>
      <c r="BT343" s="34">
        <v>0</v>
      </c>
      <c r="BU343" s="34">
        <v>0</v>
      </c>
      <c r="BV343" s="34">
        <v>0</v>
      </c>
      <c r="BW343" s="34">
        <v>0</v>
      </c>
      <c r="BX343" s="34">
        <v>0</v>
      </c>
      <c r="BY343" s="34">
        <v>0</v>
      </c>
      <c r="BZ343" s="34">
        <v>0</v>
      </c>
      <c r="CA343" s="34">
        <v>0</v>
      </c>
      <c r="CB343" s="34">
        <v>0</v>
      </c>
      <c r="CC343" s="34">
        <v>0</v>
      </c>
      <c r="CD343" s="34">
        <v>0</v>
      </c>
      <c r="CE343" s="34">
        <v>0</v>
      </c>
      <c r="CF343" s="34">
        <v>10</v>
      </c>
      <c r="CG343" s="34">
        <v>0</v>
      </c>
      <c r="CH343" s="27" t="s">
        <v>1653</v>
      </c>
      <c r="CI343" s="276" t="s">
        <v>1502</v>
      </c>
      <c r="CJ343" s="276" t="s">
        <v>79</v>
      </c>
      <c r="CK343" s="300" t="s">
        <v>79</v>
      </c>
      <c r="CL343" s="301">
        <v>44196</v>
      </c>
    </row>
    <row r="344" spans="1:91" s="41" customFormat="1" ht="46.5">
      <c r="A344" s="695"/>
      <c r="B344" s="38" t="s">
        <v>1660</v>
      </c>
      <c r="C344" s="174" t="s">
        <v>79</v>
      </c>
      <c r="D344" s="25" t="s">
        <v>1661</v>
      </c>
      <c r="E344" s="25" t="s">
        <v>1662</v>
      </c>
      <c r="F344" s="24" t="s">
        <v>1663</v>
      </c>
      <c r="G344" s="24" t="s">
        <v>1500</v>
      </c>
      <c r="H344" s="25" t="s">
        <v>573</v>
      </c>
      <c r="I344" s="22">
        <v>2884</v>
      </c>
      <c r="J344" s="22">
        <v>2884</v>
      </c>
      <c r="K344" s="22">
        <v>0</v>
      </c>
      <c r="L344" s="22">
        <v>0</v>
      </c>
      <c r="M344" s="22">
        <v>851.7</v>
      </c>
      <c r="N344" s="22">
        <v>0</v>
      </c>
      <c r="O344" s="22" t="s">
        <v>79</v>
      </c>
      <c r="P344" s="22">
        <v>0</v>
      </c>
      <c r="Q344" s="22">
        <v>0</v>
      </c>
      <c r="R344" s="22">
        <v>0</v>
      </c>
      <c r="S344" s="22">
        <v>0</v>
      </c>
      <c r="T344" s="22">
        <v>0</v>
      </c>
      <c r="U344" s="22">
        <v>0</v>
      </c>
      <c r="V344" s="22">
        <v>0</v>
      </c>
      <c r="W344" s="22">
        <v>2032.3</v>
      </c>
      <c r="X344" s="22">
        <v>0</v>
      </c>
      <c r="Y344" s="22">
        <v>0</v>
      </c>
      <c r="Z344" s="22">
        <v>2032.3</v>
      </c>
      <c r="AA344" s="22">
        <v>0</v>
      </c>
      <c r="AB344" s="22">
        <v>0</v>
      </c>
      <c r="AC344" s="22">
        <v>0</v>
      </c>
      <c r="AD344" s="22">
        <v>0</v>
      </c>
      <c r="AE344" s="22">
        <v>0</v>
      </c>
      <c r="AF344" s="22">
        <v>0</v>
      </c>
      <c r="AG344" s="22">
        <v>0</v>
      </c>
      <c r="AH344" s="22">
        <v>0</v>
      </c>
      <c r="AI344" s="22">
        <v>0</v>
      </c>
      <c r="AJ344" s="22">
        <v>0</v>
      </c>
      <c r="AK344" s="22">
        <v>0</v>
      </c>
      <c r="AL344" s="22">
        <v>0</v>
      </c>
      <c r="AM344" s="22">
        <v>0</v>
      </c>
      <c r="AN344" s="22">
        <v>0</v>
      </c>
      <c r="AO344" s="22">
        <v>0</v>
      </c>
      <c r="AP344" s="22">
        <v>0</v>
      </c>
      <c r="AQ344" s="22">
        <v>0</v>
      </c>
      <c r="AR344" s="22">
        <v>0</v>
      </c>
      <c r="AS344" s="22">
        <v>0</v>
      </c>
      <c r="AT344" s="22">
        <v>0</v>
      </c>
      <c r="AU344" s="22">
        <v>0</v>
      </c>
      <c r="AV344" s="22">
        <v>0</v>
      </c>
      <c r="AW344" s="22">
        <v>0</v>
      </c>
      <c r="AX344" s="22">
        <v>0</v>
      </c>
      <c r="AY344" s="22">
        <v>0</v>
      </c>
      <c r="AZ344" s="22">
        <v>2032.3</v>
      </c>
      <c r="BA344" s="22">
        <v>0</v>
      </c>
      <c r="BB344" s="22">
        <v>0</v>
      </c>
      <c r="BC344" s="22">
        <v>2032.3</v>
      </c>
      <c r="BD344" s="22">
        <v>0</v>
      </c>
      <c r="BE344" s="22">
        <v>0</v>
      </c>
      <c r="BF344" s="22">
        <v>0</v>
      </c>
      <c r="BG344" s="22">
        <v>0</v>
      </c>
      <c r="BH344" s="22">
        <v>0</v>
      </c>
      <c r="BI344" s="22">
        <v>0</v>
      </c>
      <c r="BJ344" s="22">
        <v>0</v>
      </c>
      <c r="BK344" s="22">
        <v>0</v>
      </c>
      <c r="BL344" s="22">
        <v>0</v>
      </c>
      <c r="BM344" s="22">
        <v>0</v>
      </c>
      <c r="BN344" s="22">
        <v>0</v>
      </c>
      <c r="BO344" s="22">
        <v>0</v>
      </c>
      <c r="BP344" s="22">
        <v>0</v>
      </c>
      <c r="BQ344" s="22">
        <v>0</v>
      </c>
      <c r="BR344" s="22">
        <f t="shared" si="19"/>
        <v>0</v>
      </c>
      <c r="BS344" s="22">
        <v>0</v>
      </c>
      <c r="BT344" s="22">
        <v>0</v>
      </c>
      <c r="BU344" s="22">
        <v>0</v>
      </c>
      <c r="BV344" s="22">
        <v>0</v>
      </c>
      <c r="BW344" s="22">
        <v>0</v>
      </c>
      <c r="BX344" s="22">
        <v>0</v>
      </c>
      <c r="BY344" s="22">
        <v>0</v>
      </c>
      <c r="BZ344" s="22">
        <v>0</v>
      </c>
      <c r="CA344" s="22">
        <v>0</v>
      </c>
      <c r="CB344" s="22">
        <v>0</v>
      </c>
      <c r="CC344" s="22">
        <v>0</v>
      </c>
      <c r="CD344" s="22">
        <v>0</v>
      </c>
      <c r="CE344" s="22">
        <v>0</v>
      </c>
      <c r="CF344" s="22">
        <v>851.7</v>
      </c>
      <c r="CG344" s="22">
        <v>0</v>
      </c>
      <c r="CH344" s="25" t="s">
        <v>182</v>
      </c>
      <c r="CI344" s="293" t="s">
        <v>1664</v>
      </c>
      <c r="CJ344" s="293" t="s">
        <v>79</v>
      </c>
      <c r="CK344" s="325" t="s">
        <v>279</v>
      </c>
      <c r="CL344" s="326">
        <v>44196</v>
      </c>
      <c r="CM344" s="50"/>
    </row>
    <row r="345" spans="1:91" s="41" customFormat="1" ht="36">
      <c r="A345" s="695"/>
      <c r="B345" s="38" t="s">
        <v>1665</v>
      </c>
      <c r="C345" s="174" t="s">
        <v>79</v>
      </c>
      <c r="D345" s="25" t="s">
        <v>200</v>
      </c>
      <c r="E345" s="25" t="s">
        <v>1666</v>
      </c>
      <c r="F345" s="24" t="s">
        <v>1051</v>
      </c>
      <c r="G345" s="24" t="s">
        <v>1500</v>
      </c>
      <c r="H345" s="25" t="s">
        <v>573</v>
      </c>
      <c r="I345" s="22">
        <v>244.875</v>
      </c>
      <c r="J345" s="22">
        <v>244.875</v>
      </c>
      <c r="K345" s="22">
        <v>0</v>
      </c>
      <c r="L345" s="22">
        <v>0</v>
      </c>
      <c r="M345" s="22">
        <v>40</v>
      </c>
      <c r="N345" s="22">
        <v>0</v>
      </c>
      <c r="O345" s="22" t="s">
        <v>79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  <c r="V345" s="22">
        <v>0</v>
      </c>
      <c r="W345" s="22">
        <v>204.875</v>
      </c>
      <c r="X345" s="22">
        <v>0</v>
      </c>
      <c r="Y345" s="22">
        <v>0</v>
      </c>
      <c r="Z345" s="22">
        <v>204.875</v>
      </c>
      <c r="AA345" s="22">
        <v>0</v>
      </c>
      <c r="AB345" s="22">
        <v>0</v>
      </c>
      <c r="AC345" s="22">
        <v>0</v>
      </c>
      <c r="AD345" s="22">
        <v>0</v>
      </c>
      <c r="AE345" s="22">
        <v>0</v>
      </c>
      <c r="AF345" s="22">
        <v>0</v>
      </c>
      <c r="AG345" s="22">
        <v>0</v>
      </c>
      <c r="AH345" s="22">
        <v>0</v>
      </c>
      <c r="AI345" s="22">
        <v>0</v>
      </c>
      <c r="AJ345" s="22">
        <v>0</v>
      </c>
      <c r="AK345" s="22">
        <v>0</v>
      </c>
      <c r="AL345" s="22">
        <v>0</v>
      </c>
      <c r="AM345" s="22">
        <v>0</v>
      </c>
      <c r="AN345" s="22">
        <v>0</v>
      </c>
      <c r="AO345" s="22">
        <v>0</v>
      </c>
      <c r="AP345" s="22">
        <v>0</v>
      </c>
      <c r="AQ345" s="22">
        <v>0</v>
      </c>
      <c r="AR345" s="22">
        <v>0</v>
      </c>
      <c r="AS345" s="22">
        <v>0</v>
      </c>
      <c r="AT345" s="22">
        <v>0</v>
      </c>
      <c r="AU345" s="22">
        <v>0</v>
      </c>
      <c r="AV345" s="22">
        <v>0</v>
      </c>
      <c r="AW345" s="22">
        <v>0</v>
      </c>
      <c r="AX345" s="22">
        <v>0</v>
      </c>
      <c r="AY345" s="22">
        <v>0</v>
      </c>
      <c r="AZ345" s="22">
        <v>204.875</v>
      </c>
      <c r="BA345" s="22">
        <v>0</v>
      </c>
      <c r="BB345" s="22">
        <v>0</v>
      </c>
      <c r="BC345" s="22">
        <v>204.875</v>
      </c>
      <c r="BD345" s="22">
        <v>0</v>
      </c>
      <c r="BE345" s="22">
        <v>0</v>
      </c>
      <c r="BF345" s="22">
        <v>0</v>
      </c>
      <c r="BG345" s="22">
        <v>0</v>
      </c>
      <c r="BH345" s="22">
        <v>0</v>
      </c>
      <c r="BI345" s="22">
        <v>0</v>
      </c>
      <c r="BJ345" s="22">
        <v>0</v>
      </c>
      <c r="BK345" s="22">
        <v>0</v>
      </c>
      <c r="BL345" s="22">
        <v>0</v>
      </c>
      <c r="BM345" s="22">
        <v>0</v>
      </c>
      <c r="BN345" s="22">
        <v>0</v>
      </c>
      <c r="BO345" s="22">
        <v>0</v>
      </c>
      <c r="BP345" s="22">
        <v>0</v>
      </c>
      <c r="BQ345" s="22">
        <v>0</v>
      </c>
      <c r="BR345" s="22">
        <f t="shared" si="19"/>
        <v>0</v>
      </c>
      <c r="BS345" s="22">
        <v>0</v>
      </c>
      <c r="BT345" s="22">
        <v>0</v>
      </c>
      <c r="BU345" s="22">
        <v>0</v>
      </c>
      <c r="BV345" s="22">
        <v>0</v>
      </c>
      <c r="BW345" s="22">
        <v>0</v>
      </c>
      <c r="BX345" s="22">
        <v>0</v>
      </c>
      <c r="BY345" s="22">
        <v>0</v>
      </c>
      <c r="BZ345" s="22">
        <v>0</v>
      </c>
      <c r="CA345" s="22">
        <v>0</v>
      </c>
      <c r="CB345" s="22">
        <v>0</v>
      </c>
      <c r="CC345" s="22">
        <v>0</v>
      </c>
      <c r="CD345" s="22">
        <v>0</v>
      </c>
      <c r="CE345" s="22">
        <v>0</v>
      </c>
      <c r="CF345" s="22">
        <v>40</v>
      </c>
      <c r="CG345" s="22">
        <v>0</v>
      </c>
      <c r="CH345" s="25" t="s">
        <v>1653</v>
      </c>
      <c r="CI345" s="293" t="s">
        <v>1664</v>
      </c>
      <c r="CJ345" s="293" t="s">
        <v>79</v>
      </c>
      <c r="CK345" s="325" t="s">
        <v>279</v>
      </c>
      <c r="CL345" s="326">
        <v>44196</v>
      </c>
      <c r="CM345" s="50"/>
    </row>
    <row r="346" spans="1:91" s="41" customFormat="1" ht="46.5">
      <c r="A346" s="695"/>
      <c r="B346" s="38" t="s">
        <v>1667</v>
      </c>
      <c r="C346" s="174" t="s">
        <v>79</v>
      </c>
      <c r="D346" s="25" t="s">
        <v>977</v>
      </c>
      <c r="E346" s="25" t="s">
        <v>1668</v>
      </c>
      <c r="F346" s="24" t="s">
        <v>1669</v>
      </c>
      <c r="G346" s="24" t="s">
        <v>1500</v>
      </c>
      <c r="H346" s="25" t="s">
        <v>573</v>
      </c>
      <c r="I346" s="22">
        <v>112</v>
      </c>
      <c r="J346" s="22">
        <v>112</v>
      </c>
      <c r="K346" s="22">
        <v>0</v>
      </c>
      <c r="L346" s="22">
        <v>0</v>
      </c>
      <c r="M346" s="22">
        <v>75</v>
      </c>
      <c r="N346" s="22">
        <v>0</v>
      </c>
      <c r="O346" s="22" t="s">
        <v>79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  <c r="V346" s="22">
        <v>0</v>
      </c>
      <c r="W346" s="22">
        <v>37</v>
      </c>
      <c r="X346" s="22">
        <v>0</v>
      </c>
      <c r="Y346" s="22">
        <v>0</v>
      </c>
      <c r="Z346" s="22">
        <v>37</v>
      </c>
      <c r="AA346" s="22">
        <v>0</v>
      </c>
      <c r="AB346" s="22">
        <v>0</v>
      </c>
      <c r="AC346" s="22">
        <v>0</v>
      </c>
      <c r="AD346" s="22">
        <v>0</v>
      </c>
      <c r="AE346" s="22">
        <v>0</v>
      </c>
      <c r="AF346" s="22">
        <v>0</v>
      </c>
      <c r="AG346" s="22">
        <v>0</v>
      </c>
      <c r="AH346" s="22">
        <v>0</v>
      </c>
      <c r="AI346" s="22">
        <v>0</v>
      </c>
      <c r="AJ346" s="22">
        <v>0</v>
      </c>
      <c r="AK346" s="22">
        <v>0</v>
      </c>
      <c r="AL346" s="22">
        <v>0</v>
      </c>
      <c r="AM346" s="22">
        <v>0</v>
      </c>
      <c r="AN346" s="22">
        <v>0</v>
      </c>
      <c r="AO346" s="22">
        <v>0</v>
      </c>
      <c r="AP346" s="22">
        <v>0</v>
      </c>
      <c r="AQ346" s="22">
        <v>0</v>
      </c>
      <c r="AR346" s="22">
        <v>0</v>
      </c>
      <c r="AS346" s="22">
        <v>0</v>
      </c>
      <c r="AT346" s="22">
        <v>0</v>
      </c>
      <c r="AU346" s="22">
        <v>0</v>
      </c>
      <c r="AV346" s="22">
        <v>0</v>
      </c>
      <c r="AW346" s="22">
        <v>0</v>
      </c>
      <c r="AX346" s="22">
        <v>0</v>
      </c>
      <c r="AY346" s="22">
        <v>0</v>
      </c>
      <c r="AZ346" s="22">
        <v>37</v>
      </c>
      <c r="BA346" s="22">
        <v>0</v>
      </c>
      <c r="BB346" s="22">
        <v>0</v>
      </c>
      <c r="BC346" s="22">
        <v>37</v>
      </c>
      <c r="BD346" s="22">
        <v>0</v>
      </c>
      <c r="BE346" s="22">
        <v>0</v>
      </c>
      <c r="BF346" s="22">
        <v>0</v>
      </c>
      <c r="BG346" s="22">
        <v>0</v>
      </c>
      <c r="BH346" s="22">
        <v>0</v>
      </c>
      <c r="BI346" s="22">
        <v>0</v>
      </c>
      <c r="BJ346" s="22">
        <v>0</v>
      </c>
      <c r="BK346" s="22">
        <v>0</v>
      </c>
      <c r="BL346" s="22">
        <v>0</v>
      </c>
      <c r="BM346" s="22">
        <v>0</v>
      </c>
      <c r="BN346" s="22">
        <v>0</v>
      </c>
      <c r="BO346" s="22">
        <v>0</v>
      </c>
      <c r="BP346" s="22">
        <v>0</v>
      </c>
      <c r="BQ346" s="22">
        <v>0</v>
      </c>
      <c r="BR346" s="22">
        <f t="shared" si="19"/>
        <v>0</v>
      </c>
      <c r="BS346" s="22">
        <v>0</v>
      </c>
      <c r="BT346" s="22">
        <v>0</v>
      </c>
      <c r="BU346" s="22">
        <v>0</v>
      </c>
      <c r="BV346" s="22">
        <v>0</v>
      </c>
      <c r="BW346" s="22">
        <v>0</v>
      </c>
      <c r="BX346" s="22">
        <v>0</v>
      </c>
      <c r="BY346" s="22">
        <v>0</v>
      </c>
      <c r="BZ346" s="22">
        <v>0</v>
      </c>
      <c r="CA346" s="22">
        <v>0</v>
      </c>
      <c r="CB346" s="22">
        <v>0</v>
      </c>
      <c r="CC346" s="22">
        <v>0</v>
      </c>
      <c r="CD346" s="22">
        <v>0</v>
      </c>
      <c r="CE346" s="22">
        <v>0</v>
      </c>
      <c r="CF346" s="22">
        <v>78.400000000000006</v>
      </c>
      <c r="CG346" s="22">
        <v>0</v>
      </c>
      <c r="CH346" s="25" t="s">
        <v>1653</v>
      </c>
      <c r="CI346" s="293" t="s">
        <v>1670</v>
      </c>
      <c r="CJ346" s="293" t="s">
        <v>79</v>
      </c>
      <c r="CK346" s="325" t="s">
        <v>279</v>
      </c>
      <c r="CL346" s="326">
        <v>44196</v>
      </c>
      <c r="CM346" s="50"/>
    </row>
    <row r="347" spans="1:91" s="41" customFormat="1" ht="46.5">
      <c r="A347" s="695"/>
      <c r="B347" s="38" t="s">
        <v>1671</v>
      </c>
      <c r="C347" s="174" t="s">
        <v>79</v>
      </c>
      <c r="D347" s="25" t="s">
        <v>1661</v>
      </c>
      <c r="E347" s="25" t="s">
        <v>1662</v>
      </c>
      <c r="F347" s="24" t="s">
        <v>1663</v>
      </c>
      <c r="G347" s="24" t="s">
        <v>1500</v>
      </c>
      <c r="H347" s="25" t="s">
        <v>573</v>
      </c>
      <c r="I347" s="22">
        <v>261.77</v>
      </c>
      <c r="J347" s="22">
        <v>261.77</v>
      </c>
      <c r="K347" s="22">
        <v>0</v>
      </c>
      <c r="L347" s="22">
        <v>0</v>
      </c>
      <c r="M347" s="22">
        <v>146</v>
      </c>
      <c r="N347" s="22">
        <v>0</v>
      </c>
      <c r="O347" s="22" t="s">
        <v>79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  <c r="V347" s="22">
        <v>0</v>
      </c>
      <c r="W347" s="22">
        <v>115.77</v>
      </c>
      <c r="X347" s="22">
        <v>0</v>
      </c>
      <c r="Y347" s="22">
        <v>0</v>
      </c>
      <c r="Z347" s="22">
        <v>115.77</v>
      </c>
      <c r="AA347" s="22">
        <v>0</v>
      </c>
      <c r="AB347" s="22">
        <v>0</v>
      </c>
      <c r="AC347" s="22">
        <v>0</v>
      </c>
      <c r="AD347" s="22">
        <v>0</v>
      </c>
      <c r="AE347" s="22">
        <v>0</v>
      </c>
      <c r="AF347" s="22">
        <v>0</v>
      </c>
      <c r="AG347" s="22">
        <v>0</v>
      </c>
      <c r="AH347" s="22">
        <v>0</v>
      </c>
      <c r="AI347" s="22">
        <v>0</v>
      </c>
      <c r="AJ347" s="22">
        <v>0</v>
      </c>
      <c r="AK347" s="22">
        <v>0</v>
      </c>
      <c r="AL347" s="22">
        <v>0</v>
      </c>
      <c r="AM347" s="22">
        <v>0</v>
      </c>
      <c r="AN347" s="22">
        <v>0</v>
      </c>
      <c r="AO347" s="22">
        <v>0</v>
      </c>
      <c r="AP347" s="22">
        <v>0</v>
      </c>
      <c r="AQ347" s="22">
        <v>0</v>
      </c>
      <c r="AR347" s="22">
        <v>0</v>
      </c>
      <c r="AS347" s="22">
        <v>0</v>
      </c>
      <c r="AT347" s="22">
        <v>0</v>
      </c>
      <c r="AU347" s="22">
        <v>0</v>
      </c>
      <c r="AV347" s="22">
        <v>0</v>
      </c>
      <c r="AW347" s="22">
        <v>0</v>
      </c>
      <c r="AX347" s="22">
        <v>0</v>
      </c>
      <c r="AY347" s="22">
        <v>0</v>
      </c>
      <c r="AZ347" s="22">
        <v>115.77</v>
      </c>
      <c r="BA347" s="22">
        <v>0</v>
      </c>
      <c r="BB347" s="22">
        <v>0</v>
      </c>
      <c r="BC347" s="22">
        <v>115.77</v>
      </c>
      <c r="BD347" s="22">
        <v>0</v>
      </c>
      <c r="BE347" s="22">
        <v>0</v>
      </c>
      <c r="BF347" s="22">
        <v>0</v>
      </c>
      <c r="BG347" s="22">
        <v>0</v>
      </c>
      <c r="BH347" s="22">
        <v>0</v>
      </c>
      <c r="BI347" s="22">
        <v>0</v>
      </c>
      <c r="BJ347" s="22">
        <v>0</v>
      </c>
      <c r="BK347" s="22">
        <v>0</v>
      </c>
      <c r="BL347" s="22">
        <v>0</v>
      </c>
      <c r="BM347" s="22">
        <v>0</v>
      </c>
      <c r="BN347" s="22">
        <v>0</v>
      </c>
      <c r="BO347" s="22">
        <v>0</v>
      </c>
      <c r="BP347" s="22">
        <v>0</v>
      </c>
      <c r="BQ347" s="22">
        <v>0</v>
      </c>
      <c r="BR347" s="22">
        <f t="shared" si="19"/>
        <v>0</v>
      </c>
      <c r="BS347" s="22">
        <v>0</v>
      </c>
      <c r="BT347" s="22">
        <v>0</v>
      </c>
      <c r="BU347" s="22">
        <v>0</v>
      </c>
      <c r="BV347" s="22">
        <v>0</v>
      </c>
      <c r="BW347" s="22">
        <v>0</v>
      </c>
      <c r="BX347" s="22">
        <v>0</v>
      </c>
      <c r="BY347" s="22">
        <v>0</v>
      </c>
      <c r="BZ347" s="22">
        <v>0</v>
      </c>
      <c r="CA347" s="22">
        <v>0</v>
      </c>
      <c r="CB347" s="22">
        <v>0</v>
      </c>
      <c r="CC347" s="22">
        <v>0</v>
      </c>
      <c r="CD347" s="22">
        <v>0</v>
      </c>
      <c r="CE347" s="22">
        <v>0</v>
      </c>
      <c r="CF347" s="22">
        <v>146</v>
      </c>
      <c r="CG347" s="22">
        <v>0</v>
      </c>
      <c r="CH347" s="25" t="s">
        <v>1653</v>
      </c>
      <c r="CI347" s="293" t="s">
        <v>1670</v>
      </c>
      <c r="CJ347" s="293" t="s">
        <v>79</v>
      </c>
      <c r="CK347" s="325" t="s">
        <v>279</v>
      </c>
      <c r="CL347" s="326">
        <v>44196</v>
      </c>
      <c r="CM347" s="50"/>
    </row>
    <row r="348" spans="1:91" s="41" customFormat="1" ht="46.5">
      <c r="A348" s="695"/>
      <c r="B348" s="38" t="s">
        <v>1672</v>
      </c>
      <c r="C348" s="174" t="s">
        <v>79</v>
      </c>
      <c r="D348" s="25" t="s">
        <v>1661</v>
      </c>
      <c r="E348" s="25" t="s">
        <v>1662</v>
      </c>
      <c r="F348" s="24" t="s">
        <v>1663</v>
      </c>
      <c r="G348" s="24" t="s">
        <v>1500</v>
      </c>
      <c r="H348" s="25" t="s">
        <v>573</v>
      </c>
      <c r="I348" s="22">
        <v>34.752000000000002</v>
      </c>
      <c r="J348" s="22">
        <v>34.752000000000002</v>
      </c>
      <c r="K348" s="22">
        <v>0</v>
      </c>
      <c r="L348" s="22">
        <v>0</v>
      </c>
      <c r="M348" s="22">
        <v>21.62</v>
      </c>
      <c r="N348" s="22">
        <v>0</v>
      </c>
      <c r="O348" s="22" t="s">
        <v>79</v>
      </c>
      <c r="P348" s="22">
        <v>0</v>
      </c>
      <c r="Q348" s="22">
        <v>0</v>
      </c>
      <c r="R348" s="22">
        <v>0</v>
      </c>
      <c r="S348" s="22">
        <v>0</v>
      </c>
      <c r="T348" s="22">
        <v>0</v>
      </c>
      <c r="U348" s="22">
        <v>0</v>
      </c>
      <c r="V348" s="22">
        <v>0</v>
      </c>
      <c r="W348" s="22">
        <v>13.132</v>
      </c>
      <c r="X348" s="22">
        <v>0</v>
      </c>
      <c r="Y348" s="22">
        <v>0</v>
      </c>
      <c r="Z348" s="22">
        <v>13.132</v>
      </c>
      <c r="AA348" s="22">
        <v>0</v>
      </c>
      <c r="AB348" s="22">
        <v>0</v>
      </c>
      <c r="AC348" s="22">
        <v>0</v>
      </c>
      <c r="AD348" s="22">
        <v>0</v>
      </c>
      <c r="AE348" s="22">
        <v>0</v>
      </c>
      <c r="AF348" s="22">
        <v>0</v>
      </c>
      <c r="AG348" s="22">
        <v>0</v>
      </c>
      <c r="AH348" s="22">
        <v>0</v>
      </c>
      <c r="AI348" s="22">
        <v>0</v>
      </c>
      <c r="AJ348" s="22">
        <v>0</v>
      </c>
      <c r="AK348" s="22">
        <v>0</v>
      </c>
      <c r="AL348" s="22">
        <v>0</v>
      </c>
      <c r="AM348" s="22">
        <v>0</v>
      </c>
      <c r="AN348" s="22">
        <v>0</v>
      </c>
      <c r="AO348" s="22">
        <v>0</v>
      </c>
      <c r="AP348" s="22">
        <v>0</v>
      </c>
      <c r="AQ348" s="22">
        <v>0</v>
      </c>
      <c r="AR348" s="22">
        <v>0</v>
      </c>
      <c r="AS348" s="22">
        <v>0</v>
      </c>
      <c r="AT348" s="22">
        <v>0</v>
      </c>
      <c r="AU348" s="22">
        <v>0</v>
      </c>
      <c r="AV348" s="22">
        <v>0</v>
      </c>
      <c r="AW348" s="22">
        <v>0</v>
      </c>
      <c r="AX348" s="22">
        <v>0</v>
      </c>
      <c r="AY348" s="22">
        <v>0</v>
      </c>
      <c r="AZ348" s="22">
        <v>13.132</v>
      </c>
      <c r="BA348" s="22">
        <v>0</v>
      </c>
      <c r="BB348" s="22">
        <v>0</v>
      </c>
      <c r="BC348" s="22">
        <v>13.132</v>
      </c>
      <c r="BD348" s="22">
        <v>0</v>
      </c>
      <c r="BE348" s="22">
        <v>0</v>
      </c>
      <c r="BF348" s="22">
        <v>0</v>
      </c>
      <c r="BG348" s="22">
        <v>0</v>
      </c>
      <c r="BH348" s="22">
        <v>0</v>
      </c>
      <c r="BI348" s="22">
        <v>0</v>
      </c>
      <c r="BJ348" s="22">
        <v>0</v>
      </c>
      <c r="BK348" s="22">
        <v>0</v>
      </c>
      <c r="BL348" s="22">
        <v>0</v>
      </c>
      <c r="BM348" s="22">
        <v>0</v>
      </c>
      <c r="BN348" s="22">
        <v>0</v>
      </c>
      <c r="BO348" s="22">
        <v>0</v>
      </c>
      <c r="BP348" s="22">
        <v>0</v>
      </c>
      <c r="BQ348" s="22">
        <v>0</v>
      </c>
      <c r="BR348" s="22">
        <f t="shared" si="19"/>
        <v>0</v>
      </c>
      <c r="BS348" s="22">
        <v>0</v>
      </c>
      <c r="BT348" s="22">
        <v>0</v>
      </c>
      <c r="BU348" s="22">
        <v>0</v>
      </c>
      <c r="BV348" s="22">
        <v>0</v>
      </c>
      <c r="BW348" s="22">
        <v>0</v>
      </c>
      <c r="BX348" s="22">
        <v>0</v>
      </c>
      <c r="BY348" s="22">
        <v>0</v>
      </c>
      <c r="BZ348" s="22">
        <v>0</v>
      </c>
      <c r="CA348" s="22">
        <v>0</v>
      </c>
      <c r="CB348" s="22">
        <v>0</v>
      </c>
      <c r="CC348" s="22">
        <v>0</v>
      </c>
      <c r="CD348" s="22">
        <v>0</v>
      </c>
      <c r="CE348" s="22">
        <v>0</v>
      </c>
      <c r="CF348" s="22">
        <v>21.62</v>
      </c>
      <c r="CG348" s="22">
        <v>0</v>
      </c>
      <c r="CH348" s="25" t="s">
        <v>1653</v>
      </c>
      <c r="CI348" s="293" t="s">
        <v>1670</v>
      </c>
      <c r="CJ348" s="293" t="s">
        <v>79</v>
      </c>
      <c r="CK348" s="325" t="s">
        <v>279</v>
      </c>
      <c r="CL348" s="326">
        <v>44196</v>
      </c>
      <c r="CM348" s="50"/>
    </row>
    <row r="349" spans="1:91" s="41" customFormat="1" ht="36">
      <c r="A349" s="695"/>
      <c r="B349" s="38" t="s">
        <v>1673</v>
      </c>
      <c r="C349" s="174" t="s">
        <v>79</v>
      </c>
      <c r="D349" s="25" t="s">
        <v>1661</v>
      </c>
      <c r="E349" s="25" t="s">
        <v>1662</v>
      </c>
      <c r="F349" s="24" t="s">
        <v>1663</v>
      </c>
      <c r="G349" s="24" t="s">
        <v>1500</v>
      </c>
      <c r="H349" s="25" t="s">
        <v>573</v>
      </c>
      <c r="I349" s="22">
        <v>769.28800000000001</v>
      </c>
      <c r="J349" s="22">
        <v>769.28800000000001</v>
      </c>
      <c r="K349" s="22">
        <v>0</v>
      </c>
      <c r="L349" s="22">
        <v>0</v>
      </c>
      <c r="M349" s="22">
        <v>686.8</v>
      </c>
      <c r="N349" s="22">
        <v>0</v>
      </c>
      <c r="O349" s="22" t="s">
        <v>79</v>
      </c>
      <c r="P349" s="22">
        <v>0</v>
      </c>
      <c r="Q349" s="22">
        <v>0</v>
      </c>
      <c r="R349" s="22">
        <v>0</v>
      </c>
      <c r="S349" s="22">
        <v>0</v>
      </c>
      <c r="T349" s="22">
        <v>0</v>
      </c>
      <c r="U349" s="22">
        <v>0</v>
      </c>
      <c r="V349" s="22">
        <v>0</v>
      </c>
      <c r="W349" s="22">
        <v>82.488</v>
      </c>
      <c r="X349" s="22">
        <v>0</v>
      </c>
      <c r="Y349" s="22">
        <v>0</v>
      </c>
      <c r="Z349" s="22">
        <v>82.488</v>
      </c>
      <c r="AA349" s="22">
        <v>0</v>
      </c>
      <c r="AB349" s="22">
        <v>0</v>
      </c>
      <c r="AC349" s="22">
        <v>0</v>
      </c>
      <c r="AD349" s="22">
        <v>0</v>
      </c>
      <c r="AE349" s="22">
        <v>0</v>
      </c>
      <c r="AF349" s="22">
        <v>0</v>
      </c>
      <c r="AG349" s="22">
        <v>0</v>
      </c>
      <c r="AH349" s="22">
        <v>0</v>
      </c>
      <c r="AI349" s="22">
        <v>0</v>
      </c>
      <c r="AJ349" s="22">
        <v>0</v>
      </c>
      <c r="AK349" s="22">
        <v>0</v>
      </c>
      <c r="AL349" s="22">
        <v>0</v>
      </c>
      <c r="AM349" s="22">
        <v>0</v>
      </c>
      <c r="AN349" s="22">
        <v>0</v>
      </c>
      <c r="AO349" s="22">
        <v>0</v>
      </c>
      <c r="AP349" s="22">
        <v>0</v>
      </c>
      <c r="AQ349" s="22">
        <v>0</v>
      </c>
      <c r="AR349" s="22">
        <v>0</v>
      </c>
      <c r="AS349" s="22">
        <v>0</v>
      </c>
      <c r="AT349" s="22">
        <v>0</v>
      </c>
      <c r="AU349" s="22">
        <v>0</v>
      </c>
      <c r="AV349" s="22">
        <v>0</v>
      </c>
      <c r="AW349" s="22">
        <v>0</v>
      </c>
      <c r="AX349" s="22">
        <v>0</v>
      </c>
      <c r="AY349" s="22">
        <v>0</v>
      </c>
      <c r="AZ349" s="22">
        <v>82.488</v>
      </c>
      <c r="BA349" s="22">
        <v>0</v>
      </c>
      <c r="BB349" s="22">
        <v>0</v>
      </c>
      <c r="BC349" s="22">
        <v>82.488</v>
      </c>
      <c r="BD349" s="22">
        <v>0</v>
      </c>
      <c r="BE349" s="22">
        <v>0</v>
      </c>
      <c r="BF349" s="22">
        <v>0</v>
      </c>
      <c r="BG349" s="22">
        <v>0</v>
      </c>
      <c r="BH349" s="22">
        <v>0</v>
      </c>
      <c r="BI349" s="22">
        <v>0</v>
      </c>
      <c r="BJ349" s="22">
        <v>0</v>
      </c>
      <c r="BK349" s="22">
        <v>0</v>
      </c>
      <c r="BL349" s="22">
        <v>0</v>
      </c>
      <c r="BM349" s="22">
        <v>0</v>
      </c>
      <c r="BN349" s="22">
        <v>0</v>
      </c>
      <c r="BO349" s="22">
        <v>0</v>
      </c>
      <c r="BP349" s="22">
        <v>0</v>
      </c>
      <c r="BQ349" s="22">
        <v>0</v>
      </c>
      <c r="BR349" s="22">
        <f t="shared" si="19"/>
        <v>0</v>
      </c>
      <c r="BS349" s="22">
        <v>0</v>
      </c>
      <c r="BT349" s="22">
        <v>0</v>
      </c>
      <c r="BU349" s="22">
        <v>0</v>
      </c>
      <c r="BV349" s="22">
        <v>0</v>
      </c>
      <c r="BW349" s="22">
        <v>0</v>
      </c>
      <c r="BX349" s="22">
        <v>0</v>
      </c>
      <c r="BY349" s="22">
        <v>0</v>
      </c>
      <c r="BZ349" s="22">
        <v>0</v>
      </c>
      <c r="CA349" s="22">
        <v>0</v>
      </c>
      <c r="CB349" s="22">
        <v>0</v>
      </c>
      <c r="CC349" s="22">
        <v>0</v>
      </c>
      <c r="CD349" s="22">
        <v>0</v>
      </c>
      <c r="CE349" s="22">
        <v>0</v>
      </c>
      <c r="CF349" s="22">
        <v>686.8</v>
      </c>
      <c r="CG349" s="22">
        <v>0</v>
      </c>
      <c r="CH349" s="25" t="s">
        <v>1653</v>
      </c>
      <c r="CI349" s="293" t="s">
        <v>1670</v>
      </c>
      <c r="CJ349" s="293" t="s">
        <v>79</v>
      </c>
      <c r="CK349" s="325" t="s">
        <v>279</v>
      </c>
      <c r="CL349" s="326">
        <v>44196</v>
      </c>
      <c r="CM349" s="50"/>
    </row>
    <row r="350" spans="1:91" s="41" customFormat="1" ht="69.75">
      <c r="A350" s="695"/>
      <c r="B350" s="38" t="s">
        <v>1674</v>
      </c>
      <c r="C350" s="174" t="s">
        <v>79</v>
      </c>
      <c r="D350" s="25" t="s">
        <v>1675</v>
      </c>
      <c r="E350" s="25" t="s">
        <v>1658</v>
      </c>
      <c r="F350" s="24" t="s">
        <v>1659</v>
      </c>
      <c r="G350" s="24" t="s">
        <v>1500</v>
      </c>
      <c r="H350" s="25" t="s">
        <v>573</v>
      </c>
      <c r="I350" s="22">
        <v>79.7</v>
      </c>
      <c r="J350" s="22">
        <v>79.7</v>
      </c>
      <c r="K350" s="22">
        <v>0</v>
      </c>
      <c r="L350" s="22">
        <v>0</v>
      </c>
      <c r="M350" s="22">
        <v>55</v>
      </c>
      <c r="N350" s="22">
        <v>0</v>
      </c>
      <c r="O350" s="22" t="s">
        <v>79</v>
      </c>
      <c r="P350" s="22">
        <v>0</v>
      </c>
      <c r="Q350" s="22">
        <v>0</v>
      </c>
      <c r="R350" s="22">
        <v>0</v>
      </c>
      <c r="S350" s="22">
        <v>0</v>
      </c>
      <c r="T350" s="22">
        <v>0</v>
      </c>
      <c r="U350" s="22">
        <v>0</v>
      </c>
      <c r="V350" s="22">
        <v>0</v>
      </c>
      <c r="W350" s="22">
        <v>24.7</v>
      </c>
      <c r="X350" s="22">
        <v>0</v>
      </c>
      <c r="Y350" s="22">
        <v>0</v>
      </c>
      <c r="Z350" s="22">
        <v>24.7</v>
      </c>
      <c r="AA350" s="22">
        <v>0</v>
      </c>
      <c r="AB350" s="22">
        <v>0</v>
      </c>
      <c r="AC350" s="22">
        <v>0</v>
      </c>
      <c r="AD350" s="22">
        <v>0</v>
      </c>
      <c r="AE350" s="22">
        <v>0</v>
      </c>
      <c r="AF350" s="22">
        <v>0</v>
      </c>
      <c r="AG350" s="22">
        <v>0</v>
      </c>
      <c r="AH350" s="22">
        <v>0</v>
      </c>
      <c r="AI350" s="22">
        <v>0</v>
      </c>
      <c r="AJ350" s="22">
        <v>0</v>
      </c>
      <c r="AK350" s="22">
        <v>0</v>
      </c>
      <c r="AL350" s="22">
        <v>0</v>
      </c>
      <c r="AM350" s="22">
        <v>0</v>
      </c>
      <c r="AN350" s="22">
        <v>0</v>
      </c>
      <c r="AO350" s="22">
        <v>0</v>
      </c>
      <c r="AP350" s="22">
        <v>0</v>
      </c>
      <c r="AQ350" s="22">
        <v>0</v>
      </c>
      <c r="AR350" s="22">
        <v>0</v>
      </c>
      <c r="AS350" s="22">
        <v>0</v>
      </c>
      <c r="AT350" s="22">
        <v>0</v>
      </c>
      <c r="AU350" s="22">
        <v>0</v>
      </c>
      <c r="AV350" s="22">
        <v>0</v>
      </c>
      <c r="AW350" s="22">
        <v>0</v>
      </c>
      <c r="AX350" s="22">
        <v>0</v>
      </c>
      <c r="AY350" s="22">
        <v>0</v>
      </c>
      <c r="AZ350" s="22">
        <v>24.7</v>
      </c>
      <c r="BA350" s="22">
        <v>0</v>
      </c>
      <c r="BB350" s="22">
        <v>0</v>
      </c>
      <c r="BC350" s="22">
        <v>24.7</v>
      </c>
      <c r="BD350" s="22">
        <v>0</v>
      </c>
      <c r="BE350" s="22">
        <v>0</v>
      </c>
      <c r="BF350" s="22">
        <v>0</v>
      </c>
      <c r="BG350" s="22">
        <v>0</v>
      </c>
      <c r="BH350" s="22">
        <v>0</v>
      </c>
      <c r="BI350" s="22">
        <v>0</v>
      </c>
      <c r="BJ350" s="22">
        <v>0</v>
      </c>
      <c r="BK350" s="22">
        <v>0</v>
      </c>
      <c r="BL350" s="22">
        <v>0</v>
      </c>
      <c r="BM350" s="22">
        <v>0</v>
      </c>
      <c r="BN350" s="22">
        <v>0</v>
      </c>
      <c r="BO350" s="22">
        <v>0</v>
      </c>
      <c r="BP350" s="22">
        <v>0</v>
      </c>
      <c r="BQ350" s="22">
        <v>0</v>
      </c>
      <c r="BR350" s="22">
        <f t="shared" si="19"/>
        <v>0</v>
      </c>
      <c r="BS350" s="22">
        <v>0</v>
      </c>
      <c r="BT350" s="22">
        <v>0</v>
      </c>
      <c r="BU350" s="22">
        <v>0</v>
      </c>
      <c r="BV350" s="22">
        <v>0</v>
      </c>
      <c r="BW350" s="22">
        <v>0</v>
      </c>
      <c r="BX350" s="22">
        <v>0</v>
      </c>
      <c r="BY350" s="22">
        <v>0</v>
      </c>
      <c r="BZ350" s="22">
        <v>0</v>
      </c>
      <c r="CA350" s="22">
        <v>0</v>
      </c>
      <c r="CB350" s="22">
        <v>0</v>
      </c>
      <c r="CC350" s="22">
        <v>0</v>
      </c>
      <c r="CD350" s="22">
        <v>0</v>
      </c>
      <c r="CE350" s="22">
        <v>0</v>
      </c>
      <c r="CF350" s="22">
        <v>55</v>
      </c>
      <c r="CG350" s="22">
        <v>0</v>
      </c>
      <c r="CH350" s="25" t="s">
        <v>1653</v>
      </c>
      <c r="CI350" s="293" t="s">
        <v>1670</v>
      </c>
      <c r="CJ350" s="293" t="s">
        <v>79</v>
      </c>
      <c r="CK350" s="325" t="s">
        <v>279</v>
      </c>
      <c r="CL350" s="326">
        <v>44196</v>
      </c>
      <c r="CM350" s="50"/>
    </row>
    <row r="351" spans="1:91" s="41" customFormat="1" ht="46.5">
      <c r="A351" s="695"/>
      <c r="B351" s="38" t="s">
        <v>1676</v>
      </c>
      <c r="C351" s="174" t="s">
        <v>79</v>
      </c>
      <c r="D351" s="25" t="s">
        <v>1677</v>
      </c>
      <c r="E351" s="25" t="s">
        <v>1678</v>
      </c>
      <c r="F351" s="24" t="s">
        <v>1679</v>
      </c>
      <c r="G351" s="24" t="s">
        <v>1500</v>
      </c>
      <c r="H351" s="25" t="s">
        <v>573</v>
      </c>
      <c r="I351" s="22">
        <v>343.89400000000001</v>
      </c>
      <c r="J351" s="22">
        <v>343.89400000000001</v>
      </c>
      <c r="K351" s="22">
        <v>0</v>
      </c>
      <c r="L351" s="22">
        <v>0</v>
      </c>
      <c r="M351" s="22">
        <v>130</v>
      </c>
      <c r="N351" s="22">
        <v>0</v>
      </c>
      <c r="O351" s="22" t="s">
        <v>79</v>
      </c>
      <c r="P351" s="22">
        <v>0</v>
      </c>
      <c r="Q351" s="22">
        <v>0</v>
      </c>
      <c r="R351" s="22">
        <v>0</v>
      </c>
      <c r="S351" s="22">
        <v>0</v>
      </c>
      <c r="T351" s="22">
        <v>0</v>
      </c>
      <c r="U351" s="22">
        <v>0</v>
      </c>
      <c r="V351" s="22">
        <v>0</v>
      </c>
      <c r="W351" s="22">
        <v>213.89400000000001</v>
      </c>
      <c r="X351" s="22">
        <v>0</v>
      </c>
      <c r="Y351" s="22">
        <v>0</v>
      </c>
      <c r="Z351" s="22">
        <v>213.89400000000001</v>
      </c>
      <c r="AA351" s="22">
        <v>0</v>
      </c>
      <c r="AB351" s="22">
        <v>0</v>
      </c>
      <c r="AC351" s="22">
        <v>0</v>
      </c>
      <c r="AD351" s="22">
        <v>0</v>
      </c>
      <c r="AE351" s="22">
        <v>0</v>
      </c>
      <c r="AF351" s="22">
        <v>0</v>
      </c>
      <c r="AG351" s="22">
        <v>0</v>
      </c>
      <c r="AH351" s="22">
        <v>0</v>
      </c>
      <c r="AI351" s="22">
        <v>0</v>
      </c>
      <c r="AJ351" s="22">
        <v>0</v>
      </c>
      <c r="AK351" s="22">
        <v>0</v>
      </c>
      <c r="AL351" s="22">
        <v>0</v>
      </c>
      <c r="AM351" s="22">
        <v>0</v>
      </c>
      <c r="AN351" s="22">
        <v>0</v>
      </c>
      <c r="AO351" s="22">
        <v>0</v>
      </c>
      <c r="AP351" s="22">
        <v>0</v>
      </c>
      <c r="AQ351" s="22">
        <v>0</v>
      </c>
      <c r="AR351" s="22">
        <v>0</v>
      </c>
      <c r="AS351" s="22">
        <v>0</v>
      </c>
      <c r="AT351" s="22">
        <v>0</v>
      </c>
      <c r="AU351" s="22">
        <v>0</v>
      </c>
      <c r="AV351" s="22">
        <v>0</v>
      </c>
      <c r="AW351" s="22">
        <v>0</v>
      </c>
      <c r="AX351" s="22">
        <v>0</v>
      </c>
      <c r="AY351" s="22">
        <v>0</v>
      </c>
      <c r="AZ351" s="22">
        <v>213.89400000000001</v>
      </c>
      <c r="BA351" s="22">
        <v>0</v>
      </c>
      <c r="BB351" s="22">
        <v>0</v>
      </c>
      <c r="BC351" s="22">
        <v>213.89400000000001</v>
      </c>
      <c r="BD351" s="22">
        <v>0</v>
      </c>
      <c r="BE351" s="22">
        <v>0</v>
      </c>
      <c r="BF351" s="22">
        <v>0</v>
      </c>
      <c r="BG351" s="22">
        <v>0</v>
      </c>
      <c r="BH351" s="22">
        <v>0</v>
      </c>
      <c r="BI351" s="22">
        <v>0</v>
      </c>
      <c r="BJ351" s="22">
        <v>0</v>
      </c>
      <c r="BK351" s="22">
        <v>0</v>
      </c>
      <c r="BL351" s="22">
        <v>0</v>
      </c>
      <c r="BM351" s="22">
        <v>0</v>
      </c>
      <c r="BN351" s="22">
        <v>0</v>
      </c>
      <c r="BO351" s="22">
        <v>0</v>
      </c>
      <c r="BP351" s="22">
        <v>0</v>
      </c>
      <c r="BQ351" s="22">
        <v>0</v>
      </c>
      <c r="BR351" s="22">
        <f t="shared" si="19"/>
        <v>0</v>
      </c>
      <c r="BS351" s="22">
        <v>0</v>
      </c>
      <c r="BT351" s="22">
        <v>0</v>
      </c>
      <c r="BU351" s="22">
        <v>0</v>
      </c>
      <c r="BV351" s="22">
        <v>0</v>
      </c>
      <c r="BW351" s="22">
        <v>0</v>
      </c>
      <c r="BX351" s="22">
        <v>0</v>
      </c>
      <c r="BY351" s="22">
        <v>0</v>
      </c>
      <c r="BZ351" s="22">
        <v>0</v>
      </c>
      <c r="CA351" s="22">
        <v>0</v>
      </c>
      <c r="CB351" s="22">
        <v>0</v>
      </c>
      <c r="CC351" s="22">
        <v>0</v>
      </c>
      <c r="CD351" s="22">
        <v>0</v>
      </c>
      <c r="CE351" s="22">
        <v>0</v>
      </c>
      <c r="CF351" s="22">
        <v>130</v>
      </c>
      <c r="CG351" s="22">
        <v>0</v>
      </c>
      <c r="CH351" s="25" t="s">
        <v>1653</v>
      </c>
      <c r="CI351" s="293" t="s">
        <v>1670</v>
      </c>
      <c r="CJ351" s="293" t="s">
        <v>79</v>
      </c>
      <c r="CK351" s="325" t="s">
        <v>279</v>
      </c>
      <c r="CL351" s="326">
        <v>44196</v>
      </c>
      <c r="CM351" s="50"/>
    </row>
    <row r="352" spans="1:91" s="41" customFormat="1" ht="36">
      <c r="A352" s="695"/>
      <c r="B352" s="38" t="s">
        <v>1680</v>
      </c>
      <c r="C352" s="174" t="s">
        <v>79</v>
      </c>
      <c r="D352" s="25" t="s">
        <v>200</v>
      </c>
      <c r="E352" s="25" t="s">
        <v>1666</v>
      </c>
      <c r="F352" s="24" t="s">
        <v>1051</v>
      </c>
      <c r="G352" s="24" t="s">
        <v>1500</v>
      </c>
      <c r="H352" s="25" t="s">
        <v>573</v>
      </c>
      <c r="I352" s="22">
        <v>3194.4</v>
      </c>
      <c r="J352" s="22">
        <v>3194.4</v>
      </c>
      <c r="K352" s="22">
        <v>0</v>
      </c>
      <c r="L352" s="22">
        <v>0</v>
      </c>
      <c r="M352" s="22">
        <v>2236.08</v>
      </c>
      <c r="N352" s="22">
        <v>0</v>
      </c>
      <c r="O352" s="22" t="s">
        <v>79</v>
      </c>
      <c r="P352" s="22">
        <v>0</v>
      </c>
      <c r="Q352" s="22">
        <v>0</v>
      </c>
      <c r="R352" s="22">
        <v>0</v>
      </c>
      <c r="S352" s="22">
        <v>0</v>
      </c>
      <c r="T352" s="22">
        <v>0</v>
      </c>
      <c r="U352" s="22">
        <v>0</v>
      </c>
      <c r="V352" s="22">
        <v>0</v>
      </c>
      <c r="W352" s="22">
        <v>0</v>
      </c>
      <c r="X352" s="22">
        <v>0</v>
      </c>
      <c r="Y352" s="22">
        <v>0</v>
      </c>
      <c r="Z352" s="22">
        <v>0</v>
      </c>
      <c r="AA352" s="22">
        <v>0</v>
      </c>
      <c r="AB352" s="22">
        <v>958.32</v>
      </c>
      <c r="AC352" s="22">
        <v>0</v>
      </c>
      <c r="AD352" s="22">
        <v>0</v>
      </c>
      <c r="AE352" s="22">
        <v>958.32</v>
      </c>
      <c r="AF352" s="22">
        <v>0</v>
      </c>
      <c r="AG352" s="22">
        <v>0</v>
      </c>
      <c r="AH352" s="22">
        <v>0</v>
      </c>
      <c r="AI352" s="22">
        <v>0</v>
      </c>
      <c r="AJ352" s="22">
        <v>0</v>
      </c>
      <c r="AK352" s="22">
        <v>0</v>
      </c>
      <c r="AL352" s="22">
        <v>0</v>
      </c>
      <c r="AM352" s="22">
        <v>0</v>
      </c>
      <c r="AN352" s="22">
        <v>0</v>
      </c>
      <c r="AO352" s="22">
        <v>0</v>
      </c>
      <c r="AP352" s="22">
        <v>0</v>
      </c>
      <c r="AQ352" s="22">
        <v>0</v>
      </c>
      <c r="AR352" s="22">
        <v>0</v>
      </c>
      <c r="AS352" s="22">
        <v>0</v>
      </c>
      <c r="AT352" s="22">
        <v>0</v>
      </c>
      <c r="AU352" s="22">
        <v>0</v>
      </c>
      <c r="AV352" s="22">
        <v>0</v>
      </c>
      <c r="AW352" s="22">
        <v>0</v>
      </c>
      <c r="AX352" s="22">
        <v>0</v>
      </c>
      <c r="AY352" s="22">
        <v>0</v>
      </c>
      <c r="AZ352" s="22">
        <v>0</v>
      </c>
      <c r="BA352" s="22">
        <v>0</v>
      </c>
      <c r="BB352" s="22">
        <v>0</v>
      </c>
      <c r="BC352" s="22">
        <v>0</v>
      </c>
      <c r="BD352" s="22">
        <v>0</v>
      </c>
      <c r="BE352" s="22">
        <v>0</v>
      </c>
      <c r="BF352" s="22">
        <v>0</v>
      </c>
      <c r="BG352" s="22">
        <v>0</v>
      </c>
      <c r="BH352" s="22">
        <v>0</v>
      </c>
      <c r="BI352" s="22">
        <v>0</v>
      </c>
      <c r="BJ352" s="22">
        <v>0</v>
      </c>
      <c r="BK352" s="22">
        <v>0</v>
      </c>
      <c r="BL352" s="22">
        <v>0</v>
      </c>
      <c r="BM352" s="22">
        <v>0</v>
      </c>
      <c r="BN352" s="22">
        <v>0</v>
      </c>
      <c r="BO352" s="22">
        <v>958.32</v>
      </c>
      <c r="BP352" s="22">
        <v>0</v>
      </c>
      <c r="BQ352" s="22">
        <v>0</v>
      </c>
      <c r="BR352" s="22">
        <f t="shared" si="19"/>
        <v>958.32</v>
      </c>
      <c r="BS352" s="22">
        <v>0</v>
      </c>
      <c r="BT352" s="22">
        <v>0</v>
      </c>
      <c r="BU352" s="22">
        <v>0</v>
      </c>
      <c r="BV352" s="22">
        <v>0</v>
      </c>
      <c r="BW352" s="22">
        <v>0</v>
      </c>
      <c r="BX352" s="22">
        <v>0</v>
      </c>
      <c r="BY352" s="22">
        <v>0</v>
      </c>
      <c r="BZ352" s="22">
        <v>0</v>
      </c>
      <c r="CA352" s="22">
        <v>0</v>
      </c>
      <c r="CB352" s="22">
        <v>0</v>
      </c>
      <c r="CC352" s="22">
        <v>0</v>
      </c>
      <c r="CD352" s="22">
        <v>0</v>
      </c>
      <c r="CE352" s="22">
        <v>0</v>
      </c>
      <c r="CF352" s="22">
        <v>2236.08</v>
      </c>
      <c r="CG352" s="22">
        <v>0</v>
      </c>
      <c r="CH352" s="25" t="s">
        <v>182</v>
      </c>
      <c r="CI352" s="293" t="s">
        <v>1681</v>
      </c>
      <c r="CJ352" s="293" t="s">
        <v>79</v>
      </c>
      <c r="CK352" s="325" t="s">
        <v>279</v>
      </c>
      <c r="CL352" s="326">
        <v>44561</v>
      </c>
      <c r="CM352" s="50"/>
    </row>
    <row r="353" spans="1:91" s="41" customFormat="1" ht="72">
      <c r="A353" s="695"/>
      <c r="B353" s="38" t="s">
        <v>1682</v>
      </c>
      <c r="C353" s="174" t="s">
        <v>79</v>
      </c>
      <c r="D353" s="25" t="s">
        <v>196</v>
      </c>
      <c r="E353" s="25" t="s">
        <v>1043</v>
      </c>
      <c r="F353" s="24" t="s">
        <v>1044</v>
      </c>
      <c r="G353" s="24" t="s">
        <v>1500</v>
      </c>
      <c r="H353" s="25" t="s">
        <v>1683</v>
      </c>
      <c r="I353" s="22">
        <v>207.9</v>
      </c>
      <c r="J353" s="22">
        <v>207.9</v>
      </c>
      <c r="K353" s="22">
        <v>0</v>
      </c>
      <c r="L353" s="22">
        <v>0</v>
      </c>
      <c r="M353" s="22">
        <v>90</v>
      </c>
      <c r="N353" s="22">
        <v>0</v>
      </c>
      <c r="O353" s="22" t="s">
        <v>79</v>
      </c>
      <c r="P353" s="22">
        <v>0</v>
      </c>
      <c r="Q353" s="22">
        <v>0</v>
      </c>
      <c r="R353" s="22">
        <v>0</v>
      </c>
      <c r="S353" s="22">
        <v>0</v>
      </c>
      <c r="T353" s="22">
        <v>0</v>
      </c>
      <c r="U353" s="22">
        <v>0</v>
      </c>
      <c r="V353" s="22">
        <v>0</v>
      </c>
      <c r="W353" s="22">
        <v>117.9</v>
      </c>
      <c r="X353" s="22">
        <v>0</v>
      </c>
      <c r="Y353" s="22">
        <v>0</v>
      </c>
      <c r="Z353" s="22">
        <v>117.9</v>
      </c>
      <c r="AA353" s="22">
        <v>0</v>
      </c>
      <c r="AB353" s="22">
        <v>0</v>
      </c>
      <c r="AC353" s="22">
        <v>0</v>
      </c>
      <c r="AD353" s="22">
        <v>0</v>
      </c>
      <c r="AE353" s="22">
        <v>0</v>
      </c>
      <c r="AF353" s="22">
        <v>0</v>
      </c>
      <c r="AG353" s="22">
        <v>0</v>
      </c>
      <c r="AH353" s="22">
        <v>0</v>
      </c>
      <c r="AI353" s="22">
        <v>0</v>
      </c>
      <c r="AJ353" s="22">
        <v>0</v>
      </c>
      <c r="AK353" s="22">
        <v>0</v>
      </c>
      <c r="AL353" s="22">
        <v>0</v>
      </c>
      <c r="AM353" s="22">
        <v>0</v>
      </c>
      <c r="AN353" s="22">
        <v>0</v>
      </c>
      <c r="AO353" s="22">
        <v>0</v>
      </c>
      <c r="AP353" s="22">
        <v>0</v>
      </c>
      <c r="AQ353" s="22">
        <v>0</v>
      </c>
      <c r="AR353" s="22">
        <v>0</v>
      </c>
      <c r="AS353" s="22">
        <v>0</v>
      </c>
      <c r="AT353" s="22">
        <v>0</v>
      </c>
      <c r="AU353" s="22">
        <v>0</v>
      </c>
      <c r="AV353" s="22">
        <v>0</v>
      </c>
      <c r="AW353" s="22">
        <v>0</v>
      </c>
      <c r="AX353" s="22">
        <v>0</v>
      </c>
      <c r="AY353" s="22">
        <v>0</v>
      </c>
      <c r="AZ353" s="22">
        <v>117.9</v>
      </c>
      <c r="BA353" s="22">
        <v>0</v>
      </c>
      <c r="BB353" s="22">
        <v>0</v>
      </c>
      <c r="BC353" s="22">
        <v>117.9</v>
      </c>
      <c r="BD353" s="22">
        <v>0</v>
      </c>
      <c r="BE353" s="22">
        <v>0</v>
      </c>
      <c r="BF353" s="22">
        <v>0</v>
      </c>
      <c r="BG353" s="22">
        <v>0</v>
      </c>
      <c r="BH353" s="22">
        <v>0</v>
      </c>
      <c r="BI353" s="22">
        <v>0</v>
      </c>
      <c r="BJ353" s="22">
        <v>0</v>
      </c>
      <c r="BK353" s="22">
        <v>0</v>
      </c>
      <c r="BL353" s="22">
        <v>0</v>
      </c>
      <c r="BM353" s="22">
        <v>0</v>
      </c>
      <c r="BN353" s="22">
        <v>0</v>
      </c>
      <c r="BO353" s="22">
        <v>0</v>
      </c>
      <c r="BP353" s="22">
        <v>0</v>
      </c>
      <c r="BQ353" s="22">
        <v>0</v>
      </c>
      <c r="BR353" s="22">
        <f t="shared" si="19"/>
        <v>0</v>
      </c>
      <c r="BS353" s="22">
        <v>0</v>
      </c>
      <c r="BT353" s="22">
        <v>0</v>
      </c>
      <c r="BU353" s="22">
        <v>0</v>
      </c>
      <c r="BV353" s="22">
        <v>0</v>
      </c>
      <c r="BW353" s="22">
        <v>0</v>
      </c>
      <c r="BX353" s="22">
        <v>0</v>
      </c>
      <c r="BY353" s="22">
        <v>0</v>
      </c>
      <c r="BZ353" s="22">
        <v>0</v>
      </c>
      <c r="CA353" s="22">
        <v>0</v>
      </c>
      <c r="CB353" s="22">
        <v>0</v>
      </c>
      <c r="CC353" s="22">
        <v>0</v>
      </c>
      <c r="CD353" s="22">
        <v>0</v>
      </c>
      <c r="CE353" s="22">
        <v>0</v>
      </c>
      <c r="CF353" s="22">
        <v>90</v>
      </c>
      <c r="CG353" s="22">
        <v>0</v>
      </c>
      <c r="CH353" s="25" t="s">
        <v>1653</v>
      </c>
      <c r="CI353" s="293" t="s">
        <v>1681</v>
      </c>
      <c r="CJ353" s="293" t="s">
        <v>79</v>
      </c>
      <c r="CK353" s="325" t="s">
        <v>279</v>
      </c>
      <c r="CL353" s="326">
        <v>44196</v>
      </c>
      <c r="CM353" s="50"/>
    </row>
    <row r="354" spans="1:91" s="41" customFormat="1" ht="69.75">
      <c r="A354" s="695"/>
      <c r="B354" s="38" t="s">
        <v>1684</v>
      </c>
      <c r="C354" s="174" t="s">
        <v>79</v>
      </c>
      <c r="D354" s="25" t="s">
        <v>1685</v>
      </c>
      <c r="E354" s="25" t="s">
        <v>1048</v>
      </c>
      <c r="F354" s="24" t="s">
        <v>1049</v>
      </c>
      <c r="G354" s="24" t="s">
        <v>1500</v>
      </c>
      <c r="H354" s="25" t="s">
        <v>573</v>
      </c>
      <c r="I354" s="22">
        <v>67.5</v>
      </c>
      <c r="J354" s="22">
        <v>67.5</v>
      </c>
      <c r="K354" s="22">
        <v>0</v>
      </c>
      <c r="L354" s="22">
        <v>0</v>
      </c>
      <c r="M354" s="22">
        <v>30</v>
      </c>
      <c r="N354" s="22">
        <v>0</v>
      </c>
      <c r="O354" s="22" t="s">
        <v>79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  <c r="V354" s="22">
        <v>0</v>
      </c>
      <c r="W354" s="22">
        <v>37.5</v>
      </c>
      <c r="X354" s="22">
        <v>0</v>
      </c>
      <c r="Y354" s="22">
        <v>0</v>
      </c>
      <c r="Z354" s="22">
        <v>37.5</v>
      </c>
      <c r="AA354" s="22">
        <v>0</v>
      </c>
      <c r="AB354" s="22">
        <v>0</v>
      </c>
      <c r="AC354" s="22">
        <v>0</v>
      </c>
      <c r="AD354" s="22">
        <v>0</v>
      </c>
      <c r="AE354" s="22">
        <v>0</v>
      </c>
      <c r="AF354" s="22">
        <v>0</v>
      </c>
      <c r="AG354" s="22">
        <v>0</v>
      </c>
      <c r="AH354" s="22">
        <v>0</v>
      </c>
      <c r="AI354" s="22">
        <v>0</v>
      </c>
      <c r="AJ354" s="22">
        <v>0</v>
      </c>
      <c r="AK354" s="22">
        <v>0</v>
      </c>
      <c r="AL354" s="22">
        <v>0</v>
      </c>
      <c r="AM354" s="22">
        <v>0</v>
      </c>
      <c r="AN354" s="22">
        <v>0</v>
      </c>
      <c r="AO354" s="22">
        <v>0</v>
      </c>
      <c r="AP354" s="22">
        <v>0</v>
      </c>
      <c r="AQ354" s="22">
        <v>0</v>
      </c>
      <c r="AR354" s="22">
        <v>0</v>
      </c>
      <c r="AS354" s="22">
        <v>0</v>
      </c>
      <c r="AT354" s="22">
        <v>0</v>
      </c>
      <c r="AU354" s="22">
        <v>0</v>
      </c>
      <c r="AV354" s="22">
        <v>0</v>
      </c>
      <c r="AW354" s="22">
        <v>0</v>
      </c>
      <c r="AX354" s="22">
        <v>0</v>
      </c>
      <c r="AY354" s="22">
        <v>0</v>
      </c>
      <c r="AZ354" s="22">
        <v>37.5</v>
      </c>
      <c r="BA354" s="22">
        <v>0</v>
      </c>
      <c r="BB354" s="22">
        <v>0</v>
      </c>
      <c r="BC354" s="22">
        <v>37.5</v>
      </c>
      <c r="BD354" s="22">
        <v>0</v>
      </c>
      <c r="BE354" s="22">
        <v>0</v>
      </c>
      <c r="BF354" s="22">
        <v>0</v>
      </c>
      <c r="BG354" s="22">
        <v>0</v>
      </c>
      <c r="BH354" s="22">
        <v>0</v>
      </c>
      <c r="BI354" s="22">
        <v>0</v>
      </c>
      <c r="BJ354" s="22">
        <v>0</v>
      </c>
      <c r="BK354" s="22">
        <v>0</v>
      </c>
      <c r="BL354" s="22">
        <v>0</v>
      </c>
      <c r="BM354" s="22">
        <v>0</v>
      </c>
      <c r="BN354" s="22">
        <v>0</v>
      </c>
      <c r="BO354" s="22">
        <v>0</v>
      </c>
      <c r="BP354" s="22">
        <v>0</v>
      </c>
      <c r="BQ354" s="22">
        <v>0</v>
      </c>
      <c r="BR354" s="22">
        <f t="shared" si="19"/>
        <v>0</v>
      </c>
      <c r="BS354" s="22">
        <v>0</v>
      </c>
      <c r="BT354" s="22">
        <v>0</v>
      </c>
      <c r="BU354" s="22">
        <v>0</v>
      </c>
      <c r="BV354" s="22">
        <v>0</v>
      </c>
      <c r="BW354" s="22">
        <v>0</v>
      </c>
      <c r="BX354" s="22">
        <v>0</v>
      </c>
      <c r="BY354" s="22">
        <v>0</v>
      </c>
      <c r="BZ354" s="22">
        <v>0</v>
      </c>
      <c r="CA354" s="22">
        <v>0</v>
      </c>
      <c r="CB354" s="22">
        <v>0</v>
      </c>
      <c r="CC354" s="22">
        <v>0</v>
      </c>
      <c r="CD354" s="22">
        <v>0</v>
      </c>
      <c r="CE354" s="22">
        <v>0</v>
      </c>
      <c r="CF354" s="22">
        <v>30</v>
      </c>
      <c r="CG354" s="22">
        <v>0</v>
      </c>
      <c r="CH354" s="25" t="s">
        <v>1653</v>
      </c>
      <c r="CI354" s="293" t="s">
        <v>1681</v>
      </c>
      <c r="CJ354" s="293" t="s">
        <v>79</v>
      </c>
      <c r="CK354" s="325" t="s">
        <v>279</v>
      </c>
      <c r="CL354" s="326">
        <v>44196</v>
      </c>
      <c r="CM354" s="50"/>
    </row>
    <row r="355" spans="1:91" s="41" customFormat="1" ht="69.75">
      <c r="A355" s="695"/>
      <c r="B355" s="38" t="s">
        <v>1686</v>
      </c>
      <c r="C355" s="174" t="s">
        <v>79</v>
      </c>
      <c r="D355" s="25" t="s">
        <v>1685</v>
      </c>
      <c r="E355" s="25" t="s">
        <v>1048</v>
      </c>
      <c r="F355" s="24" t="s">
        <v>1049</v>
      </c>
      <c r="G355" s="24" t="s">
        <v>1500</v>
      </c>
      <c r="H355" s="25" t="s">
        <v>573</v>
      </c>
      <c r="I355" s="22">
        <v>349</v>
      </c>
      <c r="J355" s="22">
        <v>349</v>
      </c>
      <c r="K355" s="22">
        <v>0</v>
      </c>
      <c r="L355" s="22">
        <v>0</v>
      </c>
      <c r="M355" s="22">
        <v>300</v>
      </c>
      <c r="N355" s="22">
        <v>0</v>
      </c>
      <c r="O355" s="22" t="s">
        <v>79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  <c r="V355" s="22">
        <v>0</v>
      </c>
      <c r="W355" s="22">
        <v>49</v>
      </c>
      <c r="X355" s="22">
        <v>0</v>
      </c>
      <c r="Y355" s="22">
        <v>0</v>
      </c>
      <c r="Z355" s="22">
        <v>49</v>
      </c>
      <c r="AA355" s="22">
        <v>0</v>
      </c>
      <c r="AB355" s="22">
        <v>0</v>
      </c>
      <c r="AC355" s="22">
        <v>0</v>
      </c>
      <c r="AD355" s="22">
        <v>0</v>
      </c>
      <c r="AE355" s="22">
        <v>0</v>
      </c>
      <c r="AF355" s="22">
        <v>0</v>
      </c>
      <c r="AG355" s="22">
        <v>0</v>
      </c>
      <c r="AH355" s="22">
        <v>0</v>
      </c>
      <c r="AI355" s="22">
        <v>0</v>
      </c>
      <c r="AJ355" s="22">
        <v>0</v>
      </c>
      <c r="AK355" s="22">
        <v>0</v>
      </c>
      <c r="AL355" s="22">
        <v>0</v>
      </c>
      <c r="AM355" s="22">
        <v>0</v>
      </c>
      <c r="AN355" s="22">
        <v>0</v>
      </c>
      <c r="AO355" s="22">
        <v>0</v>
      </c>
      <c r="AP355" s="22">
        <v>0</v>
      </c>
      <c r="AQ355" s="22">
        <v>0</v>
      </c>
      <c r="AR355" s="22">
        <v>0</v>
      </c>
      <c r="AS355" s="22">
        <v>0</v>
      </c>
      <c r="AT355" s="22">
        <v>0</v>
      </c>
      <c r="AU355" s="22">
        <v>0</v>
      </c>
      <c r="AV355" s="22">
        <v>0</v>
      </c>
      <c r="AW355" s="22">
        <v>0</v>
      </c>
      <c r="AX355" s="22">
        <v>0</v>
      </c>
      <c r="AY355" s="22">
        <v>0</v>
      </c>
      <c r="AZ355" s="22">
        <v>49</v>
      </c>
      <c r="BA355" s="22">
        <v>0</v>
      </c>
      <c r="BB355" s="22">
        <v>0</v>
      </c>
      <c r="BC355" s="22">
        <v>49</v>
      </c>
      <c r="BD355" s="22">
        <v>0</v>
      </c>
      <c r="BE355" s="22">
        <v>0</v>
      </c>
      <c r="BF355" s="22">
        <v>0</v>
      </c>
      <c r="BG355" s="22">
        <v>0</v>
      </c>
      <c r="BH355" s="22">
        <v>0</v>
      </c>
      <c r="BI355" s="22">
        <v>0</v>
      </c>
      <c r="BJ355" s="22">
        <v>0</v>
      </c>
      <c r="BK355" s="22">
        <v>0</v>
      </c>
      <c r="BL355" s="22">
        <v>0</v>
      </c>
      <c r="BM355" s="22">
        <v>0</v>
      </c>
      <c r="BN355" s="22">
        <v>0</v>
      </c>
      <c r="BO355" s="22">
        <v>0</v>
      </c>
      <c r="BP355" s="22">
        <v>0</v>
      </c>
      <c r="BQ355" s="22">
        <v>0</v>
      </c>
      <c r="BR355" s="22">
        <f t="shared" si="19"/>
        <v>0</v>
      </c>
      <c r="BS355" s="22">
        <v>0</v>
      </c>
      <c r="BT355" s="22">
        <v>0</v>
      </c>
      <c r="BU355" s="22">
        <v>0</v>
      </c>
      <c r="BV355" s="22">
        <v>0</v>
      </c>
      <c r="BW355" s="22">
        <v>0</v>
      </c>
      <c r="BX355" s="22">
        <v>0</v>
      </c>
      <c r="BY355" s="22">
        <v>0</v>
      </c>
      <c r="BZ355" s="22">
        <v>0</v>
      </c>
      <c r="CA355" s="22">
        <v>0</v>
      </c>
      <c r="CB355" s="22">
        <v>0</v>
      </c>
      <c r="CC355" s="22">
        <v>0</v>
      </c>
      <c r="CD355" s="22">
        <v>0</v>
      </c>
      <c r="CE355" s="22">
        <v>0</v>
      </c>
      <c r="CF355" s="22">
        <v>300</v>
      </c>
      <c r="CG355" s="22">
        <v>0</v>
      </c>
      <c r="CH355" s="25" t="s">
        <v>1653</v>
      </c>
      <c r="CI355" s="293" t="s">
        <v>1681</v>
      </c>
      <c r="CJ355" s="293" t="s">
        <v>79</v>
      </c>
      <c r="CK355" s="325" t="s">
        <v>279</v>
      </c>
      <c r="CL355" s="326">
        <v>44196</v>
      </c>
      <c r="CM355" s="50"/>
    </row>
    <row r="356" spans="1:91" s="41" customFormat="1" ht="93">
      <c r="A356" s="695"/>
      <c r="B356" s="38" t="s">
        <v>1687</v>
      </c>
      <c r="C356" s="174" t="s">
        <v>79</v>
      </c>
      <c r="D356" s="25" t="s">
        <v>1685</v>
      </c>
      <c r="E356" s="25" t="s">
        <v>1048</v>
      </c>
      <c r="F356" s="24" t="s">
        <v>1049</v>
      </c>
      <c r="G356" s="24" t="s">
        <v>1500</v>
      </c>
      <c r="H356" s="25" t="s">
        <v>573</v>
      </c>
      <c r="I356" s="22">
        <v>199.14</v>
      </c>
      <c r="J356" s="22">
        <v>199.14</v>
      </c>
      <c r="K356" s="22">
        <v>0</v>
      </c>
      <c r="L356" s="22">
        <v>0</v>
      </c>
      <c r="M356" s="22">
        <v>100</v>
      </c>
      <c r="N356" s="22">
        <v>0</v>
      </c>
      <c r="O356" s="22" t="s">
        <v>79</v>
      </c>
      <c r="P356" s="22">
        <v>0</v>
      </c>
      <c r="Q356" s="22">
        <v>0</v>
      </c>
      <c r="R356" s="22">
        <v>0</v>
      </c>
      <c r="S356" s="22">
        <v>0</v>
      </c>
      <c r="T356" s="22">
        <v>0</v>
      </c>
      <c r="U356" s="22">
        <v>0</v>
      </c>
      <c r="V356" s="22">
        <v>0</v>
      </c>
      <c r="W356" s="22">
        <v>99.14</v>
      </c>
      <c r="X356" s="22">
        <v>0</v>
      </c>
      <c r="Y356" s="22">
        <v>0</v>
      </c>
      <c r="Z356" s="22">
        <v>99.14</v>
      </c>
      <c r="AA356" s="22">
        <v>0</v>
      </c>
      <c r="AB356" s="22">
        <v>0</v>
      </c>
      <c r="AC356" s="22">
        <v>0</v>
      </c>
      <c r="AD356" s="22">
        <v>0</v>
      </c>
      <c r="AE356" s="22">
        <v>0</v>
      </c>
      <c r="AF356" s="22">
        <v>0</v>
      </c>
      <c r="AG356" s="22">
        <v>0</v>
      </c>
      <c r="AH356" s="22">
        <v>0</v>
      </c>
      <c r="AI356" s="22">
        <v>0</v>
      </c>
      <c r="AJ356" s="22">
        <v>0</v>
      </c>
      <c r="AK356" s="22">
        <v>0</v>
      </c>
      <c r="AL356" s="22">
        <v>0</v>
      </c>
      <c r="AM356" s="22">
        <v>0</v>
      </c>
      <c r="AN356" s="22">
        <v>0</v>
      </c>
      <c r="AO356" s="22">
        <v>0</v>
      </c>
      <c r="AP356" s="22">
        <v>0</v>
      </c>
      <c r="AQ356" s="22">
        <v>0</v>
      </c>
      <c r="AR356" s="22">
        <v>0</v>
      </c>
      <c r="AS356" s="22">
        <v>0</v>
      </c>
      <c r="AT356" s="22">
        <v>0</v>
      </c>
      <c r="AU356" s="22">
        <v>0</v>
      </c>
      <c r="AV356" s="22">
        <v>0</v>
      </c>
      <c r="AW356" s="22">
        <v>0</v>
      </c>
      <c r="AX356" s="22">
        <v>0</v>
      </c>
      <c r="AY356" s="22">
        <v>0</v>
      </c>
      <c r="AZ356" s="22">
        <v>99.14</v>
      </c>
      <c r="BA356" s="22">
        <v>0</v>
      </c>
      <c r="BB356" s="22">
        <v>0</v>
      </c>
      <c r="BC356" s="22">
        <v>99.14</v>
      </c>
      <c r="BD356" s="22">
        <v>0</v>
      </c>
      <c r="BE356" s="22">
        <v>0</v>
      </c>
      <c r="BF356" s="22">
        <v>0</v>
      </c>
      <c r="BG356" s="22">
        <v>0</v>
      </c>
      <c r="BH356" s="22">
        <v>0</v>
      </c>
      <c r="BI356" s="22">
        <v>0</v>
      </c>
      <c r="BJ356" s="22">
        <v>0</v>
      </c>
      <c r="BK356" s="22">
        <v>0</v>
      </c>
      <c r="BL356" s="22">
        <v>0</v>
      </c>
      <c r="BM356" s="22">
        <v>0</v>
      </c>
      <c r="BN356" s="22">
        <v>0</v>
      </c>
      <c r="BO356" s="22">
        <v>0</v>
      </c>
      <c r="BP356" s="22">
        <v>0</v>
      </c>
      <c r="BQ356" s="22">
        <v>0</v>
      </c>
      <c r="BR356" s="22">
        <f t="shared" si="19"/>
        <v>0</v>
      </c>
      <c r="BS356" s="22">
        <v>0</v>
      </c>
      <c r="BT356" s="22">
        <v>0</v>
      </c>
      <c r="BU356" s="22">
        <v>0</v>
      </c>
      <c r="BV356" s="22">
        <v>0</v>
      </c>
      <c r="BW356" s="22">
        <v>0</v>
      </c>
      <c r="BX356" s="22">
        <v>0</v>
      </c>
      <c r="BY356" s="22">
        <v>0</v>
      </c>
      <c r="BZ356" s="22">
        <v>0</v>
      </c>
      <c r="CA356" s="22">
        <v>0</v>
      </c>
      <c r="CB356" s="22">
        <v>0</v>
      </c>
      <c r="CC356" s="22">
        <v>0</v>
      </c>
      <c r="CD356" s="22">
        <v>0</v>
      </c>
      <c r="CE356" s="22">
        <v>0</v>
      </c>
      <c r="CF356" s="22">
        <v>100</v>
      </c>
      <c r="CG356" s="22">
        <v>0</v>
      </c>
      <c r="CH356" s="25" t="s">
        <v>1653</v>
      </c>
      <c r="CI356" s="293" t="s">
        <v>1681</v>
      </c>
      <c r="CJ356" s="293" t="s">
        <v>79</v>
      </c>
      <c r="CK356" s="325" t="s">
        <v>279</v>
      </c>
      <c r="CL356" s="326">
        <v>44196</v>
      </c>
      <c r="CM356" s="50"/>
    </row>
    <row r="357" spans="1:91" s="41" customFormat="1" ht="36">
      <c r="A357" s="695"/>
      <c r="B357" s="38" t="s">
        <v>1688</v>
      </c>
      <c r="C357" s="174" t="s">
        <v>79</v>
      </c>
      <c r="D357" s="25" t="s">
        <v>1661</v>
      </c>
      <c r="E357" s="25" t="s">
        <v>1662</v>
      </c>
      <c r="F357" s="24" t="s">
        <v>1663</v>
      </c>
      <c r="G357" s="24" t="s">
        <v>1500</v>
      </c>
      <c r="H357" s="25" t="s">
        <v>573</v>
      </c>
      <c r="I357" s="22">
        <v>75</v>
      </c>
      <c r="J357" s="22">
        <v>75</v>
      </c>
      <c r="K357" s="22">
        <v>0</v>
      </c>
      <c r="L357" s="22">
        <v>0</v>
      </c>
      <c r="M357" s="22">
        <v>45</v>
      </c>
      <c r="N357" s="22">
        <v>0</v>
      </c>
      <c r="O357" s="22" t="s">
        <v>79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  <c r="V357" s="22">
        <v>0</v>
      </c>
      <c r="W357" s="22">
        <v>30</v>
      </c>
      <c r="X357" s="22">
        <v>0</v>
      </c>
      <c r="Y357" s="22">
        <v>0</v>
      </c>
      <c r="Z357" s="22">
        <v>30</v>
      </c>
      <c r="AA357" s="22">
        <v>0</v>
      </c>
      <c r="AB357" s="22">
        <v>0</v>
      </c>
      <c r="AC357" s="22">
        <v>0</v>
      </c>
      <c r="AD357" s="22">
        <v>0</v>
      </c>
      <c r="AE357" s="22">
        <v>0</v>
      </c>
      <c r="AF357" s="22">
        <v>0</v>
      </c>
      <c r="AG357" s="22">
        <v>0</v>
      </c>
      <c r="AH357" s="22">
        <v>0</v>
      </c>
      <c r="AI357" s="22">
        <v>0</v>
      </c>
      <c r="AJ357" s="22">
        <v>0</v>
      </c>
      <c r="AK357" s="22">
        <v>0</v>
      </c>
      <c r="AL357" s="22">
        <v>0</v>
      </c>
      <c r="AM357" s="22">
        <v>0</v>
      </c>
      <c r="AN357" s="22">
        <v>0</v>
      </c>
      <c r="AO357" s="22">
        <v>0</v>
      </c>
      <c r="AP357" s="22">
        <v>0</v>
      </c>
      <c r="AQ357" s="22">
        <v>0</v>
      </c>
      <c r="AR357" s="22">
        <v>0</v>
      </c>
      <c r="AS357" s="22">
        <v>0</v>
      </c>
      <c r="AT357" s="22">
        <v>0</v>
      </c>
      <c r="AU357" s="22">
        <v>0</v>
      </c>
      <c r="AV357" s="22">
        <v>0</v>
      </c>
      <c r="AW357" s="22">
        <v>0</v>
      </c>
      <c r="AX357" s="22">
        <v>0</v>
      </c>
      <c r="AY357" s="22">
        <v>0</v>
      </c>
      <c r="AZ357" s="22">
        <v>30</v>
      </c>
      <c r="BA357" s="22">
        <v>0</v>
      </c>
      <c r="BB357" s="22">
        <v>0</v>
      </c>
      <c r="BC357" s="22">
        <v>30</v>
      </c>
      <c r="BD357" s="22">
        <v>0</v>
      </c>
      <c r="BE357" s="22">
        <v>0</v>
      </c>
      <c r="BF357" s="22">
        <v>0</v>
      </c>
      <c r="BG357" s="22">
        <v>0</v>
      </c>
      <c r="BH357" s="22">
        <v>0</v>
      </c>
      <c r="BI357" s="22">
        <v>0</v>
      </c>
      <c r="BJ357" s="22">
        <v>0</v>
      </c>
      <c r="BK357" s="22">
        <v>0</v>
      </c>
      <c r="BL357" s="22">
        <v>0</v>
      </c>
      <c r="BM357" s="22">
        <v>0</v>
      </c>
      <c r="BN357" s="22">
        <v>0</v>
      </c>
      <c r="BO357" s="22">
        <v>0</v>
      </c>
      <c r="BP357" s="22">
        <v>0</v>
      </c>
      <c r="BQ357" s="22">
        <v>0</v>
      </c>
      <c r="BR357" s="22">
        <f t="shared" si="19"/>
        <v>0</v>
      </c>
      <c r="BS357" s="22">
        <v>0</v>
      </c>
      <c r="BT357" s="22">
        <v>0</v>
      </c>
      <c r="BU357" s="22">
        <v>0</v>
      </c>
      <c r="BV357" s="22">
        <v>0</v>
      </c>
      <c r="BW357" s="22">
        <v>0</v>
      </c>
      <c r="BX357" s="22">
        <v>0</v>
      </c>
      <c r="BY357" s="22">
        <v>0</v>
      </c>
      <c r="BZ357" s="22">
        <v>0</v>
      </c>
      <c r="CA357" s="22">
        <v>0</v>
      </c>
      <c r="CB357" s="22">
        <v>0</v>
      </c>
      <c r="CC357" s="22">
        <v>0</v>
      </c>
      <c r="CD357" s="22">
        <v>0</v>
      </c>
      <c r="CE357" s="22">
        <v>0</v>
      </c>
      <c r="CF357" s="22">
        <v>45</v>
      </c>
      <c r="CG357" s="22">
        <v>0</v>
      </c>
      <c r="CH357" s="25" t="s">
        <v>1653</v>
      </c>
      <c r="CI357" s="293" t="s">
        <v>1681</v>
      </c>
      <c r="CJ357" s="293" t="s">
        <v>79</v>
      </c>
      <c r="CK357" s="325" t="s">
        <v>279</v>
      </c>
      <c r="CL357" s="326">
        <v>44196</v>
      </c>
      <c r="CM357" s="50"/>
    </row>
    <row r="358" spans="1:91" s="41" customFormat="1" ht="46.5">
      <c r="A358" s="695"/>
      <c r="B358" s="38" t="s">
        <v>1689</v>
      </c>
      <c r="C358" s="174" t="s">
        <v>79</v>
      </c>
      <c r="D358" s="25" t="s">
        <v>1661</v>
      </c>
      <c r="E358" s="25" t="s">
        <v>1662</v>
      </c>
      <c r="F358" s="24" t="s">
        <v>1663</v>
      </c>
      <c r="G358" s="24" t="s">
        <v>1500</v>
      </c>
      <c r="H358" s="25" t="s">
        <v>573</v>
      </c>
      <c r="I358" s="22">
        <v>370.83600000000001</v>
      </c>
      <c r="J358" s="22">
        <v>370.83600000000001</v>
      </c>
      <c r="K358" s="22">
        <v>0</v>
      </c>
      <c r="L358" s="22">
        <v>0</v>
      </c>
      <c r="M358" s="22">
        <v>67</v>
      </c>
      <c r="N358" s="22">
        <v>0</v>
      </c>
      <c r="O358" s="22" t="s">
        <v>79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  <c r="V358" s="22">
        <v>0</v>
      </c>
      <c r="W358" s="22">
        <v>303.83600000000001</v>
      </c>
      <c r="X358" s="22">
        <v>0</v>
      </c>
      <c r="Y358" s="22">
        <v>0</v>
      </c>
      <c r="Z358" s="22">
        <v>303.83600000000001</v>
      </c>
      <c r="AA358" s="22">
        <v>0</v>
      </c>
      <c r="AB358" s="22">
        <v>0</v>
      </c>
      <c r="AC358" s="22">
        <v>0</v>
      </c>
      <c r="AD358" s="22">
        <v>0</v>
      </c>
      <c r="AE358" s="22">
        <v>0</v>
      </c>
      <c r="AF358" s="22">
        <v>0</v>
      </c>
      <c r="AG358" s="22">
        <v>0</v>
      </c>
      <c r="AH358" s="22">
        <v>0</v>
      </c>
      <c r="AI358" s="22">
        <v>0</v>
      </c>
      <c r="AJ358" s="22">
        <v>0</v>
      </c>
      <c r="AK358" s="22">
        <v>0</v>
      </c>
      <c r="AL358" s="22">
        <v>0</v>
      </c>
      <c r="AM358" s="22">
        <v>0</v>
      </c>
      <c r="AN358" s="22">
        <v>0</v>
      </c>
      <c r="AO358" s="22">
        <v>0</v>
      </c>
      <c r="AP358" s="22">
        <v>0</v>
      </c>
      <c r="AQ358" s="22">
        <v>0</v>
      </c>
      <c r="AR358" s="22">
        <v>0</v>
      </c>
      <c r="AS358" s="22">
        <v>0</v>
      </c>
      <c r="AT358" s="22">
        <v>0</v>
      </c>
      <c r="AU358" s="22">
        <v>0</v>
      </c>
      <c r="AV358" s="22">
        <v>0</v>
      </c>
      <c r="AW358" s="22">
        <v>0</v>
      </c>
      <c r="AX358" s="22">
        <v>0</v>
      </c>
      <c r="AY358" s="22">
        <v>0</v>
      </c>
      <c r="AZ358" s="22">
        <v>303.83600000000001</v>
      </c>
      <c r="BA358" s="22">
        <v>0</v>
      </c>
      <c r="BB358" s="22">
        <v>0</v>
      </c>
      <c r="BC358" s="22">
        <v>303.83600000000001</v>
      </c>
      <c r="BD358" s="22">
        <v>0</v>
      </c>
      <c r="BE358" s="22">
        <v>0</v>
      </c>
      <c r="BF358" s="22">
        <v>0</v>
      </c>
      <c r="BG358" s="22">
        <v>0</v>
      </c>
      <c r="BH358" s="22">
        <v>0</v>
      </c>
      <c r="BI358" s="22">
        <v>0</v>
      </c>
      <c r="BJ358" s="22">
        <v>0</v>
      </c>
      <c r="BK358" s="22">
        <v>0</v>
      </c>
      <c r="BL358" s="22">
        <v>0</v>
      </c>
      <c r="BM358" s="22">
        <v>0</v>
      </c>
      <c r="BN358" s="22">
        <v>0</v>
      </c>
      <c r="BO358" s="22">
        <v>0</v>
      </c>
      <c r="BP358" s="22">
        <v>0</v>
      </c>
      <c r="BQ358" s="22">
        <v>0</v>
      </c>
      <c r="BR358" s="22">
        <f t="shared" si="19"/>
        <v>0</v>
      </c>
      <c r="BS358" s="22">
        <v>0</v>
      </c>
      <c r="BT358" s="22">
        <v>0</v>
      </c>
      <c r="BU358" s="22">
        <v>0</v>
      </c>
      <c r="BV358" s="22">
        <v>0</v>
      </c>
      <c r="BW358" s="22">
        <v>0</v>
      </c>
      <c r="BX358" s="22">
        <v>0</v>
      </c>
      <c r="BY358" s="22">
        <v>0</v>
      </c>
      <c r="BZ358" s="22">
        <v>0</v>
      </c>
      <c r="CA358" s="22">
        <v>0</v>
      </c>
      <c r="CB358" s="22">
        <v>0</v>
      </c>
      <c r="CC358" s="22">
        <v>0</v>
      </c>
      <c r="CD358" s="22">
        <v>0</v>
      </c>
      <c r="CE358" s="22">
        <v>0</v>
      </c>
      <c r="CF358" s="22">
        <v>67</v>
      </c>
      <c r="CG358" s="22">
        <v>0</v>
      </c>
      <c r="CH358" s="25" t="s">
        <v>1653</v>
      </c>
      <c r="CI358" s="293" t="s">
        <v>1681</v>
      </c>
      <c r="CJ358" s="293" t="s">
        <v>79</v>
      </c>
      <c r="CK358" s="325" t="s">
        <v>279</v>
      </c>
      <c r="CL358" s="326">
        <v>44196</v>
      </c>
      <c r="CM358" s="50"/>
    </row>
    <row r="359" spans="1:91" s="41" customFormat="1" ht="36">
      <c r="A359" s="695"/>
      <c r="B359" s="38" t="s">
        <v>1690</v>
      </c>
      <c r="C359" s="174" t="s">
        <v>79</v>
      </c>
      <c r="D359" s="25" t="s">
        <v>1661</v>
      </c>
      <c r="E359" s="25" t="s">
        <v>1662</v>
      </c>
      <c r="F359" s="24" t="s">
        <v>1663</v>
      </c>
      <c r="G359" s="24" t="s">
        <v>1500</v>
      </c>
      <c r="H359" s="25" t="s">
        <v>1691</v>
      </c>
      <c r="I359" s="22">
        <v>2118</v>
      </c>
      <c r="J359" s="22">
        <v>2118</v>
      </c>
      <c r="K359" s="22">
        <v>0</v>
      </c>
      <c r="L359" s="22">
        <v>0</v>
      </c>
      <c r="M359" s="22">
        <v>29</v>
      </c>
      <c r="N359" s="22">
        <v>0</v>
      </c>
      <c r="O359" s="22" t="s">
        <v>79</v>
      </c>
      <c r="P359" s="22">
        <v>0</v>
      </c>
      <c r="Q359" s="22">
        <v>0</v>
      </c>
      <c r="R359" s="22">
        <v>0</v>
      </c>
      <c r="S359" s="22">
        <v>0</v>
      </c>
      <c r="T359" s="22">
        <v>0</v>
      </c>
      <c r="U359" s="22">
        <v>0</v>
      </c>
      <c r="V359" s="22">
        <v>0</v>
      </c>
      <c r="W359" s="22">
        <v>2089</v>
      </c>
      <c r="X359" s="22">
        <v>0</v>
      </c>
      <c r="Y359" s="22">
        <v>0</v>
      </c>
      <c r="Z359" s="22">
        <v>2089</v>
      </c>
      <c r="AA359" s="22">
        <v>0</v>
      </c>
      <c r="AB359" s="22">
        <v>0</v>
      </c>
      <c r="AC359" s="22">
        <v>0</v>
      </c>
      <c r="AD359" s="22">
        <v>0</v>
      </c>
      <c r="AE359" s="22">
        <v>0</v>
      </c>
      <c r="AF359" s="22">
        <v>0</v>
      </c>
      <c r="AG359" s="22">
        <v>0</v>
      </c>
      <c r="AH359" s="22">
        <v>0</v>
      </c>
      <c r="AI359" s="22">
        <v>0</v>
      </c>
      <c r="AJ359" s="22">
        <v>0</v>
      </c>
      <c r="AK359" s="22">
        <v>0</v>
      </c>
      <c r="AL359" s="22">
        <v>0</v>
      </c>
      <c r="AM359" s="22">
        <v>0</v>
      </c>
      <c r="AN359" s="22">
        <v>0</v>
      </c>
      <c r="AO359" s="22">
        <v>0</v>
      </c>
      <c r="AP359" s="22">
        <v>0</v>
      </c>
      <c r="AQ359" s="22">
        <v>0</v>
      </c>
      <c r="AR359" s="22">
        <v>0</v>
      </c>
      <c r="AS359" s="22">
        <v>0</v>
      </c>
      <c r="AT359" s="22">
        <v>0</v>
      </c>
      <c r="AU359" s="22">
        <v>0</v>
      </c>
      <c r="AV359" s="22">
        <v>0</v>
      </c>
      <c r="AW359" s="22">
        <v>0</v>
      </c>
      <c r="AX359" s="22">
        <v>0</v>
      </c>
      <c r="AY359" s="22">
        <v>0</v>
      </c>
      <c r="AZ359" s="22">
        <v>2089</v>
      </c>
      <c r="BA359" s="22">
        <v>0</v>
      </c>
      <c r="BB359" s="22">
        <v>0</v>
      </c>
      <c r="BC359" s="22">
        <v>2089</v>
      </c>
      <c r="BD359" s="22">
        <v>0</v>
      </c>
      <c r="BE359" s="22">
        <v>0</v>
      </c>
      <c r="BF359" s="22">
        <v>0</v>
      </c>
      <c r="BG359" s="22">
        <v>0</v>
      </c>
      <c r="BH359" s="22">
        <v>0</v>
      </c>
      <c r="BI359" s="22">
        <v>0</v>
      </c>
      <c r="BJ359" s="22">
        <v>0</v>
      </c>
      <c r="BK359" s="22">
        <v>0</v>
      </c>
      <c r="BL359" s="22">
        <v>0</v>
      </c>
      <c r="BM359" s="22">
        <v>0</v>
      </c>
      <c r="BN359" s="22">
        <v>0</v>
      </c>
      <c r="BO359" s="22">
        <v>0</v>
      </c>
      <c r="BP359" s="22">
        <v>0</v>
      </c>
      <c r="BQ359" s="22">
        <v>0</v>
      </c>
      <c r="BR359" s="22">
        <f t="shared" si="19"/>
        <v>0</v>
      </c>
      <c r="BS359" s="22">
        <v>0</v>
      </c>
      <c r="BT359" s="22">
        <v>0</v>
      </c>
      <c r="BU359" s="22">
        <v>0</v>
      </c>
      <c r="BV359" s="22">
        <v>0</v>
      </c>
      <c r="BW359" s="22">
        <v>0</v>
      </c>
      <c r="BX359" s="22">
        <v>0</v>
      </c>
      <c r="BY359" s="22">
        <v>0</v>
      </c>
      <c r="BZ359" s="22">
        <v>0</v>
      </c>
      <c r="CA359" s="22">
        <v>0</v>
      </c>
      <c r="CB359" s="22">
        <v>0</v>
      </c>
      <c r="CC359" s="22">
        <v>0</v>
      </c>
      <c r="CD359" s="22">
        <v>0</v>
      </c>
      <c r="CE359" s="22">
        <v>0</v>
      </c>
      <c r="CF359" s="22">
        <v>29</v>
      </c>
      <c r="CG359" s="22">
        <v>0</v>
      </c>
      <c r="CH359" s="25" t="s">
        <v>1653</v>
      </c>
      <c r="CI359" s="293" t="s">
        <v>1681</v>
      </c>
      <c r="CJ359" s="293" t="s">
        <v>79</v>
      </c>
      <c r="CK359" s="325" t="s">
        <v>279</v>
      </c>
      <c r="CL359" s="326">
        <v>44196</v>
      </c>
      <c r="CM359" s="50"/>
    </row>
    <row r="360" spans="1:91" s="41" customFormat="1" ht="54">
      <c r="A360" s="695"/>
      <c r="B360" s="38" t="s">
        <v>1692</v>
      </c>
      <c r="C360" s="174" t="s">
        <v>79</v>
      </c>
      <c r="D360" s="25" t="s">
        <v>980</v>
      </c>
      <c r="E360" s="25" t="s">
        <v>1043</v>
      </c>
      <c r="F360" s="24" t="s">
        <v>1044</v>
      </c>
      <c r="G360" s="24" t="s">
        <v>1500</v>
      </c>
      <c r="H360" s="25" t="s">
        <v>573</v>
      </c>
      <c r="I360" s="22">
        <v>500</v>
      </c>
      <c r="J360" s="22">
        <v>500</v>
      </c>
      <c r="K360" s="22">
        <v>0</v>
      </c>
      <c r="L360" s="22">
        <v>0</v>
      </c>
      <c r="M360" s="22">
        <v>250</v>
      </c>
      <c r="N360" s="22">
        <v>0</v>
      </c>
      <c r="O360" s="22" t="s">
        <v>79</v>
      </c>
      <c r="P360" s="22">
        <v>0</v>
      </c>
      <c r="Q360" s="22">
        <v>0</v>
      </c>
      <c r="R360" s="22">
        <v>0</v>
      </c>
      <c r="S360" s="22">
        <v>0</v>
      </c>
      <c r="T360" s="22">
        <v>0</v>
      </c>
      <c r="U360" s="22">
        <v>0</v>
      </c>
      <c r="V360" s="22">
        <v>0</v>
      </c>
      <c r="W360" s="22">
        <v>0</v>
      </c>
      <c r="X360" s="22">
        <v>0</v>
      </c>
      <c r="Y360" s="22">
        <v>0</v>
      </c>
      <c r="Z360" s="22">
        <v>0</v>
      </c>
      <c r="AA360" s="22">
        <v>0</v>
      </c>
      <c r="AB360" s="22">
        <v>25</v>
      </c>
      <c r="AC360" s="22">
        <v>0</v>
      </c>
      <c r="AD360" s="22">
        <v>0</v>
      </c>
      <c r="AE360" s="22">
        <v>25</v>
      </c>
      <c r="AF360" s="22">
        <v>0</v>
      </c>
      <c r="AG360" s="22">
        <v>0</v>
      </c>
      <c r="AH360" s="22">
        <v>0</v>
      </c>
      <c r="AI360" s="22">
        <v>0</v>
      </c>
      <c r="AJ360" s="22">
        <v>0</v>
      </c>
      <c r="AK360" s="22">
        <v>0</v>
      </c>
      <c r="AL360" s="22">
        <v>0</v>
      </c>
      <c r="AM360" s="22">
        <v>0</v>
      </c>
      <c r="AN360" s="22">
        <v>0</v>
      </c>
      <c r="AO360" s="22">
        <v>0</v>
      </c>
      <c r="AP360" s="22">
        <v>0</v>
      </c>
      <c r="AQ360" s="22">
        <v>0</v>
      </c>
      <c r="AR360" s="22">
        <v>0</v>
      </c>
      <c r="AS360" s="22">
        <v>0</v>
      </c>
      <c r="AT360" s="22">
        <v>0</v>
      </c>
      <c r="AU360" s="22">
        <v>0</v>
      </c>
      <c r="AV360" s="22">
        <v>0</v>
      </c>
      <c r="AW360" s="22">
        <v>0</v>
      </c>
      <c r="AX360" s="22">
        <v>0</v>
      </c>
      <c r="AY360" s="22">
        <v>0</v>
      </c>
      <c r="AZ360" s="22">
        <v>0</v>
      </c>
      <c r="BA360" s="22">
        <v>0</v>
      </c>
      <c r="BB360" s="22">
        <v>0</v>
      </c>
      <c r="BC360" s="22">
        <v>0</v>
      </c>
      <c r="BD360" s="22">
        <v>0</v>
      </c>
      <c r="BE360" s="22">
        <v>0</v>
      </c>
      <c r="BF360" s="22">
        <v>0</v>
      </c>
      <c r="BG360" s="22">
        <v>0</v>
      </c>
      <c r="BH360" s="22">
        <v>0</v>
      </c>
      <c r="BI360" s="22">
        <v>0</v>
      </c>
      <c r="BJ360" s="22">
        <v>0</v>
      </c>
      <c r="BK360" s="22">
        <v>0</v>
      </c>
      <c r="BL360" s="22">
        <v>0</v>
      </c>
      <c r="BM360" s="22">
        <v>0</v>
      </c>
      <c r="BN360" s="22">
        <v>0</v>
      </c>
      <c r="BO360" s="22">
        <v>25</v>
      </c>
      <c r="BP360" s="22">
        <v>0</v>
      </c>
      <c r="BQ360" s="22">
        <v>0</v>
      </c>
      <c r="BR360" s="22">
        <f t="shared" si="19"/>
        <v>25</v>
      </c>
      <c r="BS360" s="22">
        <v>0</v>
      </c>
      <c r="BT360" s="22">
        <v>0</v>
      </c>
      <c r="BU360" s="22">
        <v>0</v>
      </c>
      <c r="BV360" s="22">
        <v>0</v>
      </c>
      <c r="BW360" s="22">
        <v>0</v>
      </c>
      <c r="BX360" s="22">
        <v>0</v>
      </c>
      <c r="BY360" s="22">
        <v>0</v>
      </c>
      <c r="BZ360" s="22">
        <v>0</v>
      </c>
      <c r="CA360" s="22">
        <v>0</v>
      </c>
      <c r="CB360" s="22">
        <v>0</v>
      </c>
      <c r="CC360" s="22">
        <v>0</v>
      </c>
      <c r="CD360" s="22">
        <v>0</v>
      </c>
      <c r="CE360" s="22">
        <v>0</v>
      </c>
      <c r="CF360" s="22">
        <v>250</v>
      </c>
      <c r="CG360" s="22">
        <v>0</v>
      </c>
      <c r="CH360" s="25" t="s">
        <v>182</v>
      </c>
      <c r="CI360" s="293" t="s">
        <v>1693</v>
      </c>
      <c r="CJ360" s="293" t="s">
        <v>79</v>
      </c>
      <c r="CK360" s="325" t="s">
        <v>279</v>
      </c>
      <c r="CL360" s="326">
        <v>44561</v>
      </c>
      <c r="CM360" s="50"/>
    </row>
    <row r="361" spans="1:91" s="41" customFormat="1" ht="36">
      <c r="A361" s="695"/>
      <c r="B361" s="38" t="s">
        <v>1694</v>
      </c>
      <c r="C361" s="174" t="s">
        <v>79</v>
      </c>
      <c r="D361" s="25" t="s">
        <v>1695</v>
      </c>
      <c r="E361" s="25" t="s">
        <v>1696</v>
      </c>
      <c r="F361" s="24" t="s">
        <v>1697</v>
      </c>
      <c r="G361" s="24" t="s">
        <v>1500</v>
      </c>
      <c r="H361" s="25" t="s">
        <v>573</v>
      </c>
      <c r="I361" s="22">
        <v>2138.5709999999999</v>
      </c>
      <c r="J361" s="22">
        <v>2138.5709999999999</v>
      </c>
      <c r="K361" s="22">
        <v>0</v>
      </c>
      <c r="L361" s="22">
        <v>0</v>
      </c>
      <c r="M361" s="22">
        <v>300</v>
      </c>
      <c r="N361" s="22">
        <v>0</v>
      </c>
      <c r="O361" s="22" t="s">
        <v>79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  <c r="V361" s="22">
        <v>0</v>
      </c>
      <c r="W361" s="22">
        <v>0</v>
      </c>
      <c r="X361" s="22">
        <v>0</v>
      </c>
      <c r="Y361" s="22">
        <v>0</v>
      </c>
      <c r="Z361" s="22">
        <v>0</v>
      </c>
      <c r="AA361" s="22">
        <v>0</v>
      </c>
      <c r="AB361" s="22">
        <v>1838.5709999999999</v>
      </c>
      <c r="AC361" s="22">
        <v>0</v>
      </c>
      <c r="AD361" s="22">
        <v>0</v>
      </c>
      <c r="AE361" s="22">
        <v>1838.5709999999999</v>
      </c>
      <c r="AF361" s="22">
        <v>0</v>
      </c>
      <c r="AG361" s="22">
        <v>0</v>
      </c>
      <c r="AH361" s="22">
        <v>0</v>
      </c>
      <c r="AI361" s="22">
        <v>0</v>
      </c>
      <c r="AJ361" s="22">
        <v>0</v>
      </c>
      <c r="AK361" s="22">
        <v>0</v>
      </c>
      <c r="AL361" s="22">
        <v>0</v>
      </c>
      <c r="AM361" s="22">
        <v>0</v>
      </c>
      <c r="AN361" s="22">
        <v>0</v>
      </c>
      <c r="AO361" s="22">
        <v>0</v>
      </c>
      <c r="AP361" s="22">
        <v>0</v>
      </c>
      <c r="AQ361" s="22">
        <v>0</v>
      </c>
      <c r="AR361" s="22">
        <v>0</v>
      </c>
      <c r="AS361" s="22">
        <v>0</v>
      </c>
      <c r="AT361" s="22">
        <v>0</v>
      </c>
      <c r="AU361" s="22">
        <v>0</v>
      </c>
      <c r="AV361" s="22">
        <v>0</v>
      </c>
      <c r="AW361" s="22">
        <v>0</v>
      </c>
      <c r="AX361" s="22">
        <v>0</v>
      </c>
      <c r="AY361" s="22">
        <v>0</v>
      </c>
      <c r="AZ361" s="22">
        <v>0</v>
      </c>
      <c r="BA361" s="22">
        <v>0</v>
      </c>
      <c r="BB361" s="22">
        <v>0</v>
      </c>
      <c r="BC361" s="22">
        <v>0</v>
      </c>
      <c r="BD361" s="22">
        <v>0</v>
      </c>
      <c r="BE361" s="22">
        <v>0</v>
      </c>
      <c r="BF361" s="22">
        <v>0</v>
      </c>
      <c r="BG361" s="22">
        <v>0</v>
      </c>
      <c r="BH361" s="22">
        <v>0</v>
      </c>
      <c r="BI361" s="22">
        <v>0</v>
      </c>
      <c r="BJ361" s="22">
        <v>0</v>
      </c>
      <c r="BK361" s="22">
        <v>0</v>
      </c>
      <c r="BL361" s="22">
        <v>0</v>
      </c>
      <c r="BM361" s="22">
        <v>0</v>
      </c>
      <c r="BN361" s="22">
        <v>0</v>
      </c>
      <c r="BO361" s="22">
        <v>1838.5709999999999</v>
      </c>
      <c r="BP361" s="22">
        <v>0</v>
      </c>
      <c r="BQ361" s="22">
        <v>0</v>
      </c>
      <c r="BR361" s="22">
        <f t="shared" si="19"/>
        <v>1838.5709999999999</v>
      </c>
      <c r="BS361" s="22">
        <v>0</v>
      </c>
      <c r="BT361" s="22">
        <v>0</v>
      </c>
      <c r="BU361" s="22">
        <v>0</v>
      </c>
      <c r="BV361" s="22">
        <v>0</v>
      </c>
      <c r="BW361" s="22">
        <v>0</v>
      </c>
      <c r="BX361" s="22">
        <v>0</v>
      </c>
      <c r="BY361" s="22">
        <v>0</v>
      </c>
      <c r="BZ361" s="22">
        <v>0</v>
      </c>
      <c r="CA361" s="22">
        <v>0</v>
      </c>
      <c r="CB361" s="22">
        <v>0</v>
      </c>
      <c r="CC361" s="22">
        <v>0</v>
      </c>
      <c r="CD361" s="22">
        <v>0</v>
      </c>
      <c r="CE361" s="22">
        <v>0</v>
      </c>
      <c r="CF361" s="22">
        <v>300</v>
      </c>
      <c r="CG361" s="22">
        <v>0</v>
      </c>
      <c r="CH361" s="25" t="s">
        <v>182</v>
      </c>
      <c r="CI361" s="293" t="s">
        <v>1693</v>
      </c>
      <c r="CJ361" s="293" t="s">
        <v>79</v>
      </c>
      <c r="CK361" s="325" t="s">
        <v>279</v>
      </c>
      <c r="CL361" s="326">
        <v>44561</v>
      </c>
      <c r="CM361" s="50"/>
    </row>
    <row r="362" spans="1:91" s="41" customFormat="1" ht="46.5">
      <c r="A362" s="695"/>
      <c r="B362" s="38" t="s">
        <v>1698</v>
      </c>
      <c r="C362" s="174" t="s">
        <v>79</v>
      </c>
      <c r="D362" s="25" t="s">
        <v>1699</v>
      </c>
      <c r="E362" s="25" t="s">
        <v>1048</v>
      </c>
      <c r="F362" s="24" t="s">
        <v>1049</v>
      </c>
      <c r="G362" s="24" t="s">
        <v>1500</v>
      </c>
      <c r="H362" s="25" t="s">
        <v>573</v>
      </c>
      <c r="I362" s="22">
        <v>628</v>
      </c>
      <c r="J362" s="22">
        <v>628</v>
      </c>
      <c r="K362" s="22">
        <v>0</v>
      </c>
      <c r="L362" s="22">
        <v>0</v>
      </c>
      <c r="M362" s="22">
        <v>250</v>
      </c>
      <c r="N362" s="22">
        <v>0</v>
      </c>
      <c r="O362" s="22" t="s">
        <v>79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  <c r="V362" s="22">
        <v>0</v>
      </c>
      <c r="W362" s="22">
        <v>378</v>
      </c>
      <c r="X362" s="22">
        <v>0</v>
      </c>
      <c r="Y362" s="22">
        <v>0</v>
      </c>
      <c r="Z362" s="22">
        <v>378</v>
      </c>
      <c r="AA362" s="22">
        <v>0</v>
      </c>
      <c r="AB362" s="22">
        <v>0</v>
      </c>
      <c r="AC362" s="22">
        <v>0</v>
      </c>
      <c r="AD362" s="22">
        <v>0</v>
      </c>
      <c r="AE362" s="22">
        <v>0</v>
      </c>
      <c r="AF362" s="22">
        <v>0</v>
      </c>
      <c r="AG362" s="22">
        <v>0</v>
      </c>
      <c r="AH362" s="22">
        <v>0</v>
      </c>
      <c r="AI362" s="22">
        <v>0</v>
      </c>
      <c r="AJ362" s="22">
        <v>0</v>
      </c>
      <c r="AK362" s="22">
        <v>0</v>
      </c>
      <c r="AL362" s="22">
        <v>0</v>
      </c>
      <c r="AM362" s="22">
        <v>0</v>
      </c>
      <c r="AN362" s="22">
        <v>0</v>
      </c>
      <c r="AO362" s="22">
        <v>0</v>
      </c>
      <c r="AP362" s="22">
        <v>0</v>
      </c>
      <c r="AQ362" s="22">
        <v>0</v>
      </c>
      <c r="AR362" s="22">
        <v>0</v>
      </c>
      <c r="AS362" s="22">
        <v>0</v>
      </c>
      <c r="AT362" s="22">
        <v>0</v>
      </c>
      <c r="AU362" s="22">
        <v>0</v>
      </c>
      <c r="AV362" s="22">
        <v>0</v>
      </c>
      <c r="AW362" s="22">
        <v>0</v>
      </c>
      <c r="AX362" s="22">
        <v>0</v>
      </c>
      <c r="AY362" s="22">
        <v>0</v>
      </c>
      <c r="AZ362" s="22">
        <v>378</v>
      </c>
      <c r="BA362" s="22">
        <v>0</v>
      </c>
      <c r="BB362" s="22">
        <v>0</v>
      </c>
      <c r="BC362" s="22">
        <v>378</v>
      </c>
      <c r="BD362" s="22">
        <v>0</v>
      </c>
      <c r="BE362" s="22">
        <v>0</v>
      </c>
      <c r="BF362" s="22">
        <v>0</v>
      </c>
      <c r="BG362" s="22">
        <v>0</v>
      </c>
      <c r="BH362" s="22">
        <v>0</v>
      </c>
      <c r="BI362" s="22">
        <v>0</v>
      </c>
      <c r="BJ362" s="22">
        <v>0</v>
      </c>
      <c r="BK362" s="22">
        <v>0</v>
      </c>
      <c r="BL362" s="22">
        <v>0</v>
      </c>
      <c r="BM362" s="22">
        <v>0</v>
      </c>
      <c r="BN362" s="22">
        <v>0</v>
      </c>
      <c r="BO362" s="22">
        <v>0</v>
      </c>
      <c r="BP362" s="22">
        <v>0</v>
      </c>
      <c r="BQ362" s="22">
        <v>0</v>
      </c>
      <c r="BR362" s="22">
        <f t="shared" si="19"/>
        <v>0</v>
      </c>
      <c r="BS362" s="22">
        <v>0</v>
      </c>
      <c r="BT362" s="22">
        <v>0</v>
      </c>
      <c r="BU362" s="22">
        <v>0</v>
      </c>
      <c r="BV362" s="22">
        <v>0</v>
      </c>
      <c r="BW362" s="22">
        <v>0</v>
      </c>
      <c r="BX362" s="22">
        <v>0</v>
      </c>
      <c r="BY362" s="22">
        <v>0</v>
      </c>
      <c r="BZ362" s="22">
        <v>0</v>
      </c>
      <c r="CA362" s="22">
        <v>0</v>
      </c>
      <c r="CB362" s="22">
        <v>0</v>
      </c>
      <c r="CC362" s="22">
        <v>0</v>
      </c>
      <c r="CD362" s="22">
        <v>0</v>
      </c>
      <c r="CE362" s="22">
        <v>0</v>
      </c>
      <c r="CF362" s="22">
        <v>250</v>
      </c>
      <c r="CG362" s="22">
        <v>0</v>
      </c>
      <c r="CH362" s="25" t="s">
        <v>1653</v>
      </c>
      <c r="CI362" s="293" t="s">
        <v>1700</v>
      </c>
      <c r="CJ362" s="293" t="s">
        <v>79</v>
      </c>
      <c r="CK362" s="325" t="s">
        <v>279</v>
      </c>
      <c r="CL362" s="326">
        <v>44196</v>
      </c>
      <c r="CM362" s="50"/>
    </row>
    <row r="363" spans="1:91" s="41" customFormat="1" ht="46.5">
      <c r="A363" s="695"/>
      <c r="B363" s="38" t="s">
        <v>1701</v>
      </c>
      <c r="C363" s="174" t="s">
        <v>79</v>
      </c>
      <c r="D363" s="25" t="s">
        <v>1702</v>
      </c>
      <c r="E363" s="25" t="s">
        <v>1668</v>
      </c>
      <c r="F363" s="24" t="s">
        <v>1669</v>
      </c>
      <c r="G363" s="24" t="s">
        <v>1500</v>
      </c>
      <c r="H363" s="25" t="s">
        <v>573</v>
      </c>
      <c r="I363" s="22">
        <v>24.358000000000001</v>
      </c>
      <c r="J363" s="22">
        <v>24.358000000000001</v>
      </c>
      <c r="K363" s="22">
        <v>0</v>
      </c>
      <c r="L363" s="22">
        <v>0</v>
      </c>
      <c r="M363" s="22">
        <v>17</v>
      </c>
      <c r="N363" s="22">
        <v>0</v>
      </c>
      <c r="O363" s="22" t="s">
        <v>79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  <c r="V363" s="22">
        <v>0</v>
      </c>
      <c r="W363" s="22">
        <v>7.3579999999999997</v>
      </c>
      <c r="X363" s="22">
        <v>0</v>
      </c>
      <c r="Y363" s="22">
        <v>0</v>
      </c>
      <c r="Z363" s="22">
        <v>7.3579999999999997</v>
      </c>
      <c r="AA363" s="22">
        <v>0</v>
      </c>
      <c r="AB363" s="22">
        <v>0</v>
      </c>
      <c r="AC363" s="22">
        <v>0</v>
      </c>
      <c r="AD363" s="22">
        <v>0</v>
      </c>
      <c r="AE363" s="22">
        <v>0</v>
      </c>
      <c r="AF363" s="22">
        <v>0</v>
      </c>
      <c r="AG363" s="22">
        <v>0</v>
      </c>
      <c r="AH363" s="22">
        <v>0</v>
      </c>
      <c r="AI363" s="22">
        <v>0</v>
      </c>
      <c r="AJ363" s="22">
        <v>0</v>
      </c>
      <c r="AK363" s="22">
        <v>0</v>
      </c>
      <c r="AL363" s="22">
        <v>0</v>
      </c>
      <c r="AM363" s="22">
        <v>0</v>
      </c>
      <c r="AN363" s="22">
        <v>0</v>
      </c>
      <c r="AO363" s="22">
        <v>0</v>
      </c>
      <c r="AP363" s="22">
        <v>0</v>
      </c>
      <c r="AQ363" s="22">
        <v>0</v>
      </c>
      <c r="AR363" s="22">
        <v>0</v>
      </c>
      <c r="AS363" s="22">
        <v>0</v>
      </c>
      <c r="AT363" s="22">
        <v>0</v>
      </c>
      <c r="AU363" s="22">
        <v>0</v>
      </c>
      <c r="AV363" s="22">
        <v>0</v>
      </c>
      <c r="AW363" s="22">
        <v>0</v>
      </c>
      <c r="AX363" s="22">
        <v>0</v>
      </c>
      <c r="AY363" s="22">
        <v>0</v>
      </c>
      <c r="AZ363" s="22">
        <v>7.3579999999999997</v>
      </c>
      <c r="BA363" s="22">
        <v>0</v>
      </c>
      <c r="BB363" s="22">
        <v>0</v>
      </c>
      <c r="BC363" s="22">
        <v>7.3579999999999997</v>
      </c>
      <c r="BD363" s="22">
        <v>0</v>
      </c>
      <c r="BE363" s="22">
        <v>0</v>
      </c>
      <c r="BF363" s="22">
        <v>0</v>
      </c>
      <c r="BG363" s="22">
        <v>0</v>
      </c>
      <c r="BH363" s="22">
        <v>0</v>
      </c>
      <c r="BI363" s="22">
        <v>0</v>
      </c>
      <c r="BJ363" s="22">
        <v>0</v>
      </c>
      <c r="BK363" s="22">
        <v>0</v>
      </c>
      <c r="BL363" s="22">
        <v>0</v>
      </c>
      <c r="BM363" s="22">
        <v>0</v>
      </c>
      <c r="BN363" s="22">
        <v>0</v>
      </c>
      <c r="BO363" s="22">
        <v>0</v>
      </c>
      <c r="BP363" s="22">
        <v>0</v>
      </c>
      <c r="BQ363" s="22">
        <v>0</v>
      </c>
      <c r="BR363" s="22">
        <f t="shared" si="19"/>
        <v>0</v>
      </c>
      <c r="BS363" s="22">
        <v>0</v>
      </c>
      <c r="BT363" s="22">
        <v>0</v>
      </c>
      <c r="BU363" s="22">
        <v>0</v>
      </c>
      <c r="BV363" s="22">
        <v>0</v>
      </c>
      <c r="BW363" s="22">
        <v>0</v>
      </c>
      <c r="BX363" s="22">
        <v>0</v>
      </c>
      <c r="BY363" s="22">
        <v>0</v>
      </c>
      <c r="BZ363" s="22">
        <v>0</v>
      </c>
      <c r="CA363" s="22">
        <v>0</v>
      </c>
      <c r="CB363" s="22">
        <v>0</v>
      </c>
      <c r="CC363" s="22">
        <v>0</v>
      </c>
      <c r="CD363" s="22">
        <v>0</v>
      </c>
      <c r="CE363" s="22">
        <v>0</v>
      </c>
      <c r="CF363" s="22">
        <v>17</v>
      </c>
      <c r="CG363" s="22">
        <v>0</v>
      </c>
      <c r="CH363" s="25" t="s">
        <v>1653</v>
      </c>
      <c r="CI363" s="293" t="s">
        <v>1700</v>
      </c>
      <c r="CJ363" s="293" t="s">
        <v>79</v>
      </c>
      <c r="CK363" s="325" t="s">
        <v>279</v>
      </c>
      <c r="CL363" s="326">
        <v>44196</v>
      </c>
      <c r="CM363" s="50"/>
    </row>
    <row r="364" spans="1:91" s="41" customFormat="1" ht="54">
      <c r="A364" s="695"/>
      <c r="B364" s="38" t="s">
        <v>981</v>
      </c>
      <c r="C364" s="174" t="s">
        <v>79</v>
      </c>
      <c r="D364" s="25" t="s">
        <v>980</v>
      </c>
      <c r="E364" s="25" t="s">
        <v>1043</v>
      </c>
      <c r="F364" s="24" t="s">
        <v>1044</v>
      </c>
      <c r="G364" s="24" t="s">
        <v>1500</v>
      </c>
      <c r="H364" s="25" t="s">
        <v>573</v>
      </c>
      <c r="I364" s="22">
        <v>1493</v>
      </c>
      <c r="J364" s="22">
        <v>1493</v>
      </c>
      <c r="K364" s="22">
        <v>0</v>
      </c>
      <c r="L364" s="22">
        <v>0</v>
      </c>
      <c r="M364" s="22">
        <v>250</v>
      </c>
      <c r="N364" s="22">
        <v>0</v>
      </c>
      <c r="O364" s="22" t="s">
        <v>79</v>
      </c>
      <c r="P364" s="22">
        <v>0</v>
      </c>
      <c r="Q364" s="22">
        <v>0</v>
      </c>
      <c r="R364" s="22">
        <v>0</v>
      </c>
      <c r="S364" s="22">
        <v>0</v>
      </c>
      <c r="T364" s="22">
        <v>0</v>
      </c>
      <c r="U364" s="22">
        <v>0</v>
      </c>
      <c r="V364" s="22">
        <v>0</v>
      </c>
      <c r="W364" s="22">
        <v>900</v>
      </c>
      <c r="X364" s="22">
        <v>0</v>
      </c>
      <c r="Y364" s="22">
        <v>0</v>
      </c>
      <c r="Z364" s="22">
        <v>900</v>
      </c>
      <c r="AA364" s="22">
        <v>0</v>
      </c>
      <c r="AB364" s="22">
        <v>0</v>
      </c>
      <c r="AC364" s="22">
        <v>0</v>
      </c>
      <c r="AD364" s="22">
        <v>0</v>
      </c>
      <c r="AE364" s="22">
        <v>0</v>
      </c>
      <c r="AF364" s="22">
        <v>0</v>
      </c>
      <c r="AG364" s="22">
        <v>0</v>
      </c>
      <c r="AH364" s="22">
        <v>0</v>
      </c>
      <c r="AI364" s="22">
        <v>0</v>
      </c>
      <c r="AJ364" s="22">
        <v>0</v>
      </c>
      <c r="AK364" s="22">
        <v>0</v>
      </c>
      <c r="AL364" s="22">
        <v>0</v>
      </c>
      <c r="AM364" s="22">
        <v>0</v>
      </c>
      <c r="AN364" s="22">
        <v>0</v>
      </c>
      <c r="AO364" s="22">
        <v>0</v>
      </c>
      <c r="AP364" s="22">
        <v>0</v>
      </c>
      <c r="AQ364" s="22">
        <v>0</v>
      </c>
      <c r="AR364" s="22">
        <v>0</v>
      </c>
      <c r="AS364" s="22">
        <v>0</v>
      </c>
      <c r="AT364" s="22">
        <v>0</v>
      </c>
      <c r="AU364" s="22">
        <v>0</v>
      </c>
      <c r="AV364" s="22">
        <v>0</v>
      </c>
      <c r="AW364" s="22">
        <v>0</v>
      </c>
      <c r="AX364" s="22">
        <v>0</v>
      </c>
      <c r="AY364" s="22">
        <v>0</v>
      </c>
      <c r="AZ364" s="22">
        <v>900</v>
      </c>
      <c r="BA364" s="22">
        <v>0</v>
      </c>
      <c r="BB364" s="22">
        <v>0</v>
      </c>
      <c r="BC364" s="22">
        <v>900</v>
      </c>
      <c r="BD364" s="22">
        <v>0</v>
      </c>
      <c r="BE364" s="22">
        <v>0</v>
      </c>
      <c r="BF364" s="22">
        <v>0</v>
      </c>
      <c r="BG364" s="22">
        <v>0</v>
      </c>
      <c r="BH364" s="22">
        <v>0</v>
      </c>
      <c r="BI364" s="22">
        <v>0</v>
      </c>
      <c r="BJ364" s="22">
        <v>0</v>
      </c>
      <c r="BK364" s="22">
        <v>0</v>
      </c>
      <c r="BL364" s="22">
        <v>0</v>
      </c>
      <c r="BM364" s="22">
        <v>0</v>
      </c>
      <c r="BN364" s="22">
        <v>0</v>
      </c>
      <c r="BO364" s="22">
        <v>0</v>
      </c>
      <c r="BP364" s="22">
        <v>0</v>
      </c>
      <c r="BQ364" s="22">
        <v>0</v>
      </c>
      <c r="BR364" s="22">
        <f t="shared" si="19"/>
        <v>0</v>
      </c>
      <c r="BS364" s="22">
        <v>0</v>
      </c>
      <c r="BT364" s="22">
        <v>0</v>
      </c>
      <c r="BU364" s="22">
        <v>0</v>
      </c>
      <c r="BV364" s="22">
        <v>0</v>
      </c>
      <c r="BW364" s="22">
        <v>0</v>
      </c>
      <c r="BX364" s="22">
        <v>0</v>
      </c>
      <c r="BY364" s="22">
        <v>0</v>
      </c>
      <c r="BZ364" s="22">
        <v>0</v>
      </c>
      <c r="CA364" s="22">
        <v>0</v>
      </c>
      <c r="CB364" s="22">
        <v>0</v>
      </c>
      <c r="CC364" s="22">
        <v>0</v>
      </c>
      <c r="CD364" s="22">
        <v>0</v>
      </c>
      <c r="CE364" s="22">
        <v>0</v>
      </c>
      <c r="CF364" s="22">
        <v>250</v>
      </c>
      <c r="CG364" s="22">
        <v>0</v>
      </c>
      <c r="CH364" s="25" t="s">
        <v>1653</v>
      </c>
      <c r="CI364" s="293" t="s">
        <v>1700</v>
      </c>
      <c r="CJ364" s="293" t="s">
        <v>79</v>
      </c>
      <c r="CK364" s="325" t="s">
        <v>279</v>
      </c>
      <c r="CL364" s="326">
        <v>44196</v>
      </c>
      <c r="CM364" s="50"/>
    </row>
    <row r="365" spans="1:91" s="41" customFormat="1" ht="54">
      <c r="A365" s="695"/>
      <c r="B365" s="38" t="s">
        <v>560</v>
      </c>
      <c r="C365" s="174" t="s">
        <v>79</v>
      </c>
      <c r="D365" s="25" t="s">
        <v>980</v>
      </c>
      <c r="E365" s="25" t="s">
        <v>1043</v>
      </c>
      <c r="F365" s="24" t="s">
        <v>1044</v>
      </c>
      <c r="G365" s="24" t="s">
        <v>1500</v>
      </c>
      <c r="H365" s="25" t="s">
        <v>573</v>
      </c>
      <c r="I365" s="22">
        <v>25</v>
      </c>
      <c r="J365" s="22">
        <v>25</v>
      </c>
      <c r="K365" s="22">
        <v>0</v>
      </c>
      <c r="L365" s="22">
        <v>0</v>
      </c>
      <c r="M365" s="22">
        <v>12</v>
      </c>
      <c r="N365" s="22">
        <v>0</v>
      </c>
      <c r="O365" s="22" t="s">
        <v>79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  <c r="V365" s="22">
        <v>0</v>
      </c>
      <c r="W365" s="22">
        <v>13</v>
      </c>
      <c r="X365" s="22">
        <v>0</v>
      </c>
      <c r="Y365" s="22">
        <v>0</v>
      </c>
      <c r="Z365" s="22">
        <v>13</v>
      </c>
      <c r="AA365" s="22">
        <v>0</v>
      </c>
      <c r="AB365" s="22">
        <v>0</v>
      </c>
      <c r="AC365" s="22">
        <v>0</v>
      </c>
      <c r="AD365" s="22">
        <v>0</v>
      </c>
      <c r="AE365" s="22">
        <v>0</v>
      </c>
      <c r="AF365" s="22">
        <v>0</v>
      </c>
      <c r="AG365" s="22">
        <v>0</v>
      </c>
      <c r="AH365" s="22">
        <v>0</v>
      </c>
      <c r="AI365" s="22">
        <v>0</v>
      </c>
      <c r="AJ365" s="22">
        <v>0</v>
      </c>
      <c r="AK365" s="22">
        <v>0</v>
      </c>
      <c r="AL365" s="22">
        <v>0</v>
      </c>
      <c r="AM365" s="22">
        <v>0</v>
      </c>
      <c r="AN365" s="22">
        <v>0</v>
      </c>
      <c r="AO365" s="22">
        <v>0</v>
      </c>
      <c r="AP365" s="22">
        <v>0</v>
      </c>
      <c r="AQ365" s="22">
        <v>0</v>
      </c>
      <c r="AR365" s="22">
        <v>0</v>
      </c>
      <c r="AS365" s="22">
        <v>0</v>
      </c>
      <c r="AT365" s="22">
        <v>0</v>
      </c>
      <c r="AU365" s="22">
        <v>0</v>
      </c>
      <c r="AV365" s="22">
        <v>0</v>
      </c>
      <c r="AW365" s="22">
        <v>0</v>
      </c>
      <c r="AX365" s="22">
        <v>0</v>
      </c>
      <c r="AY365" s="22">
        <v>0</v>
      </c>
      <c r="AZ365" s="22">
        <v>13</v>
      </c>
      <c r="BA365" s="22">
        <v>0</v>
      </c>
      <c r="BB365" s="22">
        <v>0</v>
      </c>
      <c r="BC365" s="22">
        <v>13</v>
      </c>
      <c r="BD365" s="22">
        <v>0</v>
      </c>
      <c r="BE365" s="22">
        <v>0</v>
      </c>
      <c r="BF365" s="22">
        <v>0</v>
      </c>
      <c r="BG365" s="22">
        <v>0</v>
      </c>
      <c r="BH365" s="22">
        <v>0</v>
      </c>
      <c r="BI365" s="22">
        <v>0</v>
      </c>
      <c r="BJ365" s="22">
        <v>0</v>
      </c>
      <c r="BK365" s="22">
        <v>0</v>
      </c>
      <c r="BL365" s="22">
        <v>0</v>
      </c>
      <c r="BM365" s="22">
        <v>0</v>
      </c>
      <c r="BN365" s="22">
        <v>0</v>
      </c>
      <c r="BO365" s="22">
        <v>0</v>
      </c>
      <c r="BP365" s="22">
        <v>0</v>
      </c>
      <c r="BQ365" s="22">
        <v>0</v>
      </c>
      <c r="BR365" s="22">
        <f t="shared" si="19"/>
        <v>0</v>
      </c>
      <c r="BS365" s="22">
        <v>0</v>
      </c>
      <c r="BT365" s="22">
        <v>0</v>
      </c>
      <c r="BU365" s="22">
        <v>0</v>
      </c>
      <c r="BV365" s="22">
        <v>0</v>
      </c>
      <c r="BW365" s="22">
        <v>0</v>
      </c>
      <c r="BX365" s="22">
        <v>0</v>
      </c>
      <c r="BY365" s="22">
        <v>0</v>
      </c>
      <c r="BZ365" s="22">
        <v>0</v>
      </c>
      <c r="CA365" s="22">
        <v>0</v>
      </c>
      <c r="CB365" s="22">
        <v>0</v>
      </c>
      <c r="CC365" s="22">
        <v>0</v>
      </c>
      <c r="CD365" s="22">
        <v>0</v>
      </c>
      <c r="CE365" s="22">
        <v>0</v>
      </c>
      <c r="CF365" s="22">
        <v>12</v>
      </c>
      <c r="CG365" s="22">
        <v>0</v>
      </c>
      <c r="CH365" s="25" t="s">
        <v>1653</v>
      </c>
      <c r="CI365" s="293" t="s">
        <v>1700</v>
      </c>
      <c r="CJ365" s="293" t="s">
        <v>79</v>
      </c>
      <c r="CK365" s="325" t="s">
        <v>279</v>
      </c>
      <c r="CL365" s="326">
        <v>44196</v>
      </c>
      <c r="CM365" s="50"/>
    </row>
    <row r="366" spans="1:91" s="41" customFormat="1" ht="54">
      <c r="A366" s="695"/>
      <c r="B366" s="38" t="s">
        <v>559</v>
      </c>
      <c r="C366" s="174" t="s">
        <v>79</v>
      </c>
      <c r="D366" s="25" t="s">
        <v>980</v>
      </c>
      <c r="E366" s="25" t="s">
        <v>1043</v>
      </c>
      <c r="F366" s="24" t="s">
        <v>1044</v>
      </c>
      <c r="G366" s="24" t="s">
        <v>1500</v>
      </c>
      <c r="H366" s="25" t="s">
        <v>573</v>
      </c>
      <c r="I366" s="22">
        <v>45</v>
      </c>
      <c r="J366" s="22">
        <v>45</v>
      </c>
      <c r="K366" s="22">
        <v>0</v>
      </c>
      <c r="L366" s="22">
        <v>0</v>
      </c>
      <c r="M366" s="22">
        <v>31</v>
      </c>
      <c r="N366" s="22">
        <v>0</v>
      </c>
      <c r="O366" s="22" t="s">
        <v>79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  <c r="V366" s="22">
        <v>0</v>
      </c>
      <c r="W366" s="22">
        <v>14</v>
      </c>
      <c r="X366" s="22">
        <v>0</v>
      </c>
      <c r="Y366" s="22">
        <v>0</v>
      </c>
      <c r="Z366" s="22">
        <v>14</v>
      </c>
      <c r="AA366" s="22">
        <v>0</v>
      </c>
      <c r="AB366" s="22">
        <v>0</v>
      </c>
      <c r="AC366" s="22">
        <v>0</v>
      </c>
      <c r="AD366" s="22">
        <v>0</v>
      </c>
      <c r="AE366" s="22">
        <v>0</v>
      </c>
      <c r="AF366" s="22">
        <v>0</v>
      </c>
      <c r="AG366" s="22">
        <v>0</v>
      </c>
      <c r="AH366" s="22">
        <v>0</v>
      </c>
      <c r="AI366" s="22">
        <v>0</v>
      </c>
      <c r="AJ366" s="22">
        <v>0</v>
      </c>
      <c r="AK366" s="22">
        <v>0</v>
      </c>
      <c r="AL366" s="22">
        <v>0</v>
      </c>
      <c r="AM366" s="22">
        <v>0</v>
      </c>
      <c r="AN366" s="22">
        <v>0</v>
      </c>
      <c r="AO366" s="22">
        <v>0</v>
      </c>
      <c r="AP366" s="22">
        <v>0</v>
      </c>
      <c r="AQ366" s="22">
        <v>0</v>
      </c>
      <c r="AR366" s="22">
        <v>0</v>
      </c>
      <c r="AS366" s="22">
        <v>0</v>
      </c>
      <c r="AT366" s="22">
        <v>0</v>
      </c>
      <c r="AU366" s="22">
        <v>0</v>
      </c>
      <c r="AV366" s="22">
        <v>0</v>
      </c>
      <c r="AW366" s="22">
        <v>0</v>
      </c>
      <c r="AX366" s="22">
        <v>0</v>
      </c>
      <c r="AY366" s="22">
        <v>0</v>
      </c>
      <c r="AZ366" s="22">
        <v>14</v>
      </c>
      <c r="BA366" s="22">
        <v>0</v>
      </c>
      <c r="BB366" s="22">
        <v>0</v>
      </c>
      <c r="BC366" s="22">
        <v>14</v>
      </c>
      <c r="BD366" s="22">
        <v>0</v>
      </c>
      <c r="BE366" s="22">
        <v>0</v>
      </c>
      <c r="BF366" s="22">
        <v>0</v>
      </c>
      <c r="BG366" s="22">
        <v>0</v>
      </c>
      <c r="BH366" s="22">
        <v>0</v>
      </c>
      <c r="BI366" s="22">
        <v>0</v>
      </c>
      <c r="BJ366" s="22">
        <v>0</v>
      </c>
      <c r="BK366" s="22">
        <v>0</v>
      </c>
      <c r="BL366" s="22">
        <v>0</v>
      </c>
      <c r="BM366" s="22">
        <v>0</v>
      </c>
      <c r="BN366" s="22">
        <v>0</v>
      </c>
      <c r="BO366" s="22">
        <v>0</v>
      </c>
      <c r="BP366" s="22">
        <v>0</v>
      </c>
      <c r="BQ366" s="22">
        <v>0</v>
      </c>
      <c r="BR366" s="22">
        <f t="shared" si="19"/>
        <v>0</v>
      </c>
      <c r="BS366" s="22">
        <v>0</v>
      </c>
      <c r="BT366" s="22">
        <v>0</v>
      </c>
      <c r="BU366" s="22">
        <v>0</v>
      </c>
      <c r="BV366" s="22">
        <v>0</v>
      </c>
      <c r="BW366" s="22">
        <v>0</v>
      </c>
      <c r="BX366" s="22">
        <v>0</v>
      </c>
      <c r="BY366" s="22">
        <v>0</v>
      </c>
      <c r="BZ366" s="22">
        <v>0</v>
      </c>
      <c r="CA366" s="22">
        <v>0</v>
      </c>
      <c r="CB366" s="22">
        <v>0</v>
      </c>
      <c r="CC366" s="22">
        <v>0</v>
      </c>
      <c r="CD366" s="22">
        <v>0</v>
      </c>
      <c r="CE366" s="22">
        <v>0</v>
      </c>
      <c r="CF366" s="22">
        <v>31</v>
      </c>
      <c r="CG366" s="22">
        <v>0</v>
      </c>
      <c r="CH366" s="25" t="s">
        <v>1653</v>
      </c>
      <c r="CI366" s="293" t="s">
        <v>1700</v>
      </c>
      <c r="CJ366" s="293" t="s">
        <v>79</v>
      </c>
      <c r="CK366" s="325" t="s">
        <v>279</v>
      </c>
      <c r="CL366" s="326">
        <v>44196</v>
      </c>
      <c r="CM366" s="50"/>
    </row>
    <row r="367" spans="1:91" s="41" customFormat="1" ht="54">
      <c r="A367" s="695"/>
      <c r="B367" s="38" t="s">
        <v>1703</v>
      </c>
      <c r="C367" s="174" t="s">
        <v>79</v>
      </c>
      <c r="D367" s="25" t="s">
        <v>980</v>
      </c>
      <c r="E367" s="25" t="s">
        <v>1043</v>
      </c>
      <c r="F367" s="24" t="s">
        <v>1044</v>
      </c>
      <c r="G367" s="24" t="s">
        <v>1500</v>
      </c>
      <c r="H367" s="25" t="s">
        <v>573</v>
      </c>
      <c r="I367" s="22">
        <v>511.83</v>
      </c>
      <c r="J367" s="22">
        <v>511.83</v>
      </c>
      <c r="K367" s="22">
        <v>0</v>
      </c>
      <c r="L367" s="22">
        <v>0</v>
      </c>
      <c r="M367" s="22">
        <v>279</v>
      </c>
      <c r="N367" s="22">
        <v>0</v>
      </c>
      <c r="O367" s="22" t="s">
        <v>79</v>
      </c>
      <c r="P367" s="22">
        <v>0</v>
      </c>
      <c r="Q367" s="22">
        <v>0</v>
      </c>
      <c r="R367" s="22">
        <v>0</v>
      </c>
      <c r="S367" s="22">
        <v>0</v>
      </c>
      <c r="T367" s="22">
        <v>0</v>
      </c>
      <c r="U367" s="22">
        <v>0</v>
      </c>
      <c r="V367" s="22">
        <v>0</v>
      </c>
      <c r="W367" s="22">
        <v>232.83</v>
      </c>
      <c r="X367" s="22">
        <v>0</v>
      </c>
      <c r="Y367" s="22">
        <v>0</v>
      </c>
      <c r="Z367" s="22">
        <v>232.83</v>
      </c>
      <c r="AA367" s="22">
        <v>0</v>
      </c>
      <c r="AB367" s="22">
        <v>0</v>
      </c>
      <c r="AC367" s="22">
        <v>0</v>
      </c>
      <c r="AD367" s="22">
        <v>0</v>
      </c>
      <c r="AE367" s="22">
        <v>0</v>
      </c>
      <c r="AF367" s="22">
        <v>0</v>
      </c>
      <c r="AG367" s="22">
        <v>0</v>
      </c>
      <c r="AH367" s="22">
        <v>0</v>
      </c>
      <c r="AI367" s="22">
        <v>0</v>
      </c>
      <c r="AJ367" s="22">
        <v>0</v>
      </c>
      <c r="AK367" s="22">
        <v>0</v>
      </c>
      <c r="AL367" s="22">
        <v>0</v>
      </c>
      <c r="AM367" s="22">
        <v>0</v>
      </c>
      <c r="AN367" s="22">
        <v>0</v>
      </c>
      <c r="AO367" s="22">
        <v>0</v>
      </c>
      <c r="AP367" s="22">
        <v>0</v>
      </c>
      <c r="AQ367" s="22">
        <v>0</v>
      </c>
      <c r="AR367" s="22">
        <v>0</v>
      </c>
      <c r="AS367" s="22">
        <v>0</v>
      </c>
      <c r="AT367" s="22">
        <v>0</v>
      </c>
      <c r="AU367" s="22">
        <v>0</v>
      </c>
      <c r="AV367" s="22">
        <v>0</v>
      </c>
      <c r="AW367" s="22">
        <v>0</v>
      </c>
      <c r="AX367" s="22">
        <v>0</v>
      </c>
      <c r="AY367" s="22">
        <v>0</v>
      </c>
      <c r="AZ367" s="22">
        <v>232.83</v>
      </c>
      <c r="BA367" s="22">
        <v>0</v>
      </c>
      <c r="BB367" s="22">
        <v>0</v>
      </c>
      <c r="BC367" s="22">
        <v>232.83</v>
      </c>
      <c r="BD367" s="22">
        <v>0</v>
      </c>
      <c r="BE367" s="22">
        <v>0</v>
      </c>
      <c r="BF367" s="22">
        <v>0</v>
      </c>
      <c r="BG367" s="22">
        <v>0</v>
      </c>
      <c r="BH367" s="22">
        <v>0</v>
      </c>
      <c r="BI367" s="22">
        <v>0</v>
      </c>
      <c r="BJ367" s="22">
        <v>0</v>
      </c>
      <c r="BK367" s="22">
        <v>0</v>
      </c>
      <c r="BL367" s="22">
        <v>0</v>
      </c>
      <c r="BM367" s="22">
        <v>0</v>
      </c>
      <c r="BN367" s="22">
        <v>0</v>
      </c>
      <c r="BO367" s="22">
        <v>0</v>
      </c>
      <c r="BP367" s="22">
        <v>0</v>
      </c>
      <c r="BQ367" s="22">
        <v>0</v>
      </c>
      <c r="BR367" s="22">
        <f t="shared" si="19"/>
        <v>0</v>
      </c>
      <c r="BS367" s="22">
        <v>0</v>
      </c>
      <c r="BT367" s="22">
        <v>0</v>
      </c>
      <c r="BU367" s="22">
        <v>0</v>
      </c>
      <c r="BV367" s="22">
        <v>0</v>
      </c>
      <c r="BW367" s="22">
        <v>0</v>
      </c>
      <c r="BX367" s="22">
        <v>0</v>
      </c>
      <c r="BY367" s="22">
        <v>0</v>
      </c>
      <c r="BZ367" s="22">
        <v>0</v>
      </c>
      <c r="CA367" s="22">
        <v>0</v>
      </c>
      <c r="CB367" s="22">
        <v>0</v>
      </c>
      <c r="CC367" s="22">
        <v>0</v>
      </c>
      <c r="CD367" s="22">
        <v>0</v>
      </c>
      <c r="CE367" s="22">
        <v>0</v>
      </c>
      <c r="CF367" s="22">
        <v>279</v>
      </c>
      <c r="CG367" s="22">
        <v>0</v>
      </c>
      <c r="CH367" s="25" t="s">
        <v>1653</v>
      </c>
      <c r="CI367" s="293" t="s">
        <v>1700</v>
      </c>
      <c r="CJ367" s="293" t="s">
        <v>79</v>
      </c>
      <c r="CK367" s="325" t="s">
        <v>279</v>
      </c>
      <c r="CL367" s="326">
        <v>44196</v>
      </c>
      <c r="CM367" s="50"/>
    </row>
    <row r="368" spans="1:91" s="41" customFormat="1" ht="54">
      <c r="A368" s="695"/>
      <c r="B368" s="38" t="s">
        <v>558</v>
      </c>
      <c r="C368" s="174" t="s">
        <v>79</v>
      </c>
      <c r="D368" s="25" t="s">
        <v>980</v>
      </c>
      <c r="E368" s="25" t="s">
        <v>1043</v>
      </c>
      <c r="F368" s="24" t="s">
        <v>1044</v>
      </c>
      <c r="G368" s="24" t="s">
        <v>1500</v>
      </c>
      <c r="H368" s="25" t="s">
        <v>573</v>
      </c>
      <c r="I368" s="22">
        <v>28</v>
      </c>
      <c r="J368" s="22">
        <v>28</v>
      </c>
      <c r="K368" s="22">
        <v>0</v>
      </c>
      <c r="L368" s="22">
        <v>0</v>
      </c>
      <c r="M368" s="22">
        <v>19</v>
      </c>
      <c r="N368" s="22">
        <v>0</v>
      </c>
      <c r="O368" s="22" t="s">
        <v>79</v>
      </c>
      <c r="P368" s="22">
        <v>0</v>
      </c>
      <c r="Q368" s="22">
        <v>0</v>
      </c>
      <c r="R368" s="22">
        <v>0</v>
      </c>
      <c r="S368" s="22">
        <v>0</v>
      </c>
      <c r="T368" s="22">
        <v>0</v>
      </c>
      <c r="U368" s="22">
        <v>0</v>
      </c>
      <c r="V368" s="22">
        <v>0</v>
      </c>
      <c r="W368" s="22">
        <v>9</v>
      </c>
      <c r="X368" s="22">
        <v>0</v>
      </c>
      <c r="Y368" s="22">
        <v>0</v>
      </c>
      <c r="Z368" s="22">
        <v>9</v>
      </c>
      <c r="AA368" s="22">
        <v>0</v>
      </c>
      <c r="AB368" s="22">
        <v>0</v>
      </c>
      <c r="AC368" s="22">
        <v>0</v>
      </c>
      <c r="AD368" s="22">
        <v>0</v>
      </c>
      <c r="AE368" s="22">
        <v>0</v>
      </c>
      <c r="AF368" s="22">
        <v>0</v>
      </c>
      <c r="AG368" s="22">
        <v>0</v>
      </c>
      <c r="AH368" s="22">
        <v>0</v>
      </c>
      <c r="AI368" s="22">
        <v>0</v>
      </c>
      <c r="AJ368" s="22">
        <v>0</v>
      </c>
      <c r="AK368" s="22">
        <v>0</v>
      </c>
      <c r="AL368" s="22">
        <v>0</v>
      </c>
      <c r="AM368" s="22">
        <v>0</v>
      </c>
      <c r="AN368" s="22">
        <v>0</v>
      </c>
      <c r="AO368" s="22">
        <v>0</v>
      </c>
      <c r="AP368" s="22">
        <v>0</v>
      </c>
      <c r="AQ368" s="22">
        <v>0</v>
      </c>
      <c r="AR368" s="22">
        <v>0</v>
      </c>
      <c r="AS368" s="22">
        <v>0</v>
      </c>
      <c r="AT368" s="22">
        <v>0</v>
      </c>
      <c r="AU368" s="22">
        <v>0</v>
      </c>
      <c r="AV368" s="22">
        <v>0</v>
      </c>
      <c r="AW368" s="22">
        <v>0</v>
      </c>
      <c r="AX368" s="22">
        <v>0</v>
      </c>
      <c r="AY368" s="22">
        <v>0</v>
      </c>
      <c r="AZ368" s="22">
        <v>9</v>
      </c>
      <c r="BA368" s="22">
        <v>0</v>
      </c>
      <c r="BB368" s="22">
        <v>0</v>
      </c>
      <c r="BC368" s="22">
        <v>9</v>
      </c>
      <c r="BD368" s="22">
        <v>0</v>
      </c>
      <c r="BE368" s="22">
        <v>0</v>
      </c>
      <c r="BF368" s="22">
        <v>0</v>
      </c>
      <c r="BG368" s="22">
        <v>0</v>
      </c>
      <c r="BH368" s="22">
        <v>0</v>
      </c>
      <c r="BI368" s="22">
        <v>0</v>
      </c>
      <c r="BJ368" s="22">
        <v>0</v>
      </c>
      <c r="BK368" s="22">
        <v>0</v>
      </c>
      <c r="BL368" s="22">
        <v>0</v>
      </c>
      <c r="BM368" s="22">
        <v>0</v>
      </c>
      <c r="BN368" s="22">
        <v>0</v>
      </c>
      <c r="BO368" s="22">
        <v>0</v>
      </c>
      <c r="BP368" s="22">
        <v>0</v>
      </c>
      <c r="BQ368" s="22">
        <v>0</v>
      </c>
      <c r="BR368" s="22">
        <f t="shared" si="19"/>
        <v>0</v>
      </c>
      <c r="BS368" s="22">
        <v>0</v>
      </c>
      <c r="BT368" s="22">
        <v>0</v>
      </c>
      <c r="BU368" s="22">
        <v>0</v>
      </c>
      <c r="BV368" s="22">
        <v>0</v>
      </c>
      <c r="BW368" s="22">
        <v>0</v>
      </c>
      <c r="BX368" s="22">
        <v>0</v>
      </c>
      <c r="BY368" s="22">
        <v>0</v>
      </c>
      <c r="BZ368" s="22">
        <v>0</v>
      </c>
      <c r="CA368" s="22">
        <v>0</v>
      </c>
      <c r="CB368" s="22">
        <v>0</v>
      </c>
      <c r="CC368" s="22">
        <v>0</v>
      </c>
      <c r="CD368" s="22">
        <v>0</v>
      </c>
      <c r="CE368" s="22">
        <v>0</v>
      </c>
      <c r="CF368" s="22">
        <v>19</v>
      </c>
      <c r="CG368" s="22">
        <v>0</v>
      </c>
      <c r="CH368" s="25" t="s">
        <v>1653</v>
      </c>
      <c r="CI368" s="293" t="s">
        <v>1700</v>
      </c>
      <c r="CJ368" s="293" t="s">
        <v>79</v>
      </c>
      <c r="CK368" s="325" t="s">
        <v>279</v>
      </c>
      <c r="CL368" s="326">
        <v>44196</v>
      </c>
      <c r="CM368" s="50"/>
    </row>
    <row r="369" spans="1:91" s="41" customFormat="1" ht="46.5">
      <c r="A369" s="695"/>
      <c r="B369" s="38" t="s">
        <v>1704</v>
      </c>
      <c r="C369" s="174" t="s">
        <v>79</v>
      </c>
      <c r="D369" s="25" t="s">
        <v>1294</v>
      </c>
      <c r="E369" s="25" t="s">
        <v>1658</v>
      </c>
      <c r="F369" s="24" t="s">
        <v>1659</v>
      </c>
      <c r="G369" s="24" t="s">
        <v>1500</v>
      </c>
      <c r="H369" s="25" t="s">
        <v>573</v>
      </c>
      <c r="I369" s="22">
        <v>46</v>
      </c>
      <c r="J369" s="22">
        <v>46</v>
      </c>
      <c r="K369" s="22">
        <v>0</v>
      </c>
      <c r="L369" s="22">
        <v>0</v>
      </c>
      <c r="M369" s="22">
        <v>32</v>
      </c>
      <c r="N369" s="22">
        <v>0</v>
      </c>
      <c r="O369" s="22" t="s">
        <v>79</v>
      </c>
      <c r="P369" s="22">
        <v>0</v>
      </c>
      <c r="Q369" s="22">
        <v>0</v>
      </c>
      <c r="R369" s="22">
        <v>0</v>
      </c>
      <c r="S369" s="22">
        <v>0</v>
      </c>
      <c r="T369" s="22">
        <v>0</v>
      </c>
      <c r="U369" s="22">
        <v>0</v>
      </c>
      <c r="V369" s="22">
        <v>0</v>
      </c>
      <c r="W369" s="22">
        <v>14</v>
      </c>
      <c r="X369" s="22">
        <v>0</v>
      </c>
      <c r="Y369" s="22">
        <v>0</v>
      </c>
      <c r="Z369" s="22">
        <v>14</v>
      </c>
      <c r="AA369" s="22">
        <v>0</v>
      </c>
      <c r="AB369" s="22">
        <v>0</v>
      </c>
      <c r="AC369" s="22">
        <v>0</v>
      </c>
      <c r="AD369" s="22">
        <v>0</v>
      </c>
      <c r="AE369" s="22">
        <v>0</v>
      </c>
      <c r="AF369" s="22">
        <v>0</v>
      </c>
      <c r="AG369" s="22">
        <v>0</v>
      </c>
      <c r="AH369" s="22">
        <v>0</v>
      </c>
      <c r="AI369" s="22">
        <v>0</v>
      </c>
      <c r="AJ369" s="22">
        <v>0</v>
      </c>
      <c r="AK369" s="22">
        <v>0</v>
      </c>
      <c r="AL369" s="22">
        <v>0</v>
      </c>
      <c r="AM369" s="22">
        <v>0</v>
      </c>
      <c r="AN369" s="22">
        <v>0</v>
      </c>
      <c r="AO369" s="22">
        <v>0</v>
      </c>
      <c r="AP369" s="22">
        <v>0</v>
      </c>
      <c r="AQ369" s="22">
        <v>0</v>
      </c>
      <c r="AR369" s="22">
        <v>0</v>
      </c>
      <c r="AS369" s="22">
        <v>0</v>
      </c>
      <c r="AT369" s="22">
        <v>0</v>
      </c>
      <c r="AU369" s="22">
        <v>0</v>
      </c>
      <c r="AV369" s="22">
        <v>0</v>
      </c>
      <c r="AW369" s="22">
        <v>0</v>
      </c>
      <c r="AX369" s="22">
        <v>0</v>
      </c>
      <c r="AY369" s="22">
        <v>0</v>
      </c>
      <c r="AZ369" s="22">
        <v>14</v>
      </c>
      <c r="BA369" s="22">
        <v>0</v>
      </c>
      <c r="BB369" s="22">
        <v>0</v>
      </c>
      <c r="BC369" s="22">
        <v>14</v>
      </c>
      <c r="BD369" s="22">
        <v>0</v>
      </c>
      <c r="BE369" s="22">
        <v>0</v>
      </c>
      <c r="BF369" s="22">
        <v>0</v>
      </c>
      <c r="BG369" s="22">
        <v>0</v>
      </c>
      <c r="BH369" s="22">
        <v>0</v>
      </c>
      <c r="BI369" s="22">
        <v>0</v>
      </c>
      <c r="BJ369" s="22">
        <v>0</v>
      </c>
      <c r="BK369" s="22">
        <v>0</v>
      </c>
      <c r="BL369" s="22">
        <v>0</v>
      </c>
      <c r="BM369" s="22">
        <v>0</v>
      </c>
      <c r="BN369" s="22">
        <v>0</v>
      </c>
      <c r="BO369" s="22">
        <v>0</v>
      </c>
      <c r="BP369" s="22">
        <v>0</v>
      </c>
      <c r="BQ369" s="22">
        <v>0</v>
      </c>
      <c r="BR369" s="22">
        <f t="shared" si="19"/>
        <v>0</v>
      </c>
      <c r="BS369" s="22">
        <v>0</v>
      </c>
      <c r="BT369" s="22">
        <v>0</v>
      </c>
      <c r="BU369" s="22">
        <v>0</v>
      </c>
      <c r="BV369" s="22">
        <v>0</v>
      </c>
      <c r="BW369" s="22">
        <v>0</v>
      </c>
      <c r="BX369" s="22">
        <v>0</v>
      </c>
      <c r="BY369" s="22">
        <v>0</v>
      </c>
      <c r="BZ369" s="22">
        <v>0</v>
      </c>
      <c r="CA369" s="22">
        <v>0</v>
      </c>
      <c r="CB369" s="22">
        <v>0</v>
      </c>
      <c r="CC369" s="22">
        <v>0</v>
      </c>
      <c r="CD369" s="22">
        <v>0</v>
      </c>
      <c r="CE369" s="22">
        <v>0</v>
      </c>
      <c r="CF369" s="22">
        <v>32</v>
      </c>
      <c r="CG369" s="22">
        <v>0</v>
      </c>
      <c r="CH369" s="25" t="s">
        <v>1653</v>
      </c>
      <c r="CI369" s="293" t="s">
        <v>1700</v>
      </c>
      <c r="CJ369" s="293" t="s">
        <v>79</v>
      </c>
      <c r="CK369" s="325" t="s">
        <v>279</v>
      </c>
      <c r="CL369" s="326">
        <v>44196</v>
      </c>
      <c r="CM369" s="50"/>
    </row>
    <row r="370" spans="1:91" s="41" customFormat="1" ht="54">
      <c r="A370" s="695"/>
      <c r="B370" s="38" t="s">
        <v>1705</v>
      </c>
      <c r="C370" s="174" t="s">
        <v>79</v>
      </c>
      <c r="D370" s="25" t="s">
        <v>1293</v>
      </c>
      <c r="E370" s="25" t="s">
        <v>1662</v>
      </c>
      <c r="F370" s="24" t="s">
        <v>1663</v>
      </c>
      <c r="G370" s="24" t="s">
        <v>1500</v>
      </c>
      <c r="H370" s="25" t="s">
        <v>573</v>
      </c>
      <c r="I370" s="22">
        <v>160</v>
      </c>
      <c r="J370" s="22">
        <v>160</v>
      </c>
      <c r="K370" s="22">
        <v>0</v>
      </c>
      <c r="L370" s="22">
        <v>0</v>
      </c>
      <c r="M370" s="22">
        <v>145</v>
      </c>
      <c r="N370" s="22">
        <v>0</v>
      </c>
      <c r="O370" s="22" t="s">
        <v>79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  <c r="V370" s="22">
        <v>0</v>
      </c>
      <c r="W370" s="22">
        <v>15</v>
      </c>
      <c r="X370" s="22">
        <v>0</v>
      </c>
      <c r="Y370" s="22">
        <v>0</v>
      </c>
      <c r="Z370" s="22">
        <v>15</v>
      </c>
      <c r="AA370" s="22">
        <v>0</v>
      </c>
      <c r="AB370" s="22">
        <v>0</v>
      </c>
      <c r="AC370" s="22">
        <v>0</v>
      </c>
      <c r="AD370" s="22">
        <v>0</v>
      </c>
      <c r="AE370" s="22">
        <v>0</v>
      </c>
      <c r="AF370" s="22">
        <v>0</v>
      </c>
      <c r="AG370" s="22">
        <v>0</v>
      </c>
      <c r="AH370" s="22">
        <v>0</v>
      </c>
      <c r="AI370" s="22">
        <v>0</v>
      </c>
      <c r="AJ370" s="22">
        <v>0</v>
      </c>
      <c r="AK370" s="22">
        <v>0</v>
      </c>
      <c r="AL370" s="22">
        <v>0</v>
      </c>
      <c r="AM370" s="22">
        <v>0</v>
      </c>
      <c r="AN370" s="22">
        <v>0</v>
      </c>
      <c r="AO370" s="22">
        <v>0</v>
      </c>
      <c r="AP370" s="22">
        <v>0</v>
      </c>
      <c r="AQ370" s="22">
        <v>0</v>
      </c>
      <c r="AR370" s="22">
        <v>0</v>
      </c>
      <c r="AS370" s="22">
        <v>0</v>
      </c>
      <c r="AT370" s="22">
        <v>0</v>
      </c>
      <c r="AU370" s="22">
        <v>0</v>
      </c>
      <c r="AV370" s="22">
        <v>0</v>
      </c>
      <c r="AW370" s="22">
        <v>0</v>
      </c>
      <c r="AX370" s="22">
        <v>0</v>
      </c>
      <c r="AY370" s="22">
        <v>0</v>
      </c>
      <c r="AZ370" s="22">
        <v>15</v>
      </c>
      <c r="BA370" s="22">
        <v>0</v>
      </c>
      <c r="BB370" s="22">
        <v>0</v>
      </c>
      <c r="BC370" s="22">
        <v>15</v>
      </c>
      <c r="BD370" s="22">
        <v>0</v>
      </c>
      <c r="BE370" s="22">
        <v>0</v>
      </c>
      <c r="BF370" s="22">
        <v>0</v>
      </c>
      <c r="BG370" s="22">
        <v>0</v>
      </c>
      <c r="BH370" s="22">
        <v>0</v>
      </c>
      <c r="BI370" s="22">
        <v>0</v>
      </c>
      <c r="BJ370" s="22">
        <v>0</v>
      </c>
      <c r="BK370" s="22">
        <v>0</v>
      </c>
      <c r="BL370" s="22">
        <v>0</v>
      </c>
      <c r="BM370" s="22">
        <v>0</v>
      </c>
      <c r="BN370" s="22">
        <v>0</v>
      </c>
      <c r="BO370" s="22">
        <v>0</v>
      </c>
      <c r="BP370" s="22">
        <v>0</v>
      </c>
      <c r="BQ370" s="22">
        <v>0</v>
      </c>
      <c r="BR370" s="22">
        <f t="shared" si="19"/>
        <v>0</v>
      </c>
      <c r="BS370" s="22">
        <v>0</v>
      </c>
      <c r="BT370" s="22">
        <v>0</v>
      </c>
      <c r="BU370" s="22">
        <v>0</v>
      </c>
      <c r="BV370" s="22">
        <v>0</v>
      </c>
      <c r="BW370" s="22">
        <v>0</v>
      </c>
      <c r="BX370" s="22">
        <v>0</v>
      </c>
      <c r="BY370" s="22">
        <v>0</v>
      </c>
      <c r="BZ370" s="22">
        <v>0</v>
      </c>
      <c r="CA370" s="22">
        <v>0</v>
      </c>
      <c r="CB370" s="22">
        <v>0</v>
      </c>
      <c r="CC370" s="22">
        <v>0</v>
      </c>
      <c r="CD370" s="22">
        <v>0</v>
      </c>
      <c r="CE370" s="22">
        <v>0</v>
      </c>
      <c r="CF370" s="22">
        <v>145</v>
      </c>
      <c r="CG370" s="22">
        <v>0</v>
      </c>
      <c r="CH370" s="25" t="s">
        <v>1653</v>
      </c>
      <c r="CI370" s="293" t="s">
        <v>1700</v>
      </c>
      <c r="CJ370" s="293" t="s">
        <v>79</v>
      </c>
      <c r="CK370" s="325" t="s">
        <v>279</v>
      </c>
      <c r="CL370" s="326">
        <v>44196</v>
      </c>
      <c r="CM370" s="50"/>
    </row>
    <row r="371" spans="1:91" s="41" customFormat="1" ht="46.5">
      <c r="A371" s="695"/>
      <c r="B371" s="38" t="s">
        <v>1706</v>
      </c>
      <c r="C371" s="174" t="s">
        <v>79</v>
      </c>
      <c r="D371" s="25" t="s">
        <v>200</v>
      </c>
      <c r="E371" s="25" t="s">
        <v>1666</v>
      </c>
      <c r="F371" s="24" t="s">
        <v>1051</v>
      </c>
      <c r="G371" s="24" t="s">
        <v>1500</v>
      </c>
      <c r="H371" s="25" t="s">
        <v>573</v>
      </c>
      <c r="I371" s="22">
        <v>114</v>
      </c>
      <c r="J371" s="22">
        <v>114</v>
      </c>
      <c r="K371" s="22">
        <v>0</v>
      </c>
      <c r="L371" s="22">
        <v>0</v>
      </c>
      <c r="M371" s="22">
        <v>46</v>
      </c>
      <c r="N371" s="22">
        <v>0</v>
      </c>
      <c r="O371" s="22" t="s">
        <v>79</v>
      </c>
      <c r="P371" s="22">
        <v>0</v>
      </c>
      <c r="Q371" s="22">
        <v>0</v>
      </c>
      <c r="R371" s="22">
        <v>0</v>
      </c>
      <c r="S371" s="22">
        <v>0</v>
      </c>
      <c r="T371" s="22">
        <v>0</v>
      </c>
      <c r="U371" s="22">
        <v>0</v>
      </c>
      <c r="V371" s="22">
        <v>0</v>
      </c>
      <c r="W371" s="22">
        <v>68</v>
      </c>
      <c r="X371" s="22">
        <v>0</v>
      </c>
      <c r="Y371" s="22">
        <v>0</v>
      </c>
      <c r="Z371" s="22">
        <v>68</v>
      </c>
      <c r="AA371" s="22">
        <v>0</v>
      </c>
      <c r="AB371" s="22">
        <v>0</v>
      </c>
      <c r="AC371" s="22">
        <v>0</v>
      </c>
      <c r="AD371" s="22">
        <v>0</v>
      </c>
      <c r="AE371" s="22">
        <v>0</v>
      </c>
      <c r="AF371" s="22">
        <v>0</v>
      </c>
      <c r="AG371" s="22">
        <v>0</v>
      </c>
      <c r="AH371" s="22">
        <v>0</v>
      </c>
      <c r="AI371" s="22">
        <v>0</v>
      </c>
      <c r="AJ371" s="22">
        <v>0</v>
      </c>
      <c r="AK371" s="22">
        <v>0</v>
      </c>
      <c r="AL371" s="22">
        <v>0</v>
      </c>
      <c r="AM371" s="22">
        <v>0</v>
      </c>
      <c r="AN371" s="22">
        <v>0</v>
      </c>
      <c r="AO371" s="22">
        <v>0</v>
      </c>
      <c r="AP371" s="22">
        <v>0</v>
      </c>
      <c r="AQ371" s="22">
        <v>0</v>
      </c>
      <c r="AR371" s="22">
        <v>0</v>
      </c>
      <c r="AS371" s="22">
        <v>0</v>
      </c>
      <c r="AT371" s="22">
        <v>0</v>
      </c>
      <c r="AU371" s="22">
        <v>0</v>
      </c>
      <c r="AV371" s="22">
        <v>0</v>
      </c>
      <c r="AW371" s="22">
        <v>0</v>
      </c>
      <c r="AX371" s="22">
        <v>0</v>
      </c>
      <c r="AY371" s="22">
        <v>0</v>
      </c>
      <c r="AZ371" s="22">
        <v>68</v>
      </c>
      <c r="BA371" s="22">
        <v>0</v>
      </c>
      <c r="BB371" s="22">
        <v>0</v>
      </c>
      <c r="BC371" s="22">
        <v>68</v>
      </c>
      <c r="BD371" s="22">
        <v>0</v>
      </c>
      <c r="BE371" s="22">
        <v>0</v>
      </c>
      <c r="BF371" s="22">
        <v>0</v>
      </c>
      <c r="BG371" s="22">
        <v>0</v>
      </c>
      <c r="BH371" s="22">
        <v>0</v>
      </c>
      <c r="BI371" s="22">
        <v>0</v>
      </c>
      <c r="BJ371" s="22">
        <v>0</v>
      </c>
      <c r="BK371" s="22">
        <v>0</v>
      </c>
      <c r="BL371" s="22">
        <v>0</v>
      </c>
      <c r="BM371" s="22">
        <v>0</v>
      </c>
      <c r="BN371" s="22">
        <v>0</v>
      </c>
      <c r="BO371" s="22">
        <v>0</v>
      </c>
      <c r="BP371" s="22">
        <v>0</v>
      </c>
      <c r="BQ371" s="22">
        <v>0</v>
      </c>
      <c r="BR371" s="22">
        <f t="shared" si="19"/>
        <v>0</v>
      </c>
      <c r="BS371" s="22">
        <v>0</v>
      </c>
      <c r="BT371" s="22">
        <v>0</v>
      </c>
      <c r="BU371" s="22">
        <v>0</v>
      </c>
      <c r="BV371" s="22">
        <v>0</v>
      </c>
      <c r="BW371" s="22">
        <v>0</v>
      </c>
      <c r="BX371" s="22">
        <v>0</v>
      </c>
      <c r="BY371" s="22">
        <v>0</v>
      </c>
      <c r="BZ371" s="22">
        <v>0</v>
      </c>
      <c r="CA371" s="22">
        <v>0</v>
      </c>
      <c r="CB371" s="22">
        <v>0</v>
      </c>
      <c r="CC371" s="22">
        <v>0</v>
      </c>
      <c r="CD371" s="22">
        <v>0</v>
      </c>
      <c r="CE371" s="22">
        <v>0</v>
      </c>
      <c r="CF371" s="22">
        <v>46</v>
      </c>
      <c r="CG371" s="22">
        <v>0</v>
      </c>
      <c r="CH371" s="25" t="s">
        <v>182</v>
      </c>
      <c r="CI371" s="293" t="s">
        <v>1707</v>
      </c>
      <c r="CJ371" s="293" t="s">
        <v>79</v>
      </c>
      <c r="CK371" s="325" t="s">
        <v>279</v>
      </c>
      <c r="CL371" s="326">
        <v>44196</v>
      </c>
      <c r="CM371" s="50"/>
    </row>
    <row r="372" spans="1:91" s="41" customFormat="1" ht="23.25">
      <c r="A372" s="695"/>
      <c r="B372" s="75" t="s">
        <v>267</v>
      </c>
      <c r="C372" s="63" t="s">
        <v>79</v>
      </c>
      <c r="D372" s="63" t="s">
        <v>79</v>
      </c>
      <c r="E372" s="63" t="s">
        <v>79</v>
      </c>
      <c r="F372" s="63" t="s">
        <v>79</v>
      </c>
      <c r="G372" s="95" t="s">
        <v>79</v>
      </c>
      <c r="H372" s="63" t="s">
        <v>79</v>
      </c>
      <c r="I372" s="26">
        <f>SUM(I341:I371)</f>
        <v>17286.014000000003</v>
      </c>
      <c r="J372" s="26">
        <f t="shared" ref="J372:BU372" si="20">SUM(J341:J371)</f>
        <v>17286.014000000003</v>
      </c>
      <c r="K372" s="26">
        <f t="shared" si="20"/>
        <v>0</v>
      </c>
      <c r="L372" s="26">
        <f t="shared" si="20"/>
        <v>0</v>
      </c>
      <c r="M372" s="26">
        <f t="shared" si="20"/>
        <v>6618.2</v>
      </c>
      <c r="N372" s="26">
        <f t="shared" si="20"/>
        <v>0</v>
      </c>
      <c r="O372" s="26" t="s">
        <v>79</v>
      </c>
      <c r="P372" s="26">
        <f t="shared" si="20"/>
        <v>30.4</v>
      </c>
      <c r="Q372" s="26">
        <f t="shared" si="20"/>
        <v>0</v>
      </c>
      <c r="R372" s="26">
        <f t="shared" si="20"/>
        <v>30.4</v>
      </c>
      <c r="S372" s="26">
        <f t="shared" si="20"/>
        <v>0</v>
      </c>
      <c r="T372" s="26">
        <f t="shared" si="20"/>
        <v>0</v>
      </c>
      <c r="U372" s="26">
        <f t="shared" si="20"/>
        <v>30.4</v>
      </c>
      <c r="V372" s="26">
        <f t="shared" si="20"/>
        <v>0</v>
      </c>
      <c r="W372" s="26">
        <f t="shared" si="20"/>
        <v>7247.5230000000001</v>
      </c>
      <c r="X372" s="26">
        <f t="shared" si="20"/>
        <v>0</v>
      </c>
      <c r="Y372" s="26">
        <f t="shared" si="20"/>
        <v>0</v>
      </c>
      <c r="Z372" s="26">
        <f t="shared" si="20"/>
        <v>7247.5230000000001</v>
      </c>
      <c r="AA372" s="26">
        <f t="shared" si="20"/>
        <v>0</v>
      </c>
      <c r="AB372" s="26">
        <f t="shared" si="20"/>
        <v>2821.8910000000001</v>
      </c>
      <c r="AC372" s="26">
        <f t="shared" si="20"/>
        <v>0</v>
      </c>
      <c r="AD372" s="26">
        <f t="shared" si="20"/>
        <v>0</v>
      </c>
      <c r="AE372" s="26">
        <f t="shared" si="20"/>
        <v>2821.8910000000001</v>
      </c>
      <c r="AF372" s="26">
        <f t="shared" si="20"/>
        <v>0</v>
      </c>
      <c r="AG372" s="26">
        <f t="shared" si="20"/>
        <v>0</v>
      </c>
      <c r="AH372" s="26">
        <f t="shared" si="20"/>
        <v>0</v>
      </c>
      <c r="AI372" s="26">
        <f t="shared" si="20"/>
        <v>0</v>
      </c>
      <c r="AJ372" s="26">
        <f t="shared" si="20"/>
        <v>0</v>
      </c>
      <c r="AK372" s="26">
        <f t="shared" si="20"/>
        <v>0</v>
      </c>
      <c r="AL372" s="26">
        <f t="shared" si="20"/>
        <v>0</v>
      </c>
      <c r="AM372" s="26">
        <f t="shared" si="20"/>
        <v>0</v>
      </c>
      <c r="AN372" s="26">
        <f t="shared" si="20"/>
        <v>0</v>
      </c>
      <c r="AO372" s="26">
        <f t="shared" si="20"/>
        <v>0</v>
      </c>
      <c r="AP372" s="26">
        <f t="shared" si="20"/>
        <v>0</v>
      </c>
      <c r="AQ372" s="26">
        <f t="shared" si="20"/>
        <v>0</v>
      </c>
      <c r="AR372" s="26">
        <f t="shared" si="20"/>
        <v>0</v>
      </c>
      <c r="AS372" s="26">
        <f t="shared" si="20"/>
        <v>0</v>
      </c>
      <c r="AT372" s="26">
        <f t="shared" si="20"/>
        <v>0</v>
      </c>
      <c r="AU372" s="26">
        <f t="shared" si="20"/>
        <v>0</v>
      </c>
      <c r="AV372" s="26">
        <f t="shared" si="20"/>
        <v>0</v>
      </c>
      <c r="AW372" s="26">
        <f t="shared" si="20"/>
        <v>0</v>
      </c>
      <c r="AX372" s="26">
        <f t="shared" si="20"/>
        <v>0</v>
      </c>
      <c r="AY372" s="26">
        <f t="shared" si="20"/>
        <v>0</v>
      </c>
      <c r="AZ372" s="26">
        <f t="shared" si="20"/>
        <v>7247.5230000000001</v>
      </c>
      <c r="BA372" s="26">
        <f t="shared" si="20"/>
        <v>0</v>
      </c>
      <c r="BB372" s="26">
        <f t="shared" si="20"/>
        <v>0</v>
      </c>
      <c r="BC372" s="26">
        <f t="shared" si="20"/>
        <v>7247.5230000000001</v>
      </c>
      <c r="BD372" s="26">
        <f t="shared" si="20"/>
        <v>0</v>
      </c>
      <c r="BE372" s="26">
        <f t="shared" si="20"/>
        <v>0</v>
      </c>
      <c r="BF372" s="26">
        <f t="shared" si="20"/>
        <v>0</v>
      </c>
      <c r="BG372" s="26">
        <f t="shared" si="20"/>
        <v>0</v>
      </c>
      <c r="BH372" s="26">
        <f t="shared" si="20"/>
        <v>0</v>
      </c>
      <c r="BI372" s="26">
        <f t="shared" si="20"/>
        <v>0</v>
      </c>
      <c r="BJ372" s="26">
        <f t="shared" si="20"/>
        <v>0</v>
      </c>
      <c r="BK372" s="26">
        <f t="shared" si="20"/>
        <v>0</v>
      </c>
      <c r="BL372" s="26">
        <f t="shared" si="20"/>
        <v>0</v>
      </c>
      <c r="BM372" s="26">
        <f t="shared" si="20"/>
        <v>0</v>
      </c>
      <c r="BN372" s="26">
        <f t="shared" si="20"/>
        <v>0</v>
      </c>
      <c r="BO372" s="26">
        <f t="shared" si="20"/>
        <v>2821.8910000000001</v>
      </c>
      <c r="BP372" s="26">
        <f t="shared" si="20"/>
        <v>0</v>
      </c>
      <c r="BQ372" s="26">
        <f t="shared" si="20"/>
        <v>0</v>
      </c>
      <c r="BR372" s="26">
        <f t="shared" si="20"/>
        <v>2821.8910000000001</v>
      </c>
      <c r="BS372" s="26">
        <f t="shared" si="20"/>
        <v>0</v>
      </c>
      <c r="BT372" s="26">
        <f t="shared" si="20"/>
        <v>0</v>
      </c>
      <c r="BU372" s="26">
        <f t="shared" si="20"/>
        <v>0</v>
      </c>
      <c r="BV372" s="26">
        <f t="shared" ref="BV372:CF372" si="21">SUM(BV341:BV371)</f>
        <v>0</v>
      </c>
      <c r="BW372" s="26">
        <f t="shared" si="21"/>
        <v>0</v>
      </c>
      <c r="BX372" s="26">
        <f t="shared" si="21"/>
        <v>0</v>
      </c>
      <c r="BY372" s="26">
        <f t="shared" si="21"/>
        <v>0</v>
      </c>
      <c r="BZ372" s="26">
        <f t="shared" si="21"/>
        <v>0</v>
      </c>
      <c r="CA372" s="26">
        <f t="shared" si="21"/>
        <v>0</v>
      </c>
      <c r="CB372" s="26">
        <f t="shared" si="21"/>
        <v>0</v>
      </c>
      <c r="CC372" s="26">
        <f t="shared" si="21"/>
        <v>0</v>
      </c>
      <c r="CD372" s="26">
        <f t="shared" si="21"/>
        <v>0</v>
      </c>
      <c r="CE372" s="26">
        <f t="shared" si="21"/>
        <v>0</v>
      </c>
      <c r="CF372" s="26">
        <f t="shared" si="21"/>
        <v>6621.6</v>
      </c>
      <c r="CG372" s="26">
        <f>SUM(CG341:CG371)</f>
        <v>0</v>
      </c>
      <c r="CH372" s="63" t="s">
        <v>79</v>
      </c>
      <c r="CI372" s="305" t="s">
        <v>79</v>
      </c>
      <c r="CJ372" s="306" t="s">
        <v>79</v>
      </c>
      <c r="CK372" s="307" t="s">
        <v>79</v>
      </c>
      <c r="CL372" s="308" t="s">
        <v>79</v>
      </c>
      <c r="CM372" s="50"/>
    </row>
    <row r="373" spans="1:91" s="41" customFormat="1" ht="23.25">
      <c r="A373" s="695"/>
      <c r="B373" s="76" t="s">
        <v>9</v>
      </c>
      <c r="C373" s="65" t="s">
        <v>79</v>
      </c>
      <c r="D373" s="65" t="s">
        <v>79</v>
      </c>
      <c r="E373" s="65" t="s">
        <v>79</v>
      </c>
      <c r="F373" s="65" t="s">
        <v>79</v>
      </c>
      <c r="G373" s="93" t="s">
        <v>79</v>
      </c>
      <c r="H373" s="65" t="s">
        <v>79</v>
      </c>
      <c r="I373" s="44">
        <f>I372+I340</f>
        <v>344649.30500000005</v>
      </c>
      <c r="J373" s="44">
        <f t="shared" ref="J373:BU373" si="22">J372+J340</f>
        <v>294094.01100000006</v>
      </c>
      <c r="K373" s="44">
        <f t="shared" si="22"/>
        <v>50555.294000000002</v>
      </c>
      <c r="L373" s="44">
        <f t="shared" si="22"/>
        <v>0</v>
      </c>
      <c r="M373" s="44">
        <f t="shared" si="22"/>
        <v>246674.59900000002</v>
      </c>
      <c r="N373" s="44">
        <f t="shared" si="22"/>
        <v>233343.459</v>
      </c>
      <c r="O373" s="44" t="s">
        <v>79</v>
      </c>
      <c r="P373" s="44">
        <f t="shared" si="22"/>
        <v>150402.828286</v>
      </c>
      <c r="Q373" s="44">
        <f t="shared" si="22"/>
        <v>4820.5798400000003</v>
      </c>
      <c r="R373" s="44">
        <f t="shared" si="22"/>
        <v>6701.8929999999991</v>
      </c>
      <c r="S373" s="44">
        <f t="shared" si="22"/>
        <v>3985.0050000000001</v>
      </c>
      <c r="T373" s="44">
        <f t="shared" si="22"/>
        <v>77806.916999999987</v>
      </c>
      <c r="U373" s="44">
        <f t="shared" si="22"/>
        <v>88493.814999999988</v>
      </c>
      <c r="V373" s="44">
        <f t="shared" si="22"/>
        <v>4068.5796799999998</v>
      </c>
      <c r="W373" s="44">
        <f t="shared" si="22"/>
        <v>26865.046999999999</v>
      </c>
      <c r="X373" s="44">
        <f t="shared" si="22"/>
        <v>30630</v>
      </c>
      <c r="Y373" s="44">
        <f t="shared" si="22"/>
        <v>152963.71600000001</v>
      </c>
      <c r="Z373" s="44">
        <f t="shared" si="22"/>
        <v>210458.76299999998</v>
      </c>
      <c r="AA373" s="44">
        <f t="shared" si="22"/>
        <v>96182.8</v>
      </c>
      <c r="AB373" s="44">
        <f t="shared" si="22"/>
        <v>2821.8910000000001</v>
      </c>
      <c r="AC373" s="44">
        <f t="shared" si="22"/>
        <v>5374.75</v>
      </c>
      <c r="AD373" s="44">
        <f t="shared" si="22"/>
        <v>0</v>
      </c>
      <c r="AE373" s="44">
        <f t="shared" si="22"/>
        <v>8196.6409999999996</v>
      </c>
      <c r="AF373" s="44">
        <f t="shared" si="22"/>
        <v>121033.59000000001</v>
      </c>
      <c r="AG373" s="44">
        <f t="shared" si="22"/>
        <v>13385</v>
      </c>
      <c r="AH373" s="44">
        <f t="shared" si="22"/>
        <v>6128</v>
      </c>
      <c r="AI373" s="44">
        <f t="shared" si="22"/>
        <v>120715</v>
      </c>
      <c r="AJ373" s="44">
        <f t="shared" si="22"/>
        <v>140228</v>
      </c>
      <c r="AK373" s="44">
        <f t="shared" si="22"/>
        <v>8360</v>
      </c>
      <c r="AL373" s="44">
        <f t="shared" si="22"/>
        <v>0</v>
      </c>
      <c r="AM373" s="44">
        <f t="shared" si="22"/>
        <v>75240</v>
      </c>
      <c r="AN373" s="44">
        <f t="shared" si="22"/>
        <v>83600</v>
      </c>
      <c r="AO373" s="44">
        <f t="shared" si="22"/>
        <v>11767.9</v>
      </c>
      <c r="AP373" s="44">
        <f t="shared" si="22"/>
        <v>8360</v>
      </c>
      <c r="AQ373" s="44">
        <f t="shared" si="22"/>
        <v>0</v>
      </c>
      <c r="AR373" s="44">
        <f t="shared" si="22"/>
        <v>75240</v>
      </c>
      <c r="AS373" s="44">
        <f t="shared" si="22"/>
        <v>83600</v>
      </c>
      <c r="AT373" s="44">
        <f t="shared" si="22"/>
        <v>0</v>
      </c>
      <c r="AU373" s="44">
        <f t="shared" si="22"/>
        <v>2500</v>
      </c>
      <c r="AV373" s="44">
        <f t="shared" si="22"/>
        <v>0</v>
      </c>
      <c r="AW373" s="44">
        <f t="shared" si="22"/>
        <v>22500</v>
      </c>
      <c r="AX373" s="44">
        <f t="shared" si="22"/>
        <v>25000</v>
      </c>
      <c r="AY373" s="44">
        <f t="shared" si="22"/>
        <v>11767.9</v>
      </c>
      <c r="AZ373" s="44">
        <f t="shared" si="22"/>
        <v>11272.523000000001</v>
      </c>
      <c r="BA373" s="44">
        <f t="shared" si="22"/>
        <v>11228</v>
      </c>
      <c r="BB373" s="44">
        <f t="shared" si="22"/>
        <v>36475</v>
      </c>
      <c r="BC373" s="44">
        <f t="shared" si="22"/>
        <v>58975.523000000001</v>
      </c>
      <c r="BD373" s="44">
        <f t="shared" si="22"/>
        <v>29519.32</v>
      </c>
      <c r="BE373" s="44">
        <f t="shared" si="22"/>
        <v>4732.5239999999994</v>
      </c>
      <c r="BF373" s="44">
        <f t="shared" si="22"/>
        <v>19402</v>
      </c>
      <c r="BG373" s="44">
        <f t="shared" si="22"/>
        <v>18748.716</v>
      </c>
      <c r="BH373" s="44">
        <f t="shared" si="22"/>
        <v>42883.24</v>
      </c>
      <c r="BI373" s="44">
        <f t="shared" si="22"/>
        <v>54895.58</v>
      </c>
      <c r="BJ373" s="44">
        <f t="shared" si="22"/>
        <v>0</v>
      </c>
      <c r="BK373" s="44">
        <f t="shared" si="22"/>
        <v>0</v>
      </c>
      <c r="BL373" s="44">
        <f t="shared" si="22"/>
        <v>0</v>
      </c>
      <c r="BM373" s="44">
        <f t="shared" si="22"/>
        <v>0</v>
      </c>
      <c r="BN373" s="44">
        <f t="shared" si="22"/>
        <v>15403.61</v>
      </c>
      <c r="BO373" s="44">
        <f t="shared" si="22"/>
        <v>2821.8910000000001</v>
      </c>
      <c r="BP373" s="44">
        <f t="shared" si="22"/>
        <v>5374.75</v>
      </c>
      <c r="BQ373" s="44">
        <f t="shared" si="22"/>
        <v>0</v>
      </c>
      <c r="BR373" s="44">
        <f t="shared" si="22"/>
        <v>8196.6409999999996</v>
      </c>
      <c r="BS373" s="44">
        <f t="shared" si="22"/>
        <v>0</v>
      </c>
      <c r="BT373" s="44">
        <f t="shared" si="22"/>
        <v>0</v>
      </c>
      <c r="BU373" s="44">
        <f t="shared" si="22"/>
        <v>0</v>
      </c>
      <c r="BV373" s="44">
        <f t="shared" ref="BV373:CG373" si="23">BV372+BV340</f>
        <v>0</v>
      </c>
      <c r="BW373" s="44">
        <f t="shared" si="23"/>
        <v>0</v>
      </c>
      <c r="BX373" s="44">
        <f t="shared" si="23"/>
        <v>10500</v>
      </c>
      <c r="BY373" s="44">
        <f t="shared" si="23"/>
        <v>0</v>
      </c>
      <c r="BZ373" s="44">
        <f t="shared" si="23"/>
        <v>0</v>
      </c>
      <c r="CA373" s="44">
        <f t="shared" si="23"/>
        <v>0</v>
      </c>
      <c r="CB373" s="44">
        <f t="shared" si="23"/>
        <v>0</v>
      </c>
      <c r="CC373" s="44">
        <f t="shared" si="23"/>
        <v>95129.98000000001</v>
      </c>
      <c r="CD373" s="44">
        <f t="shared" si="23"/>
        <v>30313.883999999998</v>
      </c>
      <c r="CE373" s="44">
        <f t="shared" si="23"/>
        <v>18771.428999999996</v>
      </c>
      <c r="CF373" s="44">
        <f t="shared" si="23"/>
        <v>6621.6</v>
      </c>
      <c r="CG373" s="44">
        <f t="shared" si="23"/>
        <v>0</v>
      </c>
      <c r="CH373" s="65" t="s">
        <v>79</v>
      </c>
      <c r="CI373" s="309" t="s">
        <v>79</v>
      </c>
      <c r="CJ373" s="310" t="s">
        <v>79</v>
      </c>
      <c r="CK373" s="311" t="s">
        <v>79</v>
      </c>
      <c r="CL373" s="312" t="s">
        <v>79</v>
      </c>
      <c r="CM373" s="50"/>
    </row>
    <row r="374" spans="1:91" ht="104.25" customHeight="1">
      <c r="A374" s="695" t="s">
        <v>79</v>
      </c>
      <c r="B374" s="28" t="s">
        <v>356</v>
      </c>
      <c r="C374" s="68" t="s">
        <v>79</v>
      </c>
      <c r="D374" s="23" t="s">
        <v>357</v>
      </c>
      <c r="E374" s="23" t="s">
        <v>1054</v>
      </c>
      <c r="F374" s="16" t="s">
        <v>1055</v>
      </c>
      <c r="G374" s="16">
        <v>5451</v>
      </c>
      <c r="H374" s="23" t="s">
        <v>744</v>
      </c>
      <c r="I374" s="33">
        <v>6000</v>
      </c>
      <c r="J374" s="33">
        <v>6000</v>
      </c>
      <c r="K374" s="33">
        <v>0</v>
      </c>
      <c r="L374" s="33">
        <v>0</v>
      </c>
      <c r="M374" s="33">
        <v>3000</v>
      </c>
      <c r="N374" s="33">
        <v>3000</v>
      </c>
      <c r="O374" s="134">
        <v>44561</v>
      </c>
      <c r="P374" s="33">
        <v>350.29500000000002</v>
      </c>
      <c r="Q374" s="33">
        <v>0</v>
      </c>
      <c r="R374" s="33">
        <v>210.17699999999999</v>
      </c>
      <c r="S374" s="33">
        <v>0</v>
      </c>
      <c r="T374" s="33">
        <v>140.11799999999999</v>
      </c>
      <c r="U374" s="33">
        <v>350.29499999999996</v>
      </c>
      <c r="V374" s="33">
        <v>0</v>
      </c>
      <c r="W374" s="33">
        <v>2789.8229999999999</v>
      </c>
      <c r="X374" s="33">
        <v>0</v>
      </c>
      <c r="Y374" s="33">
        <v>1859.8820000000001</v>
      </c>
      <c r="Z374" s="33">
        <v>4649.7049999999999</v>
      </c>
      <c r="AA374" s="33">
        <v>0</v>
      </c>
      <c r="AB374" s="33">
        <v>0</v>
      </c>
      <c r="AC374" s="33">
        <v>0</v>
      </c>
      <c r="AD374" s="33">
        <v>0</v>
      </c>
      <c r="AE374" s="33">
        <v>0</v>
      </c>
      <c r="AF374" s="33">
        <v>0</v>
      </c>
      <c r="AG374" s="33">
        <v>0</v>
      </c>
      <c r="AH374" s="33">
        <v>0</v>
      </c>
      <c r="AI374" s="33">
        <v>0</v>
      </c>
      <c r="AJ374" s="33">
        <v>0</v>
      </c>
      <c r="AK374" s="33">
        <v>0</v>
      </c>
      <c r="AL374" s="33">
        <v>0</v>
      </c>
      <c r="AM374" s="33">
        <v>0</v>
      </c>
      <c r="AN374" s="33">
        <v>0</v>
      </c>
      <c r="AO374" s="33">
        <v>0</v>
      </c>
      <c r="AP374" s="33">
        <v>0</v>
      </c>
      <c r="AQ374" s="33">
        <v>0</v>
      </c>
      <c r="AR374" s="33">
        <v>0</v>
      </c>
      <c r="AS374" s="33">
        <v>0</v>
      </c>
      <c r="AT374" s="33">
        <v>0</v>
      </c>
      <c r="AU374" s="33">
        <v>0</v>
      </c>
      <c r="AV374" s="33">
        <v>0</v>
      </c>
      <c r="AW374" s="33">
        <v>0</v>
      </c>
      <c r="AX374" s="33">
        <v>0</v>
      </c>
      <c r="AY374" s="33">
        <v>0</v>
      </c>
      <c r="AZ374" s="33">
        <v>2789.8229999999999</v>
      </c>
      <c r="BA374" s="33">
        <v>0</v>
      </c>
      <c r="BB374" s="33">
        <v>1859.8820000000001</v>
      </c>
      <c r="BC374" s="33">
        <v>4649.7049999999999</v>
      </c>
      <c r="BD374" s="33">
        <v>0</v>
      </c>
      <c r="BE374" s="33">
        <v>0</v>
      </c>
      <c r="BF374" s="33">
        <v>0</v>
      </c>
      <c r="BG374" s="33">
        <v>0</v>
      </c>
      <c r="BH374" s="33">
        <v>0</v>
      </c>
      <c r="BI374" s="33">
        <v>0</v>
      </c>
      <c r="BJ374" s="33">
        <v>0</v>
      </c>
      <c r="BK374" s="33">
        <v>0</v>
      </c>
      <c r="BL374" s="33">
        <v>0</v>
      </c>
      <c r="BM374" s="33">
        <v>0</v>
      </c>
      <c r="BN374" s="33">
        <v>0</v>
      </c>
      <c r="BO374" s="33">
        <v>0</v>
      </c>
      <c r="BP374" s="33">
        <v>0</v>
      </c>
      <c r="BQ374" s="33">
        <v>0</v>
      </c>
      <c r="BR374" s="33">
        <v>0</v>
      </c>
      <c r="BS374" s="33">
        <v>0</v>
      </c>
      <c r="BT374" s="33">
        <v>0</v>
      </c>
      <c r="BU374" s="33">
        <v>0</v>
      </c>
      <c r="BV374" s="33">
        <v>0</v>
      </c>
      <c r="BW374" s="33">
        <v>0</v>
      </c>
      <c r="BX374" s="33">
        <v>0</v>
      </c>
      <c r="BY374" s="33">
        <v>0</v>
      </c>
      <c r="BZ374" s="33">
        <v>0</v>
      </c>
      <c r="CA374" s="33">
        <v>0</v>
      </c>
      <c r="CB374" s="33">
        <v>0</v>
      </c>
      <c r="CC374" s="33">
        <v>0</v>
      </c>
      <c r="CD374" s="33">
        <v>0</v>
      </c>
      <c r="CE374" s="33">
        <v>0</v>
      </c>
      <c r="CF374" s="33">
        <v>1000</v>
      </c>
      <c r="CG374" s="33">
        <v>0</v>
      </c>
      <c r="CH374" s="23" t="s">
        <v>182</v>
      </c>
      <c r="CI374" s="289" t="s">
        <v>1056</v>
      </c>
      <c r="CJ374" s="289" t="s">
        <v>79</v>
      </c>
      <c r="CK374" s="327">
        <v>44180</v>
      </c>
      <c r="CL374" s="328">
        <v>44196</v>
      </c>
    </row>
    <row r="375" spans="1:91" s="40" customFormat="1" ht="54">
      <c r="A375" s="695"/>
      <c r="B375" s="28" t="s">
        <v>358</v>
      </c>
      <c r="C375" s="68" t="s">
        <v>79</v>
      </c>
      <c r="D375" s="23" t="s">
        <v>359</v>
      </c>
      <c r="E375" s="23" t="s">
        <v>79</v>
      </c>
      <c r="F375" s="23" t="s">
        <v>79</v>
      </c>
      <c r="G375" s="16" t="s">
        <v>79</v>
      </c>
      <c r="H375" s="23" t="s">
        <v>744</v>
      </c>
      <c r="I375" s="33">
        <v>12620.3</v>
      </c>
      <c r="J375" s="33">
        <v>12620.3</v>
      </c>
      <c r="K375" s="33">
        <v>0</v>
      </c>
      <c r="L375" s="33">
        <v>0</v>
      </c>
      <c r="M375" s="33">
        <v>6310.15</v>
      </c>
      <c r="N375" s="33">
        <v>0</v>
      </c>
      <c r="O375" s="33">
        <v>0</v>
      </c>
      <c r="P375" s="33">
        <v>0</v>
      </c>
      <c r="Q375" s="33">
        <v>0</v>
      </c>
      <c r="R375" s="33">
        <v>0</v>
      </c>
      <c r="S375" s="33">
        <v>0</v>
      </c>
      <c r="T375" s="33">
        <v>0</v>
      </c>
      <c r="U375" s="33">
        <v>0</v>
      </c>
      <c r="V375" s="33">
        <v>0</v>
      </c>
      <c r="W375" s="33">
        <v>0</v>
      </c>
      <c r="X375" s="33">
        <v>0</v>
      </c>
      <c r="Y375" s="33">
        <v>0</v>
      </c>
      <c r="Z375" s="33">
        <v>0</v>
      </c>
      <c r="AA375" s="33">
        <v>0</v>
      </c>
      <c r="AB375" s="33">
        <v>6310.15</v>
      </c>
      <c r="AC375" s="33">
        <v>0</v>
      </c>
      <c r="AD375" s="33">
        <v>6310.15</v>
      </c>
      <c r="AE375" s="33">
        <v>12620.3</v>
      </c>
      <c r="AF375" s="33">
        <v>6310.15</v>
      </c>
      <c r="AG375" s="33">
        <v>0</v>
      </c>
      <c r="AH375" s="33">
        <v>0</v>
      </c>
      <c r="AI375" s="33">
        <v>0</v>
      </c>
      <c r="AJ375" s="33">
        <v>0</v>
      </c>
      <c r="AK375" s="33">
        <v>0</v>
      </c>
      <c r="AL375" s="33">
        <v>0</v>
      </c>
      <c r="AM375" s="33">
        <v>0</v>
      </c>
      <c r="AN375" s="33">
        <v>0</v>
      </c>
      <c r="AO375" s="33">
        <v>0</v>
      </c>
      <c r="AP375" s="33">
        <v>0</v>
      </c>
      <c r="AQ375" s="33">
        <v>0</v>
      </c>
      <c r="AR375" s="33">
        <v>0</v>
      </c>
      <c r="AS375" s="33">
        <v>0</v>
      </c>
      <c r="AT375" s="33">
        <v>0</v>
      </c>
      <c r="AU375" s="33">
        <v>0</v>
      </c>
      <c r="AV375" s="33">
        <v>0</v>
      </c>
      <c r="AW375" s="33">
        <v>0</v>
      </c>
      <c r="AX375" s="33">
        <v>0</v>
      </c>
      <c r="AY375" s="33">
        <v>0</v>
      </c>
      <c r="AZ375" s="33">
        <v>0</v>
      </c>
      <c r="BA375" s="33">
        <v>0</v>
      </c>
      <c r="BB375" s="33">
        <v>0</v>
      </c>
      <c r="BC375" s="33">
        <v>0</v>
      </c>
      <c r="BD375" s="33">
        <v>0</v>
      </c>
      <c r="BE375" s="33">
        <v>0</v>
      </c>
      <c r="BF375" s="33">
        <v>0</v>
      </c>
      <c r="BG375" s="33">
        <v>0</v>
      </c>
      <c r="BH375" s="33">
        <v>0</v>
      </c>
      <c r="BI375" s="33">
        <v>0</v>
      </c>
      <c r="BJ375" s="33">
        <v>6310.15</v>
      </c>
      <c r="BK375" s="33">
        <v>0</v>
      </c>
      <c r="BL375" s="4">
        <v>6310.15</v>
      </c>
      <c r="BM375" s="33">
        <v>12620.3</v>
      </c>
      <c r="BN375" s="33">
        <v>0</v>
      </c>
      <c r="BO375" s="33">
        <v>0</v>
      </c>
      <c r="BP375" s="33">
        <v>0</v>
      </c>
      <c r="BQ375" s="33">
        <v>0</v>
      </c>
      <c r="BR375" s="33">
        <v>0</v>
      </c>
      <c r="BS375" s="33">
        <v>0</v>
      </c>
      <c r="BT375" s="33">
        <v>0</v>
      </c>
      <c r="BU375" s="33">
        <v>0</v>
      </c>
      <c r="BV375" s="33">
        <v>0</v>
      </c>
      <c r="BW375" s="33">
        <v>0</v>
      </c>
      <c r="BX375" s="33">
        <v>6310.15</v>
      </c>
      <c r="BY375" s="33">
        <v>0</v>
      </c>
      <c r="BZ375" s="33">
        <v>0</v>
      </c>
      <c r="CA375" s="33">
        <v>0</v>
      </c>
      <c r="CB375" s="33">
        <v>0</v>
      </c>
      <c r="CC375" s="33">
        <v>0</v>
      </c>
      <c r="CD375" s="33">
        <v>0</v>
      </c>
      <c r="CE375" s="33">
        <v>0</v>
      </c>
      <c r="CF375" s="33">
        <v>0</v>
      </c>
      <c r="CG375" s="33">
        <v>0</v>
      </c>
      <c r="CH375" s="23" t="s">
        <v>85</v>
      </c>
      <c r="CI375" s="289" t="s">
        <v>484</v>
      </c>
      <c r="CJ375" s="289" t="s">
        <v>79</v>
      </c>
      <c r="CK375" s="327">
        <v>44255</v>
      </c>
      <c r="CL375" s="328">
        <v>44286</v>
      </c>
    </row>
    <row r="376" spans="1:91" s="40" customFormat="1" ht="64.5" customHeight="1">
      <c r="A376" s="695"/>
      <c r="B376" s="203" t="s">
        <v>360</v>
      </c>
      <c r="C376" s="225" t="s">
        <v>79</v>
      </c>
      <c r="D376" s="191" t="s">
        <v>359</v>
      </c>
      <c r="E376" s="191" t="s">
        <v>79</v>
      </c>
      <c r="F376" s="191" t="s">
        <v>79</v>
      </c>
      <c r="G376" s="192" t="s">
        <v>79</v>
      </c>
      <c r="H376" s="191" t="s">
        <v>744</v>
      </c>
      <c r="I376" s="186">
        <v>8675.7000000000007</v>
      </c>
      <c r="J376" s="186">
        <v>8675.7000000000007</v>
      </c>
      <c r="K376" s="186">
        <v>0</v>
      </c>
      <c r="L376" s="186">
        <v>0</v>
      </c>
      <c r="M376" s="186">
        <v>4337.8500000000004</v>
      </c>
      <c r="N376" s="186">
        <v>0</v>
      </c>
      <c r="O376" s="186">
        <v>0</v>
      </c>
      <c r="P376" s="186">
        <v>0</v>
      </c>
      <c r="Q376" s="186">
        <v>0</v>
      </c>
      <c r="R376" s="186">
        <v>0</v>
      </c>
      <c r="S376" s="186">
        <v>0</v>
      </c>
      <c r="T376" s="186">
        <v>0</v>
      </c>
      <c r="U376" s="186">
        <v>0</v>
      </c>
      <c r="V376" s="186">
        <v>0</v>
      </c>
      <c r="W376" s="186">
        <v>5205.42</v>
      </c>
      <c r="X376" s="186">
        <v>0</v>
      </c>
      <c r="Y376" s="186">
        <v>3470.28</v>
      </c>
      <c r="Z376" s="186">
        <v>8675.7000000000007</v>
      </c>
      <c r="AA376" s="186">
        <v>0</v>
      </c>
      <c r="AB376" s="186">
        <v>0</v>
      </c>
      <c r="AC376" s="186">
        <v>0</v>
      </c>
      <c r="AD376" s="186">
        <v>0</v>
      </c>
      <c r="AE376" s="186">
        <v>0</v>
      </c>
      <c r="AF376" s="186">
        <v>0</v>
      </c>
      <c r="AG376" s="186">
        <v>0</v>
      </c>
      <c r="AH376" s="186">
        <v>0</v>
      </c>
      <c r="AI376" s="186">
        <v>0</v>
      </c>
      <c r="AJ376" s="186">
        <v>0</v>
      </c>
      <c r="AK376" s="186">
        <v>0</v>
      </c>
      <c r="AL376" s="186">
        <v>0</v>
      </c>
      <c r="AM376" s="186">
        <v>0</v>
      </c>
      <c r="AN376" s="186">
        <v>0</v>
      </c>
      <c r="AO376" s="186">
        <v>0</v>
      </c>
      <c r="AP376" s="186">
        <v>0</v>
      </c>
      <c r="AQ376" s="186">
        <v>0</v>
      </c>
      <c r="AR376" s="186">
        <v>0</v>
      </c>
      <c r="AS376" s="186">
        <v>0</v>
      </c>
      <c r="AT376" s="186">
        <v>0</v>
      </c>
      <c r="AU376" s="186">
        <v>0</v>
      </c>
      <c r="AV376" s="186">
        <v>0</v>
      </c>
      <c r="AW376" s="186">
        <v>0</v>
      </c>
      <c r="AX376" s="186">
        <v>0</v>
      </c>
      <c r="AY376" s="186">
        <v>0</v>
      </c>
      <c r="AZ376" s="186">
        <v>0</v>
      </c>
      <c r="BA376" s="186">
        <v>0</v>
      </c>
      <c r="BB376" s="186">
        <v>0</v>
      </c>
      <c r="BC376" s="186">
        <v>0</v>
      </c>
      <c r="BD376" s="186">
        <v>0</v>
      </c>
      <c r="BE376" s="186">
        <v>5205.42</v>
      </c>
      <c r="BF376" s="186">
        <v>0</v>
      </c>
      <c r="BG376" s="186">
        <v>3470.28</v>
      </c>
      <c r="BH376" s="186">
        <v>8675.7000000000007</v>
      </c>
      <c r="BI376" s="186">
        <v>0</v>
      </c>
      <c r="BJ376" s="186">
        <v>0</v>
      </c>
      <c r="BK376" s="186">
        <v>0</v>
      </c>
      <c r="BL376" s="226">
        <v>0</v>
      </c>
      <c r="BM376" s="186">
        <v>0</v>
      </c>
      <c r="BN376" s="186">
        <v>0</v>
      </c>
      <c r="BO376" s="186">
        <v>0</v>
      </c>
      <c r="BP376" s="186">
        <v>0</v>
      </c>
      <c r="BQ376" s="186">
        <v>0</v>
      </c>
      <c r="BR376" s="186">
        <v>0</v>
      </c>
      <c r="BS376" s="186">
        <v>0</v>
      </c>
      <c r="BT376" s="186">
        <v>0</v>
      </c>
      <c r="BU376" s="186">
        <v>0</v>
      </c>
      <c r="BV376" s="186">
        <v>0</v>
      </c>
      <c r="BW376" s="186">
        <v>0</v>
      </c>
      <c r="BX376" s="186">
        <v>0</v>
      </c>
      <c r="BY376" s="186">
        <v>0</v>
      </c>
      <c r="BZ376" s="186">
        <v>0</v>
      </c>
      <c r="CA376" s="186">
        <v>0</v>
      </c>
      <c r="CB376" s="186">
        <v>0</v>
      </c>
      <c r="CC376" s="186">
        <v>0</v>
      </c>
      <c r="CD376" s="186">
        <v>0</v>
      </c>
      <c r="CE376" s="186">
        <v>0</v>
      </c>
      <c r="CF376" s="186">
        <v>0</v>
      </c>
      <c r="CG376" s="186">
        <v>0</v>
      </c>
      <c r="CH376" s="191" t="s">
        <v>85</v>
      </c>
      <c r="CI376" s="289" t="s">
        <v>484</v>
      </c>
      <c r="CJ376" s="289" t="s">
        <v>1489</v>
      </c>
      <c r="CK376" s="329" t="s">
        <v>79</v>
      </c>
      <c r="CL376" s="330" t="s">
        <v>79</v>
      </c>
    </row>
    <row r="377" spans="1:91" s="40" customFormat="1" ht="54">
      <c r="A377" s="695"/>
      <c r="B377" s="28" t="s">
        <v>361</v>
      </c>
      <c r="C377" s="68" t="s">
        <v>79</v>
      </c>
      <c r="D377" s="23" t="s">
        <v>359</v>
      </c>
      <c r="E377" s="23" t="s">
        <v>79</v>
      </c>
      <c r="F377" s="23" t="s">
        <v>79</v>
      </c>
      <c r="G377" s="16" t="s">
        <v>79</v>
      </c>
      <c r="H377" s="23" t="s">
        <v>744</v>
      </c>
      <c r="I377" s="33">
        <v>11095.7</v>
      </c>
      <c r="J377" s="33">
        <v>11095.7</v>
      </c>
      <c r="K377" s="33">
        <v>0</v>
      </c>
      <c r="L377" s="33">
        <v>0</v>
      </c>
      <c r="M377" s="33">
        <v>5547.85</v>
      </c>
      <c r="N377" s="33">
        <v>0</v>
      </c>
      <c r="O377" s="33">
        <v>0</v>
      </c>
      <c r="P377" s="33">
        <v>0</v>
      </c>
      <c r="Q377" s="33">
        <v>0</v>
      </c>
      <c r="R377" s="33">
        <v>0</v>
      </c>
      <c r="S377" s="33">
        <v>0</v>
      </c>
      <c r="T377" s="33">
        <v>0</v>
      </c>
      <c r="U377" s="33">
        <v>0</v>
      </c>
      <c r="V377" s="33">
        <v>0</v>
      </c>
      <c r="W377" s="33">
        <v>0</v>
      </c>
      <c r="X377" s="33">
        <v>0</v>
      </c>
      <c r="Y377" s="33">
        <v>0</v>
      </c>
      <c r="Z377" s="33">
        <v>0</v>
      </c>
      <c r="AA377" s="33">
        <v>0</v>
      </c>
      <c r="AB377" s="33">
        <v>5547.85</v>
      </c>
      <c r="AC377" s="33">
        <v>0</v>
      </c>
      <c r="AD377" s="33">
        <v>5547.85</v>
      </c>
      <c r="AE377" s="33">
        <v>11095.7</v>
      </c>
      <c r="AF377" s="33">
        <v>5547.85</v>
      </c>
      <c r="AG377" s="33">
        <v>0</v>
      </c>
      <c r="AH377" s="33">
        <v>0</v>
      </c>
      <c r="AI377" s="33">
        <v>0</v>
      </c>
      <c r="AJ377" s="33">
        <v>0</v>
      </c>
      <c r="AK377" s="33">
        <v>0</v>
      </c>
      <c r="AL377" s="33">
        <v>0</v>
      </c>
      <c r="AM377" s="33">
        <v>0</v>
      </c>
      <c r="AN377" s="33">
        <v>0</v>
      </c>
      <c r="AO377" s="33">
        <v>0</v>
      </c>
      <c r="AP377" s="33">
        <v>0</v>
      </c>
      <c r="AQ377" s="33">
        <v>0</v>
      </c>
      <c r="AR377" s="33">
        <v>0</v>
      </c>
      <c r="AS377" s="33">
        <v>0</v>
      </c>
      <c r="AT377" s="33">
        <v>0</v>
      </c>
      <c r="AU377" s="33">
        <v>0</v>
      </c>
      <c r="AV377" s="33">
        <v>0</v>
      </c>
      <c r="AW377" s="33">
        <v>0</v>
      </c>
      <c r="AX377" s="33">
        <v>0</v>
      </c>
      <c r="AY377" s="33">
        <v>0</v>
      </c>
      <c r="AZ377" s="33">
        <v>0</v>
      </c>
      <c r="BA377" s="33">
        <v>0</v>
      </c>
      <c r="BB377" s="33">
        <v>0</v>
      </c>
      <c r="BC377" s="33">
        <v>0</v>
      </c>
      <c r="BD377" s="33">
        <v>0</v>
      </c>
      <c r="BE377" s="33">
        <v>0</v>
      </c>
      <c r="BF377" s="33">
        <v>0</v>
      </c>
      <c r="BG377" s="33">
        <v>0</v>
      </c>
      <c r="BH377" s="33">
        <v>0</v>
      </c>
      <c r="BI377" s="33">
        <v>0</v>
      </c>
      <c r="BJ377" s="33">
        <v>5547.85</v>
      </c>
      <c r="BK377" s="33">
        <v>0</v>
      </c>
      <c r="BL377" s="4">
        <v>5547.85</v>
      </c>
      <c r="BM377" s="33">
        <v>11095.7</v>
      </c>
      <c r="BN377" s="33">
        <v>0</v>
      </c>
      <c r="BO377" s="33">
        <v>0</v>
      </c>
      <c r="BP377" s="33">
        <v>0</v>
      </c>
      <c r="BQ377" s="33">
        <v>0</v>
      </c>
      <c r="BR377" s="33">
        <v>0</v>
      </c>
      <c r="BS377" s="33">
        <v>0</v>
      </c>
      <c r="BT377" s="33">
        <v>0</v>
      </c>
      <c r="BU377" s="33">
        <v>0</v>
      </c>
      <c r="BV377" s="33">
        <v>0</v>
      </c>
      <c r="BW377" s="33">
        <v>0</v>
      </c>
      <c r="BX377" s="33">
        <v>5547.85</v>
      </c>
      <c r="BY377" s="33">
        <v>0</v>
      </c>
      <c r="BZ377" s="33">
        <v>0</v>
      </c>
      <c r="CA377" s="33">
        <v>0</v>
      </c>
      <c r="CB377" s="33">
        <v>0</v>
      </c>
      <c r="CC377" s="33">
        <v>0</v>
      </c>
      <c r="CD377" s="33">
        <v>0</v>
      </c>
      <c r="CE377" s="33">
        <v>0</v>
      </c>
      <c r="CF377" s="33">
        <v>0</v>
      </c>
      <c r="CG377" s="33">
        <v>0</v>
      </c>
      <c r="CH377" s="23" t="s">
        <v>85</v>
      </c>
      <c r="CI377" s="289" t="s">
        <v>484</v>
      </c>
      <c r="CJ377" s="289" t="s">
        <v>79</v>
      </c>
      <c r="CK377" s="327">
        <v>44255</v>
      </c>
      <c r="CL377" s="328">
        <v>44286</v>
      </c>
    </row>
    <row r="378" spans="1:91" s="40" customFormat="1" ht="54">
      <c r="A378" s="695"/>
      <c r="B378" s="28" t="s">
        <v>362</v>
      </c>
      <c r="C378" s="68" t="s">
        <v>79</v>
      </c>
      <c r="D378" s="23" t="s">
        <v>359</v>
      </c>
      <c r="E378" s="23" t="s">
        <v>79</v>
      </c>
      <c r="F378" s="23" t="s">
        <v>79</v>
      </c>
      <c r="G378" s="16" t="s">
        <v>79</v>
      </c>
      <c r="H378" s="23" t="s">
        <v>744</v>
      </c>
      <c r="I378" s="33">
        <v>6110</v>
      </c>
      <c r="J378" s="33">
        <v>6110</v>
      </c>
      <c r="K378" s="33">
        <v>0</v>
      </c>
      <c r="L378" s="33">
        <v>0</v>
      </c>
      <c r="M378" s="33">
        <v>3055</v>
      </c>
      <c r="N378" s="33">
        <v>0</v>
      </c>
      <c r="O378" s="33">
        <v>0</v>
      </c>
      <c r="P378" s="33">
        <v>0</v>
      </c>
      <c r="Q378" s="33">
        <v>0</v>
      </c>
      <c r="R378" s="33">
        <v>0</v>
      </c>
      <c r="S378" s="33">
        <v>0</v>
      </c>
      <c r="T378" s="33">
        <v>0</v>
      </c>
      <c r="U378" s="33">
        <v>0</v>
      </c>
      <c r="V378" s="33">
        <v>0</v>
      </c>
      <c r="W378" s="33">
        <v>0</v>
      </c>
      <c r="X378" s="33">
        <v>0</v>
      </c>
      <c r="Y378" s="33">
        <v>0</v>
      </c>
      <c r="Z378" s="33">
        <v>0</v>
      </c>
      <c r="AA378" s="33">
        <v>0</v>
      </c>
      <c r="AB378" s="33">
        <v>3055</v>
      </c>
      <c r="AC378" s="33">
        <v>0</v>
      </c>
      <c r="AD378" s="33">
        <v>3055</v>
      </c>
      <c r="AE378" s="33">
        <v>6110</v>
      </c>
      <c r="AF378" s="33">
        <v>3055</v>
      </c>
      <c r="AG378" s="33">
        <v>0</v>
      </c>
      <c r="AH378" s="33">
        <v>0</v>
      </c>
      <c r="AI378" s="33">
        <v>0</v>
      </c>
      <c r="AJ378" s="33">
        <v>0</v>
      </c>
      <c r="AK378" s="33">
        <v>0</v>
      </c>
      <c r="AL378" s="33">
        <v>0</v>
      </c>
      <c r="AM378" s="33">
        <v>0</v>
      </c>
      <c r="AN378" s="33">
        <v>0</v>
      </c>
      <c r="AO378" s="33">
        <v>0</v>
      </c>
      <c r="AP378" s="33">
        <v>0</v>
      </c>
      <c r="AQ378" s="33">
        <v>0</v>
      </c>
      <c r="AR378" s="33">
        <v>0</v>
      </c>
      <c r="AS378" s="33">
        <v>0</v>
      </c>
      <c r="AT378" s="33">
        <v>0</v>
      </c>
      <c r="AU378" s="33">
        <v>0</v>
      </c>
      <c r="AV378" s="33">
        <v>0</v>
      </c>
      <c r="AW378" s="33">
        <v>0</v>
      </c>
      <c r="AX378" s="33">
        <v>0</v>
      </c>
      <c r="AY378" s="33">
        <v>0</v>
      </c>
      <c r="AZ378" s="33">
        <v>0</v>
      </c>
      <c r="BA378" s="33">
        <v>0</v>
      </c>
      <c r="BB378" s="33">
        <v>0</v>
      </c>
      <c r="BC378" s="33">
        <v>0</v>
      </c>
      <c r="BD378" s="33">
        <v>0</v>
      </c>
      <c r="BE378" s="33">
        <v>0</v>
      </c>
      <c r="BF378" s="33">
        <v>0</v>
      </c>
      <c r="BG378" s="33">
        <v>0</v>
      </c>
      <c r="BH378" s="33">
        <v>0</v>
      </c>
      <c r="BI378" s="33">
        <v>0</v>
      </c>
      <c r="BJ378" s="33">
        <v>3055</v>
      </c>
      <c r="BK378" s="33">
        <v>0</v>
      </c>
      <c r="BL378" s="4">
        <v>3055</v>
      </c>
      <c r="BM378" s="33">
        <v>6110</v>
      </c>
      <c r="BN378" s="33">
        <v>0</v>
      </c>
      <c r="BO378" s="33">
        <v>0</v>
      </c>
      <c r="BP378" s="33">
        <v>0</v>
      </c>
      <c r="BQ378" s="33">
        <v>0</v>
      </c>
      <c r="BR378" s="33">
        <v>0</v>
      </c>
      <c r="BS378" s="33">
        <v>0</v>
      </c>
      <c r="BT378" s="33">
        <v>0</v>
      </c>
      <c r="BU378" s="33">
        <v>0</v>
      </c>
      <c r="BV378" s="33">
        <v>0</v>
      </c>
      <c r="BW378" s="33">
        <v>0</v>
      </c>
      <c r="BX378" s="33">
        <v>3055</v>
      </c>
      <c r="BY378" s="33">
        <v>0</v>
      </c>
      <c r="BZ378" s="33">
        <v>0</v>
      </c>
      <c r="CA378" s="33">
        <v>0</v>
      </c>
      <c r="CB378" s="33">
        <v>0</v>
      </c>
      <c r="CC378" s="33">
        <v>0</v>
      </c>
      <c r="CD378" s="33">
        <v>0</v>
      </c>
      <c r="CE378" s="33">
        <v>0</v>
      </c>
      <c r="CF378" s="33">
        <v>0</v>
      </c>
      <c r="CG378" s="33">
        <v>0</v>
      </c>
      <c r="CH378" s="23" t="s">
        <v>85</v>
      </c>
      <c r="CI378" s="289" t="s">
        <v>484</v>
      </c>
      <c r="CJ378" s="289" t="s">
        <v>79</v>
      </c>
      <c r="CK378" s="327">
        <v>44255</v>
      </c>
      <c r="CL378" s="328">
        <v>44286</v>
      </c>
    </row>
    <row r="379" spans="1:91" s="40" customFormat="1" ht="46.5">
      <c r="A379" s="695"/>
      <c r="B379" s="28" t="s">
        <v>454</v>
      </c>
      <c r="C379" s="6" t="s">
        <v>706</v>
      </c>
      <c r="D379" s="23" t="s">
        <v>455</v>
      </c>
      <c r="E379" s="23" t="s">
        <v>1057</v>
      </c>
      <c r="F379" s="16">
        <v>43750672</v>
      </c>
      <c r="G379" s="16">
        <v>5237</v>
      </c>
      <c r="H379" s="27" t="s">
        <v>310</v>
      </c>
      <c r="I379" s="33">
        <v>12123.375</v>
      </c>
      <c r="J379" s="33">
        <v>12123.375</v>
      </c>
      <c r="K379" s="33">
        <v>0</v>
      </c>
      <c r="L379" s="33">
        <v>0</v>
      </c>
      <c r="M379" s="33">
        <v>6061.6869999999999</v>
      </c>
      <c r="N379" s="33">
        <v>6061.6869999999999</v>
      </c>
      <c r="O379" s="134">
        <v>44561</v>
      </c>
      <c r="P379" s="33">
        <v>2793.5659999999998</v>
      </c>
      <c r="Q379" s="33">
        <v>0</v>
      </c>
      <c r="R379" s="33">
        <v>1396.7829999999999</v>
      </c>
      <c r="S379" s="33">
        <v>0</v>
      </c>
      <c r="T379" s="33">
        <v>1396.7829999999999</v>
      </c>
      <c r="U379" s="33">
        <v>2793.5659999999998</v>
      </c>
      <c r="V379" s="33">
        <v>0</v>
      </c>
      <c r="W379" s="33">
        <v>4664.91</v>
      </c>
      <c r="X379" s="33">
        <v>0</v>
      </c>
      <c r="Y379" s="33">
        <v>4664.91</v>
      </c>
      <c r="Z379" s="33">
        <v>9329.82</v>
      </c>
      <c r="AA379" s="33">
        <v>0</v>
      </c>
      <c r="AB379" s="33">
        <v>0</v>
      </c>
      <c r="AC379" s="33">
        <v>0</v>
      </c>
      <c r="AD379" s="33">
        <v>0</v>
      </c>
      <c r="AE379" s="33">
        <v>0</v>
      </c>
      <c r="AF379" s="33">
        <v>0</v>
      </c>
      <c r="AG379" s="33">
        <v>0</v>
      </c>
      <c r="AH379" s="33">
        <v>0</v>
      </c>
      <c r="AI379" s="33">
        <v>0</v>
      </c>
      <c r="AJ379" s="33">
        <v>0</v>
      </c>
      <c r="AK379" s="33">
        <v>0</v>
      </c>
      <c r="AL379" s="33">
        <v>0</v>
      </c>
      <c r="AM379" s="33">
        <v>0</v>
      </c>
      <c r="AN379" s="33">
        <v>0</v>
      </c>
      <c r="AO379" s="33">
        <v>0</v>
      </c>
      <c r="AP379" s="33">
        <v>0</v>
      </c>
      <c r="AQ379" s="33">
        <v>0</v>
      </c>
      <c r="AR379" s="33">
        <v>0</v>
      </c>
      <c r="AS379" s="33">
        <v>0</v>
      </c>
      <c r="AT379" s="33">
        <v>0</v>
      </c>
      <c r="AU379" s="33">
        <v>0</v>
      </c>
      <c r="AV379" s="33">
        <v>0</v>
      </c>
      <c r="AW379" s="33">
        <v>0</v>
      </c>
      <c r="AX379" s="33">
        <v>0</v>
      </c>
      <c r="AY379" s="33">
        <v>0</v>
      </c>
      <c r="AZ379" s="33">
        <v>4664.91</v>
      </c>
      <c r="BA379" s="33">
        <v>0</v>
      </c>
      <c r="BB379" s="33">
        <v>4664.91</v>
      </c>
      <c r="BC379" s="33">
        <v>9329.82</v>
      </c>
      <c r="BD379" s="33">
        <v>0</v>
      </c>
      <c r="BE379" s="33">
        <v>0</v>
      </c>
      <c r="BF379" s="33">
        <v>0</v>
      </c>
      <c r="BG379" s="33">
        <v>0</v>
      </c>
      <c r="BH379" s="33">
        <v>0</v>
      </c>
      <c r="BI379" s="33">
        <v>0</v>
      </c>
      <c r="BJ379" s="33">
        <v>0</v>
      </c>
      <c r="BK379" s="33">
        <v>0</v>
      </c>
      <c r="BL379" s="33">
        <v>0</v>
      </c>
      <c r="BM379" s="33">
        <v>0</v>
      </c>
      <c r="BN379" s="33">
        <v>0</v>
      </c>
      <c r="BO379" s="33">
        <v>0</v>
      </c>
      <c r="BP379" s="33">
        <v>0</v>
      </c>
      <c r="BQ379" s="33">
        <v>0</v>
      </c>
      <c r="BR379" s="33">
        <v>0</v>
      </c>
      <c r="BS379" s="33">
        <v>0</v>
      </c>
      <c r="BT379" s="33">
        <v>0</v>
      </c>
      <c r="BU379" s="33">
        <v>0</v>
      </c>
      <c r="BV379" s="33">
        <v>0</v>
      </c>
      <c r="BW379" s="33">
        <v>0</v>
      </c>
      <c r="BX379" s="33">
        <v>0</v>
      </c>
      <c r="BY379" s="33">
        <v>0</v>
      </c>
      <c r="BZ379" s="33">
        <v>0</v>
      </c>
      <c r="CA379" s="33">
        <v>0</v>
      </c>
      <c r="CB379" s="33">
        <v>0</v>
      </c>
      <c r="CC379" s="33">
        <v>0</v>
      </c>
      <c r="CD379" s="33">
        <v>0</v>
      </c>
      <c r="CE379" s="33">
        <v>0</v>
      </c>
      <c r="CF379" s="33">
        <v>0</v>
      </c>
      <c r="CG379" s="33">
        <v>0</v>
      </c>
      <c r="CH379" s="23" t="s">
        <v>692</v>
      </c>
      <c r="CI379" s="289" t="s">
        <v>456</v>
      </c>
      <c r="CJ379" s="289" t="s">
        <v>79</v>
      </c>
      <c r="CK379" s="290" t="s">
        <v>79</v>
      </c>
      <c r="CL379" s="291" t="s">
        <v>79</v>
      </c>
    </row>
    <row r="380" spans="1:91" s="40" customFormat="1" ht="36">
      <c r="A380" s="695"/>
      <c r="B380" s="28" t="s">
        <v>457</v>
      </c>
      <c r="C380" s="6" t="s">
        <v>707</v>
      </c>
      <c r="D380" s="23" t="s">
        <v>455</v>
      </c>
      <c r="E380" s="23" t="s">
        <v>1057</v>
      </c>
      <c r="F380" s="16">
        <v>43750672</v>
      </c>
      <c r="G380" s="16">
        <v>5238</v>
      </c>
      <c r="H380" s="27" t="s">
        <v>310</v>
      </c>
      <c r="I380" s="33">
        <v>2052.16</v>
      </c>
      <c r="J380" s="33">
        <v>2052.16</v>
      </c>
      <c r="K380" s="33">
        <v>0</v>
      </c>
      <c r="L380" s="33">
        <v>0</v>
      </c>
      <c r="M380" s="33">
        <v>1436.5119999999999</v>
      </c>
      <c r="N380" s="33">
        <v>1436.5119999999999</v>
      </c>
      <c r="O380" s="134">
        <v>44561</v>
      </c>
      <c r="P380" s="33">
        <v>0</v>
      </c>
      <c r="Q380" s="33">
        <v>0</v>
      </c>
      <c r="R380" s="33">
        <v>0</v>
      </c>
      <c r="S380" s="33">
        <v>0</v>
      </c>
      <c r="T380" s="33">
        <v>0</v>
      </c>
      <c r="U380" s="33">
        <v>0</v>
      </c>
      <c r="V380" s="33">
        <v>0</v>
      </c>
      <c r="W380" s="33">
        <v>615.65</v>
      </c>
      <c r="X380" s="33">
        <v>0</v>
      </c>
      <c r="Y380" s="33">
        <v>1436.51</v>
      </c>
      <c r="Z380" s="33">
        <v>2052.16</v>
      </c>
      <c r="AA380" s="33">
        <v>0</v>
      </c>
      <c r="AB380" s="33">
        <v>0</v>
      </c>
      <c r="AC380" s="33">
        <v>0</v>
      </c>
      <c r="AD380" s="33">
        <v>0</v>
      </c>
      <c r="AE380" s="33">
        <v>0</v>
      </c>
      <c r="AF380" s="33">
        <v>0</v>
      </c>
      <c r="AG380" s="33">
        <v>0</v>
      </c>
      <c r="AH380" s="33">
        <v>0</v>
      </c>
      <c r="AI380" s="33">
        <v>0</v>
      </c>
      <c r="AJ380" s="33">
        <v>0</v>
      </c>
      <c r="AK380" s="33">
        <v>0</v>
      </c>
      <c r="AL380" s="33">
        <v>0</v>
      </c>
      <c r="AM380" s="33">
        <v>0</v>
      </c>
      <c r="AN380" s="33">
        <v>0</v>
      </c>
      <c r="AO380" s="33">
        <v>0</v>
      </c>
      <c r="AP380" s="33">
        <v>0</v>
      </c>
      <c r="AQ380" s="33">
        <v>0</v>
      </c>
      <c r="AR380" s="33">
        <v>0</v>
      </c>
      <c r="AS380" s="33">
        <v>0</v>
      </c>
      <c r="AT380" s="33">
        <v>0</v>
      </c>
      <c r="AU380" s="33">
        <v>0</v>
      </c>
      <c r="AV380" s="33">
        <v>0</v>
      </c>
      <c r="AW380" s="33">
        <v>0</v>
      </c>
      <c r="AX380" s="33">
        <v>0</v>
      </c>
      <c r="AY380" s="33">
        <v>0</v>
      </c>
      <c r="AZ380" s="33">
        <v>615.65</v>
      </c>
      <c r="BA380" s="33">
        <v>0</v>
      </c>
      <c r="BB380" s="33">
        <v>1436.51</v>
      </c>
      <c r="BC380" s="33">
        <v>2052.16</v>
      </c>
      <c r="BD380" s="33">
        <v>0</v>
      </c>
      <c r="BE380" s="33">
        <v>0</v>
      </c>
      <c r="BF380" s="33">
        <v>0</v>
      </c>
      <c r="BG380" s="33">
        <v>0</v>
      </c>
      <c r="BH380" s="33">
        <v>0</v>
      </c>
      <c r="BI380" s="33">
        <v>0</v>
      </c>
      <c r="BJ380" s="33">
        <v>0</v>
      </c>
      <c r="BK380" s="33">
        <v>0</v>
      </c>
      <c r="BL380" s="33">
        <v>0</v>
      </c>
      <c r="BM380" s="33">
        <v>0</v>
      </c>
      <c r="BN380" s="33">
        <v>0</v>
      </c>
      <c r="BO380" s="33">
        <v>0</v>
      </c>
      <c r="BP380" s="33">
        <v>0</v>
      </c>
      <c r="BQ380" s="33">
        <v>0</v>
      </c>
      <c r="BR380" s="33">
        <v>0</v>
      </c>
      <c r="BS380" s="33">
        <v>0</v>
      </c>
      <c r="BT380" s="33">
        <v>0</v>
      </c>
      <c r="BU380" s="33">
        <v>0</v>
      </c>
      <c r="BV380" s="33">
        <v>0</v>
      </c>
      <c r="BW380" s="33">
        <v>0</v>
      </c>
      <c r="BX380" s="33">
        <v>0</v>
      </c>
      <c r="BY380" s="33">
        <v>0</v>
      </c>
      <c r="BZ380" s="33">
        <v>0</v>
      </c>
      <c r="CA380" s="33">
        <v>0</v>
      </c>
      <c r="CB380" s="33">
        <v>0</v>
      </c>
      <c r="CC380" s="33">
        <v>0</v>
      </c>
      <c r="CD380" s="33">
        <v>0</v>
      </c>
      <c r="CE380" s="33">
        <v>0</v>
      </c>
      <c r="CF380" s="33">
        <v>0</v>
      </c>
      <c r="CG380" s="33">
        <v>0</v>
      </c>
      <c r="CH380" s="23" t="s">
        <v>692</v>
      </c>
      <c r="CI380" s="289" t="s">
        <v>456</v>
      </c>
      <c r="CJ380" s="289" t="s">
        <v>79</v>
      </c>
      <c r="CK380" s="290" t="s">
        <v>79</v>
      </c>
      <c r="CL380" s="291" t="s">
        <v>79</v>
      </c>
    </row>
    <row r="381" spans="1:91" s="40" customFormat="1" ht="90">
      <c r="A381" s="695"/>
      <c r="B381" s="28" t="s">
        <v>997</v>
      </c>
      <c r="C381" s="6" t="s">
        <v>998</v>
      </c>
      <c r="D381" s="23" t="s">
        <v>999</v>
      </c>
      <c r="E381" s="23" t="s">
        <v>1715</v>
      </c>
      <c r="F381" s="16" t="s">
        <v>1716</v>
      </c>
      <c r="G381" s="16" t="s">
        <v>1717</v>
      </c>
      <c r="H381" s="23" t="s">
        <v>1000</v>
      </c>
      <c r="I381" s="33">
        <v>30828.38</v>
      </c>
      <c r="J381" s="33">
        <v>30828.38</v>
      </c>
      <c r="K381" s="33">
        <v>0</v>
      </c>
      <c r="L381" s="33">
        <v>0</v>
      </c>
      <c r="M381" s="33">
        <v>26204.123</v>
      </c>
      <c r="N381" s="33">
        <v>0</v>
      </c>
      <c r="O381" s="33">
        <v>0</v>
      </c>
      <c r="P381" s="34">
        <v>4552.41</v>
      </c>
      <c r="Q381" s="33">
        <v>0</v>
      </c>
      <c r="R381" s="33">
        <v>0</v>
      </c>
      <c r="S381" s="33">
        <v>0</v>
      </c>
      <c r="T381" s="33">
        <v>0</v>
      </c>
      <c r="U381" s="33">
        <v>0</v>
      </c>
      <c r="V381" s="33">
        <v>0</v>
      </c>
      <c r="W381" s="33">
        <v>0</v>
      </c>
      <c r="X381" s="33">
        <v>0</v>
      </c>
      <c r="Y381" s="33">
        <v>0</v>
      </c>
      <c r="Z381" s="33">
        <v>0</v>
      </c>
      <c r="AA381" s="33">
        <v>0</v>
      </c>
      <c r="AB381" s="33">
        <v>0</v>
      </c>
      <c r="AC381" s="33">
        <v>0</v>
      </c>
      <c r="AD381" s="33">
        <v>0</v>
      </c>
      <c r="AE381" s="33">
        <v>0</v>
      </c>
      <c r="AF381" s="33">
        <v>0</v>
      </c>
      <c r="AG381" s="33">
        <v>0</v>
      </c>
      <c r="AH381" s="33">
        <v>0</v>
      </c>
      <c r="AI381" s="33">
        <v>0</v>
      </c>
      <c r="AJ381" s="33">
        <v>0</v>
      </c>
      <c r="AK381" s="33">
        <v>0</v>
      </c>
      <c r="AL381" s="33">
        <v>0</v>
      </c>
      <c r="AM381" s="33">
        <v>0</v>
      </c>
      <c r="AN381" s="33">
        <v>0</v>
      </c>
      <c r="AO381" s="33">
        <v>0</v>
      </c>
      <c r="AP381" s="33">
        <v>0</v>
      </c>
      <c r="AQ381" s="33">
        <v>0</v>
      </c>
      <c r="AR381" s="33">
        <v>0</v>
      </c>
      <c r="AS381" s="33">
        <v>0</v>
      </c>
      <c r="AT381" s="33">
        <v>0</v>
      </c>
      <c r="AU381" s="33">
        <v>0</v>
      </c>
      <c r="AV381" s="33">
        <v>0</v>
      </c>
      <c r="AW381" s="33">
        <v>0</v>
      </c>
      <c r="AX381" s="33">
        <v>0</v>
      </c>
      <c r="AY381" s="33">
        <v>0</v>
      </c>
      <c r="AZ381" s="33">
        <v>0</v>
      </c>
      <c r="BA381" s="33">
        <v>0</v>
      </c>
      <c r="BB381" s="33">
        <v>0</v>
      </c>
      <c r="BC381" s="33">
        <v>0</v>
      </c>
      <c r="BD381" s="33">
        <v>0</v>
      </c>
      <c r="BE381" s="33">
        <v>0</v>
      </c>
      <c r="BF381" s="33">
        <v>0</v>
      </c>
      <c r="BG381" s="33">
        <v>0</v>
      </c>
      <c r="BH381" s="33">
        <v>0</v>
      </c>
      <c r="BI381" s="33">
        <v>0</v>
      </c>
      <c r="BJ381" s="33">
        <v>0</v>
      </c>
      <c r="BK381" s="33">
        <v>0</v>
      </c>
      <c r="BL381" s="33">
        <v>0</v>
      </c>
      <c r="BM381" s="33">
        <v>0</v>
      </c>
      <c r="BN381" s="33">
        <v>0</v>
      </c>
      <c r="BO381" s="33">
        <v>0</v>
      </c>
      <c r="BP381" s="33">
        <v>0</v>
      </c>
      <c r="BQ381" s="33">
        <v>0</v>
      </c>
      <c r="BR381" s="33">
        <v>0</v>
      </c>
      <c r="BS381" s="33">
        <v>0</v>
      </c>
      <c r="BT381" s="33">
        <v>0</v>
      </c>
      <c r="BU381" s="33">
        <v>0</v>
      </c>
      <c r="BV381" s="33">
        <v>0</v>
      </c>
      <c r="BW381" s="33">
        <v>0</v>
      </c>
      <c r="BX381" s="33">
        <v>0</v>
      </c>
      <c r="BY381" s="33">
        <v>0</v>
      </c>
      <c r="BZ381" s="33">
        <v>0</v>
      </c>
      <c r="CA381" s="33">
        <v>0</v>
      </c>
      <c r="CB381" s="33">
        <v>0</v>
      </c>
      <c r="CC381" s="33">
        <v>0</v>
      </c>
      <c r="CD381" s="33">
        <v>0</v>
      </c>
      <c r="CE381" s="33">
        <v>0</v>
      </c>
      <c r="CF381" s="33">
        <v>26204.123</v>
      </c>
      <c r="CG381" s="33">
        <v>0</v>
      </c>
      <c r="CH381" s="23" t="s">
        <v>692</v>
      </c>
      <c r="CI381" s="289" t="s">
        <v>1058</v>
      </c>
      <c r="CJ381" s="289" t="s">
        <v>79</v>
      </c>
      <c r="CK381" s="290">
        <v>43617</v>
      </c>
      <c r="CL381" s="291">
        <v>43830</v>
      </c>
    </row>
    <row r="382" spans="1:91" s="40" customFormat="1" ht="90">
      <c r="A382" s="695"/>
      <c r="B382" s="28" t="s">
        <v>1001</v>
      </c>
      <c r="C382" s="6" t="s">
        <v>1002</v>
      </c>
      <c r="D382" s="23" t="s">
        <v>999</v>
      </c>
      <c r="E382" s="23" t="s">
        <v>1715</v>
      </c>
      <c r="F382" s="16" t="s">
        <v>1716</v>
      </c>
      <c r="G382" s="16" t="s">
        <v>1718</v>
      </c>
      <c r="H382" s="23" t="s">
        <v>1003</v>
      </c>
      <c r="I382" s="33">
        <v>28508.614000000001</v>
      </c>
      <c r="J382" s="33">
        <v>28508.614000000001</v>
      </c>
      <c r="K382" s="33">
        <v>0</v>
      </c>
      <c r="L382" s="33">
        <v>0</v>
      </c>
      <c r="M382" s="33">
        <v>24232.321899999999</v>
      </c>
      <c r="N382" s="33">
        <v>0</v>
      </c>
      <c r="O382" s="33">
        <v>0</v>
      </c>
      <c r="P382" s="34">
        <v>3246.96</v>
      </c>
      <c r="Q382" s="33">
        <v>0</v>
      </c>
      <c r="R382" s="33">
        <v>0</v>
      </c>
      <c r="S382" s="33">
        <v>0</v>
      </c>
      <c r="T382" s="33">
        <v>0</v>
      </c>
      <c r="U382" s="33">
        <v>0</v>
      </c>
      <c r="V382" s="33">
        <v>0</v>
      </c>
      <c r="W382" s="33">
        <v>29</v>
      </c>
      <c r="X382" s="33">
        <v>0</v>
      </c>
      <c r="Y382" s="33">
        <v>0</v>
      </c>
      <c r="Z382" s="33">
        <v>29</v>
      </c>
      <c r="AA382" s="33">
        <v>0</v>
      </c>
      <c r="AB382" s="33">
        <v>0</v>
      </c>
      <c r="AC382" s="33">
        <v>0</v>
      </c>
      <c r="AD382" s="33">
        <v>0</v>
      </c>
      <c r="AE382" s="33">
        <v>0</v>
      </c>
      <c r="AF382" s="33">
        <v>0</v>
      </c>
      <c r="AG382" s="33">
        <v>0</v>
      </c>
      <c r="AH382" s="33">
        <v>0</v>
      </c>
      <c r="AI382" s="33">
        <v>0</v>
      </c>
      <c r="AJ382" s="33">
        <v>0</v>
      </c>
      <c r="AK382" s="33">
        <v>0</v>
      </c>
      <c r="AL382" s="33">
        <v>0</v>
      </c>
      <c r="AM382" s="33">
        <v>0</v>
      </c>
      <c r="AN382" s="33">
        <v>0</v>
      </c>
      <c r="AO382" s="33">
        <v>0</v>
      </c>
      <c r="AP382" s="33">
        <v>0</v>
      </c>
      <c r="AQ382" s="33">
        <v>0</v>
      </c>
      <c r="AR382" s="33">
        <v>0</v>
      </c>
      <c r="AS382" s="33">
        <v>0</v>
      </c>
      <c r="AT382" s="33">
        <v>0</v>
      </c>
      <c r="AU382" s="33">
        <v>0</v>
      </c>
      <c r="AV382" s="33">
        <v>0</v>
      </c>
      <c r="AW382" s="33">
        <v>0</v>
      </c>
      <c r="AX382" s="33">
        <v>0</v>
      </c>
      <c r="AY382" s="33">
        <v>0</v>
      </c>
      <c r="AZ382" s="33">
        <v>29</v>
      </c>
      <c r="BA382" s="33">
        <v>0</v>
      </c>
      <c r="BB382" s="33">
        <v>0</v>
      </c>
      <c r="BC382" s="33">
        <v>29</v>
      </c>
      <c r="BD382" s="33">
        <v>0</v>
      </c>
      <c r="BE382" s="33">
        <v>0</v>
      </c>
      <c r="BF382" s="33">
        <v>0</v>
      </c>
      <c r="BG382" s="33">
        <v>0</v>
      </c>
      <c r="BH382" s="33">
        <v>0</v>
      </c>
      <c r="BI382" s="33">
        <v>0</v>
      </c>
      <c r="BJ382" s="33">
        <v>0</v>
      </c>
      <c r="BK382" s="33">
        <v>0</v>
      </c>
      <c r="BL382" s="33">
        <v>0</v>
      </c>
      <c r="BM382" s="33">
        <v>0</v>
      </c>
      <c r="BN382" s="33">
        <v>0</v>
      </c>
      <c r="BO382" s="33">
        <v>0</v>
      </c>
      <c r="BP382" s="33">
        <v>0</v>
      </c>
      <c r="BQ382" s="33">
        <v>0</v>
      </c>
      <c r="BR382" s="33">
        <v>0</v>
      </c>
      <c r="BS382" s="33">
        <v>0</v>
      </c>
      <c r="BT382" s="33">
        <v>0</v>
      </c>
      <c r="BU382" s="33">
        <v>0</v>
      </c>
      <c r="BV382" s="33">
        <v>0</v>
      </c>
      <c r="BW382" s="33">
        <v>0</v>
      </c>
      <c r="BX382" s="33">
        <v>0</v>
      </c>
      <c r="BY382" s="33">
        <v>0</v>
      </c>
      <c r="BZ382" s="33">
        <v>0</v>
      </c>
      <c r="CA382" s="33">
        <v>0</v>
      </c>
      <c r="CB382" s="33">
        <v>0</v>
      </c>
      <c r="CC382" s="33">
        <v>0</v>
      </c>
      <c r="CD382" s="33">
        <v>0</v>
      </c>
      <c r="CE382" s="33">
        <v>0</v>
      </c>
      <c r="CF382" s="33">
        <v>24232.321899999999</v>
      </c>
      <c r="CG382" s="33">
        <v>0</v>
      </c>
      <c r="CH382" s="23" t="s">
        <v>692</v>
      </c>
      <c r="CI382" s="289" t="s">
        <v>1058</v>
      </c>
      <c r="CJ382" s="289" t="s">
        <v>79</v>
      </c>
      <c r="CK382" s="290">
        <v>43617</v>
      </c>
      <c r="CL382" s="291">
        <v>43830</v>
      </c>
    </row>
    <row r="383" spans="1:91" s="40" customFormat="1" ht="72">
      <c r="A383" s="695"/>
      <c r="B383" s="224" t="s">
        <v>1004</v>
      </c>
      <c r="C383" s="68" t="s">
        <v>79</v>
      </c>
      <c r="D383" s="23" t="s">
        <v>999</v>
      </c>
      <c r="E383" s="23" t="s">
        <v>1715</v>
      </c>
      <c r="F383" s="16" t="s">
        <v>1716</v>
      </c>
      <c r="G383" s="16" t="s">
        <v>1719</v>
      </c>
      <c r="H383" s="23" t="s">
        <v>1005</v>
      </c>
      <c r="I383" s="33">
        <v>7000</v>
      </c>
      <c r="J383" s="33">
        <v>7000</v>
      </c>
      <c r="K383" s="33">
        <v>0</v>
      </c>
      <c r="L383" s="33">
        <v>0</v>
      </c>
      <c r="M383" s="33">
        <v>2800</v>
      </c>
      <c r="N383" s="33">
        <v>0</v>
      </c>
      <c r="O383" s="33">
        <v>0</v>
      </c>
      <c r="P383" s="33">
        <v>0</v>
      </c>
      <c r="Q383" s="33">
        <v>0</v>
      </c>
      <c r="R383" s="33">
        <v>0</v>
      </c>
      <c r="S383" s="33">
        <v>0</v>
      </c>
      <c r="T383" s="33">
        <v>0</v>
      </c>
      <c r="U383" s="33">
        <v>0</v>
      </c>
      <c r="V383" s="33">
        <v>0</v>
      </c>
      <c r="W383" s="33">
        <v>4100</v>
      </c>
      <c r="X383" s="33">
        <v>0</v>
      </c>
      <c r="Y383" s="33">
        <v>0</v>
      </c>
      <c r="Z383" s="33">
        <v>4100</v>
      </c>
      <c r="AA383" s="33">
        <v>0</v>
      </c>
      <c r="AB383" s="33">
        <v>0</v>
      </c>
      <c r="AC383" s="33">
        <v>0</v>
      </c>
      <c r="AD383" s="33">
        <v>0</v>
      </c>
      <c r="AE383" s="33">
        <v>0</v>
      </c>
      <c r="AF383" s="33">
        <v>0</v>
      </c>
      <c r="AG383" s="33">
        <v>0</v>
      </c>
      <c r="AH383" s="33">
        <v>0</v>
      </c>
      <c r="AI383" s="33">
        <v>0</v>
      </c>
      <c r="AJ383" s="33">
        <v>0</v>
      </c>
      <c r="AK383" s="33">
        <v>0</v>
      </c>
      <c r="AL383" s="33">
        <v>0</v>
      </c>
      <c r="AM383" s="33">
        <v>0</v>
      </c>
      <c r="AN383" s="33">
        <v>0</v>
      </c>
      <c r="AO383" s="33">
        <v>0</v>
      </c>
      <c r="AP383" s="33">
        <v>0</v>
      </c>
      <c r="AQ383" s="33">
        <v>0</v>
      </c>
      <c r="AR383" s="33">
        <v>0</v>
      </c>
      <c r="AS383" s="33">
        <v>0</v>
      </c>
      <c r="AT383" s="33">
        <v>0</v>
      </c>
      <c r="AU383" s="40">
        <v>0</v>
      </c>
      <c r="AV383" s="33">
        <v>0</v>
      </c>
      <c r="AW383" s="33">
        <v>0</v>
      </c>
      <c r="AX383" s="33">
        <v>0</v>
      </c>
      <c r="AY383" s="33">
        <v>0</v>
      </c>
      <c r="AZ383" s="33">
        <v>4100</v>
      </c>
      <c r="BA383" s="33">
        <v>0</v>
      </c>
      <c r="BB383" s="33">
        <v>0</v>
      </c>
      <c r="BC383" s="33">
        <v>4100</v>
      </c>
      <c r="BD383" s="33">
        <v>0</v>
      </c>
      <c r="BE383" s="33">
        <v>0</v>
      </c>
      <c r="BF383" s="33">
        <v>0</v>
      </c>
      <c r="BG383" s="33">
        <v>0</v>
      </c>
      <c r="BH383" s="33">
        <v>0</v>
      </c>
      <c r="BI383" s="33">
        <v>0</v>
      </c>
      <c r="BJ383" s="33">
        <v>0</v>
      </c>
      <c r="BK383" s="33">
        <v>0</v>
      </c>
      <c r="BL383" s="33">
        <v>0</v>
      </c>
      <c r="BM383" s="33">
        <v>0</v>
      </c>
      <c r="BN383" s="33">
        <v>0</v>
      </c>
      <c r="BO383" s="33">
        <v>0</v>
      </c>
      <c r="BP383" s="33">
        <v>0</v>
      </c>
      <c r="BQ383" s="33">
        <v>0</v>
      </c>
      <c r="BR383" s="33">
        <v>0</v>
      </c>
      <c r="BS383" s="33">
        <v>0</v>
      </c>
      <c r="BT383" s="33">
        <v>0</v>
      </c>
      <c r="BU383" s="33">
        <v>0</v>
      </c>
      <c r="BV383" s="33">
        <v>0</v>
      </c>
      <c r="BW383" s="33">
        <v>0</v>
      </c>
      <c r="BX383" s="33">
        <v>0</v>
      </c>
      <c r="BY383" s="33">
        <v>0</v>
      </c>
      <c r="BZ383" s="33">
        <v>0</v>
      </c>
      <c r="CA383" s="33">
        <v>0</v>
      </c>
      <c r="CB383" s="33">
        <v>0</v>
      </c>
      <c r="CC383" s="33">
        <v>0</v>
      </c>
      <c r="CD383" s="33">
        <v>0</v>
      </c>
      <c r="CE383" s="33">
        <v>0</v>
      </c>
      <c r="CF383" s="33">
        <v>2900</v>
      </c>
      <c r="CG383" s="33">
        <v>0</v>
      </c>
      <c r="CH383" s="23" t="s">
        <v>85</v>
      </c>
      <c r="CI383" s="289" t="s">
        <v>1058</v>
      </c>
      <c r="CJ383" s="289" t="s">
        <v>79</v>
      </c>
      <c r="CK383" s="290">
        <v>43709</v>
      </c>
      <c r="CL383" s="291">
        <v>43830</v>
      </c>
    </row>
    <row r="384" spans="1:91" s="41" customFormat="1" ht="23.25">
      <c r="A384" s="695"/>
      <c r="B384" s="77" t="s">
        <v>268</v>
      </c>
      <c r="C384" s="64" t="s">
        <v>79</v>
      </c>
      <c r="D384" s="64" t="s">
        <v>79</v>
      </c>
      <c r="E384" s="64" t="s">
        <v>79</v>
      </c>
      <c r="F384" s="64" t="s">
        <v>79</v>
      </c>
      <c r="G384" s="94" t="s">
        <v>79</v>
      </c>
      <c r="H384" s="64" t="s">
        <v>79</v>
      </c>
      <c r="I384" s="45">
        <f>SUM(I374:I383)</f>
        <v>125014.22900000001</v>
      </c>
      <c r="J384" s="45">
        <f t="shared" ref="J384:CG384" si="24">SUM(J374:J383)</f>
        <v>125014.22900000001</v>
      </c>
      <c r="K384" s="45">
        <f t="shared" si="24"/>
        <v>0</v>
      </c>
      <c r="L384" s="45">
        <f t="shared" si="24"/>
        <v>0</v>
      </c>
      <c r="M384" s="45">
        <f t="shared" si="24"/>
        <v>82985.493899999987</v>
      </c>
      <c r="N384" s="45">
        <f t="shared" si="24"/>
        <v>10498.199000000001</v>
      </c>
      <c r="O384" s="45">
        <f t="shared" si="24"/>
        <v>133683</v>
      </c>
      <c r="P384" s="45">
        <f t="shared" si="24"/>
        <v>10943.231</v>
      </c>
      <c r="Q384" s="45">
        <f t="shared" si="24"/>
        <v>0</v>
      </c>
      <c r="R384" s="45">
        <f t="shared" si="24"/>
        <v>1606.9599999999998</v>
      </c>
      <c r="S384" s="45">
        <f t="shared" si="24"/>
        <v>0</v>
      </c>
      <c r="T384" s="45">
        <f t="shared" si="24"/>
        <v>1536.9009999999998</v>
      </c>
      <c r="U384" s="45">
        <f t="shared" si="24"/>
        <v>3143.8609999999999</v>
      </c>
      <c r="V384" s="45">
        <f t="shared" si="24"/>
        <v>0</v>
      </c>
      <c r="W384" s="45">
        <f t="shared" si="24"/>
        <v>17404.803</v>
      </c>
      <c r="X384" s="45">
        <f t="shared" si="24"/>
        <v>0</v>
      </c>
      <c r="Y384" s="45">
        <f t="shared" si="24"/>
        <v>11431.582</v>
      </c>
      <c r="Z384" s="45">
        <f t="shared" si="24"/>
        <v>28836.384999999998</v>
      </c>
      <c r="AA384" s="45">
        <f t="shared" si="24"/>
        <v>0</v>
      </c>
      <c r="AB384" s="45">
        <f t="shared" si="24"/>
        <v>14913</v>
      </c>
      <c r="AC384" s="45">
        <f t="shared" si="24"/>
        <v>0</v>
      </c>
      <c r="AD384" s="45">
        <f t="shared" si="24"/>
        <v>14913</v>
      </c>
      <c r="AE384" s="45">
        <f t="shared" si="24"/>
        <v>29826</v>
      </c>
      <c r="AF384" s="45">
        <f t="shared" si="24"/>
        <v>14913</v>
      </c>
      <c r="AG384" s="45">
        <f t="shared" si="24"/>
        <v>0</v>
      </c>
      <c r="AH384" s="45">
        <f t="shared" si="24"/>
        <v>0</v>
      </c>
      <c r="AI384" s="45">
        <f t="shared" si="24"/>
        <v>0</v>
      </c>
      <c r="AJ384" s="45">
        <f t="shared" si="24"/>
        <v>0</v>
      </c>
      <c r="AK384" s="45">
        <f t="shared" si="24"/>
        <v>0</v>
      </c>
      <c r="AL384" s="45">
        <f t="shared" si="24"/>
        <v>0</v>
      </c>
      <c r="AM384" s="45">
        <f t="shared" si="24"/>
        <v>0</v>
      </c>
      <c r="AN384" s="45">
        <f t="shared" si="24"/>
        <v>0</v>
      </c>
      <c r="AO384" s="45">
        <f t="shared" si="24"/>
        <v>0</v>
      </c>
      <c r="AP384" s="45">
        <f t="shared" si="24"/>
        <v>0</v>
      </c>
      <c r="AQ384" s="45">
        <f t="shared" si="24"/>
        <v>0</v>
      </c>
      <c r="AR384" s="45">
        <f t="shared" si="24"/>
        <v>0</v>
      </c>
      <c r="AS384" s="45">
        <f t="shared" si="24"/>
        <v>0</v>
      </c>
      <c r="AT384" s="45">
        <f t="shared" si="24"/>
        <v>0</v>
      </c>
      <c r="AU384" s="45">
        <f t="shared" si="24"/>
        <v>0</v>
      </c>
      <c r="AV384" s="45">
        <f t="shared" si="24"/>
        <v>0</v>
      </c>
      <c r="AW384" s="45">
        <f t="shared" si="24"/>
        <v>0</v>
      </c>
      <c r="AX384" s="45">
        <f t="shared" si="24"/>
        <v>0</v>
      </c>
      <c r="AY384" s="45">
        <f t="shared" si="24"/>
        <v>0</v>
      </c>
      <c r="AZ384" s="45">
        <f t="shared" si="24"/>
        <v>12199.383</v>
      </c>
      <c r="BA384" s="45">
        <f t="shared" si="24"/>
        <v>0</v>
      </c>
      <c r="BB384" s="45">
        <f t="shared" si="24"/>
        <v>7961.3019999999997</v>
      </c>
      <c r="BC384" s="45">
        <f t="shared" si="24"/>
        <v>20160.684999999998</v>
      </c>
      <c r="BD384" s="45">
        <f t="shared" si="24"/>
        <v>0</v>
      </c>
      <c r="BE384" s="45">
        <f t="shared" si="24"/>
        <v>5205.42</v>
      </c>
      <c r="BF384" s="45">
        <f t="shared" si="24"/>
        <v>0</v>
      </c>
      <c r="BG384" s="45">
        <f t="shared" si="24"/>
        <v>3470.28</v>
      </c>
      <c r="BH384" s="45">
        <f t="shared" si="24"/>
        <v>8675.7000000000007</v>
      </c>
      <c r="BI384" s="45">
        <f t="shared" si="24"/>
        <v>0</v>
      </c>
      <c r="BJ384" s="45">
        <f t="shared" si="24"/>
        <v>14913</v>
      </c>
      <c r="BK384" s="45">
        <f t="shared" si="24"/>
        <v>0</v>
      </c>
      <c r="BL384" s="45">
        <f t="shared" si="24"/>
        <v>14913</v>
      </c>
      <c r="BM384" s="45">
        <f t="shared" si="24"/>
        <v>29826</v>
      </c>
      <c r="BN384" s="45">
        <f t="shared" si="24"/>
        <v>0</v>
      </c>
      <c r="BO384" s="45">
        <f t="shared" si="24"/>
        <v>0</v>
      </c>
      <c r="BP384" s="45">
        <f t="shared" si="24"/>
        <v>0</v>
      </c>
      <c r="BQ384" s="45">
        <f t="shared" si="24"/>
        <v>0</v>
      </c>
      <c r="BR384" s="45">
        <f t="shared" si="24"/>
        <v>0</v>
      </c>
      <c r="BS384" s="45">
        <f t="shared" si="24"/>
        <v>0</v>
      </c>
      <c r="BT384" s="45">
        <f t="shared" si="24"/>
        <v>0</v>
      </c>
      <c r="BU384" s="45">
        <f t="shared" si="24"/>
        <v>0</v>
      </c>
      <c r="BV384" s="45">
        <f t="shared" si="24"/>
        <v>0</v>
      </c>
      <c r="BW384" s="45">
        <f t="shared" si="24"/>
        <v>0</v>
      </c>
      <c r="BX384" s="45">
        <f t="shared" si="24"/>
        <v>14913</v>
      </c>
      <c r="BY384" s="45">
        <f t="shared" si="24"/>
        <v>0</v>
      </c>
      <c r="BZ384" s="45">
        <f t="shared" si="24"/>
        <v>0</v>
      </c>
      <c r="CA384" s="45">
        <f t="shared" si="24"/>
        <v>0</v>
      </c>
      <c r="CB384" s="45">
        <f t="shared" si="24"/>
        <v>0</v>
      </c>
      <c r="CC384" s="45">
        <f t="shared" si="24"/>
        <v>0</v>
      </c>
      <c r="CD384" s="45">
        <f t="shared" si="24"/>
        <v>0</v>
      </c>
      <c r="CE384" s="45">
        <f t="shared" si="24"/>
        <v>0</v>
      </c>
      <c r="CF384" s="45">
        <f t="shared" si="24"/>
        <v>54336.444900000002</v>
      </c>
      <c r="CG384" s="45">
        <f t="shared" si="24"/>
        <v>0</v>
      </c>
      <c r="CH384" s="64" t="s">
        <v>79</v>
      </c>
      <c r="CI384" s="297" t="s">
        <v>79</v>
      </c>
      <c r="CJ384" s="318" t="s">
        <v>79</v>
      </c>
      <c r="CK384" s="298" t="s">
        <v>79</v>
      </c>
      <c r="CL384" s="299" t="s">
        <v>79</v>
      </c>
      <c r="CM384" s="50"/>
    </row>
    <row r="385" spans="1:91" s="40" customFormat="1" ht="54">
      <c r="A385" s="695"/>
      <c r="B385" s="28" t="s">
        <v>1317</v>
      </c>
      <c r="C385" s="137">
        <v>1190900392</v>
      </c>
      <c r="D385" s="23" t="s">
        <v>1318</v>
      </c>
      <c r="E385" s="23" t="s">
        <v>1319</v>
      </c>
      <c r="F385" s="126">
        <v>70977151</v>
      </c>
      <c r="G385" s="16" t="s">
        <v>79</v>
      </c>
      <c r="H385" s="23" t="s">
        <v>1320</v>
      </c>
      <c r="I385" s="33">
        <v>135.5</v>
      </c>
      <c r="J385" s="33">
        <v>81.5</v>
      </c>
      <c r="K385" s="33">
        <v>54</v>
      </c>
      <c r="L385" s="33">
        <v>0</v>
      </c>
      <c r="M385" s="33">
        <v>81.5</v>
      </c>
      <c r="N385" s="33">
        <v>81.5</v>
      </c>
      <c r="O385" s="134" t="s">
        <v>1453</v>
      </c>
      <c r="P385" s="33">
        <v>0</v>
      </c>
      <c r="Q385" s="33">
        <v>0</v>
      </c>
      <c r="R385" s="33">
        <v>0</v>
      </c>
      <c r="S385" s="33">
        <v>0</v>
      </c>
      <c r="T385" s="33">
        <v>0</v>
      </c>
      <c r="U385" s="33">
        <v>0</v>
      </c>
      <c r="V385" s="33">
        <v>0</v>
      </c>
      <c r="W385" s="33">
        <v>0</v>
      </c>
      <c r="X385" s="33">
        <v>0</v>
      </c>
      <c r="Y385" s="33">
        <v>0</v>
      </c>
      <c r="Z385" s="33">
        <v>0</v>
      </c>
      <c r="AA385" s="33">
        <v>0</v>
      </c>
      <c r="AB385" s="33">
        <v>0</v>
      </c>
      <c r="AC385" s="33">
        <v>0</v>
      </c>
      <c r="AD385" s="33">
        <v>0</v>
      </c>
      <c r="AE385" s="33">
        <v>0</v>
      </c>
      <c r="AF385" s="33">
        <v>81.5</v>
      </c>
      <c r="AG385" s="33">
        <v>0</v>
      </c>
      <c r="AH385" s="33">
        <v>0</v>
      </c>
      <c r="AI385" s="33">
        <v>0</v>
      </c>
      <c r="AJ385" s="33">
        <v>0</v>
      </c>
      <c r="AK385" s="33">
        <v>0</v>
      </c>
      <c r="AL385" s="33">
        <v>0</v>
      </c>
      <c r="AM385" s="33">
        <v>0</v>
      </c>
      <c r="AN385" s="33">
        <v>0</v>
      </c>
      <c r="AO385" s="33">
        <v>0</v>
      </c>
      <c r="AP385" s="33">
        <v>0</v>
      </c>
      <c r="AQ385" s="33">
        <v>0</v>
      </c>
      <c r="AR385" s="33">
        <v>0</v>
      </c>
      <c r="AS385" s="33">
        <v>0</v>
      </c>
      <c r="AT385" s="33">
        <v>0</v>
      </c>
      <c r="AU385" s="33">
        <v>0</v>
      </c>
      <c r="AV385" s="33">
        <v>0</v>
      </c>
      <c r="AW385" s="33">
        <v>0</v>
      </c>
      <c r="AX385" s="33">
        <v>0</v>
      </c>
      <c r="AY385" s="33">
        <v>0</v>
      </c>
      <c r="AZ385" s="33">
        <v>0</v>
      </c>
      <c r="BA385" s="33">
        <v>54</v>
      </c>
      <c r="BB385" s="33">
        <v>81.5</v>
      </c>
      <c r="BC385" s="33">
        <v>135.5</v>
      </c>
      <c r="BD385" s="33">
        <v>0</v>
      </c>
      <c r="BE385" s="33">
        <v>0</v>
      </c>
      <c r="BF385" s="33">
        <v>0</v>
      </c>
      <c r="BG385" s="33">
        <v>0</v>
      </c>
      <c r="BH385" s="33">
        <v>0</v>
      </c>
      <c r="BI385" s="33">
        <v>0</v>
      </c>
      <c r="BJ385" s="33">
        <v>0</v>
      </c>
      <c r="BK385" s="33">
        <v>0</v>
      </c>
      <c r="BL385" s="33">
        <v>0</v>
      </c>
      <c r="BM385" s="33">
        <v>0</v>
      </c>
      <c r="BN385" s="33">
        <v>0</v>
      </c>
      <c r="BO385" s="33">
        <v>0</v>
      </c>
      <c r="BP385" s="33">
        <v>0</v>
      </c>
      <c r="BQ385" s="33">
        <v>0</v>
      </c>
      <c r="BR385" s="33">
        <v>0</v>
      </c>
      <c r="BS385" s="33">
        <v>0</v>
      </c>
      <c r="BT385" s="33">
        <v>0</v>
      </c>
      <c r="BU385" s="33">
        <v>0</v>
      </c>
      <c r="BV385" s="33">
        <v>0</v>
      </c>
      <c r="BW385" s="33">
        <v>0</v>
      </c>
      <c r="BX385" s="33">
        <v>0</v>
      </c>
      <c r="BY385" s="33">
        <v>0</v>
      </c>
      <c r="BZ385" s="33">
        <v>0</v>
      </c>
      <c r="CA385" s="33">
        <v>0</v>
      </c>
      <c r="CB385" s="33">
        <v>0</v>
      </c>
      <c r="CC385" s="33">
        <v>81.5</v>
      </c>
      <c r="CD385" s="33">
        <v>0</v>
      </c>
      <c r="CE385" s="33">
        <v>0</v>
      </c>
      <c r="CF385" s="33">
        <v>0</v>
      </c>
      <c r="CG385" s="33">
        <v>0</v>
      </c>
      <c r="CH385" s="23" t="s">
        <v>182</v>
      </c>
      <c r="CI385" s="289" t="s">
        <v>1321</v>
      </c>
      <c r="CJ385" s="289" t="s">
        <v>79</v>
      </c>
      <c r="CK385" s="290" t="s">
        <v>79</v>
      </c>
      <c r="CL385" s="291">
        <v>44196</v>
      </c>
    </row>
    <row r="386" spans="1:91" s="41" customFormat="1" ht="22.5" customHeight="1">
      <c r="A386" s="695"/>
      <c r="B386" s="75" t="s">
        <v>269</v>
      </c>
      <c r="C386" s="63" t="s">
        <v>79</v>
      </c>
      <c r="D386" s="63" t="s">
        <v>79</v>
      </c>
      <c r="E386" s="63" t="s">
        <v>79</v>
      </c>
      <c r="F386" s="63" t="s">
        <v>79</v>
      </c>
      <c r="G386" s="95" t="s">
        <v>79</v>
      </c>
      <c r="H386" s="63" t="s">
        <v>79</v>
      </c>
      <c r="I386" s="26">
        <f>SUM(I385)</f>
        <v>135.5</v>
      </c>
      <c r="J386" s="26">
        <f t="shared" ref="J386:BU386" si="25">SUM(J385)</f>
        <v>81.5</v>
      </c>
      <c r="K386" s="26">
        <f t="shared" si="25"/>
        <v>54</v>
      </c>
      <c r="L386" s="26">
        <f t="shared" si="25"/>
        <v>0</v>
      </c>
      <c r="M386" s="26">
        <f t="shared" si="25"/>
        <v>81.5</v>
      </c>
      <c r="N386" s="26">
        <f t="shared" si="25"/>
        <v>81.5</v>
      </c>
      <c r="O386" s="26">
        <f t="shared" si="25"/>
        <v>0</v>
      </c>
      <c r="P386" s="26">
        <f t="shared" si="25"/>
        <v>0</v>
      </c>
      <c r="Q386" s="26">
        <f t="shared" si="25"/>
        <v>0</v>
      </c>
      <c r="R386" s="26">
        <f t="shared" si="25"/>
        <v>0</v>
      </c>
      <c r="S386" s="26">
        <f t="shared" si="25"/>
        <v>0</v>
      </c>
      <c r="T386" s="26">
        <f t="shared" si="25"/>
        <v>0</v>
      </c>
      <c r="U386" s="26">
        <f t="shared" si="25"/>
        <v>0</v>
      </c>
      <c r="V386" s="26">
        <f t="shared" si="25"/>
        <v>0</v>
      </c>
      <c r="W386" s="26">
        <f t="shared" si="25"/>
        <v>0</v>
      </c>
      <c r="X386" s="26">
        <f t="shared" si="25"/>
        <v>0</v>
      </c>
      <c r="Y386" s="26">
        <f t="shared" si="25"/>
        <v>0</v>
      </c>
      <c r="Z386" s="26">
        <f t="shared" si="25"/>
        <v>0</v>
      </c>
      <c r="AA386" s="26">
        <f t="shared" si="25"/>
        <v>0</v>
      </c>
      <c r="AB386" s="26">
        <f t="shared" si="25"/>
        <v>0</v>
      </c>
      <c r="AC386" s="26">
        <f t="shared" si="25"/>
        <v>0</v>
      </c>
      <c r="AD386" s="26">
        <f t="shared" si="25"/>
        <v>0</v>
      </c>
      <c r="AE386" s="26">
        <f t="shared" si="25"/>
        <v>0</v>
      </c>
      <c r="AF386" s="26">
        <f t="shared" si="25"/>
        <v>81.5</v>
      </c>
      <c r="AG386" s="26">
        <f t="shared" si="25"/>
        <v>0</v>
      </c>
      <c r="AH386" s="26">
        <f t="shared" si="25"/>
        <v>0</v>
      </c>
      <c r="AI386" s="26">
        <f t="shared" si="25"/>
        <v>0</v>
      </c>
      <c r="AJ386" s="26">
        <f t="shared" si="25"/>
        <v>0</v>
      </c>
      <c r="AK386" s="26">
        <f t="shared" si="25"/>
        <v>0</v>
      </c>
      <c r="AL386" s="26">
        <f t="shared" si="25"/>
        <v>0</v>
      </c>
      <c r="AM386" s="26">
        <f t="shared" si="25"/>
        <v>0</v>
      </c>
      <c r="AN386" s="26">
        <f t="shared" si="25"/>
        <v>0</v>
      </c>
      <c r="AO386" s="26">
        <f t="shared" si="25"/>
        <v>0</v>
      </c>
      <c r="AP386" s="26">
        <f t="shared" si="25"/>
        <v>0</v>
      </c>
      <c r="AQ386" s="26">
        <f t="shared" si="25"/>
        <v>0</v>
      </c>
      <c r="AR386" s="26">
        <f t="shared" si="25"/>
        <v>0</v>
      </c>
      <c r="AS386" s="26">
        <f t="shared" si="25"/>
        <v>0</v>
      </c>
      <c r="AT386" s="26">
        <f t="shared" si="25"/>
        <v>0</v>
      </c>
      <c r="AU386" s="26">
        <f t="shared" si="25"/>
        <v>0</v>
      </c>
      <c r="AV386" s="26">
        <f t="shared" si="25"/>
        <v>0</v>
      </c>
      <c r="AW386" s="26">
        <f t="shared" si="25"/>
        <v>0</v>
      </c>
      <c r="AX386" s="26">
        <f t="shared" si="25"/>
        <v>0</v>
      </c>
      <c r="AY386" s="26">
        <f t="shared" si="25"/>
        <v>0</v>
      </c>
      <c r="AZ386" s="26">
        <f t="shared" si="25"/>
        <v>0</v>
      </c>
      <c r="BA386" s="26">
        <f t="shared" si="25"/>
        <v>54</v>
      </c>
      <c r="BB386" s="26">
        <f t="shared" si="25"/>
        <v>81.5</v>
      </c>
      <c r="BC386" s="26">
        <f t="shared" si="25"/>
        <v>135.5</v>
      </c>
      <c r="BD386" s="26">
        <f t="shared" si="25"/>
        <v>0</v>
      </c>
      <c r="BE386" s="26">
        <f t="shared" si="25"/>
        <v>0</v>
      </c>
      <c r="BF386" s="26">
        <f t="shared" si="25"/>
        <v>0</v>
      </c>
      <c r="BG386" s="26">
        <f t="shared" si="25"/>
        <v>0</v>
      </c>
      <c r="BH386" s="26">
        <f t="shared" si="25"/>
        <v>0</v>
      </c>
      <c r="BI386" s="26">
        <f t="shared" si="25"/>
        <v>0</v>
      </c>
      <c r="BJ386" s="26">
        <f t="shared" si="25"/>
        <v>0</v>
      </c>
      <c r="BK386" s="26">
        <f t="shared" si="25"/>
        <v>0</v>
      </c>
      <c r="BL386" s="26">
        <f t="shared" si="25"/>
        <v>0</v>
      </c>
      <c r="BM386" s="26">
        <f t="shared" si="25"/>
        <v>0</v>
      </c>
      <c r="BN386" s="26">
        <f t="shared" si="25"/>
        <v>0</v>
      </c>
      <c r="BO386" s="26">
        <f t="shared" si="25"/>
        <v>0</v>
      </c>
      <c r="BP386" s="26">
        <f t="shared" si="25"/>
        <v>0</v>
      </c>
      <c r="BQ386" s="26">
        <f t="shared" si="25"/>
        <v>0</v>
      </c>
      <c r="BR386" s="26">
        <f t="shared" si="25"/>
        <v>0</v>
      </c>
      <c r="BS386" s="26">
        <f t="shared" si="25"/>
        <v>0</v>
      </c>
      <c r="BT386" s="26">
        <f t="shared" si="25"/>
        <v>0</v>
      </c>
      <c r="BU386" s="26">
        <f t="shared" si="25"/>
        <v>0</v>
      </c>
      <c r="BV386" s="26">
        <f t="shared" ref="BV386:CG386" si="26">SUM(BV385)</f>
        <v>0</v>
      </c>
      <c r="BW386" s="26">
        <f t="shared" si="26"/>
        <v>0</v>
      </c>
      <c r="BX386" s="26">
        <f t="shared" si="26"/>
        <v>0</v>
      </c>
      <c r="BY386" s="26">
        <f t="shared" si="26"/>
        <v>0</v>
      </c>
      <c r="BZ386" s="26">
        <f t="shared" si="26"/>
        <v>0</v>
      </c>
      <c r="CA386" s="26">
        <f t="shared" si="26"/>
        <v>0</v>
      </c>
      <c r="CB386" s="26">
        <f t="shared" si="26"/>
        <v>0</v>
      </c>
      <c r="CC386" s="26">
        <f t="shared" si="26"/>
        <v>81.5</v>
      </c>
      <c r="CD386" s="26">
        <f t="shared" si="26"/>
        <v>0</v>
      </c>
      <c r="CE386" s="26">
        <f t="shared" si="26"/>
        <v>0</v>
      </c>
      <c r="CF386" s="26">
        <f t="shared" si="26"/>
        <v>0</v>
      </c>
      <c r="CG386" s="26">
        <f t="shared" si="26"/>
        <v>0</v>
      </c>
      <c r="CH386" s="63" t="s">
        <v>79</v>
      </c>
      <c r="CI386" s="305" t="s">
        <v>79</v>
      </c>
      <c r="CJ386" s="306" t="s">
        <v>79</v>
      </c>
      <c r="CK386" s="307" t="s">
        <v>79</v>
      </c>
      <c r="CL386" s="308" t="s">
        <v>79</v>
      </c>
      <c r="CM386" s="50"/>
    </row>
    <row r="387" spans="1:91" s="41" customFormat="1" ht="23.25">
      <c r="A387" s="695"/>
      <c r="B387" s="76" t="s">
        <v>10</v>
      </c>
      <c r="C387" s="65" t="s">
        <v>79</v>
      </c>
      <c r="D387" s="65" t="s">
        <v>79</v>
      </c>
      <c r="E387" s="65" t="s">
        <v>79</v>
      </c>
      <c r="F387" s="65" t="s">
        <v>79</v>
      </c>
      <c r="G387" s="93" t="s">
        <v>79</v>
      </c>
      <c r="H387" s="65" t="s">
        <v>79</v>
      </c>
      <c r="I387" s="44">
        <f>I384+I386</f>
        <v>125149.72900000001</v>
      </c>
      <c r="J387" s="44">
        <f t="shared" ref="J387:CG387" si="27">J384+J386</f>
        <v>125095.72900000001</v>
      </c>
      <c r="K387" s="44">
        <f t="shared" si="27"/>
        <v>54</v>
      </c>
      <c r="L387" s="44">
        <f t="shared" si="27"/>
        <v>0</v>
      </c>
      <c r="M387" s="44">
        <f t="shared" si="27"/>
        <v>83066.993899999987</v>
      </c>
      <c r="N387" s="44">
        <f t="shared" si="27"/>
        <v>10579.699000000001</v>
      </c>
      <c r="O387" s="44">
        <f t="shared" si="27"/>
        <v>133683</v>
      </c>
      <c r="P387" s="44">
        <f t="shared" si="27"/>
        <v>10943.231</v>
      </c>
      <c r="Q387" s="44">
        <f t="shared" si="27"/>
        <v>0</v>
      </c>
      <c r="R387" s="44">
        <f t="shared" si="27"/>
        <v>1606.9599999999998</v>
      </c>
      <c r="S387" s="44">
        <f t="shared" si="27"/>
        <v>0</v>
      </c>
      <c r="T387" s="44">
        <f t="shared" si="27"/>
        <v>1536.9009999999998</v>
      </c>
      <c r="U387" s="44">
        <f t="shared" si="27"/>
        <v>3143.8609999999999</v>
      </c>
      <c r="V387" s="44">
        <f t="shared" si="27"/>
        <v>0</v>
      </c>
      <c r="W387" s="44">
        <f t="shared" si="27"/>
        <v>17404.803</v>
      </c>
      <c r="X387" s="44">
        <f t="shared" si="27"/>
        <v>0</v>
      </c>
      <c r="Y387" s="44">
        <f t="shared" si="27"/>
        <v>11431.582</v>
      </c>
      <c r="Z387" s="44">
        <f t="shared" si="27"/>
        <v>28836.384999999998</v>
      </c>
      <c r="AA387" s="44">
        <f t="shared" si="27"/>
        <v>0</v>
      </c>
      <c r="AB387" s="44">
        <f t="shared" si="27"/>
        <v>14913</v>
      </c>
      <c r="AC387" s="44">
        <f t="shared" si="27"/>
        <v>0</v>
      </c>
      <c r="AD387" s="44">
        <f t="shared" si="27"/>
        <v>14913</v>
      </c>
      <c r="AE387" s="44">
        <f t="shared" si="27"/>
        <v>29826</v>
      </c>
      <c r="AF387" s="44">
        <f t="shared" si="27"/>
        <v>14994.5</v>
      </c>
      <c r="AG387" s="44">
        <f t="shared" si="27"/>
        <v>0</v>
      </c>
      <c r="AH387" s="44">
        <f t="shared" si="27"/>
        <v>0</v>
      </c>
      <c r="AI387" s="44">
        <f t="shared" si="27"/>
        <v>0</v>
      </c>
      <c r="AJ387" s="44">
        <f t="shared" si="27"/>
        <v>0</v>
      </c>
      <c r="AK387" s="44">
        <f t="shared" si="27"/>
        <v>0</v>
      </c>
      <c r="AL387" s="44">
        <f t="shared" si="27"/>
        <v>0</v>
      </c>
      <c r="AM387" s="44">
        <f t="shared" si="27"/>
        <v>0</v>
      </c>
      <c r="AN387" s="44">
        <f t="shared" si="27"/>
        <v>0</v>
      </c>
      <c r="AO387" s="44">
        <f t="shared" si="27"/>
        <v>0</v>
      </c>
      <c r="AP387" s="44">
        <f t="shared" si="27"/>
        <v>0</v>
      </c>
      <c r="AQ387" s="44">
        <f t="shared" si="27"/>
        <v>0</v>
      </c>
      <c r="AR387" s="44">
        <f t="shared" si="27"/>
        <v>0</v>
      </c>
      <c r="AS387" s="44">
        <f t="shared" si="27"/>
        <v>0</v>
      </c>
      <c r="AT387" s="44">
        <f t="shared" si="27"/>
        <v>0</v>
      </c>
      <c r="AU387" s="44">
        <f t="shared" si="27"/>
        <v>0</v>
      </c>
      <c r="AV387" s="44">
        <f t="shared" si="27"/>
        <v>0</v>
      </c>
      <c r="AW387" s="44">
        <f t="shared" si="27"/>
        <v>0</v>
      </c>
      <c r="AX387" s="44">
        <f t="shared" si="27"/>
        <v>0</v>
      </c>
      <c r="AY387" s="44">
        <f t="shared" si="27"/>
        <v>0</v>
      </c>
      <c r="AZ387" s="44">
        <f t="shared" si="27"/>
        <v>12199.383</v>
      </c>
      <c r="BA387" s="44">
        <f t="shared" si="27"/>
        <v>54</v>
      </c>
      <c r="BB387" s="44">
        <f t="shared" si="27"/>
        <v>8042.8019999999997</v>
      </c>
      <c r="BC387" s="44">
        <f t="shared" si="27"/>
        <v>20296.184999999998</v>
      </c>
      <c r="BD387" s="44">
        <f t="shared" si="27"/>
        <v>0</v>
      </c>
      <c r="BE387" s="44">
        <f t="shared" si="27"/>
        <v>5205.42</v>
      </c>
      <c r="BF387" s="44">
        <f t="shared" si="27"/>
        <v>0</v>
      </c>
      <c r="BG387" s="44">
        <f t="shared" si="27"/>
        <v>3470.28</v>
      </c>
      <c r="BH387" s="44">
        <f t="shared" si="27"/>
        <v>8675.7000000000007</v>
      </c>
      <c r="BI387" s="44">
        <f t="shared" si="27"/>
        <v>0</v>
      </c>
      <c r="BJ387" s="44">
        <f t="shared" si="27"/>
        <v>14913</v>
      </c>
      <c r="BK387" s="44">
        <f t="shared" si="27"/>
        <v>0</v>
      </c>
      <c r="BL387" s="44">
        <f t="shared" si="27"/>
        <v>14913</v>
      </c>
      <c r="BM387" s="44">
        <f t="shared" si="27"/>
        <v>29826</v>
      </c>
      <c r="BN387" s="44">
        <f t="shared" si="27"/>
        <v>0</v>
      </c>
      <c r="BO387" s="44">
        <f t="shared" si="27"/>
        <v>0</v>
      </c>
      <c r="BP387" s="44">
        <f t="shared" si="27"/>
        <v>0</v>
      </c>
      <c r="BQ387" s="44">
        <f t="shared" si="27"/>
        <v>0</v>
      </c>
      <c r="BR387" s="44">
        <f t="shared" si="27"/>
        <v>0</v>
      </c>
      <c r="BS387" s="44">
        <f t="shared" si="27"/>
        <v>0</v>
      </c>
      <c r="BT387" s="44">
        <f t="shared" si="27"/>
        <v>0</v>
      </c>
      <c r="BU387" s="44">
        <f t="shared" si="27"/>
        <v>0</v>
      </c>
      <c r="BV387" s="44">
        <f t="shared" si="27"/>
        <v>0</v>
      </c>
      <c r="BW387" s="44">
        <f t="shared" si="27"/>
        <v>0</v>
      </c>
      <c r="BX387" s="44">
        <f t="shared" si="27"/>
        <v>14913</v>
      </c>
      <c r="BY387" s="44">
        <f t="shared" si="27"/>
        <v>0</v>
      </c>
      <c r="BZ387" s="44">
        <f t="shared" si="27"/>
        <v>0</v>
      </c>
      <c r="CA387" s="44">
        <f t="shared" si="27"/>
        <v>0</v>
      </c>
      <c r="CB387" s="44">
        <f t="shared" si="27"/>
        <v>0</v>
      </c>
      <c r="CC387" s="44">
        <f t="shared" si="27"/>
        <v>81.5</v>
      </c>
      <c r="CD387" s="44">
        <f t="shared" si="27"/>
        <v>0</v>
      </c>
      <c r="CE387" s="44">
        <f t="shared" si="27"/>
        <v>0</v>
      </c>
      <c r="CF387" s="44">
        <f t="shared" si="27"/>
        <v>54336.444900000002</v>
      </c>
      <c r="CG387" s="44">
        <f t="shared" si="27"/>
        <v>0</v>
      </c>
      <c r="CH387" s="65" t="s">
        <v>79</v>
      </c>
      <c r="CI387" s="309" t="s">
        <v>79</v>
      </c>
      <c r="CJ387" s="310" t="s">
        <v>79</v>
      </c>
      <c r="CK387" s="311" t="s">
        <v>79</v>
      </c>
      <c r="CL387" s="312" t="s">
        <v>79</v>
      </c>
      <c r="CM387" s="50"/>
    </row>
    <row r="388" spans="1:91" ht="173.25" customHeight="1">
      <c r="A388" s="695" t="s">
        <v>15</v>
      </c>
      <c r="B388" s="29" t="s">
        <v>19</v>
      </c>
      <c r="C388" s="14" t="s">
        <v>698</v>
      </c>
      <c r="D388" s="80" t="s">
        <v>166</v>
      </c>
      <c r="E388" s="175" t="s">
        <v>1059</v>
      </c>
      <c r="F388" s="176" t="s">
        <v>1060</v>
      </c>
      <c r="G388" s="96">
        <v>3052</v>
      </c>
      <c r="H388" s="14" t="s">
        <v>306</v>
      </c>
      <c r="I388" s="11">
        <v>56913.3</v>
      </c>
      <c r="J388" s="11">
        <v>56913.3</v>
      </c>
      <c r="K388" s="11">
        <v>0</v>
      </c>
      <c r="L388" s="12">
        <v>48376</v>
      </c>
      <c r="M388" s="11">
        <v>0</v>
      </c>
      <c r="N388" s="11">
        <v>0</v>
      </c>
      <c r="O388" s="11">
        <v>0</v>
      </c>
      <c r="P388" s="11">
        <v>35030.230000000003</v>
      </c>
      <c r="Q388" s="11">
        <v>0</v>
      </c>
      <c r="R388" s="11">
        <v>14365.912979999999</v>
      </c>
      <c r="S388" s="11">
        <v>0</v>
      </c>
      <c r="T388" s="11">
        <v>19035.132420000002</v>
      </c>
      <c r="U388" s="11">
        <v>33401.045400000003</v>
      </c>
      <c r="V388" s="11">
        <v>0</v>
      </c>
      <c r="W388" s="11">
        <v>1100</v>
      </c>
      <c r="X388" s="11">
        <v>0</v>
      </c>
      <c r="Y388" s="11">
        <v>0</v>
      </c>
      <c r="Z388" s="11">
        <v>1100</v>
      </c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11">
        <v>0</v>
      </c>
      <c r="AG388" s="11">
        <v>1085.3806000000002</v>
      </c>
      <c r="AH388" s="11">
        <v>0</v>
      </c>
      <c r="AI388" s="11">
        <v>156.72164000000001</v>
      </c>
      <c r="AJ388" s="11">
        <v>1242.1022400000002</v>
      </c>
      <c r="AK388" s="11">
        <v>0</v>
      </c>
      <c r="AL388" s="11">
        <v>0</v>
      </c>
      <c r="AM388" s="11">
        <v>0</v>
      </c>
      <c r="AN388" s="11">
        <v>0</v>
      </c>
      <c r="AO388" s="11">
        <v>0</v>
      </c>
      <c r="AP388" s="13">
        <v>0</v>
      </c>
      <c r="AQ388" s="13">
        <v>0</v>
      </c>
      <c r="AR388" s="13">
        <v>0</v>
      </c>
      <c r="AS388" s="13">
        <v>0</v>
      </c>
      <c r="AT388" s="13">
        <v>0</v>
      </c>
      <c r="AU388" s="13">
        <v>1100</v>
      </c>
      <c r="AV388" s="13">
        <v>0</v>
      </c>
      <c r="AW388" s="13">
        <v>0</v>
      </c>
      <c r="AX388" s="13">
        <v>1100</v>
      </c>
      <c r="AY388" s="13">
        <v>0</v>
      </c>
      <c r="AZ388" s="13">
        <v>0</v>
      </c>
      <c r="BA388" s="13">
        <v>0</v>
      </c>
      <c r="BB388" s="13">
        <v>0</v>
      </c>
      <c r="BC388" s="13">
        <v>0</v>
      </c>
      <c r="BD388" s="13">
        <v>0</v>
      </c>
      <c r="BE388" s="13">
        <v>0</v>
      </c>
      <c r="BF388" s="13">
        <v>0</v>
      </c>
      <c r="BG388" s="13">
        <v>0</v>
      </c>
      <c r="BH388" s="13">
        <v>0</v>
      </c>
      <c r="BI388" s="13">
        <v>0</v>
      </c>
      <c r="BJ388" s="113">
        <v>0</v>
      </c>
      <c r="BK388" s="113">
        <v>0</v>
      </c>
      <c r="BL388" s="113">
        <v>0</v>
      </c>
      <c r="BM388" s="113">
        <v>0</v>
      </c>
      <c r="BN388" s="113">
        <v>0</v>
      </c>
      <c r="BO388" s="113">
        <v>0</v>
      </c>
      <c r="BP388" s="113">
        <v>0</v>
      </c>
      <c r="BQ388" s="113">
        <v>0</v>
      </c>
      <c r="BR388" s="113">
        <v>0</v>
      </c>
      <c r="BS388" s="113">
        <v>0</v>
      </c>
      <c r="BT388" s="113">
        <v>0</v>
      </c>
      <c r="BU388" s="113">
        <v>0</v>
      </c>
      <c r="BV388" s="113">
        <v>0</v>
      </c>
      <c r="BW388" s="113">
        <v>0</v>
      </c>
      <c r="BX388" s="113">
        <v>0</v>
      </c>
      <c r="BY388" s="113">
        <v>0</v>
      </c>
      <c r="BZ388" s="113">
        <v>0</v>
      </c>
      <c r="CA388" s="113">
        <v>0</v>
      </c>
      <c r="CB388" s="13">
        <v>0</v>
      </c>
      <c r="CC388" s="13">
        <v>0</v>
      </c>
      <c r="CD388" s="13">
        <v>0</v>
      </c>
      <c r="CE388" s="13">
        <v>0</v>
      </c>
      <c r="CF388" s="11">
        <v>0</v>
      </c>
      <c r="CG388" s="11">
        <v>0</v>
      </c>
      <c r="CH388" s="14" t="s">
        <v>692</v>
      </c>
      <c r="CI388" s="331" t="s">
        <v>167</v>
      </c>
      <c r="CJ388" s="332" t="s">
        <v>79</v>
      </c>
      <c r="CK388" s="333" t="s">
        <v>79</v>
      </c>
      <c r="CL388" s="334">
        <v>43708</v>
      </c>
    </row>
    <row r="389" spans="1:91" ht="54">
      <c r="A389" s="695"/>
      <c r="B389" s="29" t="s">
        <v>73</v>
      </c>
      <c r="C389" s="14" t="s">
        <v>699</v>
      </c>
      <c r="D389" s="80" t="s">
        <v>352</v>
      </c>
      <c r="E389" s="175" t="s">
        <v>1059</v>
      </c>
      <c r="F389" s="176" t="s">
        <v>1061</v>
      </c>
      <c r="G389" s="96" t="s">
        <v>169</v>
      </c>
      <c r="H389" s="14" t="s">
        <v>351</v>
      </c>
      <c r="I389" s="11">
        <v>4661.076</v>
      </c>
      <c r="J389" s="11">
        <v>4661.076</v>
      </c>
      <c r="K389" s="11">
        <v>0</v>
      </c>
      <c r="L389" s="11">
        <v>0</v>
      </c>
      <c r="M389" s="11">
        <v>4014.2110114999996</v>
      </c>
      <c r="N389" s="11">
        <v>2934.02</v>
      </c>
      <c r="O389" s="135">
        <v>44196</v>
      </c>
      <c r="P389" s="11">
        <v>2934.02</v>
      </c>
      <c r="Q389" s="11">
        <v>0</v>
      </c>
      <c r="R389" s="11">
        <v>0</v>
      </c>
      <c r="S389" s="11">
        <v>0</v>
      </c>
      <c r="T389" s="11">
        <v>2934.02</v>
      </c>
      <c r="U389" s="11">
        <v>2934.02</v>
      </c>
      <c r="V389" s="11">
        <v>0</v>
      </c>
      <c r="W389" s="11">
        <v>0</v>
      </c>
      <c r="X389" s="11">
        <v>0</v>
      </c>
      <c r="Y389" s="11">
        <v>0</v>
      </c>
      <c r="Z389" s="11">
        <v>0</v>
      </c>
      <c r="AA389" s="11">
        <v>2934</v>
      </c>
      <c r="AB389" s="11">
        <v>0</v>
      </c>
      <c r="AC389" s="11">
        <v>0</v>
      </c>
      <c r="AD389" s="11">
        <v>0</v>
      </c>
      <c r="AE389" s="11">
        <v>0</v>
      </c>
      <c r="AF389" s="11">
        <v>0</v>
      </c>
      <c r="AG389" s="11">
        <v>0</v>
      </c>
      <c r="AH389" s="11">
        <v>0</v>
      </c>
      <c r="AI389" s="11">
        <v>0</v>
      </c>
      <c r="AJ389" s="11">
        <v>0</v>
      </c>
      <c r="AK389" s="11">
        <v>0</v>
      </c>
      <c r="AL389" s="11">
        <v>0</v>
      </c>
      <c r="AM389" s="11">
        <v>0</v>
      </c>
      <c r="AN389" s="11">
        <v>0</v>
      </c>
      <c r="AO389" s="11">
        <v>0</v>
      </c>
      <c r="AP389" s="11">
        <v>0</v>
      </c>
      <c r="AQ389" s="11">
        <v>0</v>
      </c>
      <c r="AR389" s="11">
        <v>0</v>
      </c>
      <c r="AS389" s="11">
        <v>0</v>
      </c>
      <c r="AT389" s="11">
        <v>0</v>
      </c>
      <c r="AU389" s="11">
        <v>0</v>
      </c>
      <c r="AV389" s="11">
        <v>0</v>
      </c>
      <c r="AW389" s="11">
        <v>0</v>
      </c>
      <c r="AX389" s="11">
        <v>0</v>
      </c>
      <c r="AY389" s="11">
        <v>0</v>
      </c>
      <c r="AZ389" s="11">
        <v>0</v>
      </c>
      <c r="BA389" s="11">
        <v>0</v>
      </c>
      <c r="BB389" s="11">
        <v>0</v>
      </c>
      <c r="BC389" s="11">
        <v>0</v>
      </c>
      <c r="BD389" s="11">
        <v>0</v>
      </c>
      <c r="BE389" s="11">
        <v>0</v>
      </c>
      <c r="BF389" s="11">
        <v>0</v>
      </c>
      <c r="BG389" s="11">
        <v>0</v>
      </c>
      <c r="BH389" s="11">
        <v>0</v>
      </c>
      <c r="BI389" s="11">
        <v>2934</v>
      </c>
      <c r="BJ389" s="113">
        <v>0</v>
      </c>
      <c r="BK389" s="113">
        <v>0</v>
      </c>
      <c r="BL389" s="113">
        <v>0</v>
      </c>
      <c r="BM389" s="113">
        <v>0</v>
      </c>
      <c r="BN389" s="113">
        <v>0</v>
      </c>
      <c r="BO389" s="113">
        <v>0</v>
      </c>
      <c r="BP389" s="113">
        <v>0</v>
      </c>
      <c r="BQ389" s="113">
        <v>0</v>
      </c>
      <c r="BR389" s="113">
        <v>0</v>
      </c>
      <c r="BS389" s="113">
        <v>0</v>
      </c>
      <c r="BT389" s="113">
        <v>0</v>
      </c>
      <c r="BU389" s="113">
        <v>0</v>
      </c>
      <c r="BV389" s="113">
        <v>0</v>
      </c>
      <c r="BW389" s="113">
        <v>0</v>
      </c>
      <c r="BX389" s="113">
        <v>0</v>
      </c>
      <c r="BY389" s="113">
        <v>0</v>
      </c>
      <c r="BZ389" s="113">
        <v>0</v>
      </c>
      <c r="CA389" s="113">
        <v>0</v>
      </c>
      <c r="CB389" s="11">
        <v>0</v>
      </c>
      <c r="CC389" s="11">
        <v>0</v>
      </c>
      <c r="CD389" s="11">
        <v>0</v>
      </c>
      <c r="CE389" s="11">
        <v>0</v>
      </c>
      <c r="CF389" s="11">
        <v>0</v>
      </c>
      <c r="CG389" s="11">
        <v>0</v>
      </c>
      <c r="CH389" s="14" t="s">
        <v>80</v>
      </c>
      <c r="CI389" s="331" t="s">
        <v>170</v>
      </c>
      <c r="CJ389" s="332" t="s">
        <v>79</v>
      </c>
      <c r="CK389" s="335" t="s">
        <v>79</v>
      </c>
      <c r="CL389" s="334">
        <v>44196</v>
      </c>
    </row>
    <row r="390" spans="1:91" ht="54">
      <c r="A390" s="695"/>
      <c r="B390" s="29" t="s">
        <v>74</v>
      </c>
      <c r="C390" s="14" t="s">
        <v>700</v>
      </c>
      <c r="D390" s="80" t="s">
        <v>352</v>
      </c>
      <c r="E390" s="175" t="s">
        <v>1059</v>
      </c>
      <c r="F390" s="176" t="s">
        <v>1061</v>
      </c>
      <c r="G390" s="96" t="s">
        <v>171</v>
      </c>
      <c r="H390" s="14" t="s">
        <v>353</v>
      </c>
      <c r="I390" s="11">
        <v>3108.3589999999999</v>
      </c>
      <c r="J390" s="11">
        <v>3108.3589999999999</v>
      </c>
      <c r="K390" s="11">
        <v>0</v>
      </c>
      <c r="L390" s="11">
        <v>0</v>
      </c>
      <c r="M390" s="11">
        <v>2676.9757199999999</v>
      </c>
      <c r="N390" s="11">
        <v>2065.98</v>
      </c>
      <c r="O390" s="135">
        <v>44196</v>
      </c>
      <c r="P390" s="11">
        <v>2065.98</v>
      </c>
      <c r="Q390" s="11">
        <v>0</v>
      </c>
      <c r="R390" s="11">
        <v>0</v>
      </c>
      <c r="S390" s="11">
        <v>0</v>
      </c>
      <c r="T390" s="11">
        <v>2065.98</v>
      </c>
      <c r="U390" s="11">
        <v>2065.98</v>
      </c>
      <c r="V390" s="11">
        <v>0</v>
      </c>
      <c r="W390" s="11">
        <v>0</v>
      </c>
      <c r="X390" s="11">
        <v>0</v>
      </c>
      <c r="Y390" s="11">
        <v>0</v>
      </c>
      <c r="Z390" s="11">
        <v>0</v>
      </c>
      <c r="AA390" s="11">
        <v>2066</v>
      </c>
      <c r="AB390" s="11">
        <v>0</v>
      </c>
      <c r="AC390" s="11">
        <v>0</v>
      </c>
      <c r="AD390" s="11">
        <v>0</v>
      </c>
      <c r="AE390" s="11">
        <v>0</v>
      </c>
      <c r="AF390" s="11">
        <v>0</v>
      </c>
      <c r="AG390" s="11">
        <v>0</v>
      </c>
      <c r="AH390" s="11">
        <v>0</v>
      </c>
      <c r="AI390" s="11">
        <v>0</v>
      </c>
      <c r="AJ390" s="11">
        <v>0</v>
      </c>
      <c r="AK390" s="11">
        <v>0</v>
      </c>
      <c r="AL390" s="11">
        <v>0</v>
      </c>
      <c r="AM390" s="11">
        <v>0</v>
      </c>
      <c r="AN390" s="11">
        <v>0</v>
      </c>
      <c r="AO390" s="11">
        <v>0</v>
      </c>
      <c r="AP390" s="11">
        <v>0</v>
      </c>
      <c r="AQ390" s="11">
        <v>0</v>
      </c>
      <c r="AR390" s="11">
        <v>0</v>
      </c>
      <c r="AS390" s="11">
        <v>0</v>
      </c>
      <c r="AT390" s="11">
        <v>0</v>
      </c>
      <c r="AU390" s="11">
        <v>0</v>
      </c>
      <c r="AV390" s="11">
        <v>0</v>
      </c>
      <c r="AW390" s="11">
        <v>0</v>
      </c>
      <c r="AX390" s="11">
        <v>0</v>
      </c>
      <c r="AY390" s="11">
        <v>0</v>
      </c>
      <c r="AZ390" s="11">
        <v>0</v>
      </c>
      <c r="BA390" s="11">
        <v>0</v>
      </c>
      <c r="BB390" s="11">
        <v>0</v>
      </c>
      <c r="BC390" s="11">
        <v>0</v>
      </c>
      <c r="BD390" s="11">
        <v>0</v>
      </c>
      <c r="BE390" s="11">
        <v>0</v>
      </c>
      <c r="BF390" s="11">
        <v>0</v>
      </c>
      <c r="BG390" s="11">
        <v>0</v>
      </c>
      <c r="BH390" s="11">
        <v>0</v>
      </c>
      <c r="BI390" s="11">
        <v>2066</v>
      </c>
      <c r="BJ390" s="113">
        <v>0</v>
      </c>
      <c r="BK390" s="113">
        <v>0</v>
      </c>
      <c r="BL390" s="113">
        <v>0</v>
      </c>
      <c r="BM390" s="113">
        <v>0</v>
      </c>
      <c r="BN390" s="113">
        <v>0</v>
      </c>
      <c r="BO390" s="113">
        <v>0</v>
      </c>
      <c r="BP390" s="113">
        <v>0</v>
      </c>
      <c r="BQ390" s="113">
        <v>0</v>
      </c>
      <c r="BR390" s="113">
        <v>0</v>
      </c>
      <c r="BS390" s="113">
        <v>0</v>
      </c>
      <c r="BT390" s="113">
        <v>0</v>
      </c>
      <c r="BU390" s="113">
        <v>0</v>
      </c>
      <c r="BV390" s="113">
        <v>0</v>
      </c>
      <c r="BW390" s="113">
        <v>0</v>
      </c>
      <c r="BX390" s="113">
        <v>0</v>
      </c>
      <c r="BY390" s="113">
        <v>0</v>
      </c>
      <c r="BZ390" s="113">
        <v>0</v>
      </c>
      <c r="CA390" s="113">
        <v>0</v>
      </c>
      <c r="CB390" s="11">
        <v>0</v>
      </c>
      <c r="CC390" s="11">
        <v>0</v>
      </c>
      <c r="CD390" s="11">
        <v>0</v>
      </c>
      <c r="CE390" s="11">
        <v>0</v>
      </c>
      <c r="CF390" s="11">
        <v>0</v>
      </c>
      <c r="CG390" s="11">
        <v>0</v>
      </c>
      <c r="CH390" s="14" t="s">
        <v>80</v>
      </c>
      <c r="CI390" s="331" t="s">
        <v>170</v>
      </c>
      <c r="CJ390" s="332" t="s">
        <v>79</v>
      </c>
      <c r="CK390" s="335" t="s">
        <v>79</v>
      </c>
      <c r="CL390" s="334">
        <v>44196</v>
      </c>
    </row>
    <row r="391" spans="1:91" ht="46.5">
      <c r="A391" s="695"/>
      <c r="B391" s="36" t="s">
        <v>354</v>
      </c>
      <c r="C391" s="14" t="s">
        <v>701</v>
      </c>
      <c r="D391" s="27" t="s">
        <v>81</v>
      </c>
      <c r="E391" s="175" t="s">
        <v>1059</v>
      </c>
      <c r="F391" s="176" t="s">
        <v>1060</v>
      </c>
      <c r="G391" s="10">
        <v>4774</v>
      </c>
      <c r="H391" s="27" t="s">
        <v>312</v>
      </c>
      <c r="I391" s="34">
        <v>4584</v>
      </c>
      <c r="J391" s="34">
        <v>4484</v>
      </c>
      <c r="K391" s="34">
        <v>100</v>
      </c>
      <c r="L391" s="34">
        <v>0</v>
      </c>
      <c r="M391" s="34">
        <v>4484</v>
      </c>
      <c r="N391" s="34">
        <v>0</v>
      </c>
      <c r="O391" s="34">
        <v>0</v>
      </c>
      <c r="P391" s="34">
        <v>2749.83</v>
      </c>
      <c r="Q391" s="34">
        <v>1580.84</v>
      </c>
      <c r="R391" s="34">
        <v>0</v>
      </c>
      <c r="S391" s="34">
        <v>2.2210000000000001</v>
      </c>
      <c r="T391" s="34">
        <v>3270.4579799999992</v>
      </c>
      <c r="U391" s="34">
        <v>3272.6789799999992</v>
      </c>
      <c r="V391" s="34">
        <v>1580.84</v>
      </c>
      <c r="W391" s="34">
        <v>0</v>
      </c>
      <c r="X391" s="34">
        <v>25</v>
      </c>
      <c r="Y391" s="34">
        <v>867.09</v>
      </c>
      <c r="Z391" s="34">
        <v>892.09</v>
      </c>
      <c r="AA391" s="34">
        <v>1734.17</v>
      </c>
      <c r="AB391" s="34">
        <v>0</v>
      </c>
      <c r="AC391" s="34">
        <v>0</v>
      </c>
      <c r="AD391" s="34">
        <v>0</v>
      </c>
      <c r="AE391" s="34">
        <v>0</v>
      </c>
      <c r="AF391" s="34">
        <v>0</v>
      </c>
      <c r="AG391" s="34">
        <v>0</v>
      </c>
      <c r="AH391" s="34">
        <v>22.779</v>
      </c>
      <c r="AI391" s="34">
        <v>0.15990000000000001</v>
      </c>
      <c r="AJ391" s="34">
        <v>22.9389</v>
      </c>
      <c r="AK391" s="34">
        <v>0</v>
      </c>
      <c r="AL391" s="34">
        <v>10.3695</v>
      </c>
      <c r="AM391" s="34">
        <v>0</v>
      </c>
      <c r="AN391" s="34">
        <v>10.3695</v>
      </c>
      <c r="AO391" s="34">
        <v>0</v>
      </c>
      <c r="AP391" s="34">
        <v>0</v>
      </c>
      <c r="AQ391" s="34">
        <v>25</v>
      </c>
      <c r="AR391" s="34">
        <v>867.09</v>
      </c>
      <c r="AS391" s="34">
        <v>892.09</v>
      </c>
      <c r="AT391" s="34">
        <v>0</v>
      </c>
      <c r="AU391" s="34">
        <v>0</v>
      </c>
      <c r="AV391" s="34">
        <v>0</v>
      </c>
      <c r="AW391" s="34">
        <v>0</v>
      </c>
      <c r="AX391" s="34">
        <v>0</v>
      </c>
      <c r="AY391" s="34">
        <v>1734.17</v>
      </c>
      <c r="AZ391" s="34">
        <v>0</v>
      </c>
      <c r="BA391" s="34">
        <v>0</v>
      </c>
      <c r="BB391" s="34">
        <v>0</v>
      </c>
      <c r="BC391" s="34">
        <v>0</v>
      </c>
      <c r="BD391" s="34">
        <v>0</v>
      </c>
      <c r="BE391" s="34">
        <v>0</v>
      </c>
      <c r="BF391" s="34">
        <v>0</v>
      </c>
      <c r="BG391" s="34">
        <v>0</v>
      </c>
      <c r="BH391" s="34">
        <v>0</v>
      </c>
      <c r="BI391" s="34">
        <v>0</v>
      </c>
      <c r="BJ391" s="34">
        <v>0</v>
      </c>
      <c r="BK391" s="34">
        <v>0</v>
      </c>
      <c r="BL391" s="34">
        <v>0</v>
      </c>
      <c r="BM391" s="34">
        <v>0</v>
      </c>
      <c r="BN391" s="34">
        <v>0</v>
      </c>
      <c r="BO391" s="34">
        <v>0</v>
      </c>
      <c r="BP391" s="34">
        <v>0</v>
      </c>
      <c r="BQ391" s="34">
        <v>0</v>
      </c>
      <c r="BR391" s="34">
        <v>0</v>
      </c>
      <c r="BS391" s="34">
        <v>0</v>
      </c>
      <c r="BT391" s="34">
        <v>0</v>
      </c>
      <c r="BU391" s="34">
        <v>0</v>
      </c>
      <c r="BV391" s="34">
        <v>0</v>
      </c>
      <c r="BW391" s="34">
        <v>0</v>
      </c>
      <c r="BX391" s="34">
        <v>0</v>
      </c>
      <c r="BY391" s="34">
        <v>0</v>
      </c>
      <c r="BZ391" s="34">
        <v>0</v>
      </c>
      <c r="CA391" s="34">
        <v>0</v>
      </c>
      <c r="CB391" s="34">
        <v>0</v>
      </c>
      <c r="CC391" s="34">
        <v>0</v>
      </c>
      <c r="CD391" s="34">
        <v>0</v>
      </c>
      <c r="CE391" s="34">
        <v>0</v>
      </c>
      <c r="CF391" s="34">
        <v>0</v>
      </c>
      <c r="CG391" s="34">
        <v>0</v>
      </c>
      <c r="CH391" s="14" t="s">
        <v>692</v>
      </c>
      <c r="CI391" s="276" t="s">
        <v>355</v>
      </c>
      <c r="CJ391" s="276" t="s">
        <v>79</v>
      </c>
      <c r="CK391" s="278" t="s">
        <v>79</v>
      </c>
      <c r="CL391" s="279">
        <v>43890</v>
      </c>
    </row>
    <row r="392" spans="1:91" ht="46.5">
      <c r="A392" s="695"/>
      <c r="B392" s="36" t="s">
        <v>1506</v>
      </c>
      <c r="C392" s="14" t="s">
        <v>1507</v>
      </c>
      <c r="D392" s="27" t="s">
        <v>81</v>
      </c>
      <c r="E392" s="175" t="s">
        <v>1059</v>
      </c>
      <c r="F392" s="176" t="s">
        <v>1060</v>
      </c>
      <c r="G392" s="10" t="s">
        <v>1508</v>
      </c>
      <c r="H392" s="27" t="s">
        <v>312</v>
      </c>
      <c r="I392" s="34">
        <v>6879.62</v>
      </c>
      <c r="J392" s="34">
        <v>6729.62</v>
      </c>
      <c r="K392" s="34">
        <v>150</v>
      </c>
      <c r="L392" s="34">
        <v>0</v>
      </c>
      <c r="M392" s="34">
        <v>6729.62</v>
      </c>
      <c r="N392" s="34">
        <v>0</v>
      </c>
      <c r="O392" s="34">
        <v>0</v>
      </c>
      <c r="P392" s="34">
        <v>0</v>
      </c>
      <c r="Q392" s="34">
        <v>0</v>
      </c>
      <c r="R392" s="34">
        <v>0</v>
      </c>
      <c r="S392" s="34">
        <v>0</v>
      </c>
      <c r="T392" s="34">
        <v>0</v>
      </c>
      <c r="U392" s="34">
        <v>0</v>
      </c>
      <c r="V392" s="34">
        <v>0</v>
      </c>
      <c r="W392" s="34">
        <v>0</v>
      </c>
      <c r="X392" s="34">
        <v>45</v>
      </c>
      <c r="Y392" s="34">
        <v>2700</v>
      </c>
      <c r="Z392" s="34">
        <v>2745</v>
      </c>
      <c r="AA392" s="34">
        <v>0</v>
      </c>
      <c r="AB392" s="34">
        <v>0</v>
      </c>
      <c r="AC392" s="34">
        <v>60</v>
      </c>
      <c r="AD392" s="34">
        <v>3240</v>
      </c>
      <c r="AE392" s="34">
        <v>3300</v>
      </c>
      <c r="AF392" s="34">
        <v>0</v>
      </c>
      <c r="AG392" s="34">
        <v>0</v>
      </c>
      <c r="AH392" s="34">
        <v>0</v>
      </c>
      <c r="AI392" s="34">
        <v>1080.0000000000002</v>
      </c>
      <c r="AJ392" s="34">
        <v>1080.0000000000002</v>
      </c>
      <c r="AK392" s="34">
        <v>0</v>
      </c>
      <c r="AL392" s="34">
        <v>0</v>
      </c>
      <c r="AM392" s="34">
        <v>188.69369</v>
      </c>
      <c r="AN392" s="34">
        <v>188.69369</v>
      </c>
      <c r="AO392" s="34">
        <v>0</v>
      </c>
      <c r="AP392" s="34">
        <v>0</v>
      </c>
      <c r="AQ392" s="34">
        <v>0</v>
      </c>
      <c r="AR392" s="34">
        <v>0</v>
      </c>
      <c r="AS392" s="34">
        <v>0</v>
      </c>
      <c r="AT392" s="34">
        <v>0</v>
      </c>
      <c r="AU392" s="3">
        <v>0</v>
      </c>
      <c r="AV392" s="34">
        <v>15</v>
      </c>
      <c r="AW392" s="34">
        <v>1080</v>
      </c>
      <c r="AX392" s="34">
        <v>1095</v>
      </c>
      <c r="AY392" s="34">
        <v>0</v>
      </c>
      <c r="AZ392" s="34">
        <v>0</v>
      </c>
      <c r="BA392" s="34">
        <v>15</v>
      </c>
      <c r="BB392" s="34">
        <v>810</v>
      </c>
      <c r="BC392" s="34">
        <v>825</v>
      </c>
      <c r="BD392" s="34">
        <v>0</v>
      </c>
      <c r="BE392" s="34">
        <v>0</v>
      </c>
      <c r="BF392" s="34">
        <v>15</v>
      </c>
      <c r="BG392" s="34">
        <v>810</v>
      </c>
      <c r="BH392" s="34">
        <v>825</v>
      </c>
      <c r="BI392" s="34">
        <v>0</v>
      </c>
      <c r="BJ392" s="34">
        <v>0</v>
      </c>
      <c r="BK392" s="34">
        <v>15</v>
      </c>
      <c r="BL392" s="34">
        <v>810</v>
      </c>
      <c r="BM392" s="34">
        <v>825</v>
      </c>
      <c r="BN392" s="34">
        <v>0</v>
      </c>
      <c r="BO392" s="34">
        <v>0</v>
      </c>
      <c r="BP392" s="34">
        <v>15</v>
      </c>
      <c r="BQ392" s="34">
        <v>810</v>
      </c>
      <c r="BR392" s="34">
        <v>825</v>
      </c>
      <c r="BS392" s="34">
        <v>0</v>
      </c>
      <c r="BT392" s="34">
        <v>0</v>
      </c>
      <c r="BU392" s="34">
        <v>15</v>
      </c>
      <c r="BV392" s="34">
        <v>810</v>
      </c>
      <c r="BW392" s="34">
        <v>825</v>
      </c>
      <c r="BX392" s="34">
        <v>0</v>
      </c>
      <c r="BY392" s="34">
        <v>0</v>
      </c>
      <c r="BZ392" s="34">
        <v>15</v>
      </c>
      <c r="CA392" s="34">
        <v>810</v>
      </c>
      <c r="CB392" s="34">
        <v>825</v>
      </c>
      <c r="CC392" s="34">
        <v>0</v>
      </c>
      <c r="CD392" s="34">
        <v>834.62</v>
      </c>
      <c r="CE392" s="34">
        <v>0</v>
      </c>
      <c r="CF392" s="34">
        <v>0</v>
      </c>
      <c r="CG392" s="34">
        <v>0</v>
      </c>
      <c r="CH392" s="27" t="s">
        <v>80</v>
      </c>
      <c r="CI392" s="276" t="s">
        <v>1509</v>
      </c>
      <c r="CJ392" s="276" t="s">
        <v>79</v>
      </c>
      <c r="CK392" s="278" t="s">
        <v>79</v>
      </c>
      <c r="CL392" s="279">
        <v>44620</v>
      </c>
    </row>
    <row r="393" spans="1:91" s="40" customFormat="1" ht="129.75" customHeight="1">
      <c r="A393" s="695"/>
      <c r="B393" s="36" t="s">
        <v>1310</v>
      </c>
      <c r="C393" s="14" t="s">
        <v>702</v>
      </c>
      <c r="D393" s="27" t="s">
        <v>81</v>
      </c>
      <c r="E393" s="175" t="s">
        <v>1059</v>
      </c>
      <c r="F393" s="176" t="s">
        <v>1060</v>
      </c>
      <c r="G393" s="10">
        <v>5154</v>
      </c>
      <c r="H393" s="27" t="s">
        <v>540</v>
      </c>
      <c r="I393" s="34">
        <v>6044.86</v>
      </c>
      <c r="J393" s="34">
        <v>6044.86</v>
      </c>
      <c r="K393" s="34">
        <v>0</v>
      </c>
      <c r="L393" s="34">
        <v>5742.62</v>
      </c>
      <c r="M393" s="34">
        <v>0</v>
      </c>
      <c r="N393" s="34">
        <v>0</v>
      </c>
      <c r="O393" s="34">
        <v>0</v>
      </c>
      <c r="P393" s="34">
        <v>0</v>
      </c>
      <c r="Q393" s="34">
        <v>0</v>
      </c>
      <c r="R393" s="34">
        <v>63.684580000000004</v>
      </c>
      <c r="S393" s="34">
        <v>0</v>
      </c>
      <c r="T393" s="34">
        <v>0</v>
      </c>
      <c r="U393" s="34">
        <v>63.684580000000004</v>
      </c>
      <c r="V393" s="34">
        <v>0</v>
      </c>
      <c r="W393" s="34">
        <v>180</v>
      </c>
      <c r="X393" s="34">
        <v>0</v>
      </c>
      <c r="Y393" s="34">
        <v>0</v>
      </c>
      <c r="Z393" s="34">
        <v>180</v>
      </c>
      <c r="AA393" s="34">
        <v>0</v>
      </c>
      <c r="AB393" s="34">
        <v>93.24</v>
      </c>
      <c r="AC393" s="34">
        <v>0</v>
      </c>
      <c r="AD393" s="34">
        <v>0</v>
      </c>
      <c r="AE393" s="34">
        <v>93.24</v>
      </c>
      <c r="AF393" s="34">
        <v>0</v>
      </c>
      <c r="AG393" s="34">
        <v>145</v>
      </c>
      <c r="AH393" s="34">
        <v>0</v>
      </c>
      <c r="AI393" s="34">
        <v>0</v>
      </c>
      <c r="AJ393" s="34">
        <v>145</v>
      </c>
      <c r="AK393" s="34">
        <v>48.334470000000003</v>
      </c>
      <c r="AL393" s="34">
        <v>0</v>
      </c>
      <c r="AM393" s="34">
        <v>0</v>
      </c>
      <c r="AN393" s="34">
        <v>48.334470000000003</v>
      </c>
      <c r="AO393" s="34">
        <v>0</v>
      </c>
      <c r="AP393" s="34">
        <v>0</v>
      </c>
      <c r="AQ393" s="34">
        <v>0</v>
      </c>
      <c r="AR393" s="34">
        <v>0</v>
      </c>
      <c r="AS393" s="34">
        <v>0</v>
      </c>
      <c r="AT393" s="34">
        <v>0</v>
      </c>
      <c r="AU393" s="34">
        <v>90</v>
      </c>
      <c r="AV393" s="34">
        <v>0</v>
      </c>
      <c r="AW393" s="34">
        <v>0</v>
      </c>
      <c r="AX393" s="34">
        <v>90</v>
      </c>
      <c r="AY393" s="34">
        <v>0</v>
      </c>
      <c r="AZ393" s="34">
        <v>45</v>
      </c>
      <c r="BA393" s="34">
        <v>0</v>
      </c>
      <c r="BB393" s="34">
        <v>0</v>
      </c>
      <c r="BC393" s="34">
        <v>45</v>
      </c>
      <c r="BD393" s="34">
        <v>0</v>
      </c>
      <c r="BE393" s="34">
        <v>45</v>
      </c>
      <c r="BF393" s="34">
        <v>0</v>
      </c>
      <c r="BG393" s="34">
        <v>0</v>
      </c>
      <c r="BH393" s="34">
        <v>45</v>
      </c>
      <c r="BI393" s="34">
        <v>0</v>
      </c>
      <c r="BJ393" s="34">
        <v>45</v>
      </c>
      <c r="BK393" s="34">
        <v>0</v>
      </c>
      <c r="BL393" s="34">
        <v>0</v>
      </c>
      <c r="BM393" s="34">
        <v>45</v>
      </c>
      <c r="BN393" s="34">
        <v>0</v>
      </c>
      <c r="BO393" s="34">
        <v>45</v>
      </c>
      <c r="BP393" s="34">
        <v>0</v>
      </c>
      <c r="BQ393" s="34">
        <v>0</v>
      </c>
      <c r="BR393" s="34">
        <v>45</v>
      </c>
      <c r="BS393" s="34">
        <v>0</v>
      </c>
      <c r="BT393" s="34">
        <v>3.24</v>
      </c>
      <c r="BU393" s="34">
        <v>0</v>
      </c>
      <c r="BV393" s="34">
        <v>0</v>
      </c>
      <c r="BW393" s="34">
        <v>3.24</v>
      </c>
      <c r="BX393" s="34">
        <v>0</v>
      </c>
      <c r="BY393" s="34">
        <v>0</v>
      </c>
      <c r="BZ393" s="34">
        <v>0</v>
      </c>
      <c r="CA393" s="34">
        <v>0</v>
      </c>
      <c r="CB393" s="34">
        <v>0</v>
      </c>
      <c r="CC393" s="34">
        <v>0</v>
      </c>
      <c r="CD393" s="34">
        <v>0</v>
      </c>
      <c r="CE393" s="34">
        <v>0</v>
      </c>
      <c r="CF393" s="34">
        <v>0</v>
      </c>
      <c r="CG393" s="34">
        <v>0</v>
      </c>
      <c r="CH393" s="27" t="s">
        <v>80</v>
      </c>
      <c r="CI393" s="276" t="s">
        <v>541</v>
      </c>
      <c r="CJ393" s="276" t="s">
        <v>79</v>
      </c>
      <c r="CK393" s="300" t="s">
        <v>79</v>
      </c>
      <c r="CL393" s="279">
        <v>44255</v>
      </c>
    </row>
    <row r="394" spans="1:91" s="40" customFormat="1" ht="129.75" customHeight="1">
      <c r="A394" s="695"/>
      <c r="B394" s="36" t="s">
        <v>800</v>
      </c>
      <c r="C394" s="27" t="s">
        <v>1062</v>
      </c>
      <c r="D394" s="27" t="s">
        <v>81</v>
      </c>
      <c r="E394" s="175" t="s">
        <v>1059</v>
      </c>
      <c r="F394" s="176" t="s">
        <v>1060</v>
      </c>
      <c r="G394" s="10" t="s">
        <v>1311</v>
      </c>
      <c r="H394" s="27" t="s">
        <v>801</v>
      </c>
      <c r="I394" s="34">
        <v>67827</v>
      </c>
      <c r="J394" s="34">
        <v>67327</v>
      </c>
      <c r="K394" s="34">
        <v>500</v>
      </c>
      <c r="L394" s="34">
        <v>57653</v>
      </c>
      <c r="M394" s="34">
        <v>0</v>
      </c>
      <c r="N394" s="34">
        <v>0</v>
      </c>
      <c r="O394" s="34">
        <v>0</v>
      </c>
      <c r="P394" s="34">
        <v>2100</v>
      </c>
      <c r="Q394" s="34">
        <v>0</v>
      </c>
      <c r="R394" s="34">
        <v>2152.1901999999995</v>
      </c>
      <c r="S394" s="34">
        <v>0</v>
      </c>
      <c r="T394" s="34">
        <v>35.629739999999998</v>
      </c>
      <c r="U394" s="34">
        <v>2187.8199399999994</v>
      </c>
      <c r="V394" s="34">
        <v>0</v>
      </c>
      <c r="W394" s="34">
        <v>1100</v>
      </c>
      <c r="X394" s="34">
        <v>0</v>
      </c>
      <c r="Y394" s="34">
        <v>0</v>
      </c>
      <c r="Z394" s="34">
        <v>1100</v>
      </c>
      <c r="AA394" s="34">
        <v>3798</v>
      </c>
      <c r="AB394" s="34">
        <v>800</v>
      </c>
      <c r="AC394" s="34">
        <v>0</v>
      </c>
      <c r="AD394" s="34">
        <v>0</v>
      </c>
      <c r="AE394" s="34">
        <v>800</v>
      </c>
      <c r="AF394" s="34">
        <v>0</v>
      </c>
      <c r="AG394" s="34">
        <v>8028.1541699999998</v>
      </c>
      <c r="AH394" s="34">
        <v>0</v>
      </c>
      <c r="AI394" s="34">
        <v>0</v>
      </c>
      <c r="AJ394" s="34">
        <v>8028.1541699999998</v>
      </c>
      <c r="AK394" s="34">
        <v>59.71069</v>
      </c>
      <c r="AL394" s="34">
        <v>0</v>
      </c>
      <c r="AM394" s="34">
        <v>0</v>
      </c>
      <c r="AN394" s="34">
        <v>59.71069</v>
      </c>
      <c r="AO394" s="34">
        <v>1923</v>
      </c>
      <c r="AP394" s="34">
        <v>300</v>
      </c>
      <c r="AQ394" s="34">
        <v>0</v>
      </c>
      <c r="AR394" s="34">
        <v>0</v>
      </c>
      <c r="AS394" s="34">
        <v>300</v>
      </c>
      <c r="AT394" s="34">
        <v>0</v>
      </c>
      <c r="AU394" s="34">
        <v>300</v>
      </c>
      <c r="AV394" s="34">
        <v>0</v>
      </c>
      <c r="AW394" s="34">
        <v>0</v>
      </c>
      <c r="AX394" s="34">
        <v>300</v>
      </c>
      <c r="AY394" s="34">
        <v>0</v>
      </c>
      <c r="AZ394" s="34">
        <v>300</v>
      </c>
      <c r="BA394" s="34">
        <v>0</v>
      </c>
      <c r="BB394" s="34">
        <v>0</v>
      </c>
      <c r="BC394" s="34">
        <v>300</v>
      </c>
      <c r="BD394" s="34">
        <v>1875</v>
      </c>
      <c r="BE394" s="34">
        <v>200</v>
      </c>
      <c r="BF394" s="34">
        <v>0</v>
      </c>
      <c r="BG394" s="34">
        <v>0</v>
      </c>
      <c r="BH394" s="34">
        <v>200</v>
      </c>
      <c r="BI394" s="34">
        <v>0</v>
      </c>
      <c r="BJ394" s="34">
        <v>200</v>
      </c>
      <c r="BK394" s="34">
        <v>0</v>
      </c>
      <c r="BL394" s="34">
        <v>0</v>
      </c>
      <c r="BM394" s="34">
        <v>200</v>
      </c>
      <c r="BN394" s="34">
        <v>0</v>
      </c>
      <c r="BO394" s="34">
        <v>200</v>
      </c>
      <c r="BP394" s="34">
        <v>0</v>
      </c>
      <c r="BQ394" s="34">
        <v>0</v>
      </c>
      <c r="BR394" s="34">
        <v>200</v>
      </c>
      <c r="BS394" s="34">
        <v>0</v>
      </c>
      <c r="BT394" s="34">
        <v>200</v>
      </c>
      <c r="BU394" s="34">
        <v>0</v>
      </c>
      <c r="BV394" s="34">
        <v>0</v>
      </c>
      <c r="BW394" s="34">
        <v>200</v>
      </c>
      <c r="BX394" s="34">
        <v>0</v>
      </c>
      <c r="BY394" s="34">
        <v>200</v>
      </c>
      <c r="BZ394" s="34">
        <v>0</v>
      </c>
      <c r="CA394" s="34">
        <v>0</v>
      </c>
      <c r="CB394" s="34">
        <v>200</v>
      </c>
      <c r="CC394" s="34">
        <v>0</v>
      </c>
      <c r="CD394" s="34">
        <v>8471</v>
      </c>
      <c r="CE394" s="34">
        <v>0</v>
      </c>
      <c r="CF394" s="34">
        <v>0</v>
      </c>
      <c r="CG394" s="34">
        <v>0</v>
      </c>
      <c r="CH394" s="27" t="s">
        <v>1653</v>
      </c>
      <c r="CI394" s="276" t="s">
        <v>802</v>
      </c>
      <c r="CJ394" s="276" t="s">
        <v>79</v>
      </c>
      <c r="CK394" s="300" t="s">
        <v>79</v>
      </c>
      <c r="CL394" s="279">
        <v>44926</v>
      </c>
    </row>
    <row r="395" spans="1:91" ht="46.5">
      <c r="A395" s="695"/>
      <c r="B395" s="36" t="s">
        <v>215</v>
      </c>
      <c r="C395" s="14" t="s">
        <v>703</v>
      </c>
      <c r="D395" s="27" t="s">
        <v>166</v>
      </c>
      <c r="E395" s="175" t="s">
        <v>1059</v>
      </c>
      <c r="F395" s="176" t="s">
        <v>1060</v>
      </c>
      <c r="G395" s="10">
        <v>4899</v>
      </c>
      <c r="H395" s="27" t="s">
        <v>307</v>
      </c>
      <c r="I395" s="34">
        <v>7407.27</v>
      </c>
      <c r="J395" s="34">
        <v>7407.27</v>
      </c>
      <c r="K395" s="34">
        <v>0</v>
      </c>
      <c r="L395" s="34">
        <v>7036.91</v>
      </c>
      <c r="M395" s="34">
        <v>0</v>
      </c>
      <c r="N395" s="34">
        <v>0</v>
      </c>
      <c r="O395" s="34">
        <v>0</v>
      </c>
      <c r="P395" s="34">
        <v>2519.88</v>
      </c>
      <c r="Q395" s="34">
        <v>0</v>
      </c>
      <c r="R395" s="34">
        <v>323.44998999999996</v>
      </c>
      <c r="S395" s="34">
        <v>0</v>
      </c>
      <c r="T395" s="34">
        <v>2037.8577000000002</v>
      </c>
      <c r="U395" s="34">
        <v>2361.3076900000001</v>
      </c>
      <c r="V395" s="34">
        <v>0</v>
      </c>
      <c r="W395" s="34">
        <v>0</v>
      </c>
      <c r="X395" s="34">
        <v>0</v>
      </c>
      <c r="Y395" s="34">
        <v>0</v>
      </c>
      <c r="Z395" s="34">
        <v>0</v>
      </c>
      <c r="AA395" s="34">
        <v>0</v>
      </c>
      <c r="AB395" s="34">
        <v>0</v>
      </c>
      <c r="AC395" s="34">
        <v>0</v>
      </c>
      <c r="AD395" s="34">
        <v>0</v>
      </c>
      <c r="AE395" s="34">
        <v>0</v>
      </c>
      <c r="AF395" s="34">
        <v>0</v>
      </c>
      <c r="AG395" s="34">
        <v>90.262410000000003</v>
      </c>
      <c r="AH395" s="34">
        <v>0</v>
      </c>
      <c r="AI395" s="34">
        <v>42.394080000000002</v>
      </c>
      <c r="AJ395" s="34">
        <v>132.65649000000002</v>
      </c>
      <c r="AK395" s="34">
        <v>21.326319999999996</v>
      </c>
      <c r="AL395" s="34">
        <v>0</v>
      </c>
      <c r="AM395" s="34">
        <v>0</v>
      </c>
      <c r="AN395" s="34">
        <v>21.326319999999996</v>
      </c>
      <c r="AO395" s="34">
        <v>0</v>
      </c>
      <c r="AP395" s="34">
        <v>0</v>
      </c>
      <c r="AQ395" s="34">
        <v>0</v>
      </c>
      <c r="AR395" s="34">
        <v>0</v>
      </c>
      <c r="AS395" s="34">
        <v>0</v>
      </c>
      <c r="AT395" s="34">
        <v>1900</v>
      </c>
      <c r="AU395" s="34">
        <v>0</v>
      </c>
      <c r="AV395" s="34">
        <v>0</v>
      </c>
      <c r="AW395" s="34">
        <v>0</v>
      </c>
      <c r="AX395" s="34">
        <v>0</v>
      </c>
      <c r="AY395" s="34">
        <v>0</v>
      </c>
      <c r="AZ395" s="34">
        <v>0</v>
      </c>
      <c r="BA395" s="34">
        <v>0</v>
      </c>
      <c r="BB395" s="34">
        <v>0</v>
      </c>
      <c r="BC395" s="34">
        <v>0</v>
      </c>
      <c r="BD395" s="34">
        <v>0</v>
      </c>
      <c r="BE395" s="34">
        <v>0</v>
      </c>
      <c r="BF395" s="34">
        <v>0</v>
      </c>
      <c r="BG395" s="34">
        <v>0</v>
      </c>
      <c r="BH395" s="34">
        <v>0</v>
      </c>
      <c r="BI395" s="34">
        <v>0</v>
      </c>
      <c r="BJ395" s="113">
        <v>0</v>
      </c>
      <c r="BK395" s="113">
        <v>0</v>
      </c>
      <c r="BL395" s="113">
        <v>0</v>
      </c>
      <c r="BM395" s="113">
        <v>0</v>
      </c>
      <c r="BN395" s="113">
        <v>0</v>
      </c>
      <c r="BO395" s="113">
        <v>0</v>
      </c>
      <c r="BP395" s="113">
        <v>0</v>
      </c>
      <c r="BQ395" s="113">
        <v>0</v>
      </c>
      <c r="BR395" s="113">
        <v>0</v>
      </c>
      <c r="BS395" s="113">
        <v>0</v>
      </c>
      <c r="BT395" s="113">
        <v>0</v>
      </c>
      <c r="BU395" s="113">
        <v>0</v>
      </c>
      <c r="BV395" s="113">
        <v>0</v>
      </c>
      <c r="BW395" s="113">
        <v>0</v>
      </c>
      <c r="BX395" s="113">
        <v>0</v>
      </c>
      <c r="BY395" s="113">
        <v>0</v>
      </c>
      <c r="BZ395" s="113">
        <v>0</v>
      </c>
      <c r="CA395" s="113">
        <v>0</v>
      </c>
      <c r="CB395" s="34">
        <v>0</v>
      </c>
      <c r="CC395" s="34">
        <v>0</v>
      </c>
      <c r="CD395" s="34">
        <v>0</v>
      </c>
      <c r="CE395" s="34">
        <v>0</v>
      </c>
      <c r="CF395" s="34">
        <v>0</v>
      </c>
      <c r="CG395" s="34">
        <v>0</v>
      </c>
      <c r="CH395" s="27" t="s">
        <v>692</v>
      </c>
      <c r="CI395" s="276" t="s">
        <v>216</v>
      </c>
      <c r="CJ395" s="276" t="s">
        <v>79</v>
      </c>
      <c r="CK395" s="300" t="s">
        <v>79</v>
      </c>
      <c r="CL395" s="279">
        <v>43921</v>
      </c>
    </row>
    <row r="396" spans="1:91" ht="54">
      <c r="A396" s="695"/>
      <c r="B396" s="36" t="s">
        <v>848</v>
      </c>
      <c r="C396" s="14" t="s">
        <v>79</v>
      </c>
      <c r="D396" s="27" t="s">
        <v>166</v>
      </c>
      <c r="E396" s="175" t="s">
        <v>1059</v>
      </c>
      <c r="F396" s="176" t="s">
        <v>1060</v>
      </c>
      <c r="G396" s="10" t="s">
        <v>849</v>
      </c>
      <c r="H396" s="27" t="s">
        <v>850</v>
      </c>
      <c r="I396" s="34">
        <v>169766.42</v>
      </c>
      <c r="J396" s="34">
        <v>169766.42</v>
      </c>
      <c r="K396" s="34">
        <v>0</v>
      </c>
      <c r="L396" s="34">
        <v>87968.57</v>
      </c>
      <c r="M396" s="34">
        <v>0</v>
      </c>
      <c r="N396" s="34">
        <v>0</v>
      </c>
      <c r="O396" s="34">
        <v>0</v>
      </c>
      <c r="P396" s="34">
        <v>0</v>
      </c>
      <c r="Q396" s="34">
        <v>0</v>
      </c>
      <c r="R396" s="34">
        <v>0</v>
      </c>
      <c r="S396" s="34">
        <v>0</v>
      </c>
      <c r="T396" s="34">
        <v>0</v>
      </c>
      <c r="U396" s="34">
        <v>0</v>
      </c>
      <c r="V396" s="34">
        <v>0</v>
      </c>
      <c r="W396" s="34">
        <v>0</v>
      </c>
      <c r="X396" s="34">
        <v>0</v>
      </c>
      <c r="Y396" s="34">
        <v>0</v>
      </c>
      <c r="Z396" s="34">
        <v>0</v>
      </c>
      <c r="AA396" s="34">
        <v>0</v>
      </c>
      <c r="AB396" s="34">
        <v>1050</v>
      </c>
      <c r="AC396" s="34">
        <v>0</v>
      </c>
      <c r="AD396" s="34">
        <v>12000</v>
      </c>
      <c r="AE396" s="34">
        <v>13050</v>
      </c>
      <c r="AF396" s="34">
        <v>0</v>
      </c>
      <c r="AG396" s="34">
        <v>0</v>
      </c>
      <c r="AH396" s="34">
        <v>0</v>
      </c>
      <c r="AI396" s="34">
        <v>0</v>
      </c>
      <c r="AJ396" s="34">
        <v>0</v>
      </c>
      <c r="AK396" s="34">
        <v>0</v>
      </c>
      <c r="AL396" s="34">
        <v>0</v>
      </c>
      <c r="AM396" s="34">
        <v>0</v>
      </c>
      <c r="AN396" s="34">
        <v>0</v>
      </c>
      <c r="AO396" s="34">
        <v>0</v>
      </c>
      <c r="AP396" s="34">
        <v>0</v>
      </c>
      <c r="AQ396" s="34">
        <v>0</v>
      </c>
      <c r="AR396" s="34">
        <v>0</v>
      </c>
      <c r="AS396" s="34">
        <v>0</v>
      </c>
      <c r="AT396" s="34">
        <v>0</v>
      </c>
      <c r="AU396" s="34">
        <v>0</v>
      </c>
      <c r="AV396" s="34">
        <v>0</v>
      </c>
      <c r="AW396" s="34">
        <v>0</v>
      </c>
      <c r="AX396" s="34">
        <v>0</v>
      </c>
      <c r="AY396" s="34">
        <v>0</v>
      </c>
      <c r="AZ396" s="34">
        <v>0</v>
      </c>
      <c r="BA396" s="34">
        <v>0</v>
      </c>
      <c r="BB396" s="34">
        <v>0</v>
      </c>
      <c r="BC396" s="34">
        <v>0</v>
      </c>
      <c r="BD396" s="34">
        <v>0</v>
      </c>
      <c r="BE396" s="34">
        <v>0</v>
      </c>
      <c r="BF396" s="34">
        <v>0</v>
      </c>
      <c r="BG396" s="34">
        <v>0</v>
      </c>
      <c r="BH396" s="34">
        <v>0</v>
      </c>
      <c r="BI396" s="34">
        <v>0</v>
      </c>
      <c r="BJ396" s="34">
        <v>0</v>
      </c>
      <c r="BK396" s="34">
        <v>0</v>
      </c>
      <c r="BL396" s="34">
        <v>0</v>
      </c>
      <c r="BM396" s="34">
        <v>0</v>
      </c>
      <c r="BN396" s="34">
        <v>0</v>
      </c>
      <c r="BO396" s="34">
        <v>350</v>
      </c>
      <c r="BP396" s="34">
        <v>0</v>
      </c>
      <c r="BQ396" s="34">
        <v>4000</v>
      </c>
      <c r="BR396" s="34">
        <v>4350</v>
      </c>
      <c r="BS396" s="34">
        <v>0</v>
      </c>
      <c r="BT396" s="34">
        <v>350</v>
      </c>
      <c r="BU396" s="34">
        <v>0</v>
      </c>
      <c r="BV396" s="34">
        <v>4000</v>
      </c>
      <c r="BW396" s="34">
        <v>4350</v>
      </c>
      <c r="BX396" s="34">
        <v>0</v>
      </c>
      <c r="BY396" s="34">
        <v>350</v>
      </c>
      <c r="BZ396" s="34">
        <v>0</v>
      </c>
      <c r="CA396" s="34">
        <v>4000</v>
      </c>
      <c r="CB396" s="34">
        <v>4350</v>
      </c>
      <c r="CC396" s="34">
        <v>0</v>
      </c>
      <c r="CD396" s="34">
        <v>29427.48</v>
      </c>
      <c r="CE396" s="34">
        <v>0</v>
      </c>
      <c r="CF396" s="34">
        <v>0</v>
      </c>
      <c r="CG396" s="34">
        <v>39320.370000000003</v>
      </c>
      <c r="CH396" s="27" t="s">
        <v>705</v>
      </c>
      <c r="CI396" s="276" t="s">
        <v>1711</v>
      </c>
      <c r="CJ396" s="276" t="s">
        <v>79</v>
      </c>
      <c r="CK396" s="300" t="s">
        <v>79</v>
      </c>
      <c r="CL396" s="279">
        <v>44561</v>
      </c>
    </row>
    <row r="397" spans="1:91" ht="54">
      <c r="A397" s="695"/>
      <c r="B397" s="217" t="s">
        <v>1312</v>
      </c>
      <c r="C397" s="218" t="s">
        <v>1313</v>
      </c>
      <c r="D397" s="219" t="s">
        <v>81</v>
      </c>
      <c r="E397" s="220" t="s">
        <v>1059</v>
      </c>
      <c r="F397" s="221" t="s">
        <v>1060</v>
      </c>
      <c r="G397" s="222" t="s">
        <v>1314</v>
      </c>
      <c r="H397" s="219" t="s">
        <v>1315</v>
      </c>
      <c r="I397" s="223">
        <v>8640</v>
      </c>
      <c r="J397" s="223">
        <v>8640</v>
      </c>
      <c r="K397" s="223">
        <v>0</v>
      </c>
      <c r="L397" s="223">
        <v>8208</v>
      </c>
      <c r="M397" s="223">
        <v>0</v>
      </c>
      <c r="N397" s="223">
        <v>0</v>
      </c>
      <c r="O397" s="223">
        <v>0</v>
      </c>
      <c r="P397" s="223">
        <v>0</v>
      </c>
      <c r="Q397" s="223">
        <v>0</v>
      </c>
      <c r="R397" s="223">
        <v>0</v>
      </c>
      <c r="S397" s="223">
        <v>0</v>
      </c>
      <c r="T397" s="223">
        <v>0</v>
      </c>
      <c r="U397" s="223">
        <v>0</v>
      </c>
      <c r="V397" s="223">
        <v>0</v>
      </c>
      <c r="W397" s="223">
        <v>0</v>
      </c>
      <c r="X397" s="223">
        <v>0</v>
      </c>
      <c r="Y397" s="223">
        <v>0</v>
      </c>
      <c r="Z397" s="223">
        <v>0</v>
      </c>
      <c r="AA397" s="223">
        <v>0</v>
      </c>
      <c r="AB397" s="223">
        <v>0</v>
      </c>
      <c r="AC397" s="223">
        <v>0</v>
      </c>
      <c r="AD397" s="223">
        <v>0</v>
      </c>
      <c r="AE397" s="223">
        <v>0</v>
      </c>
      <c r="AF397" s="223">
        <v>0</v>
      </c>
      <c r="AG397" s="34">
        <v>0</v>
      </c>
      <c r="AH397" s="34">
        <v>0</v>
      </c>
      <c r="AI397" s="34">
        <v>0</v>
      </c>
      <c r="AJ397" s="34">
        <v>0</v>
      </c>
      <c r="AK397" s="34">
        <v>0</v>
      </c>
      <c r="AL397" s="34">
        <v>0</v>
      </c>
      <c r="AM397" s="34">
        <v>0</v>
      </c>
      <c r="AN397" s="34">
        <v>0</v>
      </c>
      <c r="AO397" s="223">
        <v>0</v>
      </c>
      <c r="AP397" s="223">
        <v>0</v>
      </c>
      <c r="AQ397" s="223">
        <v>0</v>
      </c>
      <c r="AR397" s="223">
        <v>0</v>
      </c>
      <c r="AS397" s="223">
        <v>0</v>
      </c>
      <c r="AT397" s="223">
        <v>0</v>
      </c>
      <c r="AU397" s="223">
        <v>0</v>
      </c>
      <c r="AV397" s="223">
        <v>0</v>
      </c>
      <c r="AW397" s="223">
        <v>0</v>
      </c>
      <c r="AX397" s="223">
        <v>0</v>
      </c>
      <c r="AY397" s="223">
        <v>0</v>
      </c>
      <c r="AZ397" s="223">
        <v>0</v>
      </c>
      <c r="BA397" s="223">
        <v>0</v>
      </c>
      <c r="BB397" s="223">
        <v>0</v>
      </c>
      <c r="BC397" s="223">
        <v>0</v>
      </c>
      <c r="BD397" s="223">
        <v>0</v>
      </c>
      <c r="BE397" s="223">
        <v>0</v>
      </c>
      <c r="BF397" s="223">
        <v>0</v>
      </c>
      <c r="BG397" s="223">
        <v>0</v>
      </c>
      <c r="BH397" s="223">
        <v>0</v>
      </c>
      <c r="BI397" s="223">
        <v>0</v>
      </c>
      <c r="BJ397" s="223">
        <v>0</v>
      </c>
      <c r="BK397" s="223">
        <v>0</v>
      </c>
      <c r="BL397" s="223">
        <v>0</v>
      </c>
      <c r="BM397" s="223">
        <v>0</v>
      </c>
      <c r="BN397" s="223">
        <v>0</v>
      </c>
      <c r="BO397" s="223">
        <v>0</v>
      </c>
      <c r="BP397" s="223">
        <v>0</v>
      </c>
      <c r="BQ397" s="223">
        <v>0</v>
      </c>
      <c r="BR397" s="223">
        <v>0</v>
      </c>
      <c r="BS397" s="223">
        <v>0</v>
      </c>
      <c r="BT397" s="223">
        <v>0</v>
      </c>
      <c r="BU397" s="223">
        <v>0</v>
      </c>
      <c r="BV397" s="223">
        <v>0</v>
      </c>
      <c r="BW397" s="223">
        <v>0</v>
      </c>
      <c r="BX397" s="223">
        <v>0</v>
      </c>
      <c r="BY397" s="223">
        <v>0</v>
      </c>
      <c r="BZ397" s="223">
        <v>0</v>
      </c>
      <c r="CA397" s="223">
        <v>0</v>
      </c>
      <c r="CB397" s="223">
        <v>0</v>
      </c>
      <c r="CC397" s="223">
        <v>0</v>
      </c>
      <c r="CD397" s="223">
        <v>0</v>
      </c>
      <c r="CE397" s="223">
        <v>0</v>
      </c>
      <c r="CF397" s="223">
        <v>0</v>
      </c>
      <c r="CG397" s="223">
        <v>0</v>
      </c>
      <c r="CH397" s="219" t="s">
        <v>494</v>
      </c>
      <c r="CI397" s="276" t="s">
        <v>1316</v>
      </c>
      <c r="CJ397" s="276" t="s">
        <v>1712</v>
      </c>
      <c r="CK397" s="300" t="s">
        <v>79</v>
      </c>
      <c r="CL397" s="279">
        <v>45291</v>
      </c>
      <c r="CM397" s="3"/>
    </row>
    <row r="398" spans="1:91" ht="90">
      <c r="A398" s="695"/>
      <c r="B398" s="38" t="s">
        <v>1708</v>
      </c>
      <c r="C398" s="207" t="s">
        <v>79</v>
      </c>
      <c r="D398" s="25" t="s">
        <v>81</v>
      </c>
      <c r="E398" s="208" t="s">
        <v>1059</v>
      </c>
      <c r="F398" s="209" t="s">
        <v>1060</v>
      </c>
      <c r="G398" s="24" t="s">
        <v>1709</v>
      </c>
      <c r="H398" s="25" t="s">
        <v>1710</v>
      </c>
      <c r="I398" s="22">
        <v>10000</v>
      </c>
      <c r="J398" s="22">
        <v>10000</v>
      </c>
      <c r="K398" s="22">
        <v>0</v>
      </c>
      <c r="L398" s="22">
        <v>9500</v>
      </c>
      <c r="M398" s="22">
        <v>0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  <c r="V398" s="22">
        <v>0</v>
      </c>
      <c r="W398" s="22">
        <v>0</v>
      </c>
      <c r="X398" s="22">
        <v>0</v>
      </c>
      <c r="Y398" s="22">
        <v>0</v>
      </c>
      <c r="Z398" s="22">
        <v>0</v>
      </c>
      <c r="AA398" s="22">
        <v>0</v>
      </c>
      <c r="AB398" s="22">
        <v>168</v>
      </c>
      <c r="AC398" s="22">
        <v>0</v>
      </c>
      <c r="AD398" s="22">
        <v>0</v>
      </c>
      <c r="AE398" s="22">
        <v>168</v>
      </c>
      <c r="AF398" s="22">
        <v>0</v>
      </c>
      <c r="AG398" s="22">
        <v>0</v>
      </c>
      <c r="AH398" s="22">
        <v>0</v>
      </c>
      <c r="AI398" s="22">
        <v>0</v>
      </c>
      <c r="AJ398" s="22">
        <v>0</v>
      </c>
      <c r="AK398" s="22">
        <v>0</v>
      </c>
      <c r="AL398" s="22">
        <v>0</v>
      </c>
      <c r="AM398" s="22">
        <v>0</v>
      </c>
      <c r="AN398" s="22">
        <v>0</v>
      </c>
      <c r="AO398" s="22">
        <v>0</v>
      </c>
      <c r="AP398" s="22">
        <v>0</v>
      </c>
      <c r="AQ398" s="22">
        <v>0</v>
      </c>
      <c r="AR398" s="22">
        <v>0</v>
      </c>
      <c r="AS398" s="22">
        <v>0</v>
      </c>
      <c r="AT398" s="22">
        <v>0</v>
      </c>
      <c r="AU398" s="22">
        <v>0</v>
      </c>
      <c r="AV398" s="22">
        <v>0</v>
      </c>
      <c r="AW398" s="22">
        <v>0</v>
      </c>
      <c r="AX398" s="22">
        <v>0</v>
      </c>
      <c r="AY398" s="22">
        <v>0</v>
      </c>
      <c r="AZ398" s="22">
        <v>0</v>
      </c>
      <c r="BA398" s="22">
        <v>0</v>
      </c>
      <c r="BB398" s="22">
        <v>0</v>
      </c>
      <c r="BC398" s="22">
        <v>0</v>
      </c>
      <c r="BD398" s="22">
        <v>0</v>
      </c>
      <c r="BE398" s="22">
        <v>0</v>
      </c>
      <c r="BF398" s="22">
        <v>0</v>
      </c>
      <c r="BG398" s="22">
        <v>0</v>
      </c>
      <c r="BH398" s="22">
        <v>0</v>
      </c>
      <c r="BI398" s="22">
        <v>0</v>
      </c>
      <c r="BJ398" s="22">
        <v>42</v>
      </c>
      <c r="BK398" s="22">
        <v>0</v>
      </c>
      <c r="BL398" s="22">
        <v>0</v>
      </c>
      <c r="BM398" s="22">
        <v>42</v>
      </c>
      <c r="BN398" s="22">
        <v>0</v>
      </c>
      <c r="BO398" s="22">
        <v>42</v>
      </c>
      <c r="BP398" s="22">
        <v>0</v>
      </c>
      <c r="BQ398" s="22">
        <v>0</v>
      </c>
      <c r="BR398" s="22">
        <v>42</v>
      </c>
      <c r="BS398" s="22">
        <v>0</v>
      </c>
      <c r="BT398" s="22">
        <v>42</v>
      </c>
      <c r="BU398" s="22">
        <v>0</v>
      </c>
      <c r="BV398" s="22">
        <v>0</v>
      </c>
      <c r="BW398" s="22">
        <v>42</v>
      </c>
      <c r="BX398" s="22">
        <v>0</v>
      </c>
      <c r="BY398" s="22">
        <v>42</v>
      </c>
      <c r="BZ398" s="22">
        <v>0</v>
      </c>
      <c r="CA398" s="22">
        <v>0</v>
      </c>
      <c r="CB398" s="22">
        <v>42</v>
      </c>
      <c r="CC398" s="22">
        <v>0</v>
      </c>
      <c r="CD398" s="22">
        <v>332</v>
      </c>
      <c r="CE398" s="22">
        <v>0</v>
      </c>
      <c r="CF398" s="22">
        <v>0</v>
      </c>
      <c r="CG398" s="22">
        <v>0</v>
      </c>
      <c r="CH398" s="25" t="s">
        <v>705</v>
      </c>
      <c r="CI398" s="293" t="s">
        <v>1713</v>
      </c>
      <c r="CJ398" s="293" t="s">
        <v>279</v>
      </c>
      <c r="CK398" s="325" t="s">
        <v>79</v>
      </c>
      <c r="CL398" s="296">
        <v>45291</v>
      </c>
      <c r="CM398" s="3"/>
    </row>
    <row r="399" spans="1:91" s="41" customFormat="1" ht="53.25" customHeight="1">
      <c r="A399" s="695"/>
      <c r="B399" s="77" t="s">
        <v>275</v>
      </c>
      <c r="C399" s="64" t="s">
        <v>79</v>
      </c>
      <c r="D399" s="64" t="s">
        <v>79</v>
      </c>
      <c r="E399" s="64" t="s">
        <v>79</v>
      </c>
      <c r="F399" s="64" t="s">
        <v>79</v>
      </c>
      <c r="G399" s="94" t="s">
        <v>79</v>
      </c>
      <c r="H399" s="64" t="s">
        <v>79</v>
      </c>
      <c r="I399" s="45">
        <f>SUM(I388:I398)</f>
        <v>345831.90500000003</v>
      </c>
      <c r="J399" s="45">
        <f t="shared" ref="J399:BU399" si="28">SUM(J388:J398)</f>
        <v>345081.90500000003</v>
      </c>
      <c r="K399" s="45">
        <f t="shared" si="28"/>
        <v>750</v>
      </c>
      <c r="L399" s="45">
        <f t="shared" si="28"/>
        <v>224485.1</v>
      </c>
      <c r="M399" s="45">
        <f t="shared" si="28"/>
        <v>17904.806731500001</v>
      </c>
      <c r="N399" s="45">
        <f t="shared" si="28"/>
        <v>5000</v>
      </c>
      <c r="O399" s="45" t="s">
        <v>79</v>
      </c>
      <c r="P399" s="45">
        <f t="shared" si="28"/>
        <v>47399.94</v>
      </c>
      <c r="Q399" s="45">
        <f t="shared" si="28"/>
        <v>1580.84</v>
      </c>
      <c r="R399" s="45">
        <f t="shared" si="28"/>
        <v>16905.23775</v>
      </c>
      <c r="S399" s="45">
        <f t="shared" si="28"/>
        <v>2.2210000000000001</v>
      </c>
      <c r="T399" s="45">
        <f t="shared" si="28"/>
        <v>29379.077840000002</v>
      </c>
      <c r="U399" s="45">
        <f t="shared" si="28"/>
        <v>46286.536590000003</v>
      </c>
      <c r="V399" s="45">
        <f t="shared" si="28"/>
        <v>1580.84</v>
      </c>
      <c r="W399" s="45">
        <f t="shared" si="28"/>
        <v>2380</v>
      </c>
      <c r="X399" s="45">
        <f t="shared" si="28"/>
        <v>70</v>
      </c>
      <c r="Y399" s="45">
        <f t="shared" si="28"/>
        <v>3567.09</v>
      </c>
      <c r="Z399" s="45">
        <f t="shared" si="28"/>
        <v>6017.09</v>
      </c>
      <c r="AA399" s="45">
        <f t="shared" si="28"/>
        <v>10532.17</v>
      </c>
      <c r="AB399" s="45">
        <f t="shared" si="28"/>
        <v>2111.2399999999998</v>
      </c>
      <c r="AC399" s="45">
        <f t="shared" si="28"/>
        <v>60</v>
      </c>
      <c r="AD399" s="45">
        <f t="shared" si="28"/>
        <v>15240</v>
      </c>
      <c r="AE399" s="45">
        <f t="shared" si="28"/>
        <v>17411.239999999998</v>
      </c>
      <c r="AF399" s="45">
        <f t="shared" si="28"/>
        <v>0</v>
      </c>
      <c r="AG399" s="45">
        <f t="shared" si="28"/>
        <v>9348.7971799999996</v>
      </c>
      <c r="AH399" s="45">
        <f t="shared" si="28"/>
        <v>22.779</v>
      </c>
      <c r="AI399" s="45">
        <f t="shared" si="28"/>
        <v>1279.2756200000003</v>
      </c>
      <c r="AJ399" s="45">
        <f t="shared" si="28"/>
        <v>10650.851799999999</v>
      </c>
      <c r="AK399" s="45">
        <f t="shared" si="28"/>
        <v>129.37148000000002</v>
      </c>
      <c r="AL399" s="45">
        <f t="shared" si="28"/>
        <v>10.3695</v>
      </c>
      <c r="AM399" s="45">
        <f t="shared" si="28"/>
        <v>188.69369</v>
      </c>
      <c r="AN399" s="45">
        <f t="shared" si="28"/>
        <v>328.43466999999998</v>
      </c>
      <c r="AO399" s="45">
        <f t="shared" si="28"/>
        <v>1923</v>
      </c>
      <c r="AP399" s="45">
        <f t="shared" si="28"/>
        <v>300</v>
      </c>
      <c r="AQ399" s="45">
        <f t="shared" si="28"/>
        <v>25</v>
      </c>
      <c r="AR399" s="45">
        <f t="shared" si="28"/>
        <v>867.09</v>
      </c>
      <c r="AS399" s="45">
        <f t="shared" si="28"/>
        <v>1192.0900000000001</v>
      </c>
      <c r="AT399" s="45">
        <f t="shared" si="28"/>
        <v>1900</v>
      </c>
      <c r="AU399" s="45">
        <f t="shared" si="28"/>
        <v>1490</v>
      </c>
      <c r="AV399" s="45">
        <f t="shared" si="28"/>
        <v>15</v>
      </c>
      <c r="AW399" s="45">
        <f t="shared" si="28"/>
        <v>1080</v>
      </c>
      <c r="AX399" s="45">
        <f t="shared" si="28"/>
        <v>2585</v>
      </c>
      <c r="AY399" s="45">
        <f t="shared" si="28"/>
        <v>1734.17</v>
      </c>
      <c r="AZ399" s="45">
        <f t="shared" si="28"/>
        <v>345</v>
      </c>
      <c r="BA399" s="45">
        <f t="shared" si="28"/>
        <v>15</v>
      </c>
      <c r="BB399" s="45">
        <f t="shared" si="28"/>
        <v>810</v>
      </c>
      <c r="BC399" s="45">
        <f t="shared" si="28"/>
        <v>1170</v>
      </c>
      <c r="BD399" s="45">
        <f t="shared" si="28"/>
        <v>1875</v>
      </c>
      <c r="BE399" s="45">
        <f t="shared" si="28"/>
        <v>245</v>
      </c>
      <c r="BF399" s="45">
        <f t="shared" si="28"/>
        <v>15</v>
      </c>
      <c r="BG399" s="45">
        <f t="shared" si="28"/>
        <v>810</v>
      </c>
      <c r="BH399" s="45">
        <f t="shared" si="28"/>
        <v>1070</v>
      </c>
      <c r="BI399" s="45">
        <f t="shared" si="28"/>
        <v>5000</v>
      </c>
      <c r="BJ399" s="45">
        <f t="shared" si="28"/>
        <v>287</v>
      </c>
      <c r="BK399" s="45">
        <f t="shared" si="28"/>
        <v>15</v>
      </c>
      <c r="BL399" s="45">
        <f t="shared" si="28"/>
        <v>810</v>
      </c>
      <c r="BM399" s="45">
        <f t="shared" si="28"/>
        <v>1112</v>
      </c>
      <c r="BN399" s="45">
        <f t="shared" si="28"/>
        <v>0</v>
      </c>
      <c r="BO399" s="45">
        <f t="shared" si="28"/>
        <v>637</v>
      </c>
      <c r="BP399" s="45">
        <f t="shared" si="28"/>
        <v>15</v>
      </c>
      <c r="BQ399" s="45">
        <f t="shared" si="28"/>
        <v>4810</v>
      </c>
      <c r="BR399" s="45">
        <f t="shared" si="28"/>
        <v>5462</v>
      </c>
      <c r="BS399" s="45">
        <f t="shared" si="28"/>
        <v>0</v>
      </c>
      <c r="BT399" s="45">
        <f t="shared" si="28"/>
        <v>595.24</v>
      </c>
      <c r="BU399" s="45">
        <f t="shared" si="28"/>
        <v>15</v>
      </c>
      <c r="BV399" s="45">
        <f t="shared" ref="BV399:CG399" si="29">SUM(BV388:BV398)</f>
        <v>4810</v>
      </c>
      <c r="BW399" s="45">
        <f t="shared" si="29"/>
        <v>5420.24</v>
      </c>
      <c r="BX399" s="45">
        <f t="shared" si="29"/>
        <v>0</v>
      </c>
      <c r="BY399" s="45">
        <f t="shared" si="29"/>
        <v>592</v>
      </c>
      <c r="BZ399" s="45">
        <f t="shared" si="29"/>
        <v>15</v>
      </c>
      <c r="CA399" s="45">
        <f t="shared" si="29"/>
        <v>4810</v>
      </c>
      <c r="CB399" s="45">
        <f t="shared" si="29"/>
        <v>5417</v>
      </c>
      <c r="CC399" s="45">
        <f t="shared" si="29"/>
        <v>0</v>
      </c>
      <c r="CD399" s="45">
        <f t="shared" si="29"/>
        <v>39065.1</v>
      </c>
      <c r="CE399" s="45">
        <f t="shared" si="29"/>
        <v>0</v>
      </c>
      <c r="CF399" s="45">
        <f t="shared" si="29"/>
        <v>0</v>
      </c>
      <c r="CG399" s="45">
        <f t="shared" si="29"/>
        <v>39320.370000000003</v>
      </c>
      <c r="CH399" s="64" t="s">
        <v>79</v>
      </c>
      <c r="CI399" s="297" t="s">
        <v>79</v>
      </c>
      <c r="CJ399" s="318" t="s">
        <v>79</v>
      </c>
      <c r="CK399" s="298" t="s">
        <v>79</v>
      </c>
      <c r="CL399" s="299" t="s">
        <v>79</v>
      </c>
      <c r="CM399" s="50"/>
    </row>
    <row r="400" spans="1:91" s="40" customFormat="1" ht="108.75" customHeight="1">
      <c r="A400" s="695"/>
      <c r="B400" s="36" t="s">
        <v>579</v>
      </c>
      <c r="C400" s="90" t="s">
        <v>79</v>
      </c>
      <c r="D400" s="27" t="s">
        <v>81</v>
      </c>
      <c r="E400" s="175" t="s">
        <v>1059</v>
      </c>
      <c r="F400" s="176" t="s">
        <v>1060</v>
      </c>
      <c r="G400" s="10">
        <v>5045</v>
      </c>
      <c r="H400" s="27" t="s">
        <v>483</v>
      </c>
      <c r="I400" s="34">
        <v>823.2</v>
      </c>
      <c r="J400" s="34">
        <v>823.2</v>
      </c>
      <c r="K400" s="34">
        <v>0</v>
      </c>
      <c r="L400" s="34">
        <v>0</v>
      </c>
      <c r="M400" s="34">
        <v>252.96</v>
      </c>
      <c r="N400" s="34">
        <v>0</v>
      </c>
      <c r="O400" s="34">
        <v>0</v>
      </c>
      <c r="P400" s="34">
        <v>223.68</v>
      </c>
      <c r="Q400" s="34">
        <v>0</v>
      </c>
      <c r="R400" s="34">
        <v>0</v>
      </c>
      <c r="S400" s="34">
        <v>0</v>
      </c>
      <c r="T400" s="34">
        <v>0</v>
      </c>
      <c r="U400" s="34">
        <v>0</v>
      </c>
      <c r="V400" s="34">
        <v>0</v>
      </c>
      <c r="W400" s="34">
        <v>267.45</v>
      </c>
      <c r="X400" s="34">
        <v>0</v>
      </c>
      <c r="Y400" s="34">
        <v>0</v>
      </c>
      <c r="Z400" s="34">
        <v>267.45</v>
      </c>
      <c r="AA400" s="34">
        <v>0</v>
      </c>
      <c r="AB400" s="34">
        <v>0</v>
      </c>
      <c r="AC400" s="34">
        <v>0</v>
      </c>
      <c r="AD400" s="34">
        <v>0</v>
      </c>
      <c r="AE400" s="34">
        <v>0</v>
      </c>
      <c r="AF400" s="34">
        <v>0</v>
      </c>
      <c r="AG400" s="34">
        <v>107</v>
      </c>
      <c r="AH400" s="34">
        <v>0</v>
      </c>
      <c r="AI400" s="34">
        <v>0</v>
      </c>
      <c r="AJ400" s="34">
        <v>107</v>
      </c>
      <c r="AK400" s="34">
        <v>0</v>
      </c>
      <c r="AL400" s="34">
        <v>0</v>
      </c>
      <c r="AM400" s="34">
        <v>0</v>
      </c>
      <c r="AN400" s="34">
        <v>0</v>
      </c>
      <c r="AO400" s="34">
        <v>0</v>
      </c>
      <c r="AP400" s="34">
        <v>53.49</v>
      </c>
      <c r="AQ400" s="34">
        <v>0</v>
      </c>
      <c r="AR400" s="34">
        <v>0</v>
      </c>
      <c r="AS400" s="34">
        <v>53.49</v>
      </c>
      <c r="AT400" s="34">
        <v>0</v>
      </c>
      <c r="AU400" s="34">
        <v>107</v>
      </c>
      <c r="AV400" s="34">
        <v>0</v>
      </c>
      <c r="AW400" s="34">
        <v>0</v>
      </c>
      <c r="AX400" s="34">
        <v>107</v>
      </c>
      <c r="AY400" s="34">
        <v>0</v>
      </c>
      <c r="AZ400" s="34">
        <v>0</v>
      </c>
      <c r="BA400" s="34">
        <v>0</v>
      </c>
      <c r="BB400" s="34">
        <v>0</v>
      </c>
      <c r="BC400" s="34">
        <v>0</v>
      </c>
      <c r="BD400" s="34">
        <v>0</v>
      </c>
      <c r="BE400" s="34">
        <v>106.96</v>
      </c>
      <c r="BF400" s="34">
        <v>0</v>
      </c>
      <c r="BG400" s="34">
        <v>0</v>
      </c>
      <c r="BH400" s="34">
        <v>106.96</v>
      </c>
      <c r="BI400" s="34">
        <v>0</v>
      </c>
      <c r="BJ400" s="34">
        <v>0</v>
      </c>
      <c r="BK400" s="34">
        <v>0</v>
      </c>
      <c r="BL400" s="34">
        <v>0</v>
      </c>
      <c r="BM400" s="34">
        <v>0</v>
      </c>
      <c r="BN400" s="34">
        <v>0</v>
      </c>
      <c r="BO400" s="34">
        <v>0</v>
      </c>
      <c r="BP400" s="34">
        <v>0</v>
      </c>
      <c r="BQ400" s="34">
        <v>0</v>
      </c>
      <c r="BR400" s="34">
        <v>0</v>
      </c>
      <c r="BS400" s="34">
        <v>0</v>
      </c>
      <c r="BT400" s="34">
        <v>0</v>
      </c>
      <c r="BU400" s="34">
        <v>0</v>
      </c>
      <c r="BV400" s="34">
        <v>0</v>
      </c>
      <c r="BW400" s="34">
        <v>0</v>
      </c>
      <c r="BX400" s="34">
        <v>0</v>
      </c>
      <c r="BY400" s="34">
        <v>0</v>
      </c>
      <c r="BZ400" s="34">
        <v>0</v>
      </c>
      <c r="CA400" s="34">
        <v>0</v>
      </c>
      <c r="CB400" s="34">
        <v>0</v>
      </c>
      <c r="CC400" s="34">
        <v>0</v>
      </c>
      <c r="CD400" s="34">
        <v>0</v>
      </c>
      <c r="CE400" s="34">
        <v>0</v>
      </c>
      <c r="CF400" s="34">
        <v>0</v>
      </c>
      <c r="CG400" s="34">
        <v>0</v>
      </c>
      <c r="CH400" s="27" t="s">
        <v>1653</v>
      </c>
      <c r="CI400" s="276" t="s">
        <v>496</v>
      </c>
      <c r="CJ400" s="276" t="s">
        <v>79</v>
      </c>
      <c r="CK400" s="300" t="s">
        <v>79</v>
      </c>
      <c r="CL400" s="279">
        <v>44196</v>
      </c>
    </row>
    <row r="401" spans="1:91" s="40" customFormat="1" ht="132.75" customHeight="1">
      <c r="A401" s="695"/>
      <c r="B401" s="36" t="s">
        <v>348</v>
      </c>
      <c r="C401" s="14" t="s">
        <v>704</v>
      </c>
      <c r="D401" s="27" t="s">
        <v>81</v>
      </c>
      <c r="E401" s="175" t="s">
        <v>1059</v>
      </c>
      <c r="F401" s="176" t="s">
        <v>1060</v>
      </c>
      <c r="G401" s="10">
        <v>4973</v>
      </c>
      <c r="H401" s="27" t="s">
        <v>349</v>
      </c>
      <c r="I401" s="34">
        <v>1560.9</v>
      </c>
      <c r="J401" s="34">
        <v>1560.9</v>
      </c>
      <c r="K401" s="34">
        <v>0</v>
      </c>
      <c r="L401" s="34">
        <v>780.45</v>
      </c>
      <c r="M401" s="34">
        <v>0</v>
      </c>
      <c r="N401" s="34">
        <v>0</v>
      </c>
      <c r="O401" s="34">
        <v>0</v>
      </c>
      <c r="P401" s="34">
        <v>468.27</v>
      </c>
      <c r="Q401" s="34">
        <v>0</v>
      </c>
      <c r="R401" s="34">
        <v>468.27</v>
      </c>
      <c r="S401" s="34">
        <v>0</v>
      </c>
      <c r="T401" s="34">
        <v>0</v>
      </c>
      <c r="U401" s="34">
        <v>468.27</v>
      </c>
      <c r="V401" s="34">
        <v>0</v>
      </c>
      <c r="W401" s="34">
        <v>312.18</v>
      </c>
      <c r="X401" s="34">
        <v>0</v>
      </c>
      <c r="Y401" s="34">
        <v>0</v>
      </c>
      <c r="Z401" s="34">
        <v>312.18</v>
      </c>
      <c r="AA401" s="34">
        <v>0</v>
      </c>
      <c r="AB401" s="34">
        <v>0</v>
      </c>
      <c r="AC401" s="34">
        <v>0</v>
      </c>
      <c r="AD401" s="34">
        <v>0</v>
      </c>
      <c r="AE401" s="34">
        <v>0</v>
      </c>
      <c r="AF401" s="34">
        <v>0</v>
      </c>
      <c r="AG401" s="34">
        <v>312.18</v>
      </c>
      <c r="AH401" s="34">
        <v>0</v>
      </c>
      <c r="AI401" s="34">
        <v>0</v>
      </c>
      <c r="AJ401" s="34">
        <v>312.18</v>
      </c>
      <c r="AK401" s="34">
        <v>312.18</v>
      </c>
      <c r="AL401" s="34">
        <v>0</v>
      </c>
      <c r="AM401" s="34">
        <v>0</v>
      </c>
      <c r="AN401" s="34">
        <v>312.18</v>
      </c>
      <c r="AO401" s="34">
        <v>0</v>
      </c>
      <c r="AP401" s="34">
        <v>0</v>
      </c>
      <c r="AQ401" s="34">
        <v>0</v>
      </c>
      <c r="AR401" s="34">
        <v>0</v>
      </c>
      <c r="AS401" s="34">
        <v>0</v>
      </c>
      <c r="AT401" s="34">
        <v>0</v>
      </c>
      <c r="AU401" s="34">
        <v>312.18</v>
      </c>
      <c r="AV401" s="34">
        <v>0</v>
      </c>
      <c r="AW401" s="34">
        <v>0</v>
      </c>
      <c r="AX401" s="34">
        <v>312.18</v>
      </c>
      <c r="AY401" s="34">
        <v>0</v>
      </c>
      <c r="AZ401" s="34">
        <v>0</v>
      </c>
      <c r="BA401" s="34">
        <v>0</v>
      </c>
      <c r="BB401" s="34">
        <v>0</v>
      </c>
      <c r="BC401" s="34">
        <v>0</v>
      </c>
      <c r="BD401" s="34">
        <v>0</v>
      </c>
      <c r="BE401" s="34">
        <v>0</v>
      </c>
      <c r="BF401" s="34">
        <v>0</v>
      </c>
      <c r="BG401" s="34">
        <v>0</v>
      </c>
      <c r="BH401" s="34">
        <v>0</v>
      </c>
      <c r="BI401" s="34">
        <v>0</v>
      </c>
      <c r="BJ401" s="34">
        <v>0</v>
      </c>
      <c r="BK401" s="34">
        <v>0</v>
      </c>
      <c r="BL401" s="34">
        <v>0</v>
      </c>
      <c r="BM401" s="34">
        <v>0</v>
      </c>
      <c r="BN401" s="34">
        <v>0</v>
      </c>
      <c r="BO401" s="34">
        <v>0</v>
      </c>
      <c r="BP401" s="34">
        <v>0</v>
      </c>
      <c r="BQ401" s="34">
        <v>0</v>
      </c>
      <c r="BR401" s="34">
        <v>0</v>
      </c>
      <c r="BS401" s="34">
        <v>0</v>
      </c>
      <c r="BT401" s="34">
        <v>0</v>
      </c>
      <c r="BU401" s="34">
        <v>0</v>
      </c>
      <c r="BV401" s="34">
        <v>0</v>
      </c>
      <c r="BW401" s="34">
        <v>0</v>
      </c>
      <c r="BX401" s="34">
        <v>0</v>
      </c>
      <c r="BY401" s="34">
        <v>0</v>
      </c>
      <c r="BZ401" s="34">
        <v>0</v>
      </c>
      <c r="CA401" s="34">
        <v>0</v>
      </c>
      <c r="CB401" s="34">
        <v>0</v>
      </c>
      <c r="CC401" s="34">
        <v>0</v>
      </c>
      <c r="CD401" s="34">
        <v>0</v>
      </c>
      <c r="CE401" s="34">
        <v>0</v>
      </c>
      <c r="CF401" s="34">
        <v>0</v>
      </c>
      <c r="CG401" s="34">
        <v>0</v>
      </c>
      <c r="CH401" s="27" t="s">
        <v>1653</v>
      </c>
      <c r="CI401" s="276" t="s">
        <v>350</v>
      </c>
      <c r="CJ401" s="276" t="s">
        <v>79</v>
      </c>
      <c r="CK401" s="300" t="s">
        <v>79</v>
      </c>
      <c r="CL401" s="279">
        <v>44196</v>
      </c>
    </row>
    <row r="402" spans="1:91" s="41" customFormat="1" ht="43.5" customHeight="1">
      <c r="A402" s="695"/>
      <c r="B402" s="75" t="s">
        <v>276</v>
      </c>
      <c r="C402" s="63" t="s">
        <v>79</v>
      </c>
      <c r="D402" s="63" t="s">
        <v>79</v>
      </c>
      <c r="E402" s="63" t="s">
        <v>79</v>
      </c>
      <c r="F402" s="63" t="s">
        <v>79</v>
      </c>
      <c r="G402" s="95" t="s">
        <v>79</v>
      </c>
      <c r="H402" s="63" t="s">
        <v>79</v>
      </c>
      <c r="I402" s="26">
        <f t="shared" ref="I402:AX402" si="30">SUM(I400:I401)</f>
        <v>2384.1000000000004</v>
      </c>
      <c r="J402" s="26">
        <f t="shared" si="30"/>
        <v>2384.1000000000004</v>
      </c>
      <c r="K402" s="26">
        <f t="shared" si="30"/>
        <v>0</v>
      </c>
      <c r="L402" s="26">
        <f t="shared" si="30"/>
        <v>780.45</v>
      </c>
      <c r="M402" s="26">
        <f t="shared" si="30"/>
        <v>252.96</v>
      </c>
      <c r="N402" s="26">
        <f t="shared" si="30"/>
        <v>0</v>
      </c>
      <c r="O402" s="26" t="s">
        <v>79</v>
      </c>
      <c r="P402" s="26">
        <f t="shared" si="30"/>
        <v>691.95</v>
      </c>
      <c r="Q402" s="26">
        <f t="shared" si="30"/>
        <v>0</v>
      </c>
      <c r="R402" s="26">
        <f>SUM(R400:R401)</f>
        <v>468.27</v>
      </c>
      <c r="S402" s="26">
        <f>SUM(S400:S401)</f>
        <v>0</v>
      </c>
      <c r="T402" s="26">
        <f>SUM(T400:T401)</f>
        <v>0</v>
      </c>
      <c r="U402" s="26">
        <f>SUM(U400:U401)</f>
        <v>468.27</v>
      </c>
      <c r="V402" s="26">
        <f>SUM(V400:V401)</f>
        <v>0</v>
      </c>
      <c r="W402" s="26">
        <f t="shared" si="30"/>
        <v>579.63</v>
      </c>
      <c r="X402" s="26">
        <f t="shared" si="30"/>
        <v>0</v>
      </c>
      <c r="Y402" s="26">
        <f t="shared" si="30"/>
        <v>0</v>
      </c>
      <c r="Z402" s="26">
        <f t="shared" si="30"/>
        <v>579.63</v>
      </c>
      <c r="AA402" s="26">
        <f t="shared" si="30"/>
        <v>0</v>
      </c>
      <c r="AB402" s="26">
        <f>SUM(AB400:AB401)</f>
        <v>0</v>
      </c>
      <c r="AC402" s="26">
        <f>SUM(AC400:AC401)</f>
        <v>0</v>
      </c>
      <c r="AD402" s="26">
        <f>SUM(AD400:AD401)</f>
        <v>0</v>
      </c>
      <c r="AE402" s="26">
        <f>SUM(AE400:AE401)</f>
        <v>0</v>
      </c>
      <c r="AF402" s="26">
        <f>SUM(AF400:AF401)</f>
        <v>0</v>
      </c>
      <c r="AG402" s="26">
        <f t="shared" si="30"/>
        <v>419.18</v>
      </c>
      <c r="AH402" s="26">
        <f t="shared" si="30"/>
        <v>0</v>
      </c>
      <c r="AI402" s="26">
        <f t="shared" si="30"/>
        <v>0</v>
      </c>
      <c r="AJ402" s="26">
        <f t="shared" si="30"/>
        <v>419.18</v>
      </c>
      <c r="AK402" s="26">
        <f t="shared" si="30"/>
        <v>312.18</v>
      </c>
      <c r="AL402" s="26">
        <f t="shared" si="30"/>
        <v>0</v>
      </c>
      <c r="AM402" s="26">
        <f t="shared" si="30"/>
        <v>0</v>
      </c>
      <c r="AN402" s="26">
        <f t="shared" si="30"/>
        <v>312.18</v>
      </c>
      <c r="AO402" s="26">
        <f t="shared" si="30"/>
        <v>0</v>
      </c>
      <c r="AP402" s="26">
        <f t="shared" si="30"/>
        <v>53.49</v>
      </c>
      <c r="AQ402" s="26">
        <f t="shared" si="30"/>
        <v>0</v>
      </c>
      <c r="AR402" s="26">
        <f t="shared" si="30"/>
        <v>0</v>
      </c>
      <c r="AS402" s="26">
        <f t="shared" si="30"/>
        <v>53.49</v>
      </c>
      <c r="AT402" s="26">
        <f t="shared" si="30"/>
        <v>0</v>
      </c>
      <c r="AU402" s="26">
        <f t="shared" si="30"/>
        <v>419.18</v>
      </c>
      <c r="AV402" s="26">
        <f t="shared" si="30"/>
        <v>0</v>
      </c>
      <c r="AW402" s="26">
        <f t="shared" si="30"/>
        <v>0</v>
      </c>
      <c r="AX402" s="26">
        <f t="shared" si="30"/>
        <v>419.18</v>
      </c>
      <c r="AY402" s="26">
        <f t="shared" ref="AY402:CG402" si="31">SUM(AY400:AY401)</f>
        <v>0</v>
      </c>
      <c r="AZ402" s="26">
        <f t="shared" si="31"/>
        <v>0</v>
      </c>
      <c r="BA402" s="26">
        <f t="shared" si="31"/>
        <v>0</v>
      </c>
      <c r="BB402" s="26">
        <f t="shared" si="31"/>
        <v>0</v>
      </c>
      <c r="BC402" s="26">
        <f t="shared" si="31"/>
        <v>0</v>
      </c>
      <c r="BD402" s="26">
        <f t="shared" si="31"/>
        <v>0</v>
      </c>
      <c r="BE402" s="26">
        <f t="shared" si="31"/>
        <v>106.96</v>
      </c>
      <c r="BF402" s="26">
        <f t="shared" si="31"/>
        <v>0</v>
      </c>
      <c r="BG402" s="26">
        <f t="shared" si="31"/>
        <v>0</v>
      </c>
      <c r="BH402" s="26">
        <f t="shared" si="31"/>
        <v>106.96</v>
      </c>
      <c r="BI402" s="26">
        <f t="shared" si="31"/>
        <v>0</v>
      </c>
      <c r="BJ402" s="26">
        <f t="shared" ref="BJ402:CA402" si="32">SUM(BJ400:BJ401)</f>
        <v>0</v>
      </c>
      <c r="BK402" s="26">
        <f t="shared" si="32"/>
        <v>0</v>
      </c>
      <c r="BL402" s="26">
        <f t="shared" si="32"/>
        <v>0</v>
      </c>
      <c r="BM402" s="26">
        <f t="shared" si="32"/>
        <v>0</v>
      </c>
      <c r="BN402" s="26">
        <f t="shared" si="32"/>
        <v>0</v>
      </c>
      <c r="BO402" s="26">
        <f t="shared" si="32"/>
        <v>0</v>
      </c>
      <c r="BP402" s="26">
        <f t="shared" si="32"/>
        <v>0</v>
      </c>
      <c r="BQ402" s="26">
        <f t="shared" si="32"/>
        <v>0</v>
      </c>
      <c r="BR402" s="26">
        <f t="shared" si="32"/>
        <v>0</v>
      </c>
      <c r="BS402" s="26">
        <f t="shared" si="32"/>
        <v>0</v>
      </c>
      <c r="BT402" s="26">
        <f t="shared" si="32"/>
        <v>0</v>
      </c>
      <c r="BU402" s="26">
        <f t="shared" si="32"/>
        <v>0</v>
      </c>
      <c r="BV402" s="26">
        <f t="shared" si="32"/>
        <v>0</v>
      </c>
      <c r="BW402" s="26">
        <f t="shared" si="32"/>
        <v>0</v>
      </c>
      <c r="BX402" s="26">
        <f t="shared" si="32"/>
        <v>0</v>
      </c>
      <c r="BY402" s="26">
        <f t="shared" si="32"/>
        <v>0</v>
      </c>
      <c r="BZ402" s="26">
        <f t="shared" si="32"/>
        <v>0</v>
      </c>
      <c r="CA402" s="26">
        <f t="shared" si="32"/>
        <v>0</v>
      </c>
      <c r="CB402" s="26">
        <f t="shared" si="31"/>
        <v>0</v>
      </c>
      <c r="CC402" s="26">
        <f t="shared" si="31"/>
        <v>0</v>
      </c>
      <c r="CD402" s="26">
        <f t="shared" si="31"/>
        <v>0</v>
      </c>
      <c r="CE402" s="26">
        <f t="shared" si="31"/>
        <v>0</v>
      </c>
      <c r="CF402" s="26">
        <f t="shared" si="31"/>
        <v>0</v>
      </c>
      <c r="CG402" s="26">
        <f t="shared" si="31"/>
        <v>0</v>
      </c>
      <c r="CH402" s="63" t="s">
        <v>79</v>
      </c>
      <c r="CI402" s="305" t="s">
        <v>79</v>
      </c>
      <c r="CJ402" s="306" t="s">
        <v>79</v>
      </c>
      <c r="CK402" s="307" t="s">
        <v>79</v>
      </c>
      <c r="CL402" s="308" t="s">
        <v>79</v>
      </c>
      <c r="CM402" s="50"/>
    </row>
    <row r="403" spans="1:91" s="41" customFormat="1" ht="23.25">
      <c r="A403" s="695"/>
      <c r="B403" s="76" t="s">
        <v>11</v>
      </c>
      <c r="C403" s="65" t="s">
        <v>79</v>
      </c>
      <c r="D403" s="65" t="s">
        <v>79</v>
      </c>
      <c r="E403" s="65" t="s">
        <v>79</v>
      </c>
      <c r="F403" s="65" t="s">
        <v>79</v>
      </c>
      <c r="G403" s="93" t="s">
        <v>79</v>
      </c>
      <c r="H403" s="65" t="s">
        <v>79</v>
      </c>
      <c r="I403" s="44">
        <f t="shared" ref="I403:BI403" si="33">I399+I402</f>
        <v>348216.005</v>
      </c>
      <c r="J403" s="44">
        <f t="shared" si="33"/>
        <v>347466.005</v>
      </c>
      <c r="K403" s="44">
        <f t="shared" si="33"/>
        <v>750</v>
      </c>
      <c r="L403" s="44">
        <f t="shared" si="33"/>
        <v>225265.55000000002</v>
      </c>
      <c r="M403" s="44">
        <f t="shared" si="33"/>
        <v>18157.7667315</v>
      </c>
      <c r="N403" s="44">
        <f t="shared" si="33"/>
        <v>5000</v>
      </c>
      <c r="O403" s="44" t="s">
        <v>79</v>
      </c>
      <c r="P403" s="44">
        <f t="shared" si="33"/>
        <v>48091.89</v>
      </c>
      <c r="Q403" s="44">
        <f t="shared" si="33"/>
        <v>1580.84</v>
      </c>
      <c r="R403" s="44">
        <f>R399+R402</f>
        <v>17373.507750000001</v>
      </c>
      <c r="S403" s="44">
        <f>S399+S402</f>
        <v>2.2210000000000001</v>
      </c>
      <c r="T403" s="44">
        <f>T399+T402</f>
        <v>29379.077840000002</v>
      </c>
      <c r="U403" s="44">
        <f>U399+U402</f>
        <v>46754.80659</v>
      </c>
      <c r="V403" s="44">
        <f>V399+V402</f>
        <v>1580.84</v>
      </c>
      <c r="W403" s="44">
        <f t="shared" si="33"/>
        <v>2959.63</v>
      </c>
      <c r="X403" s="44">
        <f t="shared" si="33"/>
        <v>70</v>
      </c>
      <c r="Y403" s="44">
        <f t="shared" si="33"/>
        <v>3567.09</v>
      </c>
      <c r="Z403" s="44">
        <f t="shared" si="33"/>
        <v>6596.72</v>
      </c>
      <c r="AA403" s="44">
        <f t="shared" si="33"/>
        <v>10532.17</v>
      </c>
      <c r="AB403" s="44">
        <f>AB399+AB402</f>
        <v>2111.2399999999998</v>
      </c>
      <c r="AC403" s="44">
        <f>AC399+AC402</f>
        <v>60</v>
      </c>
      <c r="AD403" s="44">
        <f>AD399+AD402</f>
        <v>15240</v>
      </c>
      <c r="AE403" s="44">
        <f>AE399+AE402</f>
        <v>17411.239999999998</v>
      </c>
      <c r="AF403" s="44">
        <f>AF399+AF402</f>
        <v>0</v>
      </c>
      <c r="AG403" s="44">
        <f t="shared" si="33"/>
        <v>9767.9771799999999</v>
      </c>
      <c r="AH403" s="44">
        <f t="shared" si="33"/>
        <v>22.779</v>
      </c>
      <c r="AI403" s="44">
        <f t="shared" si="33"/>
        <v>1279.2756200000003</v>
      </c>
      <c r="AJ403" s="44">
        <f t="shared" si="33"/>
        <v>11070.031799999999</v>
      </c>
      <c r="AK403" s="44">
        <f t="shared" si="33"/>
        <v>441.55148000000003</v>
      </c>
      <c r="AL403" s="44">
        <f t="shared" si="33"/>
        <v>10.3695</v>
      </c>
      <c r="AM403" s="44">
        <f t="shared" si="33"/>
        <v>188.69369</v>
      </c>
      <c r="AN403" s="44">
        <f t="shared" si="33"/>
        <v>640.61466999999993</v>
      </c>
      <c r="AO403" s="44">
        <f t="shared" si="33"/>
        <v>1923</v>
      </c>
      <c r="AP403" s="44">
        <f t="shared" si="33"/>
        <v>353.49</v>
      </c>
      <c r="AQ403" s="44">
        <f t="shared" si="33"/>
        <v>25</v>
      </c>
      <c r="AR403" s="44">
        <f t="shared" si="33"/>
        <v>867.09</v>
      </c>
      <c r="AS403" s="44">
        <f t="shared" si="33"/>
        <v>1245.5800000000002</v>
      </c>
      <c r="AT403" s="44">
        <f t="shared" si="33"/>
        <v>1900</v>
      </c>
      <c r="AU403" s="44">
        <f t="shared" si="33"/>
        <v>1909.18</v>
      </c>
      <c r="AV403" s="44">
        <f t="shared" si="33"/>
        <v>15</v>
      </c>
      <c r="AW403" s="44">
        <f t="shared" si="33"/>
        <v>1080</v>
      </c>
      <c r="AX403" s="44">
        <f t="shared" si="33"/>
        <v>3004.18</v>
      </c>
      <c r="AY403" s="44">
        <f t="shared" si="33"/>
        <v>1734.17</v>
      </c>
      <c r="AZ403" s="44">
        <f t="shared" si="33"/>
        <v>345</v>
      </c>
      <c r="BA403" s="44">
        <f t="shared" si="33"/>
        <v>15</v>
      </c>
      <c r="BB403" s="44">
        <f t="shared" si="33"/>
        <v>810</v>
      </c>
      <c r="BC403" s="44">
        <f t="shared" si="33"/>
        <v>1170</v>
      </c>
      <c r="BD403" s="44">
        <f t="shared" si="33"/>
        <v>1875</v>
      </c>
      <c r="BE403" s="44">
        <f t="shared" si="33"/>
        <v>351.96</v>
      </c>
      <c r="BF403" s="44">
        <f t="shared" si="33"/>
        <v>15</v>
      </c>
      <c r="BG403" s="44">
        <f t="shared" si="33"/>
        <v>810</v>
      </c>
      <c r="BH403" s="44">
        <f t="shared" si="33"/>
        <v>1176.96</v>
      </c>
      <c r="BI403" s="44">
        <f t="shared" si="33"/>
        <v>5000</v>
      </c>
      <c r="BJ403" s="44">
        <f t="shared" ref="BJ403:CA403" si="34">BJ399+BJ402</f>
        <v>287</v>
      </c>
      <c r="BK403" s="44">
        <f t="shared" si="34"/>
        <v>15</v>
      </c>
      <c r="BL403" s="44">
        <f t="shared" si="34"/>
        <v>810</v>
      </c>
      <c r="BM403" s="44">
        <f t="shared" si="34"/>
        <v>1112</v>
      </c>
      <c r="BN403" s="44">
        <f t="shared" si="34"/>
        <v>0</v>
      </c>
      <c r="BO403" s="44">
        <f t="shared" si="34"/>
        <v>637</v>
      </c>
      <c r="BP403" s="44">
        <f t="shared" si="34"/>
        <v>15</v>
      </c>
      <c r="BQ403" s="44">
        <f t="shared" si="34"/>
        <v>4810</v>
      </c>
      <c r="BR403" s="44">
        <f t="shared" si="34"/>
        <v>5462</v>
      </c>
      <c r="BS403" s="44">
        <f t="shared" si="34"/>
        <v>0</v>
      </c>
      <c r="BT403" s="44">
        <f t="shared" si="34"/>
        <v>595.24</v>
      </c>
      <c r="BU403" s="44">
        <f t="shared" si="34"/>
        <v>15</v>
      </c>
      <c r="BV403" s="44">
        <f t="shared" si="34"/>
        <v>4810</v>
      </c>
      <c r="BW403" s="44">
        <f t="shared" si="34"/>
        <v>5420.24</v>
      </c>
      <c r="BX403" s="44">
        <f t="shared" si="34"/>
        <v>0</v>
      </c>
      <c r="BY403" s="44">
        <f t="shared" si="34"/>
        <v>592</v>
      </c>
      <c r="BZ403" s="44">
        <f t="shared" si="34"/>
        <v>15</v>
      </c>
      <c r="CA403" s="44">
        <f t="shared" si="34"/>
        <v>4810</v>
      </c>
      <c r="CB403" s="44">
        <f t="shared" ref="CB403:CG403" si="35">CB399+CB402</f>
        <v>5417</v>
      </c>
      <c r="CC403" s="44">
        <f t="shared" si="35"/>
        <v>0</v>
      </c>
      <c r="CD403" s="44">
        <f t="shared" si="35"/>
        <v>39065.1</v>
      </c>
      <c r="CE403" s="44">
        <f t="shared" si="35"/>
        <v>0</v>
      </c>
      <c r="CF403" s="44">
        <f t="shared" si="35"/>
        <v>0</v>
      </c>
      <c r="CG403" s="44">
        <f t="shared" si="35"/>
        <v>39320.370000000003</v>
      </c>
      <c r="CH403" s="65" t="s">
        <v>79</v>
      </c>
      <c r="CI403" s="309" t="s">
        <v>79</v>
      </c>
      <c r="CJ403" s="310" t="s">
        <v>79</v>
      </c>
      <c r="CK403" s="311" t="s">
        <v>79</v>
      </c>
      <c r="CL403" s="312" t="s">
        <v>79</v>
      </c>
      <c r="CM403" s="50"/>
    </row>
    <row r="404" spans="1:91" s="40" customFormat="1" ht="87" customHeight="1">
      <c r="A404" s="695" t="s">
        <v>332</v>
      </c>
      <c r="B404" s="36" t="s">
        <v>890</v>
      </c>
      <c r="C404" s="6" t="s">
        <v>990</v>
      </c>
      <c r="D404" s="27" t="s">
        <v>81</v>
      </c>
      <c r="E404" s="27" t="s">
        <v>687</v>
      </c>
      <c r="F404" s="27" t="s">
        <v>687</v>
      </c>
      <c r="G404" s="10" t="s">
        <v>891</v>
      </c>
      <c r="H404" s="27" t="s">
        <v>892</v>
      </c>
      <c r="I404" s="34">
        <v>11404.08339</v>
      </c>
      <c r="J404" s="34">
        <v>11404.08339</v>
      </c>
      <c r="K404" s="34">
        <v>0</v>
      </c>
      <c r="L404" s="34">
        <v>11404.08339</v>
      </c>
      <c r="M404" s="34">
        <v>0</v>
      </c>
      <c r="N404" s="34">
        <v>0</v>
      </c>
      <c r="O404" s="34">
        <v>0</v>
      </c>
      <c r="P404" s="34">
        <v>11309.82569</v>
      </c>
      <c r="Q404" s="34">
        <v>11404.08339</v>
      </c>
      <c r="R404" s="34">
        <v>0</v>
      </c>
      <c r="S404" s="34">
        <v>0</v>
      </c>
      <c r="T404" s="34">
        <v>11309.82569</v>
      </c>
      <c r="U404" s="34">
        <v>11309.82569</v>
      </c>
      <c r="V404" s="34">
        <v>11404.08339</v>
      </c>
      <c r="W404" s="34">
        <v>0</v>
      </c>
      <c r="X404" s="34">
        <v>0</v>
      </c>
      <c r="Y404" s="34">
        <v>94.257700000000114</v>
      </c>
      <c r="Z404" s="34">
        <v>94.257700000000114</v>
      </c>
      <c r="AA404" s="34">
        <v>0</v>
      </c>
      <c r="AB404" s="34">
        <v>0</v>
      </c>
      <c r="AC404" s="34">
        <v>0</v>
      </c>
      <c r="AD404" s="34">
        <v>0</v>
      </c>
      <c r="AE404" s="34">
        <v>0</v>
      </c>
      <c r="AF404" s="34">
        <v>0</v>
      </c>
      <c r="AG404" s="34">
        <v>0</v>
      </c>
      <c r="AH404" s="34">
        <v>0</v>
      </c>
      <c r="AI404" s="34">
        <v>0</v>
      </c>
      <c r="AJ404" s="34">
        <v>0</v>
      </c>
      <c r="AK404" s="34">
        <v>0</v>
      </c>
      <c r="AL404" s="34">
        <v>0</v>
      </c>
      <c r="AM404" s="34">
        <v>0</v>
      </c>
      <c r="AN404" s="34">
        <v>0</v>
      </c>
      <c r="AO404" s="34">
        <v>0</v>
      </c>
      <c r="AP404" s="34">
        <v>0</v>
      </c>
      <c r="AQ404" s="34">
        <v>0</v>
      </c>
      <c r="AR404" s="34">
        <v>0</v>
      </c>
      <c r="AS404" s="34">
        <v>0</v>
      </c>
      <c r="AT404" s="34">
        <v>0</v>
      </c>
      <c r="AU404" s="34">
        <v>0</v>
      </c>
      <c r="AV404" s="34">
        <v>0</v>
      </c>
      <c r="AW404" s="34">
        <v>0</v>
      </c>
      <c r="AX404" s="34">
        <v>0</v>
      </c>
      <c r="AY404" s="34">
        <v>0</v>
      </c>
      <c r="AZ404" s="34">
        <v>0</v>
      </c>
      <c r="BA404" s="34">
        <v>0</v>
      </c>
      <c r="BB404" s="34">
        <v>94.257700000000114</v>
      </c>
      <c r="BC404" s="61">
        <v>94.257700000000114</v>
      </c>
      <c r="BD404" s="34">
        <v>0</v>
      </c>
      <c r="BE404" s="34">
        <v>0</v>
      </c>
      <c r="BF404" s="34">
        <v>0</v>
      </c>
      <c r="BG404" s="34">
        <v>0</v>
      </c>
      <c r="BH404" s="34">
        <v>0</v>
      </c>
      <c r="BI404" s="34">
        <v>0</v>
      </c>
      <c r="BJ404" s="34">
        <v>0</v>
      </c>
      <c r="BK404" s="34">
        <v>0</v>
      </c>
      <c r="BL404" s="34">
        <v>0</v>
      </c>
      <c r="BM404" s="34">
        <v>0</v>
      </c>
      <c r="BN404" s="34">
        <v>0</v>
      </c>
      <c r="BO404" s="34">
        <v>0</v>
      </c>
      <c r="BP404" s="34">
        <v>0</v>
      </c>
      <c r="BQ404" s="34">
        <v>0</v>
      </c>
      <c r="BR404" s="34">
        <v>0</v>
      </c>
      <c r="BS404" s="34">
        <v>0</v>
      </c>
      <c r="BT404" s="34">
        <v>0</v>
      </c>
      <c r="BU404" s="34">
        <v>0</v>
      </c>
      <c r="BV404" s="34">
        <v>0</v>
      </c>
      <c r="BW404" s="34">
        <v>0</v>
      </c>
      <c r="BX404" s="34">
        <v>0</v>
      </c>
      <c r="BY404" s="34">
        <v>0</v>
      </c>
      <c r="BZ404" s="34">
        <v>0</v>
      </c>
      <c r="CA404" s="34">
        <v>0</v>
      </c>
      <c r="CB404" s="34">
        <v>0</v>
      </c>
      <c r="CC404" s="34">
        <v>0</v>
      </c>
      <c r="CD404" s="34">
        <v>0</v>
      </c>
      <c r="CE404" s="34">
        <v>0</v>
      </c>
      <c r="CF404" s="34">
        <v>0</v>
      </c>
      <c r="CG404" s="34">
        <v>0</v>
      </c>
      <c r="CH404" s="27" t="s">
        <v>80</v>
      </c>
      <c r="CI404" s="276" t="s">
        <v>893</v>
      </c>
      <c r="CJ404" s="276" t="s">
        <v>79</v>
      </c>
      <c r="CK404" s="300" t="s">
        <v>687</v>
      </c>
      <c r="CL404" s="301">
        <v>44043</v>
      </c>
    </row>
    <row r="405" spans="1:91" s="40" customFormat="1" ht="87" customHeight="1">
      <c r="A405" s="695"/>
      <c r="B405" s="36" t="s">
        <v>1472</v>
      </c>
      <c r="C405" s="6" t="s">
        <v>1846</v>
      </c>
      <c r="D405" s="27" t="s">
        <v>81</v>
      </c>
      <c r="E405" s="27" t="s">
        <v>687</v>
      </c>
      <c r="F405" s="27" t="s">
        <v>687</v>
      </c>
      <c r="G405" s="10" t="s">
        <v>1505</v>
      </c>
      <c r="H405" s="27" t="s">
        <v>1473</v>
      </c>
      <c r="I405" s="34">
        <v>13539.64343</v>
      </c>
      <c r="J405" s="34">
        <v>13539.64343</v>
      </c>
      <c r="K405" s="34">
        <v>0</v>
      </c>
      <c r="L405" s="34">
        <v>13539.64343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13539.64343</v>
      </c>
      <c r="Z405" s="34">
        <v>13539.64343</v>
      </c>
      <c r="AA405" s="34">
        <v>13539.64343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34">
        <v>0</v>
      </c>
      <c r="AM405" s="34">
        <v>0</v>
      </c>
      <c r="AN405" s="34">
        <v>0</v>
      </c>
      <c r="AO405" s="34">
        <v>0</v>
      </c>
      <c r="AP405" s="34">
        <v>0</v>
      </c>
      <c r="AQ405" s="34">
        <v>0</v>
      </c>
      <c r="AR405" s="34">
        <v>0</v>
      </c>
      <c r="AS405" s="34">
        <v>0</v>
      </c>
      <c r="AT405" s="34">
        <v>0</v>
      </c>
      <c r="AU405" s="34">
        <v>0</v>
      </c>
      <c r="AV405" s="34">
        <v>0</v>
      </c>
      <c r="AW405" s="34">
        <v>13539.64343</v>
      </c>
      <c r="AX405" s="34">
        <v>13539.64343</v>
      </c>
      <c r="AY405" s="34">
        <v>0</v>
      </c>
      <c r="AZ405" s="34">
        <v>0</v>
      </c>
      <c r="BA405" s="34">
        <v>0</v>
      </c>
      <c r="BB405" s="34">
        <v>0</v>
      </c>
      <c r="BC405" s="34">
        <v>0</v>
      </c>
      <c r="BD405" s="34">
        <v>13539.64343</v>
      </c>
      <c r="BE405" s="34">
        <v>0</v>
      </c>
      <c r="BF405" s="34">
        <v>0</v>
      </c>
      <c r="BG405" s="34">
        <v>0</v>
      </c>
      <c r="BH405" s="34">
        <v>0</v>
      </c>
      <c r="BI405" s="34">
        <v>0</v>
      </c>
      <c r="BJ405" s="34">
        <v>0</v>
      </c>
      <c r="BK405" s="34">
        <v>0</v>
      </c>
      <c r="BL405" s="34">
        <v>0</v>
      </c>
      <c r="BM405" s="34">
        <v>0</v>
      </c>
      <c r="BN405" s="34">
        <v>0</v>
      </c>
      <c r="BO405" s="34">
        <v>0</v>
      </c>
      <c r="BP405" s="34">
        <v>0</v>
      </c>
      <c r="BQ405" s="34">
        <v>0</v>
      </c>
      <c r="BR405" s="34">
        <v>0</v>
      </c>
      <c r="BS405" s="34">
        <v>0</v>
      </c>
      <c r="BT405" s="34">
        <v>0</v>
      </c>
      <c r="BU405" s="34">
        <v>0</v>
      </c>
      <c r="BV405" s="34">
        <v>0</v>
      </c>
      <c r="BW405" s="34">
        <v>0</v>
      </c>
      <c r="BX405" s="34">
        <v>0</v>
      </c>
      <c r="BY405" s="34">
        <v>0</v>
      </c>
      <c r="BZ405" s="34">
        <v>0</v>
      </c>
      <c r="CA405" s="34">
        <v>0</v>
      </c>
      <c r="CB405" s="34">
        <v>0</v>
      </c>
      <c r="CC405" s="34">
        <v>0</v>
      </c>
      <c r="CD405" s="34">
        <v>0</v>
      </c>
      <c r="CE405" s="34">
        <v>0</v>
      </c>
      <c r="CF405" s="34">
        <v>0</v>
      </c>
      <c r="CG405" s="34">
        <v>0</v>
      </c>
      <c r="CH405" s="27" t="s">
        <v>85</v>
      </c>
      <c r="CI405" s="276" t="s">
        <v>1474</v>
      </c>
      <c r="CJ405" s="276" t="s">
        <v>279</v>
      </c>
      <c r="CK405" s="300" t="s">
        <v>687</v>
      </c>
      <c r="CL405" s="301">
        <v>44408</v>
      </c>
    </row>
    <row r="406" spans="1:91" ht="46.5">
      <c r="A406" s="695"/>
      <c r="B406" s="36" t="s">
        <v>193</v>
      </c>
      <c r="C406" s="90" t="s">
        <v>79</v>
      </c>
      <c r="D406" s="27" t="s">
        <v>81</v>
      </c>
      <c r="E406" s="27" t="s">
        <v>79</v>
      </c>
      <c r="F406" s="27" t="s">
        <v>79</v>
      </c>
      <c r="G406" s="10" t="s">
        <v>299</v>
      </c>
      <c r="H406" s="27" t="s">
        <v>313</v>
      </c>
      <c r="I406" s="34">
        <v>517800</v>
      </c>
      <c r="J406" s="34">
        <v>517800</v>
      </c>
      <c r="K406" s="34">
        <v>0</v>
      </c>
      <c r="L406" s="34">
        <v>517800</v>
      </c>
      <c r="M406" s="34">
        <v>0</v>
      </c>
      <c r="N406" s="34">
        <v>0</v>
      </c>
      <c r="O406" s="34">
        <v>0</v>
      </c>
      <c r="P406" s="34">
        <v>0</v>
      </c>
      <c r="Q406" s="34">
        <v>0</v>
      </c>
      <c r="R406" s="34">
        <v>0</v>
      </c>
      <c r="S406" s="34">
        <v>0</v>
      </c>
      <c r="T406" s="34">
        <v>0</v>
      </c>
      <c r="U406" s="34">
        <v>0</v>
      </c>
      <c r="V406" s="34">
        <v>0</v>
      </c>
      <c r="W406" s="34">
        <v>0</v>
      </c>
      <c r="X406" s="34">
        <v>0</v>
      </c>
      <c r="Y406" s="34">
        <v>0</v>
      </c>
      <c r="Z406" s="34">
        <v>0</v>
      </c>
      <c r="AA406" s="34">
        <v>0</v>
      </c>
      <c r="AB406" s="34">
        <v>0</v>
      </c>
      <c r="AC406" s="34">
        <v>0</v>
      </c>
      <c r="AD406" s="34">
        <v>0</v>
      </c>
      <c r="AE406" s="34">
        <v>0</v>
      </c>
      <c r="AF406" s="34">
        <v>0</v>
      </c>
      <c r="AG406" s="34">
        <v>0</v>
      </c>
      <c r="AH406" s="34">
        <v>0</v>
      </c>
      <c r="AI406" s="34">
        <v>0</v>
      </c>
      <c r="AJ406" s="34">
        <v>0</v>
      </c>
      <c r="AK406" s="34">
        <v>0</v>
      </c>
      <c r="AL406" s="34">
        <v>0</v>
      </c>
      <c r="AM406" s="34">
        <v>0</v>
      </c>
      <c r="AN406" s="34">
        <v>0</v>
      </c>
      <c r="AO406" s="34">
        <v>0</v>
      </c>
      <c r="AP406" s="34">
        <v>0</v>
      </c>
      <c r="AQ406" s="34">
        <v>0</v>
      </c>
      <c r="AR406" s="34">
        <v>0</v>
      </c>
      <c r="AS406" s="34">
        <v>0</v>
      </c>
      <c r="AT406" s="34">
        <v>0</v>
      </c>
      <c r="AU406" s="34">
        <v>0</v>
      </c>
      <c r="AV406" s="34">
        <v>0</v>
      </c>
      <c r="AW406" s="34">
        <v>0</v>
      </c>
      <c r="AX406" s="34">
        <v>0</v>
      </c>
      <c r="AY406" s="34">
        <v>0</v>
      </c>
      <c r="AZ406" s="34">
        <v>0</v>
      </c>
      <c r="BA406" s="34">
        <v>0</v>
      </c>
      <c r="BB406" s="34">
        <v>0</v>
      </c>
      <c r="BC406" s="34">
        <v>0</v>
      </c>
      <c r="BD406" s="34">
        <v>0</v>
      </c>
      <c r="BE406" s="34">
        <v>0</v>
      </c>
      <c r="BF406" s="34">
        <v>0</v>
      </c>
      <c r="BG406" s="34">
        <v>0</v>
      </c>
      <c r="BH406" s="34">
        <v>0</v>
      </c>
      <c r="BI406" s="34">
        <v>0</v>
      </c>
      <c r="BJ406" s="34">
        <v>0</v>
      </c>
      <c r="BK406" s="34">
        <v>0</v>
      </c>
      <c r="BL406" s="34">
        <v>0</v>
      </c>
      <c r="BM406" s="34">
        <v>0</v>
      </c>
      <c r="BN406" s="34">
        <v>0</v>
      </c>
      <c r="BO406" s="34">
        <v>0</v>
      </c>
      <c r="BP406" s="34">
        <v>0</v>
      </c>
      <c r="BQ406" s="34">
        <v>0</v>
      </c>
      <c r="BR406" s="34">
        <v>0</v>
      </c>
      <c r="BS406" s="34">
        <v>0</v>
      </c>
      <c r="BT406" s="34">
        <v>0</v>
      </c>
      <c r="BU406" s="34">
        <v>0</v>
      </c>
      <c r="BV406" s="34">
        <v>0</v>
      </c>
      <c r="BW406" s="34">
        <v>0</v>
      </c>
      <c r="BX406" s="34">
        <v>0</v>
      </c>
      <c r="BY406" s="34">
        <v>0</v>
      </c>
      <c r="BZ406" s="34">
        <v>0</v>
      </c>
      <c r="CA406" s="34">
        <v>0</v>
      </c>
      <c r="CB406" s="34">
        <v>0</v>
      </c>
      <c r="CC406" s="34">
        <v>0</v>
      </c>
      <c r="CD406" s="34">
        <v>0</v>
      </c>
      <c r="CE406" s="34">
        <v>0</v>
      </c>
      <c r="CF406" s="34">
        <v>0</v>
      </c>
      <c r="CG406" s="34">
        <v>0</v>
      </c>
      <c r="CH406" s="27" t="s">
        <v>80</v>
      </c>
      <c r="CI406" s="276" t="s">
        <v>221</v>
      </c>
      <c r="CJ406" s="276" t="s">
        <v>79</v>
      </c>
      <c r="CK406" s="300" t="s">
        <v>79</v>
      </c>
      <c r="CL406" s="301" t="s">
        <v>79</v>
      </c>
    </row>
    <row r="407" spans="1:91" ht="46.5">
      <c r="A407" s="695"/>
      <c r="B407" s="36" t="s">
        <v>688</v>
      </c>
      <c r="C407" s="90" t="s">
        <v>79</v>
      </c>
      <c r="D407" s="27" t="s">
        <v>81</v>
      </c>
      <c r="E407" s="27" t="s">
        <v>79</v>
      </c>
      <c r="F407" s="27" t="s">
        <v>79</v>
      </c>
      <c r="G407" s="10" t="s">
        <v>689</v>
      </c>
      <c r="H407" s="27" t="s">
        <v>690</v>
      </c>
      <c r="I407" s="34">
        <v>537136.929</v>
      </c>
      <c r="J407" s="34">
        <v>537136.929</v>
      </c>
      <c r="K407" s="34">
        <v>0</v>
      </c>
      <c r="L407" s="34">
        <v>537136.929</v>
      </c>
      <c r="M407" s="34">
        <v>0</v>
      </c>
      <c r="N407" s="34">
        <v>0</v>
      </c>
      <c r="O407" s="34">
        <v>0</v>
      </c>
      <c r="P407" s="34">
        <v>0</v>
      </c>
      <c r="Q407" s="34">
        <v>0</v>
      </c>
      <c r="R407" s="34">
        <v>0</v>
      </c>
      <c r="S407" s="34">
        <v>0</v>
      </c>
      <c r="T407" s="34">
        <v>0</v>
      </c>
      <c r="U407" s="34">
        <v>0</v>
      </c>
      <c r="V407" s="34">
        <v>0</v>
      </c>
      <c r="W407" s="34">
        <v>0</v>
      </c>
      <c r="X407" s="34">
        <v>0</v>
      </c>
      <c r="Y407" s="34">
        <v>0</v>
      </c>
      <c r="Z407" s="34">
        <v>0</v>
      </c>
      <c r="AA407" s="34">
        <v>0</v>
      </c>
      <c r="AB407" s="34">
        <v>0</v>
      </c>
      <c r="AC407" s="34">
        <v>0</v>
      </c>
      <c r="AD407" s="34">
        <v>0</v>
      </c>
      <c r="AE407" s="34">
        <v>0</v>
      </c>
      <c r="AF407" s="34">
        <v>0</v>
      </c>
      <c r="AG407" s="34">
        <v>0</v>
      </c>
      <c r="AH407" s="34">
        <v>0</v>
      </c>
      <c r="AI407" s="34">
        <v>0</v>
      </c>
      <c r="AJ407" s="34">
        <v>0</v>
      </c>
      <c r="AK407" s="34">
        <v>0</v>
      </c>
      <c r="AL407" s="34">
        <v>0</v>
      </c>
      <c r="AM407" s="34">
        <v>0</v>
      </c>
      <c r="AN407" s="34">
        <v>0</v>
      </c>
      <c r="AO407" s="34">
        <v>0</v>
      </c>
      <c r="AP407" s="34">
        <v>0</v>
      </c>
      <c r="AQ407" s="34">
        <v>0</v>
      </c>
      <c r="AR407" s="34">
        <v>0</v>
      </c>
      <c r="AS407" s="34">
        <v>0</v>
      </c>
      <c r="AT407" s="34">
        <v>0</v>
      </c>
      <c r="AU407" s="34">
        <v>0</v>
      </c>
      <c r="AV407" s="34">
        <v>0</v>
      </c>
      <c r="AW407" s="34">
        <v>0</v>
      </c>
      <c r="AX407" s="34">
        <v>0</v>
      </c>
      <c r="AY407" s="34">
        <v>0</v>
      </c>
      <c r="AZ407" s="34">
        <v>0</v>
      </c>
      <c r="BA407" s="34">
        <v>0</v>
      </c>
      <c r="BB407" s="34">
        <v>0</v>
      </c>
      <c r="BC407" s="34">
        <v>0</v>
      </c>
      <c r="BD407" s="34">
        <v>0</v>
      </c>
      <c r="BE407" s="34">
        <v>0</v>
      </c>
      <c r="BF407" s="34">
        <v>0</v>
      </c>
      <c r="BG407" s="34">
        <v>0</v>
      </c>
      <c r="BH407" s="34">
        <v>0</v>
      </c>
      <c r="BI407" s="34">
        <v>0</v>
      </c>
      <c r="BJ407" s="34">
        <v>0</v>
      </c>
      <c r="BK407" s="34">
        <v>0</v>
      </c>
      <c r="BL407" s="34">
        <v>0</v>
      </c>
      <c r="BM407" s="34">
        <v>0</v>
      </c>
      <c r="BN407" s="34">
        <v>0</v>
      </c>
      <c r="BO407" s="34">
        <v>0</v>
      </c>
      <c r="BP407" s="34">
        <v>0</v>
      </c>
      <c r="BQ407" s="34">
        <v>0</v>
      </c>
      <c r="BR407" s="34">
        <v>0</v>
      </c>
      <c r="BS407" s="34">
        <v>0</v>
      </c>
      <c r="BT407" s="34">
        <v>0</v>
      </c>
      <c r="BU407" s="34">
        <v>0</v>
      </c>
      <c r="BV407" s="34">
        <v>0</v>
      </c>
      <c r="BW407" s="34">
        <v>0</v>
      </c>
      <c r="BX407" s="34">
        <v>0</v>
      </c>
      <c r="BY407" s="34">
        <v>0</v>
      </c>
      <c r="BZ407" s="34">
        <v>0</v>
      </c>
      <c r="CA407" s="34">
        <v>0</v>
      </c>
      <c r="CB407" s="34">
        <v>0</v>
      </c>
      <c r="CC407" s="34">
        <v>0</v>
      </c>
      <c r="CD407" s="34">
        <v>0</v>
      </c>
      <c r="CE407" s="34">
        <v>0</v>
      </c>
      <c r="CF407" s="34">
        <v>0</v>
      </c>
      <c r="CG407" s="34">
        <v>0</v>
      </c>
      <c r="CH407" s="27" t="s">
        <v>182</v>
      </c>
      <c r="CI407" s="276" t="s">
        <v>984</v>
      </c>
      <c r="CJ407" s="276" t="s">
        <v>79</v>
      </c>
      <c r="CK407" s="300" t="s">
        <v>79</v>
      </c>
      <c r="CL407" s="301" t="s">
        <v>79</v>
      </c>
    </row>
    <row r="408" spans="1:91" ht="46.5">
      <c r="A408" s="695"/>
      <c r="B408" s="28" t="s">
        <v>894</v>
      </c>
      <c r="C408" s="68" t="s">
        <v>79</v>
      </c>
      <c r="D408" s="23" t="s">
        <v>81</v>
      </c>
      <c r="E408" s="23" t="s">
        <v>79</v>
      </c>
      <c r="F408" s="23" t="s">
        <v>79</v>
      </c>
      <c r="G408" s="16" t="s">
        <v>895</v>
      </c>
      <c r="H408" s="23" t="s">
        <v>744</v>
      </c>
      <c r="I408" s="33">
        <v>21643.875</v>
      </c>
      <c r="J408" s="33">
        <v>21643.875</v>
      </c>
      <c r="K408" s="33">
        <v>0</v>
      </c>
      <c r="L408" s="33">
        <v>0</v>
      </c>
      <c r="M408" s="33">
        <v>9685.2900000000009</v>
      </c>
      <c r="N408" s="33">
        <v>0</v>
      </c>
      <c r="O408" s="33">
        <v>0</v>
      </c>
      <c r="P408" s="33">
        <v>395.22667000000001</v>
      </c>
      <c r="Q408" s="33">
        <v>0</v>
      </c>
      <c r="R408" s="33">
        <v>142.78</v>
      </c>
      <c r="S408" s="33">
        <v>0</v>
      </c>
      <c r="T408" s="33">
        <v>95.186669999999992</v>
      </c>
      <c r="U408" s="33">
        <v>237.96666999999999</v>
      </c>
      <c r="V408" s="33">
        <v>0</v>
      </c>
      <c r="W408" s="33">
        <v>192.995</v>
      </c>
      <c r="X408" s="33">
        <v>0</v>
      </c>
      <c r="Y408" s="33">
        <v>157.905</v>
      </c>
      <c r="Z408" s="33">
        <v>350.9</v>
      </c>
      <c r="AA408" s="33">
        <v>0</v>
      </c>
      <c r="AB408" s="33">
        <v>0</v>
      </c>
      <c r="AC408" s="33">
        <v>0</v>
      </c>
      <c r="AD408" s="33">
        <v>4528.96</v>
      </c>
      <c r="AE408" s="33">
        <v>4528.96</v>
      </c>
      <c r="AF408" s="33">
        <v>0</v>
      </c>
      <c r="AG408" s="34">
        <v>258.94</v>
      </c>
      <c r="AH408" s="34">
        <v>0</v>
      </c>
      <c r="AI408" s="34">
        <v>172.62667000000002</v>
      </c>
      <c r="AJ408" s="34">
        <v>431.56667000000004</v>
      </c>
      <c r="AK408" s="34">
        <v>94.38</v>
      </c>
      <c r="AL408" s="34">
        <v>0</v>
      </c>
      <c r="AM408" s="34">
        <v>62.92</v>
      </c>
      <c r="AN408" s="34">
        <v>157.30000000000001</v>
      </c>
      <c r="AO408" s="33">
        <v>0</v>
      </c>
      <c r="AP408" s="33">
        <v>86.515000000000001</v>
      </c>
      <c r="AQ408" s="33">
        <v>0</v>
      </c>
      <c r="AR408" s="33">
        <v>70.784999999999997</v>
      </c>
      <c r="AS408" s="33">
        <v>157.30000000000001</v>
      </c>
      <c r="AT408" s="33">
        <v>0</v>
      </c>
      <c r="AU408" s="33">
        <v>0</v>
      </c>
      <c r="AV408" s="109">
        <v>0</v>
      </c>
      <c r="AW408" s="33">
        <v>0</v>
      </c>
      <c r="AX408" s="33">
        <v>0</v>
      </c>
      <c r="AY408" s="33">
        <v>0</v>
      </c>
      <c r="AZ408" s="33">
        <v>0</v>
      </c>
      <c r="BA408" s="33">
        <v>0</v>
      </c>
      <c r="BB408" s="33">
        <v>0</v>
      </c>
      <c r="BC408" s="33">
        <v>0</v>
      </c>
      <c r="BD408" s="33">
        <v>0</v>
      </c>
      <c r="BE408" s="33">
        <v>106.48</v>
      </c>
      <c r="BF408" s="33">
        <v>0</v>
      </c>
      <c r="BG408" s="33">
        <v>87.12</v>
      </c>
      <c r="BH408" s="33">
        <v>193.60000000000002</v>
      </c>
      <c r="BI408" s="33">
        <v>0</v>
      </c>
      <c r="BJ408" s="33">
        <v>0</v>
      </c>
      <c r="BK408" s="33">
        <v>0</v>
      </c>
      <c r="BL408" s="33">
        <v>0</v>
      </c>
      <c r="BM408" s="33">
        <v>0</v>
      </c>
      <c r="BN408" s="33">
        <v>0</v>
      </c>
      <c r="BO408" s="33">
        <v>0</v>
      </c>
      <c r="BP408" s="33">
        <v>0</v>
      </c>
      <c r="BQ408" s="33">
        <v>0</v>
      </c>
      <c r="BR408" s="33">
        <v>0</v>
      </c>
      <c r="BS408" s="33">
        <v>0</v>
      </c>
      <c r="BT408" s="33">
        <v>0</v>
      </c>
      <c r="BU408" s="33">
        <v>0</v>
      </c>
      <c r="BV408" s="33">
        <v>9</v>
      </c>
      <c r="BW408" s="33">
        <v>9</v>
      </c>
      <c r="BX408" s="33">
        <v>0</v>
      </c>
      <c r="BY408" s="33">
        <v>0</v>
      </c>
      <c r="BZ408" s="33">
        <v>0</v>
      </c>
      <c r="CA408" s="33">
        <v>4519.96</v>
      </c>
      <c r="CB408" s="33">
        <v>4519.96</v>
      </c>
      <c r="CC408" s="33">
        <v>0</v>
      </c>
      <c r="CD408" s="33">
        <v>4519.96</v>
      </c>
      <c r="CE408" s="33">
        <v>5165.3300000000008</v>
      </c>
      <c r="CF408" s="33">
        <v>0</v>
      </c>
      <c r="CG408" s="33">
        <v>0</v>
      </c>
      <c r="CH408" s="23" t="s">
        <v>182</v>
      </c>
      <c r="CI408" s="289" t="s">
        <v>766</v>
      </c>
      <c r="CJ408" s="289" t="s">
        <v>79</v>
      </c>
      <c r="CK408" s="320" t="s">
        <v>79</v>
      </c>
      <c r="CL408" s="313" t="s">
        <v>79</v>
      </c>
      <c r="CM408" s="3"/>
    </row>
    <row r="409" spans="1:91" ht="46.5">
      <c r="A409" s="695"/>
      <c r="B409" s="28" t="s">
        <v>896</v>
      </c>
      <c r="C409" s="68" t="s">
        <v>79</v>
      </c>
      <c r="D409" s="23" t="s">
        <v>81</v>
      </c>
      <c r="E409" s="23" t="s">
        <v>79</v>
      </c>
      <c r="F409" s="23" t="s">
        <v>79</v>
      </c>
      <c r="G409" s="16" t="s">
        <v>897</v>
      </c>
      <c r="H409" s="23" t="s">
        <v>744</v>
      </c>
      <c r="I409" s="33">
        <v>62226.633999999998</v>
      </c>
      <c r="J409" s="33">
        <v>62226.633999999998</v>
      </c>
      <c r="K409" s="33">
        <v>0</v>
      </c>
      <c r="L409" s="33">
        <v>0</v>
      </c>
      <c r="M409" s="33">
        <v>24842.25</v>
      </c>
      <c r="N409" s="33">
        <v>0</v>
      </c>
      <c r="O409" s="33">
        <v>0</v>
      </c>
      <c r="P409" s="33">
        <v>395.22667000000001</v>
      </c>
      <c r="Q409" s="33">
        <v>0</v>
      </c>
      <c r="R409" s="33">
        <v>142.78</v>
      </c>
      <c r="S409" s="33">
        <v>0</v>
      </c>
      <c r="T409" s="33">
        <v>95.186669999999992</v>
      </c>
      <c r="U409" s="33">
        <v>237.96666999999999</v>
      </c>
      <c r="V409" s="33">
        <v>0</v>
      </c>
      <c r="W409" s="33">
        <v>210.54</v>
      </c>
      <c r="X409" s="33">
        <v>0</v>
      </c>
      <c r="Y409" s="33">
        <v>140.36000000000001</v>
      </c>
      <c r="Z409" s="33">
        <v>350.9</v>
      </c>
      <c r="AA409" s="33">
        <v>0</v>
      </c>
      <c r="AB409" s="33">
        <v>0</v>
      </c>
      <c r="AC409" s="33">
        <v>0</v>
      </c>
      <c r="AD409" s="33">
        <v>8025.75</v>
      </c>
      <c r="AE409" s="33">
        <v>8025.75</v>
      </c>
      <c r="AF409" s="33">
        <v>0</v>
      </c>
      <c r="AG409" s="34">
        <v>258.94</v>
      </c>
      <c r="AH409" s="34">
        <v>0</v>
      </c>
      <c r="AI409" s="34">
        <v>172.62667000000002</v>
      </c>
      <c r="AJ409" s="34">
        <v>431.56667000000004</v>
      </c>
      <c r="AK409" s="34">
        <v>94.38</v>
      </c>
      <c r="AL409" s="34">
        <v>0</v>
      </c>
      <c r="AM409" s="34">
        <v>62.92</v>
      </c>
      <c r="AN409" s="34">
        <v>157.30000000000001</v>
      </c>
      <c r="AO409" s="33">
        <v>0</v>
      </c>
      <c r="AP409" s="33">
        <v>94.38</v>
      </c>
      <c r="AQ409" s="33">
        <v>0</v>
      </c>
      <c r="AR409" s="33">
        <v>62.92</v>
      </c>
      <c r="AS409" s="33">
        <v>157.30000000000001</v>
      </c>
      <c r="AT409" s="33">
        <v>0</v>
      </c>
      <c r="AU409" s="33">
        <v>0</v>
      </c>
      <c r="AV409" s="266">
        <v>0</v>
      </c>
      <c r="AW409" s="33">
        <v>0</v>
      </c>
      <c r="AX409" s="33">
        <v>0</v>
      </c>
      <c r="AY409" s="33">
        <v>0</v>
      </c>
      <c r="AZ409" s="33">
        <v>0</v>
      </c>
      <c r="BA409" s="33">
        <v>0</v>
      </c>
      <c r="BB409" s="33">
        <v>0</v>
      </c>
      <c r="BC409" s="33">
        <v>0</v>
      </c>
      <c r="BD409" s="33">
        <v>0</v>
      </c>
      <c r="BE409" s="33">
        <v>116.16</v>
      </c>
      <c r="BF409" s="33">
        <v>0</v>
      </c>
      <c r="BG409" s="33">
        <v>77.44</v>
      </c>
      <c r="BH409" s="33">
        <v>193.6</v>
      </c>
      <c r="BI409" s="33">
        <v>0</v>
      </c>
      <c r="BJ409" s="33">
        <v>0</v>
      </c>
      <c r="BK409" s="33">
        <v>0</v>
      </c>
      <c r="BL409" s="33">
        <v>0</v>
      </c>
      <c r="BM409" s="33">
        <v>0</v>
      </c>
      <c r="BN409" s="33">
        <v>0</v>
      </c>
      <c r="BO409" s="33">
        <v>0</v>
      </c>
      <c r="BP409" s="33">
        <v>0</v>
      </c>
      <c r="BQ409" s="33">
        <v>0</v>
      </c>
      <c r="BR409" s="33">
        <v>0</v>
      </c>
      <c r="BS409" s="33">
        <v>0</v>
      </c>
      <c r="BT409" s="33">
        <v>0</v>
      </c>
      <c r="BU409" s="33">
        <v>0</v>
      </c>
      <c r="BV409" s="33">
        <v>8</v>
      </c>
      <c r="BW409" s="33">
        <v>8</v>
      </c>
      <c r="BX409" s="33">
        <v>0</v>
      </c>
      <c r="BY409" s="33">
        <v>0</v>
      </c>
      <c r="BZ409" s="33">
        <v>0</v>
      </c>
      <c r="CA409" s="33">
        <v>8017.75</v>
      </c>
      <c r="CB409" s="33">
        <v>8017.75</v>
      </c>
      <c r="CC409" s="33">
        <v>0</v>
      </c>
      <c r="CD409" s="33">
        <v>8017.75</v>
      </c>
      <c r="CE409" s="33">
        <v>16824.5</v>
      </c>
      <c r="CF409" s="33">
        <v>0</v>
      </c>
      <c r="CG409" s="33">
        <v>0</v>
      </c>
      <c r="CH409" s="23" t="s">
        <v>182</v>
      </c>
      <c r="CI409" s="289" t="s">
        <v>766</v>
      </c>
      <c r="CJ409" s="289" t="s">
        <v>79</v>
      </c>
      <c r="CK409" s="320" t="s">
        <v>79</v>
      </c>
      <c r="CL409" s="313" t="s">
        <v>79</v>
      </c>
      <c r="CM409" s="3"/>
    </row>
    <row r="410" spans="1:91" ht="46.5">
      <c r="A410" s="695"/>
      <c r="B410" s="28" t="s">
        <v>898</v>
      </c>
      <c r="C410" s="68" t="s">
        <v>79</v>
      </c>
      <c r="D410" s="23" t="s">
        <v>81</v>
      </c>
      <c r="E410" s="23" t="s">
        <v>79</v>
      </c>
      <c r="F410" s="23" t="s">
        <v>79</v>
      </c>
      <c r="G410" s="16" t="s">
        <v>1040</v>
      </c>
      <c r="H410" s="23" t="s">
        <v>744</v>
      </c>
      <c r="I410" s="33">
        <v>105369.334</v>
      </c>
      <c r="J410" s="33">
        <v>104603</v>
      </c>
      <c r="K410" s="33">
        <v>766.33399999999995</v>
      </c>
      <c r="L410" s="33">
        <v>0</v>
      </c>
      <c r="M410" s="33">
        <v>41841.200000000004</v>
      </c>
      <c r="N410" s="33">
        <v>0</v>
      </c>
      <c r="O410" s="33">
        <v>0</v>
      </c>
      <c r="P410" s="33">
        <v>492.06666999999999</v>
      </c>
      <c r="Q410" s="33">
        <v>0</v>
      </c>
      <c r="R410" s="33">
        <v>0</v>
      </c>
      <c r="S410" s="33">
        <v>0</v>
      </c>
      <c r="T410" s="33">
        <v>334.76666</v>
      </c>
      <c r="U410" s="33">
        <v>334.76666</v>
      </c>
      <c r="V410" s="33">
        <v>0</v>
      </c>
      <c r="W410" s="33">
        <v>0</v>
      </c>
      <c r="X410" s="33">
        <v>350.9</v>
      </c>
      <c r="Y410" s="33">
        <v>0</v>
      </c>
      <c r="Z410" s="33">
        <v>350.9</v>
      </c>
      <c r="AA410" s="33">
        <v>0</v>
      </c>
      <c r="AB410" s="33">
        <v>18000</v>
      </c>
      <c r="AC410" s="33">
        <v>44.366</v>
      </c>
      <c r="AD410" s="33">
        <v>12000</v>
      </c>
      <c r="AE410" s="33">
        <v>30044.366000000002</v>
      </c>
      <c r="AF410" s="33">
        <v>0</v>
      </c>
      <c r="AG410" s="34">
        <v>494.28500000000003</v>
      </c>
      <c r="AH410" s="34">
        <v>0</v>
      </c>
      <c r="AI410" s="34">
        <v>191.38165000000001</v>
      </c>
      <c r="AJ410" s="34">
        <v>685.66665</v>
      </c>
      <c r="AK410" s="34">
        <v>157.30000000000001</v>
      </c>
      <c r="AL410" s="34">
        <v>0</v>
      </c>
      <c r="AM410" s="34">
        <v>0</v>
      </c>
      <c r="AN410" s="34">
        <v>157.30000000000001</v>
      </c>
      <c r="AO410" s="33">
        <v>0</v>
      </c>
      <c r="AP410" s="33">
        <v>0</v>
      </c>
      <c r="AQ410" s="33">
        <v>157.30000000000001</v>
      </c>
      <c r="AR410" s="33">
        <v>0</v>
      </c>
      <c r="AS410" s="33">
        <v>157.30000000000001</v>
      </c>
      <c r="AT410" s="33">
        <v>0</v>
      </c>
      <c r="AU410" s="33">
        <v>0</v>
      </c>
      <c r="AV410" s="33">
        <v>0</v>
      </c>
      <c r="AW410" s="33">
        <v>0</v>
      </c>
      <c r="AX410" s="33">
        <v>0</v>
      </c>
      <c r="AY410" s="33">
        <v>0</v>
      </c>
      <c r="AZ410" s="33">
        <v>0</v>
      </c>
      <c r="BA410" s="33">
        <v>0</v>
      </c>
      <c r="BB410" s="33">
        <v>0</v>
      </c>
      <c r="BC410" s="33">
        <v>0</v>
      </c>
      <c r="BD410" s="33">
        <v>0</v>
      </c>
      <c r="BE410" s="33">
        <v>0</v>
      </c>
      <c r="BF410" s="33">
        <v>193.6</v>
      </c>
      <c r="BG410" s="33">
        <v>0</v>
      </c>
      <c r="BH410" s="33">
        <v>193.6</v>
      </c>
      <c r="BI410" s="33">
        <v>0</v>
      </c>
      <c r="BJ410" s="33">
        <v>0</v>
      </c>
      <c r="BK410" s="33">
        <v>0</v>
      </c>
      <c r="BL410" s="33">
        <v>0</v>
      </c>
      <c r="BM410" s="33">
        <v>0</v>
      </c>
      <c r="BN410" s="33">
        <v>0</v>
      </c>
      <c r="BO410" s="33">
        <v>0</v>
      </c>
      <c r="BP410" s="33">
        <v>0</v>
      </c>
      <c r="BQ410" s="33">
        <v>0</v>
      </c>
      <c r="BR410" s="33">
        <v>0</v>
      </c>
      <c r="BS410" s="33">
        <v>0</v>
      </c>
      <c r="BT410" s="33">
        <v>0</v>
      </c>
      <c r="BU410" s="33">
        <v>20.166</v>
      </c>
      <c r="BV410" s="33">
        <v>0</v>
      </c>
      <c r="BW410" s="33">
        <v>20.166</v>
      </c>
      <c r="BX410" s="33">
        <v>0</v>
      </c>
      <c r="BY410" s="33">
        <v>18000</v>
      </c>
      <c r="BZ410" s="33">
        <v>24.2</v>
      </c>
      <c r="CA410" s="33">
        <v>12000</v>
      </c>
      <c r="CB410" s="33">
        <v>30024.2</v>
      </c>
      <c r="CC410" s="33">
        <v>0</v>
      </c>
      <c r="CD410" s="33">
        <v>30024.2</v>
      </c>
      <c r="CE410" s="33">
        <v>29841.200000000004</v>
      </c>
      <c r="CF410" s="33">
        <v>0</v>
      </c>
      <c r="CG410" s="33">
        <v>0</v>
      </c>
      <c r="CH410" s="23" t="s">
        <v>182</v>
      </c>
      <c r="CI410" s="289" t="s">
        <v>766</v>
      </c>
      <c r="CJ410" s="289" t="s">
        <v>79</v>
      </c>
      <c r="CK410" s="320" t="s">
        <v>79</v>
      </c>
      <c r="CL410" s="313" t="s">
        <v>79</v>
      </c>
      <c r="CM410" s="3"/>
    </row>
    <row r="411" spans="1:91" ht="46.5">
      <c r="A411" s="695"/>
      <c r="B411" s="119" t="s">
        <v>899</v>
      </c>
      <c r="C411" s="90" t="s">
        <v>79</v>
      </c>
      <c r="D411" s="27" t="s">
        <v>81</v>
      </c>
      <c r="E411" s="27" t="s">
        <v>79</v>
      </c>
      <c r="F411" s="27" t="s">
        <v>79</v>
      </c>
      <c r="G411" s="10" t="s">
        <v>1041</v>
      </c>
      <c r="H411" s="27" t="s">
        <v>1042</v>
      </c>
      <c r="I411" s="34">
        <v>495</v>
      </c>
      <c r="J411" s="34">
        <v>495</v>
      </c>
      <c r="K411" s="34">
        <v>0</v>
      </c>
      <c r="L411" s="34">
        <v>445.5</v>
      </c>
      <c r="M411" s="3">
        <v>0</v>
      </c>
      <c r="N411" s="34">
        <v>0</v>
      </c>
      <c r="O411" s="34">
        <v>0</v>
      </c>
      <c r="P411" s="34">
        <v>0</v>
      </c>
      <c r="Q411" s="34">
        <v>0</v>
      </c>
      <c r="R411" s="34">
        <v>0</v>
      </c>
      <c r="S411" s="34">
        <v>0</v>
      </c>
      <c r="T411" s="34">
        <v>0</v>
      </c>
      <c r="U411" s="34">
        <v>0</v>
      </c>
      <c r="V411" s="34">
        <v>0</v>
      </c>
      <c r="W411" s="34">
        <v>0</v>
      </c>
      <c r="X411" s="34">
        <v>0</v>
      </c>
      <c r="Y411" s="34">
        <v>0</v>
      </c>
      <c r="Z411" s="34">
        <v>0</v>
      </c>
      <c r="AA411" s="34">
        <v>0</v>
      </c>
      <c r="AB411" s="34">
        <v>440</v>
      </c>
      <c r="AC411" s="34">
        <v>0</v>
      </c>
      <c r="AD411" s="34">
        <v>0</v>
      </c>
      <c r="AE411" s="34">
        <v>440</v>
      </c>
      <c r="AF411" s="34">
        <v>0</v>
      </c>
      <c r="AG411" s="33">
        <v>247.08199999999999</v>
      </c>
      <c r="AH411" s="33">
        <v>99.602999999999994</v>
      </c>
      <c r="AI411" s="33">
        <v>0</v>
      </c>
      <c r="AJ411" s="33">
        <v>346.685</v>
      </c>
      <c r="AK411" s="33">
        <v>30.715859999999999</v>
      </c>
      <c r="AL411" s="33">
        <v>0</v>
      </c>
      <c r="AM411" s="33">
        <v>0</v>
      </c>
      <c r="AN411" s="33">
        <v>30.715859999999999</v>
      </c>
      <c r="AO411" s="34">
        <v>0</v>
      </c>
      <c r="AP411" s="34">
        <v>0</v>
      </c>
      <c r="AQ411" s="34">
        <v>0</v>
      </c>
      <c r="AR411" s="34">
        <v>0</v>
      </c>
      <c r="AS411" s="34">
        <v>0</v>
      </c>
      <c r="AT411" s="34">
        <v>0</v>
      </c>
      <c r="AU411" s="34">
        <v>0</v>
      </c>
      <c r="AV411" s="34">
        <v>0</v>
      </c>
      <c r="AW411" s="34">
        <v>0</v>
      </c>
      <c r="AX411" s="34">
        <v>0</v>
      </c>
      <c r="AY411" s="34">
        <v>0</v>
      </c>
      <c r="AZ411" s="34">
        <v>0</v>
      </c>
      <c r="BA411" s="34">
        <v>0</v>
      </c>
      <c r="BB411" s="34">
        <v>0</v>
      </c>
      <c r="BC411" s="34">
        <v>0</v>
      </c>
      <c r="BD411" s="34">
        <v>0</v>
      </c>
      <c r="BE411" s="34">
        <v>0</v>
      </c>
      <c r="BF411" s="34">
        <v>0</v>
      </c>
      <c r="BG411" s="34">
        <v>0</v>
      </c>
      <c r="BH411" s="34">
        <v>0</v>
      </c>
      <c r="BI411" s="34">
        <v>0</v>
      </c>
      <c r="BJ411" s="34">
        <v>0</v>
      </c>
      <c r="BK411" s="34">
        <v>0</v>
      </c>
      <c r="BL411" s="34">
        <v>0</v>
      </c>
      <c r="BM411" s="34">
        <v>0</v>
      </c>
      <c r="BN411" s="34">
        <v>0</v>
      </c>
      <c r="BO411" s="34">
        <v>270</v>
      </c>
      <c r="BP411" s="34">
        <v>0</v>
      </c>
      <c r="BQ411" s="34">
        <v>0</v>
      </c>
      <c r="BR411" s="34">
        <v>270</v>
      </c>
      <c r="BS411" s="34">
        <v>0</v>
      </c>
      <c r="BT411" s="34">
        <v>0</v>
      </c>
      <c r="BU411" s="34">
        <v>0</v>
      </c>
      <c r="BV411" s="34">
        <v>0</v>
      </c>
      <c r="BW411" s="34">
        <v>0</v>
      </c>
      <c r="BX411" s="34">
        <v>0</v>
      </c>
      <c r="BY411" s="34">
        <v>170</v>
      </c>
      <c r="BZ411" s="34">
        <v>0</v>
      </c>
      <c r="CA411" s="34">
        <v>0</v>
      </c>
      <c r="CB411" s="34">
        <v>170</v>
      </c>
      <c r="CC411" s="34">
        <v>0</v>
      </c>
      <c r="CD411" s="34">
        <v>0</v>
      </c>
      <c r="CE411" s="34">
        <v>0</v>
      </c>
      <c r="CF411" s="34">
        <v>0</v>
      </c>
      <c r="CG411" s="34">
        <v>0</v>
      </c>
      <c r="CH411" s="27" t="s">
        <v>85</v>
      </c>
      <c r="CI411" s="276" t="s">
        <v>900</v>
      </c>
      <c r="CJ411" s="276" t="s">
        <v>79</v>
      </c>
      <c r="CK411" s="300" t="s">
        <v>79</v>
      </c>
      <c r="CL411" s="301" t="s">
        <v>79</v>
      </c>
    </row>
    <row r="412" spans="1:91" ht="36">
      <c r="A412" s="695"/>
      <c r="B412" s="132" t="s">
        <v>901</v>
      </c>
      <c r="C412" s="68" t="s">
        <v>79</v>
      </c>
      <c r="D412" s="23" t="s">
        <v>81</v>
      </c>
      <c r="E412" s="23" t="s">
        <v>79</v>
      </c>
      <c r="F412" s="23" t="s">
        <v>79</v>
      </c>
      <c r="G412" s="16" t="s">
        <v>1041</v>
      </c>
      <c r="H412" s="23" t="s">
        <v>1042</v>
      </c>
      <c r="I412" s="33">
        <v>495</v>
      </c>
      <c r="J412" s="33">
        <v>495</v>
      </c>
      <c r="K412" s="33">
        <v>0</v>
      </c>
      <c r="L412" s="33">
        <v>445.5</v>
      </c>
      <c r="M412" s="114">
        <v>0</v>
      </c>
      <c r="N412" s="33">
        <v>0</v>
      </c>
      <c r="O412" s="33">
        <v>0</v>
      </c>
      <c r="P412" s="33">
        <v>0</v>
      </c>
      <c r="Q412" s="33">
        <v>0</v>
      </c>
      <c r="R412" s="33">
        <v>0</v>
      </c>
      <c r="S412" s="33">
        <v>0</v>
      </c>
      <c r="T412" s="33">
        <v>0</v>
      </c>
      <c r="U412" s="33">
        <v>0</v>
      </c>
      <c r="V412" s="33">
        <v>0</v>
      </c>
      <c r="W412" s="33">
        <v>0</v>
      </c>
      <c r="X412" s="33">
        <v>0</v>
      </c>
      <c r="Y412" s="33">
        <v>0</v>
      </c>
      <c r="Z412" s="33">
        <v>0</v>
      </c>
      <c r="AA412" s="33">
        <v>0</v>
      </c>
      <c r="AB412" s="33">
        <v>440</v>
      </c>
      <c r="AC412" s="33">
        <v>0</v>
      </c>
      <c r="AD412" s="33">
        <v>0</v>
      </c>
      <c r="AE412" s="33">
        <v>440</v>
      </c>
      <c r="AF412" s="33">
        <v>0</v>
      </c>
      <c r="AG412" s="33">
        <v>0</v>
      </c>
      <c r="AH412" s="33">
        <v>0</v>
      </c>
      <c r="AI412" s="33">
        <v>0</v>
      </c>
      <c r="AJ412" s="33">
        <v>0</v>
      </c>
      <c r="AK412" s="33">
        <v>0</v>
      </c>
      <c r="AL412" s="33">
        <v>0</v>
      </c>
      <c r="AM412" s="33">
        <v>0</v>
      </c>
      <c r="AN412" s="33">
        <v>0</v>
      </c>
      <c r="AO412" s="33">
        <v>0</v>
      </c>
      <c r="AP412" s="33">
        <v>0</v>
      </c>
      <c r="AQ412" s="33">
        <v>0</v>
      </c>
      <c r="AR412" s="33">
        <v>0</v>
      </c>
      <c r="AS412" s="33">
        <v>0</v>
      </c>
      <c r="AT412" s="33">
        <v>0</v>
      </c>
      <c r="AU412" s="33">
        <v>0</v>
      </c>
      <c r="AV412" s="33">
        <v>0</v>
      </c>
      <c r="AW412" s="33">
        <v>0</v>
      </c>
      <c r="AX412" s="33">
        <v>0</v>
      </c>
      <c r="AY412" s="33">
        <v>0</v>
      </c>
      <c r="AZ412" s="33">
        <v>0</v>
      </c>
      <c r="BA412" s="33">
        <v>0</v>
      </c>
      <c r="BB412" s="33">
        <v>0</v>
      </c>
      <c r="BC412" s="33">
        <v>0</v>
      </c>
      <c r="BD412" s="33">
        <v>0</v>
      </c>
      <c r="BE412" s="33">
        <v>0</v>
      </c>
      <c r="BF412" s="33">
        <v>0</v>
      </c>
      <c r="BG412" s="33">
        <v>0</v>
      </c>
      <c r="BH412" s="33">
        <v>0</v>
      </c>
      <c r="BI412" s="33">
        <v>0</v>
      </c>
      <c r="BJ412" s="33">
        <v>0</v>
      </c>
      <c r="BK412" s="33">
        <v>0</v>
      </c>
      <c r="BL412" s="33">
        <v>0</v>
      </c>
      <c r="BM412" s="227">
        <v>0</v>
      </c>
      <c r="BN412" s="33">
        <v>0</v>
      </c>
      <c r="BO412" s="33">
        <v>270</v>
      </c>
      <c r="BP412" s="33">
        <v>0</v>
      </c>
      <c r="BQ412" s="33">
        <v>0</v>
      </c>
      <c r="BR412" s="33">
        <v>270</v>
      </c>
      <c r="BS412" s="33">
        <v>0</v>
      </c>
      <c r="BT412" s="33">
        <v>0</v>
      </c>
      <c r="BU412" s="33">
        <v>0</v>
      </c>
      <c r="BV412" s="33">
        <v>0</v>
      </c>
      <c r="BW412" s="33">
        <v>0</v>
      </c>
      <c r="BX412" s="33">
        <v>0</v>
      </c>
      <c r="BY412" s="33">
        <v>170</v>
      </c>
      <c r="BZ412" s="33">
        <v>0</v>
      </c>
      <c r="CA412" s="33">
        <v>0</v>
      </c>
      <c r="CB412" s="33">
        <v>170</v>
      </c>
      <c r="CC412" s="33">
        <v>0</v>
      </c>
      <c r="CD412" s="33">
        <v>0</v>
      </c>
      <c r="CE412" s="33">
        <v>0</v>
      </c>
      <c r="CF412" s="33">
        <v>0</v>
      </c>
      <c r="CG412" s="33">
        <v>0</v>
      </c>
      <c r="CH412" s="23" t="s">
        <v>85</v>
      </c>
      <c r="CI412" s="289" t="s">
        <v>900</v>
      </c>
      <c r="CJ412" s="289" t="s">
        <v>79</v>
      </c>
      <c r="CK412" s="320" t="s">
        <v>79</v>
      </c>
      <c r="CL412" s="313" t="s">
        <v>79</v>
      </c>
    </row>
    <row r="413" spans="1:91" ht="46.5">
      <c r="A413" s="695"/>
      <c r="B413" s="132" t="s">
        <v>902</v>
      </c>
      <c r="C413" s="68" t="s">
        <v>79</v>
      </c>
      <c r="D413" s="23" t="s">
        <v>81</v>
      </c>
      <c r="E413" s="23" t="s">
        <v>79</v>
      </c>
      <c r="F413" s="23" t="s">
        <v>79</v>
      </c>
      <c r="G413" s="16" t="s">
        <v>1041</v>
      </c>
      <c r="H413" s="23" t="s">
        <v>1042</v>
      </c>
      <c r="I413" s="33">
        <v>495</v>
      </c>
      <c r="J413" s="33">
        <v>495</v>
      </c>
      <c r="K413" s="33">
        <v>0</v>
      </c>
      <c r="L413" s="33">
        <v>445.5</v>
      </c>
      <c r="M413" s="114">
        <v>0</v>
      </c>
      <c r="N413" s="33">
        <v>0</v>
      </c>
      <c r="O413" s="33">
        <v>0</v>
      </c>
      <c r="P413" s="33">
        <v>0</v>
      </c>
      <c r="Q413" s="33">
        <v>0</v>
      </c>
      <c r="R413" s="33">
        <v>0</v>
      </c>
      <c r="S413" s="33">
        <v>0</v>
      </c>
      <c r="T413" s="33">
        <v>0</v>
      </c>
      <c r="U413" s="33">
        <v>0</v>
      </c>
      <c r="V413" s="33">
        <v>0</v>
      </c>
      <c r="W413" s="33">
        <v>0</v>
      </c>
      <c r="X413" s="33">
        <v>0</v>
      </c>
      <c r="Y413" s="33">
        <v>0</v>
      </c>
      <c r="Z413" s="33">
        <v>0</v>
      </c>
      <c r="AA413" s="33">
        <v>0</v>
      </c>
      <c r="AB413" s="33">
        <v>440</v>
      </c>
      <c r="AC413" s="33">
        <v>0</v>
      </c>
      <c r="AD413" s="33">
        <v>0</v>
      </c>
      <c r="AE413" s="33">
        <v>440</v>
      </c>
      <c r="AF413" s="33">
        <v>0</v>
      </c>
      <c r="AG413" s="33">
        <v>0</v>
      </c>
      <c r="AH413" s="33">
        <v>0</v>
      </c>
      <c r="AI413" s="33">
        <v>0</v>
      </c>
      <c r="AJ413" s="33">
        <v>0</v>
      </c>
      <c r="AK413" s="33">
        <v>0</v>
      </c>
      <c r="AL413" s="33">
        <v>0</v>
      </c>
      <c r="AM413" s="33">
        <v>0</v>
      </c>
      <c r="AN413" s="33">
        <v>0</v>
      </c>
      <c r="AO413" s="33">
        <v>0</v>
      </c>
      <c r="AP413" s="33">
        <v>0</v>
      </c>
      <c r="AQ413" s="33">
        <v>0</v>
      </c>
      <c r="AR413" s="33">
        <v>0</v>
      </c>
      <c r="AS413" s="33">
        <v>0</v>
      </c>
      <c r="AT413" s="33">
        <v>0</v>
      </c>
      <c r="AU413" s="33">
        <v>0</v>
      </c>
      <c r="AV413" s="33">
        <v>0</v>
      </c>
      <c r="AW413" s="33">
        <v>0</v>
      </c>
      <c r="AX413" s="33">
        <v>0</v>
      </c>
      <c r="AY413" s="33">
        <v>0</v>
      </c>
      <c r="AZ413" s="33">
        <v>0</v>
      </c>
      <c r="BA413" s="33">
        <v>0</v>
      </c>
      <c r="BB413" s="33">
        <v>0</v>
      </c>
      <c r="BC413" s="33">
        <v>0</v>
      </c>
      <c r="BD413" s="33">
        <v>0</v>
      </c>
      <c r="BE413" s="33">
        <v>0</v>
      </c>
      <c r="BF413" s="33">
        <v>0</v>
      </c>
      <c r="BG413" s="33">
        <v>0</v>
      </c>
      <c r="BH413" s="33">
        <v>0</v>
      </c>
      <c r="BI413" s="33">
        <v>0</v>
      </c>
      <c r="BJ413" s="33">
        <v>0</v>
      </c>
      <c r="BK413" s="33">
        <v>0</v>
      </c>
      <c r="BL413" s="33">
        <v>0</v>
      </c>
      <c r="BM413" s="227">
        <v>0</v>
      </c>
      <c r="BN413" s="33">
        <v>0</v>
      </c>
      <c r="BO413" s="33">
        <v>270</v>
      </c>
      <c r="BP413" s="33">
        <v>0</v>
      </c>
      <c r="BQ413" s="33">
        <v>0</v>
      </c>
      <c r="BR413" s="33">
        <v>270</v>
      </c>
      <c r="BS413" s="33">
        <v>0</v>
      </c>
      <c r="BT413" s="33">
        <v>0</v>
      </c>
      <c r="BU413" s="33">
        <v>0</v>
      </c>
      <c r="BV413" s="33">
        <v>0</v>
      </c>
      <c r="BW413" s="33">
        <v>0</v>
      </c>
      <c r="BX413" s="33">
        <v>0</v>
      </c>
      <c r="BY413" s="33">
        <v>170</v>
      </c>
      <c r="BZ413" s="33">
        <v>0</v>
      </c>
      <c r="CA413" s="33">
        <v>0</v>
      </c>
      <c r="CB413" s="33">
        <v>170</v>
      </c>
      <c r="CC413" s="33">
        <v>0</v>
      </c>
      <c r="CD413" s="33">
        <v>0</v>
      </c>
      <c r="CE413" s="33">
        <v>0</v>
      </c>
      <c r="CF413" s="33">
        <v>0</v>
      </c>
      <c r="CG413" s="33">
        <v>0</v>
      </c>
      <c r="CH413" s="23" t="s">
        <v>85</v>
      </c>
      <c r="CI413" s="289" t="s">
        <v>900</v>
      </c>
      <c r="CJ413" s="289" t="s">
        <v>79</v>
      </c>
      <c r="CK413" s="320" t="s">
        <v>79</v>
      </c>
      <c r="CL413" s="313" t="s">
        <v>79</v>
      </c>
    </row>
    <row r="414" spans="1:91" ht="46.5">
      <c r="A414" s="695"/>
      <c r="B414" s="132" t="s">
        <v>903</v>
      </c>
      <c r="C414" s="68" t="s">
        <v>79</v>
      </c>
      <c r="D414" s="23" t="s">
        <v>81</v>
      </c>
      <c r="E414" s="23" t="s">
        <v>79</v>
      </c>
      <c r="F414" s="23" t="s">
        <v>79</v>
      </c>
      <c r="G414" s="16" t="s">
        <v>1041</v>
      </c>
      <c r="H414" s="23" t="s">
        <v>1042</v>
      </c>
      <c r="I414" s="33">
        <v>495</v>
      </c>
      <c r="J414" s="33">
        <v>495</v>
      </c>
      <c r="K414" s="33">
        <v>0</v>
      </c>
      <c r="L414" s="33">
        <v>445.5</v>
      </c>
      <c r="M414" s="114">
        <v>0</v>
      </c>
      <c r="N414" s="33">
        <v>0</v>
      </c>
      <c r="O414" s="33">
        <v>0</v>
      </c>
      <c r="P414" s="33">
        <v>0</v>
      </c>
      <c r="Q414" s="33">
        <v>0</v>
      </c>
      <c r="R414" s="33">
        <v>0</v>
      </c>
      <c r="S414" s="33">
        <v>0</v>
      </c>
      <c r="T414" s="33">
        <v>0</v>
      </c>
      <c r="U414" s="33">
        <v>0</v>
      </c>
      <c r="V414" s="33">
        <v>0</v>
      </c>
      <c r="W414" s="33">
        <v>0</v>
      </c>
      <c r="X414" s="33">
        <v>0</v>
      </c>
      <c r="Y414" s="33">
        <v>0</v>
      </c>
      <c r="Z414" s="33">
        <v>0</v>
      </c>
      <c r="AA414" s="33">
        <v>0</v>
      </c>
      <c r="AB414" s="33">
        <v>440</v>
      </c>
      <c r="AC414" s="33">
        <v>0</v>
      </c>
      <c r="AD414" s="33">
        <v>0</v>
      </c>
      <c r="AE414" s="33">
        <v>440</v>
      </c>
      <c r="AF414" s="33">
        <v>0</v>
      </c>
      <c r="AG414" s="33">
        <v>0</v>
      </c>
      <c r="AH414" s="33">
        <v>0</v>
      </c>
      <c r="AI414" s="33">
        <v>0</v>
      </c>
      <c r="AJ414" s="33">
        <v>0</v>
      </c>
      <c r="AK414" s="33">
        <v>0</v>
      </c>
      <c r="AL414" s="33">
        <v>0</v>
      </c>
      <c r="AM414" s="33">
        <v>0</v>
      </c>
      <c r="AN414" s="33">
        <v>0</v>
      </c>
      <c r="AO414" s="33">
        <v>0</v>
      </c>
      <c r="AP414" s="33">
        <v>0</v>
      </c>
      <c r="AQ414" s="33">
        <v>0</v>
      </c>
      <c r="AR414" s="33">
        <v>0</v>
      </c>
      <c r="AS414" s="33">
        <v>0</v>
      </c>
      <c r="AT414" s="33">
        <v>0</v>
      </c>
      <c r="AU414" s="33">
        <v>0</v>
      </c>
      <c r="AV414" s="33">
        <v>0</v>
      </c>
      <c r="AW414" s="33">
        <v>0</v>
      </c>
      <c r="AX414" s="33">
        <v>0</v>
      </c>
      <c r="AY414" s="33">
        <v>0</v>
      </c>
      <c r="AZ414" s="33">
        <v>0</v>
      </c>
      <c r="BA414" s="33">
        <v>0</v>
      </c>
      <c r="BB414" s="33">
        <v>0</v>
      </c>
      <c r="BC414" s="33">
        <v>0</v>
      </c>
      <c r="BD414" s="33">
        <v>0</v>
      </c>
      <c r="BE414" s="33">
        <v>0</v>
      </c>
      <c r="BF414" s="33">
        <v>0</v>
      </c>
      <c r="BG414" s="33">
        <v>0</v>
      </c>
      <c r="BH414" s="33">
        <v>0</v>
      </c>
      <c r="BI414" s="33">
        <v>0</v>
      </c>
      <c r="BJ414" s="33">
        <v>0</v>
      </c>
      <c r="BK414" s="33">
        <v>0</v>
      </c>
      <c r="BL414" s="33">
        <v>0</v>
      </c>
      <c r="BM414" s="227">
        <v>0</v>
      </c>
      <c r="BN414" s="33">
        <v>0</v>
      </c>
      <c r="BO414" s="33">
        <v>270</v>
      </c>
      <c r="BP414" s="33">
        <v>0</v>
      </c>
      <c r="BQ414" s="33">
        <v>0</v>
      </c>
      <c r="BR414" s="33">
        <v>270</v>
      </c>
      <c r="BS414" s="33">
        <v>0</v>
      </c>
      <c r="BT414" s="33">
        <v>0</v>
      </c>
      <c r="BU414" s="33">
        <v>0</v>
      </c>
      <c r="BV414" s="33">
        <v>0</v>
      </c>
      <c r="BW414" s="33">
        <v>0</v>
      </c>
      <c r="BX414" s="33">
        <v>0</v>
      </c>
      <c r="BY414" s="33">
        <v>170</v>
      </c>
      <c r="BZ414" s="33">
        <v>0</v>
      </c>
      <c r="CA414" s="33">
        <v>0</v>
      </c>
      <c r="CB414" s="33">
        <v>170</v>
      </c>
      <c r="CC414" s="33">
        <v>0</v>
      </c>
      <c r="CD414" s="33">
        <v>0</v>
      </c>
      <c r="CE414" s="33">
        <v>0</v>
      </c>
      <c r="CF414" s="33">
        <v>0</v>
      </c>
      <c r="CG414" s="33">
        <v>0</v>
      </c>
      <c r="CH414" s="23" t="s">
        <v>85</v>
      </c>
      <c r="CI414" s="289" t="s">
        <v>900</v>
      </c>
      <c r="CJ414" s="289" t="s">
        <v>79</v>
      </c>
      <c r="CK414" s="320" t="s">
        <v>79</v>
      </c>
      <c r="CL414" s="313" t="s">
        <v>79</v>
      </c>
    </row>
    <row r="415" spans="1:91" ht="46.5">
      <c r="A415" s="695"/>
      <c r="B415" s="132" t="s">
        <v>904</v>
      </c>
      <c r="C415" s="68" t="s">
        <v>79</v>
      </c>
      <c r="D415" s="23" t="s">
        <v>81</v>
      </c>
      <c r="E415" s="23" t="s">
        <v>79</v>
      </c>
      <c r="F415" s="23" t="s">
        <v>79</v>
      </c>
      <c r="G415" s="16" t="s">
        <v>1041</v>
      </c>
      <c r="H415" s="23" t="s">
        <v>1042</v>
      </c>
      <c r="I415" s="33">
        <v>495</v>
      </c>
      <c r="J415" s="33">
        <v>495</v>
      </c>
      <c r="K415" s="33">
        <v>0</v>
      </c>
      <c r="L415" s="33">
        <v>445.5</v>
      </c>
      <c r="M415" s="114">
        <v>0</v>
      </c>
      <c r="N415" s="33">
        <v>0</v>
      </c>
      <c r="O415" s="33">
        <v>0</v>
      </c>
      <c r="P415" s="33">
        <v>0</v>
      </c>
      <c r="Q415" s="33">
        <v>0</v>
      </c>
      <c r="R415" s="33">
        <v>0</v>
      </c>
      <c r="S415" s="33">
        <v>0</v>
      </c>
      <c r="T415" s="33">
        <v>0</v>
      </c>
      <c r="U415" s="33">
        <v>0</v>
      </c>
      <c r="V415" s="33">
        <v>0</v>
      </c>
      <c r="W415" s="33">
        <v>0</v>
      </c>
      <c r="X415" s="33">
        <v>0</v>
      </c>
      <c r="Y415" s="33">
        <v>0</v>
      </c>
      <c r="Z415" s="33">
        <v>0</v>
      </c>
      <c r="AA415" s="33">
        <v>0</v>
      </c>
      <c r="AB415" s="33">
        <v>440</v>
      </c>
      <c r="AC415" s="33">
        <v>0</v>
      </c>
      <c r="AD415" s="33">
        <v>0</v>
      </c>
      <c r="AE415" s="33">
        <v>440</v>
      </c>
      <c r="AF415" s="33">
        <v>0</v>
      </c>
      <c r="AG415" s="33">
        <v>0</v>
      </c>
      <c r="AH415" s="33">
        <v>0</v>
      </c>
      <c r="AI415" s="33">
        <v>0</v>
      </c>
      <c r="AJ415" s="33">
        <v>0</v>
      </c>
      <c r="AK415" s="33">
        <v>0</v>
      </c>
      <c r="AL415" s="33">
        <v>0</v>
      </c>
      <c r="AM415" s="33">
        <v>0</v>
      </c>
      <c r="AN415" s="33">
        <v>0</v>
      </c>
      <c r="AO415" s="33">
        <v>0</v>
      </c>
      <c r="AP415" s="33">
        <v>0</v>
      </c>
      <c r="AQ415" s="33">
        <v>0</v>
      </c>
      <c r="AR415" s="33">
        <v>0</v>
      </c>
      <c r="AS415" s="33">
        <v>0</v>
      </c>
      <c r="AT415" s="33">
        <v>0</v>
      </c>
      <c r="AU415" s="33">
        <v>0</v>
      </c>
      <c r="AV415" s="33">
        <v>0</v>
      </c>
      <c r="AW415" s="33">
        <v>0</v>
      </c>
      <c r="AX415" s="33">
        <v>0</v>
      </c>
      <c r="AY415" s="33">
        <v>0</v>
      </c>
      <c r="AZ415" s="33">
        <v>0</v>
      </c>
      <c r="BA415" s="33">
        <v>0</v>
      </c>
      <c r="BB415" s="33">
        <v>0</v>
      </c>
      <c r="BC415" s="33">
        <v>0</v>
      </c>
      <c r="BD415" s="33">
        <v>0</v>
      </c>
      <c r="BE415" s="33">
        <v>0</v>
      </c>
      <c r="BF415" s="33">
        <v>0</v>
      </c>
      <c r="BG415" s="33">
        <v>0</v>
      </c>
      <c r="BH415" s="33">
        <v>0</v>
      </c>
      <c r="BI415" s="33">
        <v>0</v>
      </c>
      <c r="BJ415" s="33">
        <v>0</v>
      </c>
      <c r="BK415" s="33">
        <v>0</v>
      </c>
      <c r="BL415" s="33">
        <v>0</v>
      </c>
      <c r="BM415" s="227">
        <v>0</v>
      </c>
      <c r="BN415" s="33">
        <v>0</v>
      </c>
      <c r="BO415" s="33">
        <v>270</v>
      </c>
      <c r="BP415" s="33">
        <v>0</v>
      </c>
      <c r="BQ415" s="33">
        <v>0</v>
      </c>
      <c r="BR415" s="33">
        <v>270</v>
      </c>
      <c r="BS415" s="33">
        <v>0</v>
      </c>
      <c r="BT415" s="33">
        <v>0</v>
      </c>
      <c r="BU415" s="33">
        <v>0</v>
      </c>
      <c r="BV415" s="33">
        <v>0</v>
      </c>
      <c r="BW415" s="33">
        <v>0</v>
      </c>
      <c r="BX415" s="33">
        <v>0</v>
      </c>
      <c r="BY415" s="33">
        <v>170</v>
      </c>
      <c r="BZ415" s="33">
        <v>0</v>
      </c>
      <c r="CA415" s="33">
        <v>0</v>
      </c>
      <c r="CB415" s="33">
        <v>170</v>
      </c>
      <c r="CC415" s="33">
        <v>0</v>
      </c>
      <c r="CD415" s="33">
        <v>0</v>
      </c>
      <c r="CE415" s="33">
        <v>0</v>
      </c>
      <c r="CF415" s="33">
        <v>0</v>
      </c>
      <c r="CG415" s="33">
        <v>0</v>
      </c>
      <c r="CH415" s="23" t="s">
        <v>85</v>
      </c>
      <c r="CI415" s="289" t="s">
        <v>900</v>
      </c>
      <c r="CJ415" s="289" t="s">
        <v>79</v>
      </c>
      <c r="CK415" s="320" t="s">
        <v>79</v>
      </c>
      <c r="CL415" s="313" t="s">
        <v>79</v>
      </c>
    </row>
    <row r="416" spans="1:91" ht="46.5">
      <c r="A416" s="695"/>
      <c r="B416" s="132" t="s">
        <v>905</v>
      </c>
      <c r="C416" s="68" t="s">
        <v>79</v>
      </c>
      <c r="D416" s="23" t="s">
        <v>81</v>
      </c>
      <c r="E416" s="23" t="s">
        <v>79</v>
      </c>
      <c r="F416" s="23" t="s">
        <v>79</v>
      </c>
      <c r="G416" s="16" t="s">
        <v>1041</v>
      </c>
      <c r="H416" s="23" t="s">
        <v>1042</v>
      </c>
      <c r="I416" s="33">
        <v>495</v>
      </c>
      <c r="J416" s="33">
        <v>495</v>
      </c>
      <c r="K416" s="33">
        <v>0</v>
      </c>
      <c r="L416" s="33">
        <v>445.5</v>
      </c>
      <c r="M416" s="114">
        <v>0</v>
      </c>
      <c r="N416" s="33">
        <v>0</v>
      </c>
      <c r="O416" s="33">
        <v>0</v>
      </c>
      <c r="P416" s="33">
        <v>0</v>
      </c>
      <c r="Q416" s="33">
        <v>0</v>
      </c>
      <c r="R416" s="33">
        <v>0</v>
      </c>
      <c r="S416" s="33">
        <v>0</v>
      </c>
      <c r="T416" s="33">
        <v>0</v>
      </c>
      <c r="U416" s="33">
        <v>0</v>
      </c>
      <c r="V416" s="33">
        <v>0</v>
      </c>
      <c r="W416" s="33">
        <v>0</v>
      </c>
      <c r="X416" s="33">
        <v>0</v>
      </c>
      <c r="Y416" s="33">
        <v>0</v>
      </c>
      <c r="Z416" s="33">
        <v>0</v>
      </c>
      <c r="AA416" s="33">
        <v>0</v>
      </c>
      <c r="AB416" s="33">
        <v>440</v>
      </c>
      <c r="AC416" s="33">
        <v>0</v>
      </c>
      <c r="AD416" s="33">
        <v>0</v>
      </c>
      <c r="AE416" s="33">
        <v>440</v>
      </c>
      <c r="AF416" s="33">
        <v>0</v>
      </c>
      <c r="AG416" s="33">
        <v>0</v>
      </c>
      <c r="AH416" s="33">
        <v>0</v>
      </c>
      <c r="AI416" s="33">
        <v>0</v>
      </c>
      <c r="AJ416" s="33">
        <v>0</v>
      </c>
      <c r="AK416" s="33">
        <v>0</v>
      </c>
      <c r="AL416" s="33">
        <v>0</v>
      </c>
      <c r="AM416" s="33">
        <v>0</v>
      </c>
      <c r="AN416" s="33">
        <v>0</v>
      </c>
      <c r="AO416" s="33">
        <v>0</v>
      </c>
      <c r="AP416" s="33">
        <v>0</v>
      </c>
      <c r="AQ416" s="33">
        <v>0</v>
      </c>
      <c r="AR416" s="33">
        <v>0</v>
      </c>
      <c r="AS416" s="33">
        <v>0</v>
      </c>
      <c r="AT416" s="33">
        <v>0</v>
      </c>
      <c r="AU416" s="33">
        <v>0</v>
      </c>
      <c r="AV416" s="33">
        <v>0</v>
      </c>
      <c r="AW416" s="33">
        <v>0</v>
      </c>
      <c r="AX416" s="33">
        <v>0</v>
      </c>
      <c r="AY416" s="33">
        <v>0</v>
      </c>
      <c r="AZ416" s="33">
        <v>0</v>
      </c>
      <c r="BA416" s="33">
        <v>0</v>
      </c>
      <c r="BB416" s="33">
        <v>0</v>
      </c>
      <c r="BC416" s="33">
        <v>0</v>
      </c>
      <c r="BD416" s="33">
        <v>0</v>
      </c>
      <c r="BE416" s="33">
        <v>0</v>
      </c>
      <c r="BF416" s="33">
        <v>0</v>
      </c>
      <c r="BG416" s="33">
        <v>0</v>
      </c>
      <c r="BH416" s="33">
        <v>0</v>
      </c>
      <c r="BI416" s="33">
        <v>0</v>
      </c>
      <c r="BJ416" s="33">
        <v>0</v>
      </c>
      <c r="BK416" s="33">
        <v>0</v>
      </c>
      <c r="BL416" s="33">
        <v>0</v>
      </c>
      <c r="BM416" s="227">
        <v>0</v>
      </c>
      <c r="BN416" s="33">
        <v>0</v>
      </c>
      <c r="BO416" s="33">
        <v>270</v>
      </c>
      <c r="BP416" s="33">
        <v>0</v>
      </c>
      <c r="BQ416" s="33">
        <v>0</v>
      </c>
      <c r="BR416" s="33">
        <v>270</v>
      </c>
      <c r="BS416" s="33">
        <v>0</v>
      </c>
      <c r="BT416" s="33">
        <v>0</v>
      </c>
      <c r="BU416" s="33">
        <v>0</v>
      </c>
      <c r="BV416" s="33">
        <v>0</v>
      </c>
      <c r="BW416" s="33">
        <v>0</v>
      </c>
      <c r="BX416" s="33">
        <v>0</v>
      </c>
      <c r="BY416" s="33">
        <v>170</v>
      </c>
      <c r="BZ416" s="33">
        <v>0</v>
      </c>
      <c r="CA416" s="33">
        <v>0</v>
      </c>
      <c r="CB416" s="33">
        <v>170</v>
      </c>
      <c r="CC416" s="33">
        <v>0</v>
      </c>
      <c r="CD416" s="33">
        <v>0</v>
      </c>
      <c r="CE416" s="33">
        <v>0</v>
      </c>
      <c r="CF416" s="33">
        <v>0</v>
      </c>
      <c r="CG416" s="33">
        <v>0</v>
      </c>
      <c r="CH416" s="23" t="s">
        <v>85</v>
      </c>
      <c r="CI416" s="289" t="s">
        <v>900</v>
      </c>
      <c r="CJ416" s="289" t="s">
        <v>79</v>
      </c>
      <c r="CK416" s="320" t="s">
        <v>79</v>
      </c>
      <c r="CL416" s="313" t="s">
        <v>79</v>
      </c>
    </row>
    <row r="417" spans="1:90" ht="46.5">
      <c r="A417" s="695"/>
      <c r="B417" s="132" t="s">
        <v>906</v>
      </c>
      <c r="C417" s="68" t="s">
        <v>79</v>
      </c>
      <c r="D417" s="23" t="s">
        <v>81</v>
      </c>
      <c r="E417" s="23" t="s">
        <v>79</v>
      </c>
      <c r="F417" s="23" t="s">
        <v>79</v>
      </c>
      <c r="G417" s="16" t="s">
        <v>1041</v>
      </c>
      <c r="H417" s="23" t="s">
        <v>1042</v>
      </c>
      <c r="I417" s="33">
        <v>495</v>
      </c>
      <c r="J417" s="33">
        <v>495</v>
      </c>
      <c r="K417" s="33">
        <v>0</v>
      </c>
      <c r="L417" s="33">
        <v>445.5</v>
      </c>
      <c r="M417" s="114">
        <v>0</v>
      </c>
      <c r="N417" s="33">
        <v>0</v>
      </c>
      <c r="O417" s="33">
        <v>0</v>
      </c>
      <c r="P417" s="33">
        <v>0</v>
      </c>
      <c r="Q417" s="33">
        <v>0</v>
      </c>
      <c r="R417" s="33">
        <v>0</v>
      </c>
      <c r="S417" s="33">
        <v>0</v>
      </c>
      <c r="T417" s="33">
        <v>0</v>
      </c>
      <c r="U417" s="33">
        <v>0</v>
      </c>
      <c r="V417" s="33">
        <v>0</v>
      </c>
      <c r="W417" s="33">
        <v>0</v>
      </c>
      <c r="X417" s="33">
        <v>0</v>
      </c>
      <c r="Y417" s="33">
        <v>0</v>
      </c>
      <c r="Z417" s="33">
        <v>0</v>
      </c>
      <c r="AA417" s="33">
        <v>0</v>
      </c>
      <c r="AB417" s="33">
        <v>440</v>
      </c>
      <c r="AC417" s="33">
        <v>0</v>
      </c>
      <c r="AD417" s="33">
        <v>0</v>
      </c>
      <c r="AE417" s="33">
        <v>440</v>
      </c>
      <c r="AF417" s="33">
        <v>0</v>
      </c>
      <c r="AG417" s="33">
        <v>0</v>
      </c>
      <c r="AH417" s="33">
        <v>0</v>
      </c>
      <c r="AI417" s="33">
        <v>0</v>
      </c>
      <c r="AJ417" s="33">
        <v>0</v>
      </c>
      <c r="AK417" s="33">
        <v>0</v>
      </c>
      <c r="AL417" s="33">
        <v>0</v>
      </c>
      <c r="AM417" s="33">
        <v>0</v>
      </c>
      <c r="AN417" s="33">
        <v>0</v>
      </c>
      <c r="AO417" s="33">
        <v>0</v>
      </c>
      <c r="AP417" s="33">
        <v>0</v>
      </c>
      <c r="AQ417" s="33">
        <v>0</v>
      </c>
      <c r="AR417" s="33">
        <v>0</v>
      </c>
      <c r="AS417" s="33">
        <v>0</v>
      </c>
      <c r="AT417" s="33">
        <v>0</v>
      </c>
      <c r="AU417" s="33">
        <v>0</v>
      </c>
      <c r="AV417" s="33">
        <v>0</v>
      </c>
      <c r="AW417" s="33">
        <v>0</v>
      </c>
      <c r="AX417" s="33">
        <v>0</v>
      </c>
      <c r="AY417" s="33">
        <v>0</v>
      </c>
      <c r="AZ417" s="33">
        <v>0</v>
      </c>
      <c r="BA417" s="33">
        <v>0</v>
      </c>
      <c r="BB417" s="33">
        <v>0</v>
      </c>
      <c r="BC417" s="33">
        <v>0</v>
      </c>
      <c r="BD417" s="33">
        <v>0</v>
      </c>
      <c r="BE417" s="33">
        <v>0</v>
      </c>
      <c r="BF417" s="33">
        <v>0</v>
      </c>
      <c r="BG417" s="33">
        <v>0</v>
      </c>
      <c r="BH417" s="33">
        <v>0</v>
      </c>
      <c r="BI417" s="33">
        <v>0</v>
      </c>
      <c r="BJ417" s="33">
        <v>0</v>
      </c>
      <c r="BK417" s="33">
        <v>0</v>
      </c>
      <c r="BL417" s="33">
        <v>0</v>
      </c>
      <c r="BM417" s="227">
        <v>0</v>
      </c>
      <c r="BN417" s="33">
        <v>0</v>
      </c>
      <c r="BO417" s="33">
        <v>270</v>
      </c>
      <c r="BP417" s="33">
        <v>0</v>
      </c>
      <c r="BQ417" s="33">
        <v>0</v>
      </c>
      <c r="BR417" s="33">
        <v>270</v>
      </c>
      <c r="BS417" s="33">
        <v>0</v>
      </c>
      <c r="BT417" s="33">
        <v>0</v>
      </c>
      <c r="BU417" s="33">
        <v>0</v>
      </c>
      <c r="BV417" s="33">
        <v>0</v>
      </c>
      <c r="BW417" s="33">
        <v>0</v>
      </c>
      <c r="BX417" s="33">
        <v>0</v>
      </c>
      <c r="BY417" s="33">
        <v>170</v>
      </c>
      <c r="BZ417" s="33">
        <v>0</v>
      </c>
      <c r="CA417" s="33">
        <v>0</v>
      </c>
      <c r="CB417" s="33">
        <v>170</v>
      </c>
      <c r="CC417" s="33">
        <v>0</v>
      </c>
      <c r="CD417" s="33">
        <v>0</v>
      </c>
      <c r="CE417" s="33">
        <v>0</v>
      </c>
      <c r="CF417" s="33">
        <v>0</v>
      </c>
      <c r="CG417" s="33">
        <v>0</v>
      </c>
      <c r="CH417" s="23" t="s">
        <v>85</v>
      </c>
      <c r="CI417" s="289" t="s">
        <v>900</v>
      </c>
      <c r="CJ417" s="289" t="s">
        <v>79</v>
      </c>
      <c r="CK417" s="320" t="s">
        <v>79</v>
      </c>
      <c r="CL417" s="313" t="s">
        <v>79</v>
      </c>
    </row>
    <row r="418" spans="1:90" ht="46.5">
      <c r="A418" s="695"/>
      <c r="B418" s="132" t="s">
        <v>907</v>
      </c>
      <c r="C418" s="68" t="s">
        <v>79</v>
      </c>
      <c r="D418" s="23" t="s">
        <v>81</v>
      </c>
      <c r="E418" s="23" t="s">
        <v>79</v>
      </c>
      <c r="F418" s="23" t="s">
        <v>79</v>
      </c>
      <c r="G418" s="16" t="s">
        <v>1041</v>
      </c>
      <c r="H418" s="23" t="s">
        <v>1042</v>
      </c>
      <c r="I418" s="33">
        <v>495</v>
      </c>
      <c r="J418" s="33">
        <v>495</v>
      </c>
      <c r="K418" s="33">
        <v>0</v>
      </c>
      <c r="L418" s="33">
        <v>445.5</v>
      </c>
      <c r="M418" s="114">
        <v>0</v>
      </c>
      <c r="N418" s="33">
        <v>0</v>
      </c>
      <c r="O418" s="33">
        <v>0</v>
      </c>
      <c r="P418" s="33">
        <v>0</v>
      </c>
      <c r="Q418" s="33">
        <v>0</v>
      </c>
      <c r="R418" s="33">
        <v>0</v>
      </c>
      <c r="S418" s="33">
        <v>0</v>
      </c>
      <c r="T418" s="33">
        <v>0</v>
      </c>
      <c r="U418" s="33">
        <v>0</v>
      </c>
      <c r="V418" s="33">
        <v>0</v>
      </c>
      <c r="W418" s="33">
        <v>0</v>
      </c>
      <c r="X418" s="33">
        <v>0</v>
      </c>
      <c r="Y418" s="33">
        <v>0</v>
      </c>
      <c r="Z418" s="33">
        <v>0</v>
      </c>
      <c r="AA418" s="33">
        <v>0</v>
      </c>
      <c r="AB418" s="33">
        <v>440</v>
      </c>
      <c r="AC418" s="33">
        <v>0</v>
      </c>
      <c r="AD418" s="33">
        <v>0</v>
      </c>
      <c r="AE418" s="33">
        <v>440</v>
      </c>
      <c r="AF418" s="33">
        <v>0</v>
      </c>
      <c r="AG418" s="33">
        <v>0</v>
      </c>
      <c r="AH418" s="33">
        <v>0</v>
      </c>
      <c r="AI418" s="33">
        <v>0</v>
      </c>
      <c r="AJ418" s="33">
        <v>0</v>
      </c>
      <c r="AK418" s="33">
        <v>0</v>
      </c>
      <c r="AL418" s="33">
        <v>0</v>
      </c>
      <c r="AM418" s="33">
        <v>0</v>
      </c>
      <c r="AN418" s="33">
        <v>0</v>
      </c>
      <c r="AO418" s="33">
        <v>0</v>
      </c>
      <c r="AP418" s="33">
        <v>0</v>
      </c>
      <c r="AQ418" s="33">
        <v>0</v>
      </c>
      <c r="AR418" s="33">
        <v>0</v>
      </c>
      <c r="AS418" s="33">
        <v>0</v>
      </c>
      <c r="AT418" s="33">
        <v>0</v>
      </c>
      <c r="AU418" s="33">
        <v>0</v>
      </c>
      <c r="AV418" s="33">
        <v>0</v>
      </c>
      <c r="AW418" s="33">
        <v>0</v>
      </c>
      <c r="AX418" s="33">
        <v>0</v>
      </c>
      <c r="AY418" s="33">
        <v>0</v>
      </c>
      <c r="AZ418" s="33">
        <v>0</v>
      </c>
      <c r="BA418" s="33">
        <v>0</v>
      </c>
      <c r="BB418" s="33">
        <v>0</v>
      </c>
      <c r="BC418" s="33">
        <v>0</v>
      </c>
      <c r="BD418" s="33">
        <v>0</v>
      </c>
      <c r="BE418" s="33">
        <v>0</v>
      </c>
      <c r="BF418" s="33">
        <v>0</v>
      </c>
      <c r="BG418" s="33">
        <v>0</v>
      </c>
      <c r="BH418" s="33">
        <v>0</v>
      </c>
      <c r="BI418" s="33">
        <v>0</v>
      </c>
      <c r="BJ418" s="33">
        <v>0</v>
      </c>
      <c r="BK418" s="33">
        <v>0</v>
      </c>
      <c r="BL418" s="33">
        <v>0</v>
      </c>
      <c r="BM418" s="227">
        <v>0</v>
      </c>
      <c r="BN418" s="33">
        <v>0</v>
      </c>
      <c r="BO418" s="33">
        <v>270</v>
      </c>
      <c r="BP418" s="33">
        <v>0</v>
      </c>
      <c r="BQ418" s="33">
        <v>0</v>
      </c>
      <c r="BR418" s="33">
        <v>270</v>
      </c>
      <c r="BS418" s="33">
        <v>0</v>
      </c>
      <c r="BT418" s="33">
        <v>0</v>
      </c>
      <c r="BU418" s="33">
        <v>0</v>
      </c>
      <c r="BV418" s="33">
        <v>0</v>
      </c>
      <c r="BW418" s="33">
        <v>0</v>
      </c>
      <c r="BX418" s="33">
        <v>0</v>
      </c>
      <c r="BY418" s="33">
        <v>170</v>
      </c>
      <c r="BZ418" s="33">
        <v>0</v>
      </c>
      <c r="CA418" s="33">
        <v>0</v>
      </c>
      <c r="CB418" s="33">
        <v>170</v>
      </c>
      <c r="CC418" s="33">
        <v>0</v>
      </c>
      <c r="CD418" s="33">
        <v>0</v>
      </c>
      <c r="CE418" s="33">
        <v>0</v>
      </c>
      <c r="CF418" s="33">
        <v>0</v>
      </c>
      <c r="CG418" s="33">
        <v>0</v>
      </c>
      <c r="CH418" s="23" t="s">
        <v>85</v>
      </c>
      <c r="CI418" s="289" t="s">
        <v>900</v>
      </c>
      <c r="CJ418" s="289" t="s">
        <v>79</v>
      </c>
      <c r="CK418" s="320" t="s">
        <v>79</v>
      </c>
      <c r="CL418" s="313" t="s">
        <v>79</v>
      </c>
    </row>
    <row r="419" spans="1:90" ht="46.5">
      <c r="A419" s="695"/>
      <c r="B419" s="132" t="s">
        <v>908</v>
      </c>
      <c r="C419" s="68" t="s">
        <v>79</v>
      </c>
      <c r="D419" s="23" t="s">
        <v>81</v>
      </c>
      <c r="E419" s="23" t="s">
        <v>79</v>
      </c>
      <c r="F419" s="23" t="s">
        <v>79</v>
      </c>
      <c r="G419" s="16" t="s">
        <v>1041</v>
      </c>
      <c r="H419" s="23" t="s">
        <v>1042</v>
      </c>
      <c r="I419" s="33">
        <v>495</v>
      </c>
      <c r="J419" s="33">
        <v>495</v>
      </c>
      <c r="K419" s="33">
        <v>0</v>
      </c>
      <c r="L419" s="33">
        <v>445.5</v>
      </c>
      <c r="M419" s="114">
        <v>0</v>
      </c>
      <c r="N419" s="33">
        <v>0</v>
      </c>
      <c r="O419" s="33">
        <v>0</v>
      </c>
      <c r="P419" s="33">
        <v>0</v>
      </c>
      <c r="Q419" s="33">
        <v>0</v>
      </c>
      <c r="R419" s="33">
        <v>0</v>
      </c>
      <c r="S419" s="33">
        <v>0</v>
      </c>
      <c r="T419" s="33">
        <v>0</v>
      </c>
      <c r="U419" s="33">
        <v>0</v>
      </c>
      <c r="V419" s="33">
        <v>0</v>
      </c>
      <c r="W419" s="33">
        <v>0</v>
      </c>
      <c r="X419" s="33">
        <v>0</v>
      </c>
      <c r="Y419" s="33">
        <v>0</v>
      </c>
      <c r="Z419" s="33">
        <v>0</v>
      </c>
      <c r="AA419" s="33">
        <v>0</v>
      </c>
      <c r="AB419" s="33">
        <v>440</v>
      </c>
      <c r="AC419" s="33">
        <v>0</v>
      </c>
      <c r="AD419" s="33">
        <v>0</v>
      </c>
      <c r="AE419" s="33">
        <v>440</v>
      </c>
      <c r="AF419" s="33">
        <v>0</v>
      </c>
      <c r="AG419" s="33">
        <v>0</v>
      </c>
      <c r="AH419" s="33">
        <v>0</v>
      </c>
      <c r="AI419" s="33">
        <v>0</v>
      </c>
      <c r="AJ419" s="33">
        <v>0</v>
      </c>
      <c r="AK419" s="33">
        <v>0</v>
      </c>
      <c r="AL419" s="33">
        <v>0</v>
      </c>
      <c r="AM419" s="33">
        <v>0</v>
      </c>
      <c r="AN419" s="33">
        <v>0</v>
      </c>
      <c r="AO419" s="33">
        <v>0</v>
      </c>
      <c r="AP419" s="33">
        <v>0</v>
      </c>
      <c r="AQ419" s="33">
        <v>0</v>
      </c>
      <c r="AR419" s="33">
        <v>0</v>
      </c>
      <c r="AS419" s="33">
        <v>0</v>
      </c>
      <c r="AT419" s="33">
        <v>0</v>
      </c>
      <c r="AU419" s="33">
        <v>0</v>
      </c>
      <c r="AV419" s="33">
        <v>0</v>
      </c>
      <c r="AW419" s="33">
        <v>0</v>
      </c>
      <c r="AX419" s="33">
        <v>0</v>
      </c>
      <c r="AY419" s="33">
        <v>0</v>
      </c>
      <c r="AZ419" s="33">
        <v>0</v>
      </c>
      <c r="BA419" s="33">
        <v>0</v>
      </c>
      <c r="BB419" s="33">
        <v>0</v>
      </c>
      <c r="BC419" s="33">
        <v>0</v>
      </c>
      <c r="BD419" s="33">
        <v>0</v>
      </c>
      <c r="BE419" s="33">
        <v>0</v>
      </c>
      <c r="BF419" s="33">
        <v>0</v>
      </c>
      <c r="BG419" s="33">
        <v>0</v>
      </c>
      <c r="BH419" s="33">
        <v>0</v>
      </c>
      <c r="BI419" s="33">
        <v>0</v>
      </c>
      <c r="BJ419" s="33">
        <v>0</v>
      </c>
      <c r="BK419" s="33">
        <v>0</v>
      </c>
      <c r="BL419" s="33">
        <v>0</v>
      </c>
      <c r="BM419" s="227">
        <v>0</v>
      </c>
      <c r="BN419" s="33">
        <v>0</v>
      </c>
      <c r="BO419" s="33">
        <v>270</v>
      </c>
      <c r="BP419" s="33">
        <v>0</v>
      </c>
      <c r="BQ419" s="33">
        <v>0</v>
      </c>
      <c r="BR419" s="33">
        <v>270</v>
      </c>
      <c r="BS419" s="33">
        <v>0</v>
      </c>
      <c r="BT419" s="33">
        <v>0</v>
      </c>
      <c r="BU419" s="33">
        <v>0</v>
      </c>
      <c r="BV419" s="33">
        <v>0</v>
      </c>
      <c r="BW419" s="33">
        <v>0</v>
      </c>
      <c r="BX419" s="33">
        <v>0</v>
      </c>
      <c r="BY419" s="33">
        <v>170</v>
      </c>
      <c r="BZ419" s="33">
        <v>0</v>
      </c>
      <c r="CA419" s="33">
        <v>0</v>
      </c>
      <c r="CB419" s="33">
        <v>170</v>
      </c>
      <c r="CC419" s="33">
        <v>0</v>
      </c>
      <c r="CD419" s="33">
        <v>0</v>
      </c>
      <c r="CE419" s="33">
        <v>0</v>
      </c>
      <c r="CF419" s="33">
        <v>0</v>
      </c>
      <c r="CG419" s="33">
        <v>0</v>
      </c>
      <c r="CH419" s="23" t="s">
        <v>85</v>
      </c>
      <c r="CI419" s="289" t="s">
        <v>900</v>
      </c>
      <c r="CJ419" s="289" t="s">
        <v>79</v>
      </c>
      <c r="CK419" s="320" t="s">
        <v>79</v>
      </c>
      <c r="CL419" s="313" t="s">
        <v>79</v>
      </c>
    </row>
    <row r="420" spans="1:90" ht="36">
      <c r="A420" s="695"/>
      <c r="B420" s="132" t="s">
        <v>909</v>
      </c>
      <c r="C420" s="68" t="s">
        <v>79</v>
      </c>
      <c r="D420" s="23" t="s">
        <v>81</v>
      </c>
      <c r="E420" s="23" t="s">
        <v>79</v>
      </c>
      <c r="F420" s="23" t="s">
        <v>79</v>
      </c>
      <c r="G420" s="16" t="s">
        <v>1041</v>
      </c>
      <c r="H420" s="23" t="s">
        <v>1042</v>
      </c>
      <c r="I420" s="33">
        <v>495</v>
      </c>
      <c r="J420" s="33">
        <v>495</v>
      </c>
      <c r="K420" s="33">
        <v>0</v>
      </c>
      <c r="L420" s="33">
        <v>445.5</v>
      </c>
      <c r="M420" s="114">
        <v>0</v>
      </c>
      <c r="N420" s="33">
        <v>0</v>
      </c>
      <c r="O420" s="33">
        <v>0</v>
      </c>
      <c r="P420" s="33">
        <v>0</v>
      </c>
      <c r="Q420" s="33">
        <v>0</v>
      </c>
      <c r="R420" s="33">
        <v>0</v>
      </c>
      <c r="S420" s="33">
        <v>0</v>
      </c>
      <c r="T420" s="33">
        <v>0</v>
      </c>
      <c r="U420" s="33">
        <v>0</v>
      </c>
      <c r="V420" s="33">
        <v>0</v>
      </c>
      <c r="W420" s="33">
        <v>0</v>
      </c>
      <c r="X420" s="33">
        <v>0</v>
      </c>
      <c r="Y420" s="33">
        <v>0</v>
      </c>
      <c r="Z420" s="33">
        <v>0</v>
      </c>
      <c r="AA420" s="33">
        <v>0</v>
      </c>
      <c r="AB420" s="33">
        <v>440</v>
      </c>
      <c r="AC420" s="33">
        <v>0</v>
      </c>
      <c r="AD420" s="33">
        <v>0</v>
      </c>
      <c r="AE420" s="33">
        <v>440</v>
      </c>
      <c r="AF420" s="33">
        <v>0</v>
      </c>
      <c r="AG420" s="33">
        <v>0</v>
      </c>
      <c r="AH420" s="33">
        <v>0</v>
      </c>
      <c r="AI420" s="33">
        <v>0</v>
      </c>
      <c r="AJ420" s="33">
        <v>0</v>
      </c>
      <c r="AK420" s="33">
        <v>0</v>
      </c>
      <c r="AL420" s="33">
        <v>0</v>
      </c>
      <c r="AM420" s="33">
        <v>0</v>
      </c>
      <c r="AN420" s="33">
        <v>0</v>
      </c>
      <c r="AO420" s="33">
        <v>0</v>
      </c>
      <c r="AP420" s="33">
        <v>0</v>
      </c>
      <c r="AQ420" s="33">
        <v>0</v>
      </c>
      <c r="AR420" s="33">
        <v>0</v>
      </c>
      <c r="AS420" s="33">
        <v>0</v>
      </c>
      <c r="AT420" s="33">
        <v>0</v>
      </c>
      <c r="AU420" s="33">
        <v>0</v>
      </c>
      <c r="AV420" s="33">
        <v>0</v>
      </c>
      <c r="AW420" s="33">
        <v>0</v>
      </c>
      <c r="AX420" s="33">
        <v>0</v>
      </c>
      <c r="AY420" s="33">
        <v>0</v>
      </c>
      <c r="AZ420" s="33">
        <v>0</v>
      </c>
      <c r="BA420" s="33">
        <v>0</v>
      </c>
      <c r="BB420" s="33">
        <v>0</v>
      </c>
      <c r="BC420" s="33">
        <v>0</v>
      </c>
      <c r="BD420" s="33">
        <v>0</v>
      </c>
      <c r="BE420" s="33">
        <v>0</v>
      </c>
      <c r="BF420" s="33">
        <v>0</v>
      </c>
      <c r="BG420" s="33">
        <v>0</v>
      </c>
      <c r="BH420" s="33">
        <v>0</v>
      </c>
      <c r="BI420" s="33">
        <v>0</v>
      </c>
      <c r="BJ420" s="33">
        <v>0</v>
      </c>
      <c r="BK420" s="33">
        <v>0</v>
      </c>
      <c r="BL420" s="33">
        <v>0</v>
      </c>
      <c r="BM420" s="227">
        <v>0</v>
      </c>
      <c r="BN420" s="33">
        <v>0</v>
      </c>
      <c r="BO420" s="33">
        <v>270</v>
      </c>
      <c r="BP420" s="33">
        <v>0</v>
      </c>
      <c r="BQ420" s="33">
        <v>0</v>
      </c>
      <c r="BR420" s="33">
        <v>270</v>
      </c>
      <c r="BS420" s="33">
        <v>0</v>
      </c>
      <c r="BT420" s="33">
        <v>0</v>
      </c>
      <c r="BU420" s="33">
        <v>0</v>
      </c>
      <c r="BV420" s="33">
        <v>0</v>
      </c>
      <c r="BW420" s="33">
        <v>0</v>
      </c>
      <c r="BX420" s="33">
        <v>0</v>
      </c>
      <c r="BY420" s="33">
        <v>170</v>
      </c>
      <c r="BZ420" s="33">
        <v>0</v>
      </c>
      <c r="CA420" s="33">
        <v>0</v>
      </c>
      <c r="CB420" s="33">
        <v>170</v>
      </c>
      <c r="CC420" s="33">
        <v>0</v>
      </c>
      <c r="CD420" s="33">
        <v>0</v>
      </c>
      <c r="CE420" s="33">
        <v>0</v>
      </c>
      <c r="CF420" s="33">
        <v>0</v>
      </c>
      <c r="CG420" s="33">
        <v>0</v>
      </c>
      <c r="CH420" s="23" t="s">
        <v>85</v>
      </c>
      <c r="CI420" s="289" t="s">
        <v>900</v>
      </c>
      <c r="CJ420" s="289" t="s">
        <v>79</v>
      </c>
      <c r="CK420" s="320" t="s">
        <v>79</v>
      </c>
      <c r="CL420" s="313" t="s">
        <v>79</v>
      </c>
    </row>
    <row r="421" spans="1:90" ht="46.5">
      <c r="A421" s="695"/>
      <c r="B421" s="132" t="s">
        <v>910</v>
      </c>
      <c r="C421" s="68" t="s">
        <v>79</v>
      </c>
      <c r="D421" s="23" t="s">
        <v>81</v>
      </c>
      <c r="E421" s="23" t="s">
        <v>79</v>
      </c>
      <c r="F421" s="23" t="s">
        <v>79</v>
      </c>
      <c r="G421" s="16" t="s">
        <v>1041</v>
      </c>
      <c r="H421" s="23" t="s">
        <v>1042</v>
      </c>
      <c r="I421" s="33">
        <v>1980</v>
      </c>
      <c r="J421" s="33">
        <v>1980</v>
      </c>
      <c r="K421" s="33">
        <v>0</v>
      </c>
      <c r="L421" s="33">
        <v>1782</v>
      </c>
      <c r="M421" s="114">
        <v>0</v>
      </c>
      <c r="N421" s="33">
        <v>0</v>
      </c>
      <c r="O421" s="33">
        <v>0</v>
      </c>
      <c r="P421" s="33">
        <v>0</v>
      </c>
      <c r="Q421" s="33">
        <v>0</v>
      </c>
      <c r="R421" s="33">
        <v>0</v>
      </c>
      <c r="S421" s="33">
        <v>0</v>
      </c>
      <c r="T421" s="33">
        <v>0</v>
      </c>
      <c r="U421" s="33">
        <v>0</v>
      </c>
      <c r="V421" s="33">
        <v>0</v>
      </c>
      <c r="W421" s="33">
        <v>0</v>
      </c>
      <c r="X421" s="33">
        <v>0</v>
      </c>
      <c r="Y421" s="33">
        <v>0</v>
      </c>
      <c r="Z421" s="33">
        <v>0</v>
      </c>
      <c r="AA421" s="33">
        <v>0</v>
      </c>
      <c r="AB421" s="33">
        <v>1760</v>
      </c>
      <c r="AC421" s="33">
        <v>0</v>
      </c>
      <c r="AD421" s="33">
        <v>0</v>
      </c>
      <c r="AE421" s="33">
        <v>1760</v>
      </c>
      <c r="AF421" s="33">
        <v>0</v>
      </c>
      <c r="AG421" s="33">
        <v>0</v>
      </c>
      <c r="AH421" s="33">
        <v>0</v>
      </c>
      <c r="AI421" s="33">
        <v>0</v>
      </c>
      <c r="AJ421" s="33">
        <v>0</v>
      </c>
      <c r="AK421" s="33">
        <v>0</v>
      </c>
      <c r="AL421" s="33">
        <v>0</v>
      </c>
      <c r="AM421" s="33">
        <v>0</v>
      </c>
      <c r="AN421" s="33">
        <v>0</v>
      </c>
      <c r="AO421" s="33">
        <v>0</v>
      </c>
      <c r="AP421" s="33">
        <v>0</v>
      </c>
      <c r="AQ421" s="33">
        <v>0</v>
      </c>
      <c r="AR421" s="33">
        <v>0</v>
      </c>
      <c r="AS421" s="33">
        <v>0</v>
      </c>
      <c r="AT421" s="33">
        <v>0</v>
      </c>
      <c r="AU421" s="33">
        <v>0</v>
      </c>
      <c r="AV421" s="33">
        <v>0</v>
      </c>
      <c r="AW421" s="33">
        <v>0</v>
      </c>
      <c r="AX421" s="33">
        <v>0</v>
      </c>
      <c r="AY421" s="33">
        <v>0</v>
      </c>
      <c r="AZ421" s="33">
        <v>0</v>
      </c>
      <c r="BA421" s="33">
        <v>0</v>
      </c>
      <c r="BB421" s="33">
        <v>0</v>
      </c>
      <c r="BC421" s="33">
        <v>0</v>
      </c>
      <c r="BD421" s="33">
        <v>0</v>
      </c>
      <c r="BE421" s="33">
        <v>0</v>
      </c>
      <c r="BF421" s="33">
        <v>0</v>
      </c>
      <c r="BG421" s="33">
        <v>0</v>
      </c>
      <c r="BH421" s="33">
        <v>0</v>
      </c>
      <c r="BI421" s="33">
        <v>0</v>
      </c>
      <c r="BJ421" s="33">
        <v>0</v>
      </c>
      <c r="BK421" s="33">
        <v>0</v>
      </c>
      <c r="BL421" s="33">
        <v>0</v>
      </c>
      <c r="BM421" s="227">
        <v>0</v>
      </c>
      <c r="BN421" s="33">
        <v>0</v>
      </c>
      <c r="BO421" s="33">
        <v>1080</v>
      </c>
      <c r="BP421" s="33">
        <v>0</v>
      </c>
      <c r="BQ421" s="33">
        <v>0</v>
      </c>
      <c r="BR421" s="33">
        <v>1080</v>
      </c>
      <c r="BS421" s="33">
        <v>0</v>
      </c>
      <c r="BT421" s="33">
        <v>0</v>
      </c>
      <c r="BU421" s="33">
        <v>0</v>
      </c>
      <c r="BV421" s="33">
        <v>0</v>
      </c>
      <c r="BW421" s="33">
        <v>0</v>
      </c>
      <c r="BX421" s="33">
        <v>0</v>
      </c>
      <c r="BY421" s="33">
        <v>680</v>
      </c>
      <c r="BZ421" s="33">
        <v>0</v>
      </c>
      <c r="CA421" s="33">
        <v>0</v>
      </c>
      <c r="CB421" s="33">
        <v>680</v>
      </c>
      <c r="CC421" s="33">
        <v>0</v>
      </c>
      <c r="CD421" s="33">
        <v>0</v>
      </c>
      <c r="CE421" s="33">
        <v>0</v>
      </c>
      <c r="CF421" s="33">
        <v>0</v>
      </c>
      <c r="CG421" s="33">
        <v>0</v>
      </c>
      <c r="CH421" s="23" t="s">
        <v>85</v>
      </c>
      <c r="CI421" s="289" t="s">
        <v>900</v>
      </c>
      <c r="CJ421" s="289" t="s">
        <v>79</v>
      </c>
      <c r="CK421" s="320" t="s">
        <v>79</v>
      </c>
      <c r="CL421" s="313" t="s">
        <v>79</v>
      </c>
    </row>
    <row r="422" spans="1:90" ht="46.5">
      <c r="A422" s="695"/>
      <c r="B422" s="132" t="s">
        <v>911</v>
      </c>
      <c r="C422" s="68" t="s">
        <v>79</v>
      </c>
      <c r="D422" s="23" t="s">
        <v>81</v>
      </c>
      <c r="E422" s="23" t="s">
        <v>79</v>
      </c>
      <c r="F422" s="23" t="s">
        <v>79</v>
      </c>
      <c r="G422" s="16" t="s">
        <v>1041</v>
      </c>
      <c r="H422" s="23" t="s">
        <v>1042</v>
      </c>
      <c r="I422" s="33">
        <v>1980</v>
      </c>
      <c r="J422" s="33">
        <v>1980</v>
      </c>
      <c r="K422" s="33">
        <v>0</v>
      </c>
      <c r="L422" s="33">
        <v>1782</v>
      </c>
      <c r="M422" s="114">
        <v>0</v>
      </c>
      <c r="N422" s="33">
        <v>0</v>
      </c>
      <c r="O422" s="33">
        <v>0</v>
      </c>
      <c r="P422" s="33">
        <v>0</v>
      </c>
      <c r="Q422" s="33">
        <v>0</v>
      </c>
      <c r="R422" s="33">
        <v>0</v>
      </c>
      <c r="S422" s="33">
        <v>0</v>
      </c>
      <c r="T422" s="33">
        <v>0</v>
      </c>
      <c r="U422" s="33">
        <v>0</v>
      </c>
      <c r="V422" s="33">
        <v>0</v>
      </c>
      <c r="W422" s="33">
        <v>0</v>
      </c>
      <c r="X422" s="33">
        <v>0</v>
      </c>
      <c r="Y422" s="33">
        <v>0</v>
      </c>
      <c r="Z422" s="33">
        <v>0</v>
      </c>
      <c r="AA422" s="33">
        <v>0</v>
      </c>
      <c r="AB422" s="33">
        <v>1760</v>
      </c>
      <c r="AC422" s="33">
        <v>0</v>
      </c>
      <c r="AD422" s="33">
        <v>0</v>
      </c>
      <c r="AE422" s="33">
        <v>1760</v>
      </c>
      <c r="AF422" s="33">
        <v>0</v>
      </c>
      <c r="AG422" s="33">
        <v>0</v>
      </c>
      <c r="AH422" s="33">
        <v>0</v>
      </c>
      <c r="AI422" s="33">
        <v>0</v>
      </c>
      <c r="AJ422" s="33">
        <v>0</v>
      </c>
      <c r="AK422" s="33">
        <v>0</v>
      </c>
      <c r="AL422" s="33">
        <v>0</v>
      </c>
      <c r="AM422" s="33">
        <v>0</v>
      </c>
      <c r="AN422" s="33">
        <v>0</v>
      </c>
      <c r="AO422" s="33">
        <v>0</v>
      </c>
      <c r="AP422" s="33">
        <v>0</v>
      </c>
      <c r="AQ422" s="33">
        <v>0</v>
      </c>
      <c r="AR422" s="33">
        <v>0</v>
      </c>
      <c r="AS422" s="33">
        <v>0</v>
      </c>
      <c r="AT422" s="33">
        <v>0</v>
      </c>
      <c r="AU422" s="33">
        <v>0</v>
      </c>
      <c r="AV422" s="33">
        <v>0</v>
      </c>
      <c r="AW422" s="33">
        <v>0</v>
      </c>
      <c r="AX422" s="33">
        <v>0</v>
      </c>
      <c r="AY422" s="33">
        <v>0</v>
      </c>
      <c r="AZ422" s="33">
        <v>0</v>
      </c>
      <c r="BA422" s="33">
        <v>0</v>
      </c>
      <c r="BB422" s="33">
        <v>0</v>
      </c>
      <c r="BC422" s="33">
        <v>0</v>
      </c>
      <c r="BD422" s="33">
        <v>0</v>
      </c>
      <c r="BE422" s="33">
        <v>0</v>
      </c>
      <c r="BF422" s="33">
        <v>0</v>
      </c>
      <c r="BG422" s="33">
        <v>0</v>
      </c>
      <c r="BH422" s="33">
        <v>0</v>
      </c>
      <c r="BI422" s="33">
        <v>0</v>
      </c>
      <c r="BJ422" s="33">
        <v>0</v>
      </c>
      <c r="BK422" s="33">
        <v>0</v>
      </c>
      <c r="BL422" s="33">
        <v>0</v>
      </c>
      <c r="BM422" s="227">
        <v>0</v>
      </c>
      <c r="BN422" s="33">
        <v>0</v>
      </c>
      <c r="BO422" s="33">
        <v>1080</v>
      </c>
      <c r="BP422" s="33">
        <v>0</v>
      </c>
      <c r="BQ422" s="33">
        <v>0</v>
      </c>
      <c r="BR422" s="33">
        <v>1080</v>
      </c>
      <c r="BS422" s="33">
        <v>0</v>
      </c>
      <c r="BT422" s="33">
        <v>0</v>
      </c>
      <c r="BU422" s="33">
        <v>0</v>
      </c>
      <c r="BV422" s="33">
        <v>0</v>
      </c>
      <c r="BW422" s="33">
        <v>0</v>
      </c>
      <c r="BX422" s="33">
        <v>0</v>
      </c>
      <c r="BY422" s="33">
        <v>680</v>
      </c>
      <c r="BZ422" s="33">
        <v>0</v>
      </c>
      <c r="CA422" s="33">
        <v>0</v>
      </c>
      <c r="CB422" s="33">
        <v>680</v>
      </c>
      <c r="CC422" s="33">
        <v>0</v>
      </c>
      <c r="CD422" s="33">
        <v>0</v>
      </c>
      <c r="CE422" s="33">
        <v>0</v>
      </c>
      <c r="CF422" s="33">
        <v>0</v>
      </c>
      <c r="CG422" s="33">
        <v>0</v>
      </c>
      <c r="CH422" s="23" t="s">
        <v>85</v>
      </c>
      <c r="CI422" s="289" t="s">
        <v>900</v>
      </c>
      <c r="CJ422" s="289" t="s">
        <v>79</v>
      </c>
      <c r="CK422" s="320" t="s">
        <v>79</v>
      </c>
      <c r="CL422" s="313" t="s">
        <v>79</v>
      </c>
    </row>
    <row r="423" spans="1:90" ht="46.5">
      <c r="A423" s="695"/>
      <c r="B423" s="132" t="s">
        <v>912</v>
      </c>
      <c r="C423" s="68" t="s">
        <v>79</v>
      </c>
      <c r="D423" s="23" t="s">
        <v>81</v>
      </c>
      <c r="E423" s="23" t="s">
        <v>79</v>
      </c>
      <c r="F423" s="23" t="s">
        <v>79</v>
      </c>
      <c r="G423" s="16" t="s">
        <v>1041</v>
      </c>
      <c r="H423" s="23" t="s">
        <v>1042</v>
      </c>
      <c r="I423" s="33">
        <v>495</v>
      </c>
      <c r="J423" s="33">
        <v>495</v>
      </c>
      <c r="K423" s="33">
        <v>0</v>
      </c>
      <c r="L423" s="33">
        <v>445.5</v>
      </c>
      <c r="M423" s="114">
        <v>0</v>
      </c>
      <c r="N423" s="33">
        <v>0</v>
      </c>
      <c r="O423" s="33">
        <v>0</v>
      </c>
      <c r="P423" s="33">
        <v>0</v>
      </c>
      <c r="Q423" s="33">
        <v>0</v>
      </c>
      <c r="R423" s="33">
        <v>0</v>
      </c>
      <c r="S423" s="33">
        <v>0</v>
      </c>
      <c r="T423" s="33">
        <v>0</v>
      </c>
      <c r="U423" s="33">
        <v>0</v>
      </c>
      <c r="V423" s="33">
        <v>0</v>
      </c>
      <c r="W423" s="33">
        <v>0</v>
      </c>
      <c r="X423" s="33">
        <v>0</v>
      </c>
      <c r="Y423" s="33">
        <v>0</v>
      </c>
      <c r="Z423" s="33">
        <v>0</v>
      </c>
      <c r="AA423" s="33">
        <v>0</v>
      </c>
      <c r="AB423" s="33">
        <v>440</v>
      </c>
      <c r="AC423" s="33">
        <v>0</v>
      </c>
      <c r="AD423" s="33">
        <v>0</v>
      </c>
      <c r="AE423" s="33">
        <v>440</v>
      </c>
      <c r="AF423" s="33">
        <v>0</v>
      </c>
      <c r="AG423" s="33">
        <v>0</v>
      </c>
      <c r="AH423" s="33">
        <v>0</v>
      </c>
      <c r="AI423" s="33">
        <v>0</v>
      </c>
      <c r="AJ423" s="33">
        <v>0</v>
      </c>
      <c r="AK423" s="33">
        <v>0</v>
      </c>
      <c r="AL423" s="33">
        <v>0</v>
      </c>
      <c r="AM423" s="33">
        <v>0</v>
      </c>
      <c r="AN423" s="33">
        <v>0</v>
      </c>
      <c r="AO423" s="33">
        <v>0</v>
      </c>
      <c r="AP423" s="33">
        <v>0</v>
      </c>
      <c r="AQ423" s="33">
        <v>0</v>
      </c>
      <c r="AR423" s="33">
        <v>0</v>
      </c>
      <c r="AS423" s="33">
        <v>0</v>
      </c>
      <c r="AT423" s="33">
        <v>0</v>
      </c>
      <c r="AU423" s="33">
        <v>0</v>
      </c>
      <c r="AV423" s="33">
        <v>0</v>
      </c>
      <c r="AW423" s="33">
        <v>0</v>
      </c>
      <c r="AX423" s="33">
        <v>0</v>
      </c>
      <c r="AY423" s="33">
        <v>0</v>
      </c>
      <c r="AZ423" s="33">
        <v>0</v>
      </c>
      <c r="BA423" s="33">
        <v>0</v>
      </c>
      <c r="BB423" s="33">
        <v>0</v>
      </c>
      <c r="BC423" s="33">
        <v>0</v>
      </c>
      <c r="BD423" s="33">
        <v>0</v>
      </c>
      <c r="BE423" s="33">
        <v>0</v>
      </c>
      <c r="BF423" s="33">
        <v>0</v>
      </c>
      <c r="BG423" s="33">
        <v>0</v>
      </c>
      <c r="BH423" s="33">
        <v>0</v>
      </c>
      <c r="BI423" s="33">
        <v>0</v>
      </c>
      <c r="BJ423" s="33">
        <v>0</v>
      </c>
      <c r="BK423" s="33">
        <v>0</v>
      </c>
      <c r="BL423" s="33">
        <v>0</v>
      </c>
      <c r="BM423" s="227">
        <v>0</v>
      </c>
      <c r="BN423" s="33">
        <v>0</v>
      </c>
      <c r="BO423" s="33">
        <v>270</v>
      </c>
      <c r="BP423" s="33">
        <v>0</v>
      </c>
      <c r="BQ423" s="33">
        <v>0</v>
      </c>
      <c r="BR423" s="33">
        <v>270</v>
      </c>
      <c r="BS423" s="33">
        <v>0</v>
      </c>
      <c r="BT423" s="33">
        <v>0</v>
      </c>
      <c r="BU423" s="33">
        <v>0</v>
      </c>
      <c r="BV423" s="33">
        <v>0</v>
      </c>
      <c r="BW423" s="33">
        <v>0</v>
      </c>
      <c r="BX423" s="33">
        <v>0</v>
      </c>
      <c r="BY423" s="33">
        <v>170</v>
      </c>
      <c r="BZ423" s="33">
        <v>0</v>
      </c>
      <c r="CA423" s="33">
        <v>0</v>
      </c>
      <c r="CB423" s="33">
        <v>170</v>
      </c>
      <c r="CC423" s="33">
        <v>0</v>
      </c>
      <c r="CD423" s="33">
        <v>0</v>
      </c>
      <c r="CE423" s="33">
        <v>0</v>
      </c>
      <c r="CF423" s="33">
        <v>0</v>
      </c>
      <c r="CG423" s="33">
        <v>0</v>
      </c>
      <c r="CH423" s="23" t="s">
        <v>85</v>
      </c>
      <c r="CI423" s="289" t="s">
        <v>900</v>
      </c>
      <c r="CJ423" s="289" t="s">
        <v>79</v>
      </c>
      <c r="CK423" s="320" t="s">
        <v>79</v>
      </c>
      <c r="CL423" s="313" t="s">
        <v>79</v>
      </c>
    </row>
    <row r="424" spans="1:90" ht="46.5">
      <c r="A424" s="695"/>
      <c r="B424" s="132" t="s">
        <v>913</v>
      </c>
      <c r="C424" s="68" t="s">
        <v>79</v>
      </c>
      <c r="D424" s="23" t="s">
        <v>81</v>
      </c>
      <c r="E424" s="23" t="s">
        <v>79</v>
      </c>
      <c r="F424" s="23" t="s">
        <v>79</v>
      </c>
      <c r="G424" s="16" t="s">
        <v>1041</v>
      </c>
      <c r="H424" s="23" t="s">
        <v>1042</v>
      </c>
      <c r="I424" s="33">
        <v>495</v>
      </c>
      <c r="J424" s="33">
        <v>495</v>
      </c>
      <c r="K424" s="33">
        <v>0</v>
      </c>
      <c r="L424" s="33">
        <v>445.5</v>
      </c>
      <c r="M424" s="114">
        <v>0</v>
      </c>
      <c r="N424" s="33">
        <v>0</v>
      </c>
      <c r="O424" s="33">
        <v>0</v>
      </c>
      <c r="P424" s="33">
        <v>0</v>
      </c>
      <c r="Q424" s="33">
        <v>0</v>
      </c>
      <c r="R424" s="33">
        <v>0</v>
      </c>
      <c r="S424" s="33">
        <v>0</v>
      </c>
      <c r="T424" s="33">
        <v>0</v>
      </c>
      <c r="U424" s="33">
        <v>0</v>
      </c>
      <c r="V424" s="33">
        <v>0</v>
      </c>
      <c r="W424" s="33">
        <v>0</v>
      </c>
      <c r="X424" s="33">
        <v>0</v>
      </c>
      <c r="Y424" s="33">
        <v>0</v>
      </c>
      <c r="Z424" s="33">
        <v>0</v>
      </c>
      <c r="AA424" s="33">
        <v>0</v>
      </c>
      <c r="AB424" s="33">
        <v>440</v>
      </c>
      <c r="AC424" s="33">
        <v>0</v>
      </c>
      <c r="AD424" s="33">
        <v>0</v>
      </c>
      <c r="AE424" s="33">
        <v>440</v>
      </c>
      <c r="AF424" s="33">
        <v>0</v>
      </c>
      <c r="AG424" s="33">
        <v>0</v>
      </c>
      <c r="AH424" s="33">
        <v>0</v>
      </c>
      <c r="AI424" s="33">
        <v>0</v>
      </c>
      <c r="AJ424" s="33">
        <v>0</v>
      </c>
      <c r="AK424" s="33">
        <v>0</v>
      </c>
      <c r="AL424" s="33">
        <v>0</v>
      </c>
      <c r="AM424" s="33">
        <v>0</v>
      </c>
      <c r="AN424" s="33">
        <v>0</v>
      </c>
      <c r="AO424" s="33">
        <v>0</v>
      </c>
      <c r="AP424" s="33">
        <v>0</v>
      </c>
      <c r="AQ424" s="33">
        <v>0</v>
      </c>
      <c r="AR424" s="33">
        <v>0</v>
      </c>
      <c r="AS424" s="33">
        <v>0</v>
      </c>
      <c r="AT424" s="33">
        <v>0</v>
      </c>
      <c r="AU424" s="33">
        <v>0</v>
      </c>
      <c r="AV424" s="33">
        <v>0</v>
      </c>
      <c r="AW424" s="33">
        <v>0</v>
      </c>
      <c r="AX424" s="33">
        <v>0</v>
      </c>
      <c r="AY424" s="33">
        <v>0</v>
      </c>
      <c r="AZ424" s="33">
        <v>0</v>
      </c>
      <c r="BA424" s="33">
        <v>0</v>
      </c>
      <c r="BB424" s="33">
        <v>0</v>
      </c>
      <c r="BC424" s="33">
        <v>0</v>
      </c>
      <c r="BD424" s="33">
        <v>0</v>
      </c>
      <c r="BE424" s="33">
        <v>0</v>
      </c>
      <c r="BF424" s="33">
        <v>0</v>
      </c>
      <c r="BG424" s="33">
        <v>0</v>
      </c>
      <c r="BH424" s="33">
        <v>0</v>
      </c>
      <c r="BI424" s="33">
        <v>0</v>
      </c>
      <c r="BJ424" s="33">
        <v>0</v>
      </c>
      <c r="BK424" s="33">
        <v>0</v>
      </c>
      <c r="BL424" s="33">
        <v>0</v>
      </c>
      <c r="BM424" s="227">
        <v>0</v>
      </c>
      <c r="BN424" s="33">
        <v>0</v>
      </c>
      <c r="BO424" s="33">
        <v>270</v>
      </c>
      <c r="BP424" s="33">
        <v>0</v>
      </c>
      <c r="BQ424" s="33">
        <v>0</v>
      </c>
      <c r="BR424" s="33">
        <v>270</v>
      </c>
      <c r="BS424" s="33">
        <v>0</v>
      </c>
      <c r="BT424" s="33">
        <v>0</v>
      </c>
      <c r="BU424" s="33">
        <v>0</v>
      </c>
      <c r="BV424" s="33">
        <v>0</v>
      </c>
      <c r="BW424" s="33">
        <v>0</v>
      </c>
      <c r="BX424" s="33">
        <v>0</v>
      </c>
      <c r="BY424" s="33">
        <v>170</v>
      </c>
      <c r="BZ424" s="33">
        <v>0</v>
      </c>
      <c r="CA424" s="33">
        <v>0</v>
      </c>
      <c r="CB424" s="33">
        <v>170</v>
      </c>
      <c r="CC424" s="33">
        <v>0</v>
      </c>
      <c r="CD424" s="33">
        <v>0</v>
      </c>
      <c r="CE424" s="33">
        <v>0</v>
      </c>
      <c r="CF424" s="33">
        <v>0</v>
      </c>
      <c r="CG424" s="33">
        <v>0</v>
      </c>
      <c r="CH424" s="23" t="s">
        <v>85</v>
      </c>
      <c r="CI424" s="289" t="s">
        <v>900</v>
      </c>
      <c r="CJ424" s="289" t="s">
        <v>79</v>
      </c>
      <c r="CK424" s="320" t="s">
        <v>79</v>
      </c>
      <c r="CL424" s="313" t="s">
        <v>79</v>
      </c>
    </row>
    <row r="425" spans="1:90" ht="46.5">
      <c r="A425" s="695"/>
      <c r="B425" s="132" t="s">
        <v>914</v>
      </c>
      <c r="C425" s="68" t="s">
        <v>79</v>
      </c>
      <c r="D425" s="23" t="s">
        <v>81</v>
      </c>
      <c r="E425" s="23" t="s">
        <v>79</v>
      </c>
      <c r="F425" s="23" t="s">
        <v>79</v>
      </c>
      <c r="G425" s="16" t="s">
        <v>1041</v>
      </c>
      <c r="H425" s="23" t="s">
        <v>1042</v>
      </c>
      <c r="I425" s="33">
        <v>495</v>
      </c>
      <c r="J425" s="33">
        <v>495</v>
      </c>
      <c r="K425" s="33">
        <v>0</v>
      </c>
      <c r="L425" s="33">
        <v>445.5</v>
      </c>
      <c r="M425" s="114">
        <v>0</v>
      </c>
      <c r="N425" s="33">
        <v>0</v>
      </c>
      <c r="O425" s="33">
        <v>0</v>
      </c>
      <c r="P425" s="33">
        <v>0</v>
      </c>
      <c r="Q425" s="33">
        <v>0</v>
      </c>
      <c r="R425" s="33">
        <v>0</v>
      </c>
      <c r="S425" s="33">
        <v>0</v>
      </c>
      <c r="T425" s="33">
        <v>0</v>
      </c>
      <c r="U425" s="33">
        <v>0</v>
      </c>
      <c r="V425" s="33">
        <v>0</v>
      </c>
      <c r="W425" s="33">
        <v>0</v>
      </c>
      <c r="X425" s="33">
        <v>0</v>
      </c>
      <c r="Y425" s="33">
        <v>0</v>
      </c>
      <c r="Z425" s="33">
        <v>0</v>
      </c>
      <c r="AA425" s="33">
        <v>0</v>
      </c>
      <c r="AB425" s="33">
        <v>440</v>
      </c>
      <c r="AC425" s="33">
        <v>0</v>
      </c>
      <c r="AD425" s="33">
        <v>0</v>
      </c>
      <c r="AE425" s="33">
        <v>440</v>
      </c>
      <c r="AF425" s="33">
        <v>0</v>
      </c>
      <c r="AG425" s="33">
        <v>0</v>
      </c>
      <c r="AH425" s="33">
        <v>0</v>
      </c>
      <c r="AI425" s="33">
        <v>0</v>
      </c>
      <c r="AJ425" s="33">
        <v>0</v>
      </c>
      <c r="AK425" s="33">
        <v>0</v>
      </c>
      <c r="AL425" s="33">
        <v>0</v>
      </c>
      <c r="AM425" s="33">
        <v>0</v>
      </c>
      <c r="AN425" s="33">
        <v>0</v>
      </c>
      <c r="AO425" s="33">
        <v>0</v>
      </c>
      <c r="AP425" s="33">
        <v>0</v>
      </c>
      <c r="AQ425" s="33">
        <v>0</v>
      </c>
      <c r="AR425" s="33">
        <v>0</v>
      </c>
      <c r="AS425" s="33">
        <v>0</v>
      </c>
      <c r="AT425" s="33">
        <v>0</v>
      </c>
      <c r="AU425" s="33">
        <v>0</v>
      </c>
      <c r="AV425" s="33">
        <v>0</v>
      </c>
      <c r="AW425" s="33">
        <v>0</v>
      </c>
      <c r="AX425" s="33">
        <v>0</v>
      </c>
      <c r="AY425" s="33">
        <v>0</v>
      </c>
      <c r="AZ425" s="33">
        <v>0</v>
      </c>
      <c r="BA425" s="33">
        <v>0</v>
      </c>
      <c r="BB425" s="33">
        <v>0</v>
      </c>
      <c r="BC425" s="33">
        <v>0</v>
      </c>
      <c r="BD425" s="33">
        <v>0</v>
      </c>
      <c r="BE425" s="33">
        <v>0</v>
      </c>
      <c r="BF425" s="33">
        <v>0</v>
      </c>
      <c r="BG425" s="33">
        <v>0</v>
      </c>
      <c r="BH425" s="33">
        <v>0</v>
      </c>
      <c r="BI425" s="33">
        <v>0</v>
      </c>
      <c r="BJ425" s="33">
        <v>0</v>
      </c>
      <c r="BK425" s="33">
        <v>0</v>
      </c>
      <c r="BL425" s="33">
        <v>0</v>
      </c>
      <c r="BM425" s="227">
        <v>0</v>
      </c>
      <c r="BN425" s="33">
        <v>0</v>
      </c>
      <c r="BO425" s="33">
        <v>270</v>
      </c>
      <c r="BP425" s="33">
        <v>0</v>
      </c>
      <c r="BQ425" s="33">
        <v>0</v>
      </c>
      <c r="BR425" s="33">
        <v>270</v>
      </c>
      <c r="BS425" s="33">
        <v>0</v>
      </c>
      <c r="BT425" s="33">
        <v>0</v>
      </c>
      <c r="BU425" s="33">
        <v>0</v>
      </c>
      <c r="BV425" s="33">
        <v>0</v>
      </c>
      <c r="BW425" s="33">
        <v>0</v>
      </c>
      <c r="BX425" s="33">
        <v>0</v>
      </c>
      <c r="BY425" s="33">
        <v>170</v>
      </c>
      <c r="BZ425" s="33">
        <v>0</v>
      </c>
      <c r="CA425" s="33">
        <v>0</v>
      </c>
      <c r="CB425" s="33">
        <v>170</v>
      </c>
      <c r="CC425" s="33">
        <v>0</v>
      </c>
      <c r="CD425" s="33">
        <v>0</v>
      </c>
      <c r="CE425" s="33">
        <v>0</v>
      </c>
      <c r="CF425" s="33">
        <v>0</v>
      </c>
      <c r="CG425" s="33">
        <v>0</v>
      </c>
      <c r="CH425" s="23" t="s">
        <v>85</v>
      </c>
      <c r="CI425" s="289" t="s">
        <v>900</v>
      </c>
      <c r="CJ425" s="289" t="s">
        <v>79</v>
      </c>
      <c r="CK425" s="320" t="s">
        <v>79</v>
      </c>
      <c r="CL425" s="313" t="s">
        <v>79</v>
      </c>
    </row>
    <row r="426" spans="1:90" ht="46.5">
      <c r="A426" s="695"/>
      <c r="B426" s="132" t="s">
        <v>915</v>
      </c>
      <c r="C426" s="68" t="s">
        <v>79</v>
      </c>
      <c r="D426" s="23" t="s">
        <v>81</v>
      </c>
      <c r="E426" s="23" t="s">
        <v>79</v>
      </c>
      <c r="F426" s="23" t="s">
        <v>79</v>
      </c>
      <c r="G426" s="16" t="s">
        <v>1041</v>
      </c>
      <c r="H426" s="23" t="s">
        <v>1042</v>
      </c>
      <c r="I426" s="33">
        <v>495</v>
      </c>
      <c r="J426" s="33">
        <v>495</v>
      </c>
      <c r="K426" s="33">
        <v>0</v>
      </c>
      <c r="L426" s="33">
        <v>445.5</v>
      </c>
      <c r="M426" s="114">
        <v>0</v>
      </c>
      <c r="N426" s="33">
        <v>0</v>
      </c>
      <c r="O426" s="33">
        <v>0</v>
      </c>
      <c r="P426" s="33">
        <v>0</v>
      </c>
      <c r="Q426" s="33">
        <v>0</v>
      </c>
      <c r="R426" s="33">
        <v>0</v>
      </c>
      <c r="S426" s="33">
        <v>0</v>
      </c>
      <c r="T426" s="33">
        <v>0</v>
      </c>
      <c r="U426" s="33">
        <v>0</v>
      </c>
      <c r="V426" s="33">
        <v>0</v>
      </c>
      <c r="W426" s="33">
        <v>0</v>
      </c>
      <c r="X426" s="33">
        <v>0</v>
      </c>
      <c r="Y426" s="33">
        <v>0</v>
      </c>
      <c r="Z426" s="33">
        <v>0</v>
      </c>
      <c r="AA426" s="33">
        <v>0</v>
      </c>
      <c r="AB426" s="33">
        <v>440</v>
      </c>
      <c r="AC426" s="33">
        <v>0</v>
      </c>
      <c r="AD426" s="33">
        <v>0</v>
      </c>
      <c r="AE426" s="33">
        <v>440</v>
      </c>
      <c r="AF426" s="33">
        <v>0</v>
      </c>
      <c r="AG426" s="33">
        <v>0</v>
      </c>
      <c r="AH426" s="33">
        <v>0</v>
      </c>
      <c r="AI426" s="33">
        <v>0</v>
      </c>
      <c r="AJ426" s="33">
        <v>0</v>
      </c>
      <c r="AK426" s="33">
        <v>0</v>
      </c>
      <c r="AL426" s="33">
        <v>0</v>
      </c>
      <c r="AM426" s="33">
        <v>0</v>
      </c>
      <c r="AN426" s="33">
        <v>0</v>
      </c>
      <c r="AO426" s="33">
        <v>0</v>
      </c>
      <c r="AP426" s="33">
        <v>0</v>
      </c>
      <c r="AQ426" s="33">
        <v>0</v>
      </c>
      <c r="AR426" s="33">
        <v>0</v>
      </c>
      <c r="AS426" s="33">
        <v>0</v>
      </c>
      <c r="AT426" s="33">
        <v>0</v>
      </c>
      <c r="AU426" s="33">
        <v>0</v>
      </c>
      <c r="AV426" s="33">
        <v>0</v>
      </c>
      <c r="AW426" s="33">
        <v>0</v>
      </c>
      <c r="AX426" s="33">
        <v>0</v>
      </c>
      <c r="AY426" s="33">
        <v>0</v>
      </c>
      <c r="AZ426" s="33">
        <v>0</v>
      </c>
      <c r="BA426" s="33">
        <v>0</v>
      </c>
      <c r="BB426" s="33">
        <v>0</v>
      </c>
      <c r="BC426" s="33">
        <v>0</v>
      </c>
      <c r="BD426" s="33">
        <v>0</v>
      </c>
      <c r="BE426" s="33">
        <v>0</v>
      </c>
      <c r="BF426" s="33">
        <v>0</v>
      </c>
      <c r="BG426" s="33">
        <v>0</v>
      </c>
      <c r="BH426" s="33">
        <v>0</v>
      </c>
      <c r="BI426" s="33">
        <v>0</v>
      </c>
      <c r="BJ426" s="33">
        <v>0</v>
      </c>
      <c r="BK426" s="33">
        <v>0</v>
      </c>
      <c r="BL426" s="33">
        <v>0</v>
      </c>
      <c r="BM426" s="227">
        <v>0</v>
      </c>
      <c r="BN426" s="33">
        <v>0</v>
      </c>
      <c r="BO426" s="33">
        <v>270</v>
      </c>
      <c r="BP426" s="33">
        <v>0</v>
      </c>
      <c r="BQ426" s="33">
        <v>0</v>
      </c>
      <c r="BR426" s="33">
        <v>270</v>
      </c>
      <c r="BS426" s="33">
        <v>0</v>
      </c>
      <c r="BT426" s="33">
        <v>0</v>
      </c>
      <c r="BU426" s="33">
        <v>0</v>
      </c>
      <c r="BV426" s="33">
        <v>0</v>
      </c>
      <c r="BW426" s="33">
        <v>0</v>
      </c>
      <c r="BX426" s="33">
        <v>0</v>
      </c>
      <c r="BY426" s="33">
        <v>170</v>
      </c>
      <c r="BZ426" s="33">
        <v>0</v>
      </c>
      <c r="CA426" s="33">
        <v>0</v>
      </c>
      <c r="CB426" s="33">
        <v>170</v>
      </c>
      <c r="CC426" s="33">
        <v>0</v>
      </c>
      <c r="CD426" s="33">
        <v>0</v>
      </c>
      <c r="CE426" s="33">
        <v>0</v>
      </c>
      <c r="CF426" s="33">
        <v>0</v>
      </c>
      <c r="CG426" s="33">
        <v>0</v>
      </c>
      <c r="CH426" s="23" t="s">
        <v>85</v>
      </c>
      <c r="CI426" s="289" t="s">
        <v>900</v>
      </c>
      <c r="CJ426" s="289" t="s">
        <v>79</v>
      </c>
      <c r="CK426" s="320" t="s">
        <v>79</v>
      </c>
      <c r="CL426" s="313" t="s">
        <v>79</v>
      </c>
    </row>
    <row r="427" spans="1:90" ht="46.5">
      <c r="A427" s="695"/>
      <c r="B427" s="132" t="s">
        <v>916</v>
      </c>
      <c r="C427" s="68" t="s">
        <v>79</v>
      </c>
      <c r="D427" s="23" t="s">
        <v>81</v>
      </c>
      <c r="E427" s="23" t="s">
        <v>79</v>
      </c>
      <c r="F427" s="23" t="s">
        <v>79</v>
      </c>
      <c r="G427" s="16" t="s">
        <v>1041</v>
      </c>
      <c r="H427" s="23" t="s">
        <v>1042</v>
      </c>
      <c r="I427" s="33">
        <v>495</v>
      </c>
      <c r="J427" s="33">
        <v>495</v>
      </c>
      <c r="K427" s="33">
        <v>0</v>
      </c>
      <c r="L427" s="33">
        <v>445.5</v>
      </c>
      <c r="M427" s="114">
        <v>0</v>
      </c>
      <c r="N427" s="33">
        <v>0</v>
      </c>
      <c r="O427" s="33">
        <v>0</v>
      </c>
      <c r="P427" s="33">
        <v>0</v>
      </c>
      <c r="Q427" s="33">
        <v>0</v>
      </c>
      <c r="R427" s="33">
        <v>0</v>
      </c>
      <c r="S427" s="33">
        <v>0</v>
      </c>
      <c r="T427" s="33">
        <v>0</v>
      </c>
      <c r="U427" s="33">
        <v>0</v>
      </c>
      <c r="V427" s="33">
        <v>0</v>
      </c>
      <c r="W427" s="33">
        <v>0</v>
      </c>
      <c r="X427" s="33">
        <v>0</v>
      </c>
      <c r="Y427" s="33">
        <v>0</v>
      </c>
      <c r="Z427" s="33">
        <v>0</v>
      </c>
      <c r="AA427" s="33">
        <v>0</v>
      </c>
      <c r="AB427" s="33">
        <v>440</v>
      </c>
      <c r="AC427" s="33">
        <v>0</v>
      </c>
      <c r="AD427" s="33">
        <v>0</v>
      </c>
      <c r="AE427" s="33">
        <v>440</v>
      </c>
      <c r="AF427" s="33">
        <v>0</v>
      </c>
      <c r="AG427" s="33">
        <v>0</v>
      </c>
      <c r="AH427" s="33">
        <v>0</v>
      </c>
      <c r="AI427" s="33">
        <v>0</v>
      </c>
      <c r="AJ427" s="33">
        <v>0</v>
      </c>
      <c r="AK427" s="33">
        <v>0</v>
      </c>
      <c r="AL427" s="33">
        <v>0</v>
      </c>
      <c r="AM427" s="33">
        <v>0</v>
      </c>
      <c r="AN427" s="33">
        <v>0</v>
      </c>
      <c r="AO427" s="33">
        <v>0</v>
      </c>
      <c r="AP427" s="33">
        <v>0</v>
      </c>
      <c r="AQ427" s="33">
        <v>0</v>
      </c>
      <c r="AR427" s="33">
        <v>0</v>
      </c>
      <c r="AS427" s="33">
        <v>0</v>
      </c>
      <c r="AT427" s="33">
        <v>0</v>
      </c>
      <c r="AU427" s="33">
        <v>0</v>
      </c>
      <c r="AV427" s="33">
        <v>0</v>
      </c>
      <c r="AW427" s="33">
        <v>0</v>
      </c>
      <c r="AX427" s="33">
        <v>0</v>
      </c>
      <c r="AY427" s="33">
        <v>0</v>
      </c>
      <c r="AZ427" s="33">
        <v>0</v>
      </c>
      <c r="BA427" s="33">
        <v>0</v>
      </c>
      <c r="BB427" s="33">
        <v>0</v>
      </c>
      <c r="BC427" s="33">
        <v>0</v>
      </c>
      <c r="BD427" s="33">
        <v>0</v>
      </c>
      <c r="BE427" s="33">
        <v>0</v>
      </c>
      <c r="BF427" s="33">
        <v>0</v>
      </c>
      <c r="BG427" s="33">
        <v>0</v>
      </c>
      <c r="BH427" s="33">
        <v>0</v>
      </c>
      <c r="BI427" s="33">
        <v>0</v>
      </c>
      <c r="BJ427" s="33">
        <v>0</v>
      </c>
      <c r="BK427" s="33">
        <v>0</v>
      </c>
      <c r="BL427" s="33">
        <v>0</v>
      </c>
      <c r="BM427" s="227">
        <v>0</v>
      </c>
      <c r="BN427" s="33">
        <v>0</v>
      </c>
      <c r="BO427" s="33">
        <v>270</v>
      </c>
      <c r="BP427" s="33">
        <v>0</v>
      </c>
      <c r="BQ427" s="33">
        <v>0</v>
      </c>
      <c r="BR427" s="33">
        <v>270</v>
      </c>
      <c r="BS427" s="33">
        <v>0</v>
      </c>
      <c r="BT427" s="33">
        <v>0</v>
      </c>
      <c r="BU427" s="33">
        <v>0</v>
      </c>
      <c r="BV427" s="33">
        <v>0</v>
      </c>
      <c r="BW427" s="33">
        <v>0</v>
      </c>
      <c r="BX427" s="33">
        <v>0</v>
      </c>
      <c r="BY427" s="33">
        <v>170</v>
      </c>
      <c r="BZ427" s="33">
        <v>0</v>
      </c>
      <c r="CA427" s="33">
        <v>0</v>
      </c>
      <c r="CB427" s="33">
        <v>170</v>
      </c>
      <c r="CC427" s="33">
        <v>0</v>
      </c>
      <c r="CD427" s="33">
        <v>0</v>
      </c>
      <c r="CE427" s="33">
        <v>0</v>
      </c>
      <c r="CF427" s="33">
        <v>0</v>
      </c>
      <c r="CG427" s="33">
        <v>0</v>
      </c>
      <c r="CH427" s="23" t="s">
        <v>85</v>
      </c>
      <c r="CI427" s="289" t="s">
        <v>900</v>
      </c>
      <c r="CJ427" s="289" t="s">
        <v>79</v>
      </c>
      <c r="CK427" s="320" t="s">
        <v>79</v>
      </c>
      <c r="CL427" s="313" t="s">
        <v>79</v>
      </c>
    </row>
    <row r="428" spans="1:90" ht="46.5">
      <c r="A428" s="695"/>
      <c r="B428" s="132" t="s">
        <v>917</v>
      </c>
      <c r="C428" s="68" t="s">
        <v>79</v>
      </c>
      <c r="D428" s="23" t="s">
        <v>81</v>
      </c>
      <c r="E428" s="23" t="s">
        <v>79</v>
      </c>
      <c r="F428" s="23" t="s">
        <v>79</v>
      </c>
      <c r="G428" s="16" t="s">
        <v>1041</v>
      </c>
      <c r="H428" s="23" t="s">
        <v>1042</v>
      </c>
      <c r="I428" s="33">
        <v>1980</v>
      </c>
      <c r="J428" s="33">
        <v>1980</v>
      </c>
      <c r="K428" s="33">
        <v>0</v>
      </c>
      <c r="L428" s="33">
        <v>1782</v>
      </c>
      <c r="M428" s="114">
        <v>0</v>
      </c>
      <c r="N428" s="33">
        <v>0</v>
      </c>
      <c r="O428" s="33">
        <v>0</v>
      </c>
      <c r="P428" s="33">
        <v>0</v>
      </c>
      <c r="Q428" s="33">
        <v>0</v>
      </c>
      <c r="R428" s="33">
        <v>0</v>
      </c>
      <c r="S428" s="33">
        <v>0</v>
      </c>
      <c r="T428" s="33">
        <v>0</v>
      </c>
      <c r="U428" s="33">
        <v>0</v>
      </c>
      <c r="V428" s="33">
        <v>0</v>
      </c>
      <c r="W428" s="33">
        <v>0</v>
      </c>
      <c r="X428" s="33">
        <v>0</v>
      </c>
      <c r="Y428" s="33">
        <v>0</v>
      </c>
      <c r="Z428" s="33">
        <v>0</v>
      </c>
      <c r="AA428" s="33">
        <v>0</v>
      </c>
      <c r="AB428" s="33">
        <v>1760</v>
      </c>
      <c r="AC428" s="33">
        <v>0</v>
      </c>
      <c r="AD428" s="33">
        <v>0</v>
      </c>
      <c r="AE428" s="33">
        <v>1760</v>
      </c>
      <c r="AF428" s="33">
        <v>0</v>
      </c>
      <c r="AG428" s="33">
        <v>0</v>
      </c>
      <c r="AH428" s="33">
        <v>0</v>
      </c>
      <c r="AI428" s="33">
        <v>0</v>
      </c>
      <c r="AJ428" s="33">
        <v>0</v>
      </c>
      <c r="AK428" s="33">
        <v>0</v>
      </c>
      <c r="AL428" s="33">
        <v>0</v>
      </c>
      <c r="AM428" s="33">
        <v>0</v>
      </c>
      <c r="AN428" s="33">
        <v>0</v>
      </c>
      <c r="AO428" s="33">
        <v>0</v>
      </c>
      <c r="AP428" s="33">
        <v>0</v>
      </c>
      <c r="AQ428" s="33">
        <v>0</v>
      </c>
      <c r="AR428" s="33">
        <v>0</v>
      </c>
      <c r="AS428" s="33">
        <v>0</v>
      </c>
      <c r="AT428" s="33">
        <v>0</v>
      </c>
      <c r="AU428" s="33">
        <v>0</v>
      </c>
      <c r="AV428" s="33">
        <v>0</v>
      </c>
      <c r="AW428" s="33">
        <v>0</v>
      </c>
      <c r="AX428" s="33">
        <v>0</v>
      </c>
      <c r="AY428" s="33">
        <v>0</v>
      </c>
      <c r="AZ428" s="33">
        <v>0</v>
      </c>
      <c r="BA428" s="33">
        <v>0</v>
      </c>
      <c r="BB428" s="33">
        <v>0</v>
      </c>
      <c r="BC428" s="33">
        <v>0</v>
      </c>
      <c r="BD428" s="33">
        <v>0</v>
      </c>
      <c r="BE428" s="33">
        <v>0</v>
      </c>
      <c r="BF428" s="33">
        <v>0</v>
      </c>
      <c r="BG428" s="33">
        <v>0</v>
      </c>
      <c r="BH428" s="33">
        <v>0</v>
      </c>
      <c r="BI428" s="33">
        <v>0</v>
      </c>
      <c r="BJ428" s="33">
        <v>0</v>
      </c>
      <c r="BK428" s="33">
        <v>0</v>
      </c>
      <c r="BL428" s="33">
        <v>0</v>
      </c>
      <c r="BM428" s="227">
        <v>0</v>
      </c>
      <c r="BN428" s="33">
        <v>0</v>
      </c>
      <c r="BO428" s="33">
        <v>1080</v>
      </c>
      <c r="BP428" s="33">
        <v>0</v>
      </c>
      <c r="BQ428" s="33">
        <v>0</v>
      </c>
      <c r="BR428" s="33">
        <v>1080</v>
      </c>
      <c r="BS428" s="33">
        <v>0</v>
      </c>
      <c r="BT428" s="33">
        <v>0</v>
      </c>
      <c r="BU428" s="33">
        <v>0</v>
      </c>
      <c r="BV428" s="33">
        <v>0</v>
      </c>
      <c r="BW428" s="33">
        <v>0</v>
      </c>
      <c r="BX428" s="33">
        <v>0</v>
      </c>
      <c r="BY428" s="33">
        <v>680</v>
      </c>
      <c r="BZ428" s="33">
        <v>0</v>
      </c>
      <c r="CA428" s="33">
        <v>0</v>
      </c>
      <c r="CB428" s="33">
        <v>680</v>
      </c>
      <c r="CC428" s="33">
        <v>0</v>
      </c>
      <c r="CD428" s="33">
        <v>0</v>
      </c>
      <c r="CE428" s="33">
        <v>0</v>
      </c>
      <c r="CF428" s="33">
        <v>0</v>
      </c>
      <c r="CG428" s="33">
        <v>0</v>
      </c>
      <c r="CH428" s="23" t="s">
        <v>85</v>
      </c>
      <c r="CI428" s="289" t="s">
        <v>900</v>
      </c>
      <c r="CJ428" s="289" t="s">
        <v>79</v>
      </c>
      <c r="CK428" s="320" t="s">
        <v>79</v>
      </c>
      <c r="CL428" s="313" t="s">
        <v>79</v>
      </c>
    </row>
    <row r="429" spans="1:90" ht="46.5">
      <c r="A429" s="695"/>
      <c r="B429" s="132" t="s">
        <v>918</v>
      </c>
      <c r="C429" s="68" t="s">
        <v>79</v>
      </c>
      <c r="D429" s="23" t="s">
        <v>81</v>
      </c>
      <c r="E429" s="23" t="s">
        <v>79</v>
      </c>
      <c r="F429" s="23" t="s">
        <v>79</v>
      </c>
      <c r="G429" s="16" t="s">
        <v>1041</v>
      </c>
      <c r="H429" s="23" t="s">
        <v>1042</v>
      </c>
      <c r="I429" s="33">
        <v>495</v>
      </c>
      <c r="J429" s="33">
        <v>495</v>
      </c>
      <c r="K429" s="33">
        <v>0</v>
      </c>
      <c r="L429" s="33">
        <v>445.5</v>
      </c>
      <c r="M429" s="114">
        <v>0</v>
      </c>
      <c r="N429" s="33">
        <v>0</v>
      </c>
      <c r="O429" s="33">
        <v>0</v>
      </c>
      <c r="P429" s="33">
        <v>0</v>
      </c>
      <c r="Q429" s="33">
        <v>0</v>
      </c>
      <c r="R429" s="33">
        <v>0</v>
      </c>
      <c r="S429" s="33">
        <v>0</v>
      </c>
      <c r="T429" s="33">
        <v>0</v>
      </c>
      <c r="U429" s="33">
        <v>0</v>
      </c>
      <c r="V429" s="33">
        <v>0</v>
      </c>
      <c r="W429" s="33">
        <v>0</v>
      </c>
      <c r="X429" s="33">
        <v>0</v>
      </c>
      <c r="Y429" s="33">
        <v>0</v>
      </c>
      <c r="Z429" s="33">
        <v>0</v>
      </c>
      <c r="AA429" s="33">
        <v>0</v>
      </c>
      <c r="AB429" s="33">
        <v>440</v>
      </c>
      <c r="AC429" s="33">
        <v>0</v>
      </c>
      <c r="AD429" s="33">
        <v>0</v>
      </c>
      <c r="AE429" s="33">
        <v>440</v>
      </c>
      <c r="AF429" s="33">
        <v>0</v>
      </c>
      <c r="AG429" s="33">
        <v>0</v>
      </c>
      <c r="AH429" s="33">
        <v>0</v>
      </c>
      <c r="AI429" s="33">
        <v>0</v>
      </c>
      <c r="AJ429" s="33">
        <v>0</v>
      </c>
      <c r="AK429" s="33">
        <v>0</v>
      </c>
      <c r="AL429" s="33">
        <v>0</v>
      </c>
      <c r="AM429" s="33">
        <v>0</v>
      </c>
      <c r="AN429" s="33">
        <v>0</v>
      </c>
      <c r="AO429" s="33">
        <v>0</v>
      </c>
      <c r="AP429" s="33">
        <v>0</v>
      </c>
      <c r="AQ429" s="33">
        <v>0</v>
      </c>
      <c r="AR429" s="33">
        <v>0</v>
      </c>
      <c r="AS429" s="33">
        <v>0</v>
      </c>
      <c r="AT429" s="33">
        <v>0</v>
      </c>
      <c r="AU429" s="33">
        <v>0</v>
      </c>
      <c r="AV429" s="33">
        <v>0</v>
      </c>
      <c r="AW429" s="33">
        <v>0</v>
      </c>
      <c r="AX429" s="33">
        <v>0</v>
      </c>
      <c r="AY429" s="33">
        <v>0</v>
      </c>
      <c r="AZ429" s="33">
        <v>0</v>
      </c>
      <c r="BA429" s="33">
        <v>0</v>
      </c>
      <c r="BB429" s="33">
        <v>0</v>
      </c>
      <c r="BC429" s="33">
        <v>0</v>
      </c>
      <c r="BD429" s="33">
        <v>0</v>
      </c>
      <c r="BE429" s="33">
        <v>0</v>
      </c>
      <c r="BF429" s="33">
        <v>0</v>
      </c>
      <c r="BG429" s="33">
        <v>0</v>
      </c>
      <c r="BH429" s="33">
        <v>0</v>
      </c>
      <c r="BI429" s="33">
        <v>0</v>
      </c>
      <c r="BJ429" s="33">
        <v>0</v>
      </c>
      <c r="BK429" s="33">
        <v>0</v>
      </c>
      <c r="BL429" s="33">
        <v>0</v>
      </c>
      <c r="BM429" s="227">
        <v>0</v>
      </c>
      <c r="BN429" s="33">
        <v>0</v>
      </c>
      <c r="BO429" s="33">
        <v>270</v>
      </c>
      <c r="BP429" s="33">
        <v>0</v>
      </c>
      <c r="BQ429" s="33">
        <v>0</v>
      </c>
      <c r="BR429" s="33">
        <v>270</v>
      </c>
      <c r="BS429" s="33">
        <v>0</v>
      </c>
      <c r="BT429" s="33">
        <v>0</v>
      </c>
      <c r="BU429" s="33">
        <v>0</v>
      </c>
      <c r="BV429" s="33">
        <v>0</v>
      </c>
      <c r="BW429" s="33">
        <v>0</v>
      </c>
      <c r="BX429" s="33">
        <v>0</v>
      </c>
      <c r="BY429" s="33">
        <v>170</v>
      </c>
      <c r="BZ429" s="33">
        <v>0</v>
      </c>
      <c r="CA429" s="33">
        <v>0</v>
      </c>
      <c r="CB429" s="33">
        <v>170</v>
      </c>
      <c r="CC429" s="33">
        <v>0</v>
      </c>
      <c r="CD429" s="33">
        <v>0</v>
      </c>
      <c r="CE429" s="33">
        <v>0</v>
      </c>
      <c r="CF429" s="33">
        <v>0</v>
      </c>
      <c r="CG429" s="33">
        <v>0</v>
      </c>
      <c r="CH429" s="23" t="s">
        <v>85</v>
      </c>
      <c r="CI429" s="289" t="s">
        <v>900</v>
      </c>
      <c r="CJ429" s="289" t="s">
        <v>79</v>
      </c>
      <c r="CK429" s="320" t="s">
        <v>79</v>
      </c>
      <c r="CL429" s="313" t="s">
        <v>79</v>
      </c>
    </row>
    <row r="430" spans="1:90" ht="46.5">
      <c r="A430" s="695"/>
      <c r="B430" s="132" t="s">
        <v>919</v>
      </c>
      <c r="C430" s="68" t="s">
        <v>79</v>
      </c>
      <c r="D430" s="23" t="s">
        <v>81</v>
      </c>
      <c r="E430" s="23" t="s">
        <v>79</v>
      </c>
      <c r="F430" s="23" t="s">
        <v>79</v>
      </c>
      <c r="G430" s="16" t="s">
        <v>1041</v>
      </c>
      <c r="H430" s="23" t="s">
        <v>1042</v>
      </c>
      <c r="I430" s="33">
        <v>495</v>
      </c>
      <c r="J430" s="33">
        <v>495</v>
      </c>
      <c r="K430" s="33">
        <v>0</v>
      </c>
      <c r="L430" s="33">
        <v>445.5</v>
      </c>
      <c r="M430" s="114">
        <v>0</v>
      </c>
      <c r="N430" s="33">
        <v>0</v>
      </c>
      <c r="O430" s="33">
        <v>0</v>
      </c>
      <c r="P430" s="33">
        <v>0</v>
      </c>
      <c r="Q430" s="33">
        <v>0</v>
      </c>
      <c r="R430" s="33">
        <v>0</v>
      </c>
      <c r="S430" s="33">
        <v>0</v>
      </c>
      <c r="T430" s="33">
        <v>0</v>
      </c>
      <c r="U430" s="33">
        <v>0</v>
      </c>
      <c r="V430" s="33">
        <v>0</v>
      </c>
      <c r="W430" s="33">
        <v>0</v>
      </c>
      <c r="X430" s="33">
        <v>0</v>
      </c>
      <c r="Y430" s="33">
        <v>0</v>
      </c>
      <c r="Z430" s="33">
        <v>0</v>
      </c>
      <c r="AA430" s="33">
        <v>0</v>
      </c>
      <c r="AB430" s="33">
        <v>440</v>
      </c>
      <c r="AC430" s="33">
        <v>0</v>
      </c>
      <c r="AD430" s="33">
        <v>0</v>
      </c>
      <c r="AE430" s="33">
        <v>440</v>
      </c>
      <c r="AF430" s="33">
        <v>0</v>
      </c>
      <c r="AG430" s="33">
        <v>0</v>
      </c>
      <c r="AH430" s="33">
        <v>0</v>
      </c>
      <c r="AI430" s="33">
        <v>0</v>
      </c>
      <c r="AJ430" s="33">
        <v>0</v>
      </c>
      <c r="AK430" s="33">
        <v>0</v>
      </c>
      <c r="AL430" s="33">
        <v>0</v>
      </c>
      <c r="AM430" s="33">
        <v>0</v>
      </c>
      <c r="AN430" s="33">
        <v>0</v>
      </c>
      <c r="AO430" s="33">
        <v>0</v>
      </c>
      <c r="AP430" s="33">
        <v>0</v>
      </c>
      <c r="AQ430" s="33">
        <v>0</v>
      </c>
      <c r="AR430" s="33">
        <v>0</v>
      </c>
      <c r="AS430" s="33">
        <v>0</v>
      </c>
      <c r="AT430" s="33">
        <v>0</v>
      </c>
      <c r="AU430" s="33">
        <v>0</v>
      </c>
      <c r="AV430" s="33">
        <v>0</v>
      </c>
      <c r="AW430" s="33">
        <v>0</v>
      </c>
      <c r="AX430" s="33">
        <v>0</v>
      </c>
      <c r="AY430" s="33">
        <v>0</v>
      </c>
      <c r="AZ430" s="33">
        <v>0</v>
      </c>
      <c r="BA430" s="33">
        <v>0</v>
      </c>
      <c r="BB430" s="33">
        <v>0</v>
      </c>
      <c r="BC430" s="33">
        <v>0</v>
      </c>
      <c r="BD430" s="33">
        <v>0</v>
      </c>
      <c r="BE430" s="33">
        <v>0</v>
      </c>
      <c r="BF430" s="33">
        <v>0</v>
      </c>
      <c r="BG430" s="33">
        <v>0</v>
      </c>
      <c r="BH430" s="33">
        <v>0</v>
      </c>
      <c r="BI430" s="33">
        <v>0</v>
      </c>
      <c r="BJ430" s="33">
        <v>0</v>
      </c>
      <c r="BK430" s="33">
        <v>0</v>
      </c>
      <c r="BL430" s="33">
        <v>0</v>
      </c>
      <c r="BM430" s="227">
        <v>0</v>
      </c>
      <c r="BN430" s="33">
        <v>0</v>
      </c>
      <c r="BO430" s="33">
        <v>270</v>
      </c>
      <c r="BP430" s="33">
        <v>0</v>
      </c>
      <c r="BQ430" s="33">
        <v>0</v>
      </c>
      <c r="BR430" s="33">
        <v>270</v>
      </c>
      <c r="BS430" s="33">
        <v>0</v>
      </c>
      <c r="BT430" s="33">
        <v>0</v>
      </c>
      <c r="BU430" s="33">
        <v>0</v>
      </c>
      <c r="BV430" s="33">
        <v>0</v>
      </c>
      <c r="BW430" s="33">
        <v>0</v>
      </c>
      <c r="BX430" s="33">
        <v>0</v>
      </c>
      <c r="BY430" s="33">
        <v>170</v>
      </c>
      <c r="BZ430" s="33">
        <v>0</v>
      </c>
      <c r="CA430" s="33">
        <v>0</v>
      </c>
      <c r="CB430" s="33">
        <v>170</v>
      </c>
      <c r="CC430" s="33">
        <v>0</v>
      </c>
      <c r="CD430" s="33">
        <v>0</v>
      </c>
      <c r="CE430" s="33">
        <v>0</v>
      </c>
      <c r="CF430" s="33">
        <v>0</v>
      </c>
      <c r="CG430" s="33">
        <v>0</v>
      </c>
      <c r="CH430" s="23" t="s">
        <v>85</v>
      </c>
      <c r="CI430" s="289" t="s">
        <v>900</v>
      </c>
      <c r="CJ430" s="289" t="s">
        <v>79</v>
      </c>
      <c r="CK430" s="320" t="s">
        <v>79</v>
      </c>
      <c r="CL430" s="313" t="s">
        <v>79</v>
      </c>
    </row>
    <row r="431" spans="1:90" ht="36">
      <c r="A431" s="695"/>
      <c r="B431" s="132" t="s">
        <v>920</v>
      </c>
      <c r="C431" s="68" t="s">
        <v>79</v>
      </c>
      <c r="D431" s="23" t="s">
        <v>81</v>
      </c>
      <c r="E431" s="23" t="s">
        <v>79</v>
      </c>
      <c r="F431" s="23" t="s">
        <v>79</v>
      </c>
      <c r="G431" s="16" t="s">
        <v>1041</v>
      </c>
      <c r="H431" s="23" t="s">
        <v>1042</v>
      </c>
      <c r="I431" s="33">
        <v>495</v>
      </c>
      <c r="J431" s="33">
        <v>495</v>
      </c>
      <c r="K431" s="33">
        <v>0</v>
      </c>
      <c r="L431" s="33">
        <v>445.5</v>
      </c>
      <c r="M431" s="114">
        <v>0</v>
      </c>
      <c r="N431" s="33">
        <v>0</v>
      </c>
      <c r="O431" s="33">
        <v>0</v>
      </c>
      <c r="P431" s="33">
        <v>0</v>
      </c>
      <c r="Q431" s="33">
        <v>0</v>
      </c>
      <c r="R431" s="33">
        <v>0</v>
      </c>
      <c r="S431" s="33">
        <v>0</v>
      </c>
      <c r="T431" s="33">
        <v>0</v>
      </c>
      <c r="U431" s="33">
        <v>0</v>
      </c>
      <c r="V431" s="33">
        <v>0</v>
      </c>
      <c r="W431" s="33">
        <v>0</v>
      </c>
      <c r="X431" s="33">
        <v>0</v>
      </c>
      <c r="Y431" s="33">
        <v>0</v>
      </c>
      <c r="Z431" s="33">
        <v>0</v>
      </c>
      <c r="AA431" s="33">
        <v>0</v>
      </c>
      <c r="AB431" s="33">
        <v>440</v>
      </c>
      <c r="AC431" s="33">
        <v>0</v>
      </c>
      <c r="AD431" s="33">
        <v>0</v>
      </c>
      <c r="AE431" s="33">
        <v>440</v>
      </c>
      <c r="AF431" s="33">
        <v>0</v>
      </c>
      <c r="AG431" s="33">
        <v>0</v>
      </c>
      <c r="AH431" s="33">
        <v>0</v>
      </c>
      <c r="AI431" s="33">
        <v>0</v>
      </c>
      <c r="AJ431" s="33">
        <v>0</v>
      </c>
      <c r="AK431" s="33">
        <v>0</v>
      </c>
      <c r="AL431" s="33">
        <v>0</v>
      </c>
      <c r="AM431" s="33">
        <v>0</v>
      </c>
      <c r="AN431" s="33">
        <v>0</v>
      </c>
      <c r="AO431" s="33">
        <v>0</v>
      </c>
      <c r="AP431" s="33">
        <v>0</v>
      </c>
      <c r="AQ431" s="33">
        <v>0</v>
      </c>
      <c r="AR431" s="33">
        <v>0</v>
      </c>
      <c r="AS431" s="33">
        <v>0</v>
      </c>
      <c r="AT431" s="33">
        <v>0</v>
      </c>
      <c r="AU431" s="33">
        <v>0</v>
      </c>
      <c r="AV431" s="33">
        <v>0</v>
      </c>
      <c r="AW431" s="33">
        <v>0</v>
      </c>
      <c r="AX431" s="33">
        <v>0</v>
      </c>
      <c r="AY431" s="33">
        <v>0</v>
      </c>
      <c r="AZ431" s="33">
        <v>0</v>
      </c>
      <c r="BA431" s="33">
        <v>0</v>
      </c>
      <c r="BB431" s="33">
        <v>0</v>
      </c>
      <c r="BC431" s="33">
        <v>0</v>
      </c>
      <c r="BD431" s="33">
        <v>0</v>
      </c>
      <c r="BE431" s="33">
        <v>0</v>
      </c>
      <c r="BF431" s="33">
        <v>0</v>
      </c>
      <c r="BG431" s="33">
        <v>0</v>
      </c>
      <c r="BH431" s="33">
        <v>0</v>
      </c>
      <c r="BI431" s="33">
        <v>0</v>
      </c>
      <c r="BJ431" s="33">
        <v>0</v>
      </c>
      <c r="BK431" s="33">
        <v>0</v>
      </c>
      <c r="BL431" s="33">
        <v>0</v>
      </c>
      <c r="BM431" s="227">
        <v>0</v>
      </c>
      <c r="BN431" s="33">
        <v>0</v>
      </c>
      <c r="BO431" s="33">
        <v>270</v>
      </c>
      <c r="BP431" s="33">
        <v>0</v>
      </c>
      <c r="BQ431" s="33">
        <v>0</v>
      </c>
      <c r="BR431" s="33">
        <v>270</v>
      </c>
      <c r="BS431" s="33">
        <v>0</v>
      </c>
      <c r="BT431" s="33">
        <v>0</v>
      </c>
      <c r="BU431" s="33">
        <v>0</v>
      </c>
      <c r="BV431" s="33">
        <v>0</v>
      </c>
      <c r="BW431" s="33">
        <v>0</v>
      </c>
      <c r="BX431" s="33">
        <v>0</v>
      </c>
      <c r="BY431" s="33">
        <v>170</v>
      </c>
      <c r="BZ431" s="33">
        <v>0</v>
      </c>
      <c r="CA431" s="33">
        <v>0</v>
      </c>
      <c r="CB431" s="33">
        <v>170</v>
      </c>
      <c r="CC431" s="33">
        <v>0</v>
      </c>
      <c r="CD431" s="33">
        <v>0</v>
      </c>
      <c r="CE431" s="33">
        <v>0</v>
      </c>
      <c r="CF431" s="33">
        <v>0</v>
      </c>
      <c r="CG431" s="33">
        <v>0</v>
      </c>
      <c r="CH431" s="23" t="s">
        <v>85</v>
      </c>
      <c r="CI431" s="289" t="s">
        <v>900</v>
      </c>
      <c r="CJ431" s="289" t="s">
        <v>79</v>
      </c>
      <c r="CK431" s="320" t="s">
        <v>79</v>
      </c>
      <c r="CL431" s="313" t="s">
        <v>79</v>
      </c>
    </row>
    <row r="432" spans="1:90" ht="46.5">
      <c r="A432" s="695"/>
      <c r="B432" s="132" t="s">
        <v>921</v>
      </c>
      <c r="C432" s="68" t="s">
        <v>79</v>
      </c>
      <c r="D432" s="23" t="s">
        <v>81</v>
      </c>
      <c r="E432" s="23" t="s">
        <v>79</v>
      </c>
      <c r="F432" s="23" t="s">
        <v>79</v>
      </c>
      <c r="G432" s="16" t="s">
        <v>1041</v>
      </c>
      <c r="H432" s="23" t="s">
        <v>1042</v>
      </c>
      <c r="I432" s="33">
        <v>990</v>
      </c>
      <c r="J432" s="33">
        <v>990</v>
      </c>
      <c r="K432" s="33">
        <v>0</v>
      </c>
      <c r="L432" s="33">
        <v>891</v>
      </c>
      <c r="M432" s="114">
        <v>0</v>
      </c>
      <c r="N432" s="33">
        <v>0</v>
      </c>
      <c r="O432" s="33">
        <v>0</v>
      </c>
      <c r="P432" s="33">
        <v>0</v>
      </c>
      <c r="Q432" s="33">
        <v>0</v>
      </c>
      <c r="R432" s="33">
        <v>0</v>
      </c>
      <c r="S432" s="33">
        <v>0</v>
      </c>
      <c r="T432" s="33">
        <v>0</v>
      </c>
      <c r="U432" s="33">
        <v>0</v>
      </c>
      <c r="V432" s="33">
        <v>0</v>
      </c>
      <c r="W432" s="33">
        <v>0</v>
      </c>
      <c r="X432" s="33">
        <v>0</v>
      </c>
      <c r="Y432" s="33">
        <v>0</v>
      </c>
      <c r="Z432" s="33">
        <v>0</v>
      </c>
      <c r="AA432" s="33">
        <v>0</v>
      </c>
      <c r="AB432" s="33">
        <v>880</v>
      </c>
      <c r="AC432" s="33">
        <v>0</v>
      </c>
      <c r="AD432" s="33">
        <v>0</v>
      </c>
      <c r="AE432" s="33">
        <v>880</v>
      </c>
      <c r="AF432" s="33">
        <v>0</v>
      </c>
      <c r="AG432" s="33">
        <v>0</v>
      </c>
      <c r="AH432" s="33">
        <v>0</v>
      </c>
      <c r="AI432" s="33">
        <v>0</v>
      </c>
      <c r="AJ432" s="33">
        <v>0</v>
      </c>
      <c r="AK432" s="33">
        <v>0</v>
      </c>
      <c r="AL432" s="33">
        <v>0</v>
      </c>
      <c r="AM432" s="33">
        <v>0</v>
      </c>
      <c r="AN432" s="33">
        <v>0</v>
      </c>
      <c r="AO432" s="33">
        <v>0</v>
      </c>
      <c r="AP432" s="33">
        <v>0</v>
      </c>
      <c r="AQ432" s="33">
        <v>0</v>
      </c>
      <c r="AR432" s="33">
        <v>0</v>
      </c>
      <c r="AS432" s="33">
        <v>0</v>
      </c>
      <c r="AT432" s="33">
        <v>0</v>
      </c>
      <c r="AU432" s="33">
        <v>0</v>
      </c>
      <c r="AV432" s="33">
        <v>0</v>
      </c>
      <c r="AW432" s="33">
        <v>0</v>
      </c>
      <c r="AX432" s="33">
        <v>0</v>
      </c>
      <c r="AY432" s="33">
        <v>0</v>
      </c>
      <c r="AZ432" s="33">
        <v>0</v>
      </c>
      <c r="BA432" s="33">
        <v>0</v>
      </c>
      <c r="BB432" s="33">
        <v>0</v>
      </c>
      <c r="BC432" s="33">
        <v>0</v>
      </c>
      <c r="BD432" s="33">
        <v>0</v>
      </c>
      <c r="BE432" s="33">
        <v>0</v>
      </c>
      <c r="BF432" s="33">
        <v>0</v>
      </c>
      <c r="BG432" s="33">
        <v>0</v>
      </c>
      <c r="BH432" s="33">
        <v>0</v>
      </c>
      <c r="BI432" s="33">
        <v>0</v>
      </c>
      <c r="BJ432" s="33">
        <v>0</v>
      </c>
      <c r="BK432" s="33">
        <v>0</v>
      </c>
      <c r="BL432" s="33">
        <v>0</v>
      </c>
      <c r="BM432" s="227">
        <v>0</v>
      </c>
      <c r="BN432" s="33">
        <v>0</v>
      </c>
      <c r="BO432" s="33">
        <v>540</v>
      </c>
      <c r="BP432" s="33">
        <v>0</v>
      </c>
      <c r="BQ432" s="33">
        <v>0</v>
      </c>
      <c r="BR432" s="33">
        <v>540</v>
      </c>
      <c r="BS432" s="33">
        <v>0</v>
      </c>
      <c r="BT432" s="33">
        <v>0</v>
      </c>
      <c r="BU432" s="33">
        <v>0</v>
      </c>
      <c r="BV432" s="33">
        <v>0</v>
      </c>
      <c r="BW432" s="33">
        <v>0</v>
      </c>
      <c r="BX432" s="33">
        <v>0</v>
      </c>
      <c r="BY432" s="33">
        <v>340</v>
      </c>
      <c r="BZ432" s="33">
        <v>0</v>
      </c>
      <c r="CA432" s="33">
        <v>0</v>
      </c>
      <c r="CB432" s="33">
        <v>340</v>
      </c>
      <c r="CC432" s="33">
        <v>0</v>
      </c>
      <c r="CD432" s="33">
        <v>0</v>
      </c>
      <c r="CE432" s="33">
        <v>0</v>
      </c>
      <c r="CF432" s="33">
        <v>0</v>
      </c>
      <c r="CG432" s="33">
        <v>0</v>
      </c>
      <c r="CH432" s="23" t="s">
        <v>85</v>
      </c>
      <c r="CI432" s="289" t="s">
        <v>900</v>
      </c>
      <c r="CJ432" s="289" t="s">
        <v>79</v>
      </c>
      <c r="CK432" s="320" t="s">
        <v>79</v>
      </c>
      <c r="CL432" s="313" t="s">
        <v>79</v>
      </c>
    </row>
    <row r="433" spans="1:90" ht="46.5">
      <c r="A433" s="695"/>
      <c r="B433" s="132" t="s">
        <v>922</v>
      </c>
      <c r="C433" s="68" t="s">
        <v>79</v>
      </c>
      <c r="D433" s="23" t="s">
        <v>81</v>
      </c>
      <c r="E433" s="23" t="s">
        <v>79</v>
      </c>
      <c r="F433" s="23" t="s">
        <v>79</v>
      </c>
      <c r="G433" s="16" t="s">
        <v>1041</v>
      </c>
      <c r="H433" s="23" t="s">
        <v>1042</v>
      </c>
      <c r="I433" s="33">
        <v>990</v>
      </c>
      <c r="J433" s="33">
        <v>990</v>
      </c>
      <c r="K433" s="33">
        <v>0</v>
      </c>
      <c r="L433" s="33">
        <v>891</v>
      </c>
      <c r="M433" s="114">
        <v>0</v>
      </c>
      <c r="N433" s="33">
        <v>0</v>
      </c>
      <c r="O433" s="33">
        <v>0</v>
      </c>
      <c r="P433" s="33">
        <v>0</v>
      </c>
      <c r="Q433" s="33">
        <v>0</v>
      </c>
      <c r="R433" s="33">
        <v>0</v>
      </c>
      <c r="S433" s="33">
        <v>0</v>
      </c>
      <c r="T433" s="33">
        <v>0</v>
      </c>
      <c r="U433" s="33">
        <v>0</v>
      </c>
      <c r="V433" s="33">
        <v>0</v>
      </c>
      <c r="W433" s="33">
        <v>0</v>
      </c>
      <c r="X433" s="33">
        <v>0</v>
      </c>
      <c r="Y433" s="33">
        <v>0</v>
      </c>
      <c r="Z433" s="33">
        <v>0</v>
      </c>
      <c r="AA433" s="33">
        <v>0</v>
      </c>
      <c r="AB433" s="33">
        <v>880</v>
      </c>
      <c r="AC433" s="33">
        <v>0</v>
      </c>
      <c r="AD433" s="33">
        <v>0</v>
      </c>
      <c r="AE433" s="33">
        <v>880</v>
      </c>
      <c r="AF433" s="33">
        <v>0</v>
      </c>
      <c r="AG433" s="33">
        <v>0</v>
      </c>
      <c r="AH433" s="33">
        <v>0</v>
      </c>
      <c r="AI433" s="33">
        <v>0</v>
      </c>
      <c r="AJ433" s="33">
        <v>0</v>
      </c>
      <c r="AK433" s="33">
        <v>0</v>
      </c>
      <c r="AL433" s="33">
        <v>0</v>
      </c>
      <c r="AM433" s="33">
        <v>0</v>
      </c>
      <c r="AN433" s="33">
        <v>0</v>
      </c>
      <c r="AO433" s="33">
        <v>0</v>
      </c>
      <c r="AP433" s="33">
        <v>0</v>
      </c>
      <c r="AQ433" s="33">
        <v>0</v>
      </c>
      <c r="AR433" s="33">
        <v>0</v>
      </c>
      <c r="AS433" s="33">
        <v>0</v>
      </c>
      <c r="AT433" s="33">
        <v>0</v>
      </c>
      <c r="AU433" s="33">
        <v>0</v>
      </c>
      <c r="AV433" s="33">
        <v>0</v>
      </c>
      <c r="AW433" s="33">
        <v>0</v>
      </c>
      <c r="AX433" s="33">
        <v>0</v>
      </c>
      <c r="AY433" s="33">
        <v>0</v>
      </c>
      <c r="AZ433" s="33">
        <v>0</v>
      </c>
      <c r="BA433" s="33">
        <v>0</v>
      </c>
      <c r="BB433" s="33">
        <v>0</v>
      </c>
      <c r="BC433" s="33">
        <v>0</v>
      </c>
      <c r="BD433" s="33">
        <v>0</v>
      </c>
      <c r="BE433" s="33">
        <v>0</v>
      </c>
      <c r="BF433" s="33">
        <v>0</v>
      </c>
      <c r="BG433" s="33">
        <v>0</v>
      </c>
      <c r="BH433" s="33">
        <v>0</v>
      </c>
      <c r="BI433" s="33">
        <v>0</v>
      </c>
      <c r="BJ433" s="33">
        <v>0</v>
      </c>
      <c r="BK433" s="33">
        <v>0</v>
      </c>
      <c r="BL433" s="33">
        <v>0</v>
      </c>
      <c r="BM433" s="227">
        <v>0</v>
      </c>
      <c r="BN433" s="33">
        <v>0</v>
      </c>
      <c r="BO433" s="33">
        <v>540</v>
      </c>
      <c r="BP433" s="33">
        <v>0</v>
      </c>
      <c r="BQ433" s="33">
        <v>0</v>
      </c>
      <c r="BR433" s="33">
        <v>540</v>
      </c>
      <c r="BS433" s="33">
        <v>0</v>
      </c>
      <c r="BT433" s="33">
        <v>0</v>
      </c>
      <c r="BU433" s="33">
        <v>0</v>
      </c>
      <c r="BV433" s="33">
        <v>0</v>
      </c>
      <c r="BW433" s="33">
        <v>0</v>
      </c>
      <c r="BX433" s="33">
        <v>0</v>
      </c>
      <c r="BY433" s="33">
        <v>340</v>
      </c>
      <c r="BZ433" s="33">
        <v>0</v>
      </c>
      <c r="CA433" s="33">
        <v>0</v>
      </c>
      <c r="CB433" s="33">
        <v>340</v>
      </c>
      <c r="CC433" s="33">
        <v>0</v>
      </c>
      <c r="CD433" s="33">
        <v>0</v>
      </c>
      <c r="CE433" s="33">
        <v>0</v>
      </c>
      <c r="CF433" s="33">
        <v>0</v>
      </c>
      <c r="CG433" s="33">
        <v>0</v>
      </c>
      <c r="CH433" s="23" t="s">
        <v>85</v>
      </c>
      <c r="CI433" s="289" t="s">
        <v>900</v>
      </c>
      <c r="CJ433" s="289" t="s">
        <v>79</v>
      </c>
      <c r="CK433" s="320" t="s">
        <v>79</v>
      </c>
      <c r="CL433" s="313" t="s">
        <v>79</v>
      </c>
    </row>
    <row r="434" spans="1:90" ht="69.75">
      <c r="A434" s="695"/>
      <c r="B434" s="132" t="s">
        <v>923</v>
      </c>
      <c r="C434" s="68" t="s">
        <v>79</v>
      </c>
      <c r="D434" s="23" t="s">
        <v>81</v>
      </c>
      <c r="E434" s="23" t="s">
        <v>79</v>
      </c>
      <c r="F434" s="23" t="s">
        <v>79</v>
      </c>
      <c r="G434" s="16" t="s">
        <v>1041</v>
      </c>
      <c r="H434" s="23" t="s">
        <v>1042</v>
      </c>
      <c r="I434" s="33">
        <v>495</v>
      </c>
      <c r="J434" s="33">
        <v>495</v>
      </c>
      <c r="K434" s="33">
        <v>0</v>
      </c>
      <c r="L434" s="33">
        <v>445.5</v>
      </c>
      <c r="M434" s="114">
        <v>0</v>
      </c>
      <c r="N434" s="33">
        <v>0</v>
      </c>
      <c r="O434" s="33">
        <v>0</v>
      </c>
      <c r="P434" s="33">
        <v>0</v>
      </c>
      <c r="Q434" s="33">
        <v>0</v>
      </c>
      <c r="R434" s="33">
        <v>0</v>
      </c>
      <c r="S434" s="33">
        <v>0</v>
      </c>
      <c r="T434" s="33">
        <v>0</v>
      </c>
      <c r="U434" s="33">
        <v>0</v>
      </c>
      <c r="V434" s="33">
        <v>0</v>
      </c>
      <c r="W434" s="33">
        <v>0</v>
      </c>
      <c r="X434" s="33">
        <v>0</v>
      </c>
      <c r="Y434" s="33">
        <v>0</v>
      </c>
      <c r="Z434" s="33">
        <v>0</v>
      </c>
      <c r="AA434" s="33">
        <v>0</v>
      </c>
      <c r="AB434" s="33">
        <v>440</v>
      </c>
      <c r="AC434" s="33">
        <v>0</v>
      </c>
      <c r="AD434" s="33">
        <v>0</v>
      </c>
      <c r="AE434" s="33">
        <v>440</v>
      </c>
      <c r="AF434" s="33">
        <v>0</v>
      </c>
      <c r="AG434" s="33">
        <v>0</v>
      </c>
      <c r="AH434" s="33">
        <v>0</v>
      </c>
      <c r="AI434" s="33">
        <v>0</v>
      </c>
      <c r="AJ434" s="33">
        <v>0</v>
      </c>
      <c r="AK434" s="33">
        <v>0</v>
      </c>
      <c r="AL434" s="33">
        <v>0</v>
      </c>
      <c r="AM434" s="33">
        <v>0</v>
      </c>
      <c r="AN434" s="33">
        <v>0</v>
      </c>
      <c r="AO434" s="33">
        <v>0</v>
      </c>
      <c r="AP434" s="33">
        <v>0</v>
      </c>
      <c r="AQ434" s="33">
        <v>0</v>
      </c>
      <c r="AR434" s="33">
        <v>0</v>
      </c>
      <c r="AS434" s="33">
        <v>0</v>
      </c>
      <c r="AT434" s="33">
        <v>0</v>
      </c>
      <c r="AU434" s="33">
        <v>0</v>
      </c>
      <c r="AV434" s="33">
        <v>0</v>
      </c>
      <c r="AW434" s="33">
        <v>0</v>
      </c>
      <c r="AX434" s="33">
        <v>0</v>
      </c>
      <c r="AY434" s="33">
        <v>0</v>
      </c>
      <c r="AZ434" s="33">
        <v>0</v>
      </c>
      <c r="BA434" s="33">
        <v>0</v>
      </c>
      <c r="BB434" s="33">
        <v>0</v>
      </c>
      <c r="BC434" s="33">
        <v>0</v>
      </c>
      <c r="BD434" s="33">
        <v>0</v>
      </c>
      <c r="BE434" s="33">
        <v>0</v>
      </c>
      <c r="BF434" s="33">
        <v>0</v>
      </c>
      <c r="BG434" s="33">
        <v>0</v>
      </c>
      <c r="BH434" s="33">
        <v>0</v>
      </c>
      <c r="BI434" s="33">
        <v>0</v>
      </c>
      <c r="BJ434" s="33">
        <v>0</v>
      </c>
      <c r="BK434" s="33">
        <v>0</v>
      </c>
      <c r="BL434" s="33">
        <v>0</v>
      </c>
      <c r="BM434" s="227">
        <v>0</v>
      </c>
      <c r="BN434" s="33">
        <v>0</v>
      </c>
      <c r="BO434" s="33">
        <v>270</v>
      </c>
      <c r="BP434" s="33">
        <v>0</v>
      </c>
      <c r="BQ434" s="33">
        <v>0</v>
      </c>
      <c r="BR434" s="33">
        <v>270</v>
      </c>
      <c r="BS434" s="33">
        <v>0</v>
      </c>
      <c r="BT434" s="33">
        <v>0</v>
      </c>
      <c r="BU434" s="33">
        <v>0</v>
      </c>
      <c r="BV434" s="33">
        <v>0</v>
      </c>
      <c r="BW434" s="33">
        <v>0</v>
      </c>
      <c r="BX434" s="33">
        <v>0</v>
      </c>
      <c r="BY434" s="33">
        <v>170</v>
      </c>
      <c r="BZ434" s="33">
        <v>0</v>
      </c>
      <c r="CA434" s="33">
        <v>0</v>
      </c>
      <c r="CB434" s="33">
        <v>170</v>
      </c>
      <c r="CC434" s="33">
        <v>0</v>
      </c>
      <c r="CD434" s="33">
        <v>0</v>
      </c>
      <c r="CE434" s="33">
        <v>0</v>
      </c>
      <c r="CF434" s="33">
        <v>0</v>
      </c>
      <c r="CG434" s="33">
        <v>0</v>
      </c>
      <c r="CH434" s="23" t="s">
        <v>85</v>
      </c>
      <c r="CI434" s="289" t="s">
        <v>900</v>
      </c>
      <c r="CJ434" s="289" t="s">
        <v>79</v>
      </c>
      <c r="CK434" s="320" t="s">
        <v>79</v>
      </c>
      <c r="CL434" s="313" t="s">
        <v>79</v>
      </c>
    </row>
    <row r="435" spans="1:90" ht="36">
      <c r="A435" s="695"/>
      <c r="B435" s="132" t="s">
        <v>924</v>
      </c>
      <c r="C435" s="68" t="s">
        <v>79</v>
      </c>
      <c r="D435" s="23" t="s">
        <v>81</v>
      </c>
      <c r="E435" s="23" t="s">
        <v>79</v>
      </c>
      <c r="F435" s="23" t="s">
        <v>79</v>
      </c>
      <c r="G435" s="16" t="s">
        <v>1041</v>
      </c>
      <c r="H435" s="23" t="s">
        <v>1042</v>
      </c>
      <c r="I435" s="33">
        <v>495</v>
      </c>
      <c r="J435" s="33">
        <v>495</v>
      </c>
      <c r="K435" s="33">
        <v>0</v>
      </c>
      <c r="L435" s="33">
        <v>445.5</v>
      </c>
      <c r="M435" s="114">
        <v>0</v>
      </c>
      <c r="N435" s="33">
        <v>0</v>
      </c>
      <c r="O435" s="33">
        <v>0</v>
      </c>
      <c r="P435" s="33">
        <v>0</v>
      </c>
      <c r="Q435" s="33">
        <v>0</v>
      </c>
      <c r="R435" s="33">
        <v>0</v>
      </c>
      <c r="S435" s="33">
        <v>0</v>
      </c>
      <c r="T435" s="33">
        <v>0</v>
      </c>
      <c r="U435" s="33">
        <v>0</v>
      </c>
      <c r="V435" s="33">
        <v>0</v>
      </c>
      <c r="W435" s="33">
        <v>0</v>
      </c>
      <c r="X435" s="33">
        <v>0</v>
      </c>
      <c r="Y435" s="33">
        <v>0</v>
      </c>
      <c r="Z435" s="33">
        <v>0</v>
      </c>
      <c r="AA435" s="33">
        <v>0</v>
      </c>
      <c r="AB435" s="33">
        <v>440</v>
      </c>
      <c r="AC435" s="33">
        <v>0</v>
      </c>
      <c r="AD435" s="33">
        <v>0</v>
      </c>
      <c r="AE435" s="33">
        <v>440</v>
      </c>
      <c r="AF435" s="33">
        <v>0</v>
      </c>
      <c r="AG435" s="33">
        <v>0</v>
      </c>
      <c r="AH435" s="33">
        <v>0</v>
      </c>
      <c r="AI435" s="33">
        <v>0</v>
      </c>
      <c r="AJ435" s="33">
        <v>0</v>
      </c>
      <c r="AK435" s="33">
        <v>0</v>
      </c>
      <c r="AL435" s="33">
        <v>0</v>
      </c>
      <c r="AM435" s="33">
        <v>0</v>
      </c>
      <c r="AN435" s="33">
        <v>0</v>
      </c>
      <c r="AO435" s="33">
        <v>0</v>
      </c>
      <c r="AP435" s="33">
        <v>0</v>
      </c>
      <c r="AQ435" s="33">
        <v>0</v>
      </c>
      <c r="AR435" s="33">
        <v>0</v>
      </c>
      <c r="AS435" s="33">
        <v>0</v>
      </c>
      <c r="AT435" s="33">
        <v>0</v>
      </c>
      <c r="AU435" s="33">
        <v>0</v>
      </c>
      <c r="AV435" s="33">
        <v>0</v>
      </c>
      <c r="AW435" s="33">
        <v>0</v>
      </c>
      <c r="AX435" s="33">
        <v>0</v>
      </c>
      <c r="AY435" s="33">
        <v>0</v>
      </c>
      <c r="AZ435" s="33">
        <v>0</v>
      </c>
      <c r="BA435" s="33">
        <v>0</v>
      </c>
      <c r="BB435" s="33">
        <v>0</v>
      </c>
      <c r="BC435" s="33">
        <v>0</v>
      </c>
      <c r="BD435" s="33">
        <v>0</v>
      </c>
      <c r="BE435" s="33">
        <v>0</v>
      </c>
      <c r="BF435" s="33">
        <v>0</v>
      </c>
      <c r="BG435" s="33">
        <v>0</v>
      </c>
      <c r="BH435" s="33">
        <v>0</v>
      </c>
      <c r="BI435" s="33">
        <v>0</v>
      </c>
      <c r="BJ435" s="33">
        <v>0</v>
      </c>
      <c r="BK435" s="33">
        <v>0</v>
      </c>
      <c r="BL435" s="33">
        <v>0</v>
      </c>
      <c r="BM435" s="227">
        <v>0</v>
      </c>
      <c r="BN435" s="33">
        <v>0</v>
      </c>
      <c r="BO435" s="33">
        <v>270</v>
      </c>
      <c r="BP435" s="33">
        <v>0</v>
      </c>
      <c r="BQ435" s="33">
        <v>0</v>
      </c>
      <c r="BR435" s="33">
        <v>270</v>
      </c>
      <c r="BS435" s="33">
        <v>0</v>
      </c>
      <c r="BT435" s="33">
        <v>0</v>
      </c>
      <c r="BU435" s="33">
        <v>0</v>
      </c>
      <c r="BV435" s="33">
        <v>0</v>
      </c>
      <c r="BW435" s="33">
        <v>0</v>
      </c>
      <c r="BX435" s="33">
        <v>0</v>
      </c>
      <c r="BY435" s="33">
        <v>170</v>
      </c>
      <c r="BZ435" s="33">
        <v>0</v>
      </c>
      <c r="CA435" s="33">
        <v>0</v>
      </c>
      <c r="CB435" s="33">
        <v>170</v>
      </c>
      <c r="CC435" s="33">
        <v>0</v>
      </c>
      <c r="CD435" s="33">
        <v>0</v>
      </c>
      <c r="CE435" s="33">
        <v>0</v>
      </c>
      <c r="CF435" s="33">
        <v>0</v>
      </c>
      <c r="CG435" s="33">
        <v>0</v>
      </c>
      <c r="CH435" s="23" t="s">
        <v>85</v>
      </c>
      <c r="CI435" s="289" t="s">
        <v>900</v>
      </c>
      <c r="CJ435" s="289" t="s">
        <v>79</v>
      </c>
      <c r="CK435" s="320" t="s">
        <v>79</v>
      </c>
      <c r="CL435" s="313" t="s">
        <v>79</v>
      </c>
    </row>
    <row r="436" spans="1:90" ht="46.5">
      <c r="A436" s="695"/>
      <c r="B436" s="132" t="s">
        <v>925</v>
      </c>
      <c r="C436" s="68" t="s">
        <v>79</v>
      </c>
      <c r="D436" s="23" t="s">
        <v>81</v>
      </c>
      <c r="E436" s="23" t="s">
        <v>79</v>
      </c>
      <c r="F436" s="23" t="s">
        <v>79</v>
      </c>
      <c r="G436" s="16" t="s">
        <v>1041</v>
      </c>
      <c r="H436" s="23" t="s">
        <v>1042</v>
      </c>
      <c r="I436" s="33">
        <v>495</v>
      </c>
      <c r="J436" s="33">
        <v>495</v>
      </c>
      <c r="K436" s="33">
        <v>0</v>
      </c>
      <c r="L436" s="33">
        <v>445.5</v>
      </c>
      <c r="M436" s="114">
        <v>0</v>
      </c>
      <c r="N436" s="33">
        <v>0</v>
      </c>
      <c r="O436" s="33">
        <v>0</v>
      </c>
      <c r="P436" s="33">
        <v>0</v>
      </c>
      <c r="Q436" s="33">
        <v>0</v>
      </c>
      <c r="R436" s="33">
        <v>0</v>
      </c>
      <c r="S436" s="33">
        <v>0</v>
      </c>
      <c r="T436" s="33">
        <v>0</v>
      </c>
      <c r="U436" s="33">
        <v>0</v>
      </c>
      <c r="V436" s="33">
        <v>0</v>
      </c>
      <c r="W436" s="33">
        <v>0</v>
      </c>
      <c r="X436" s="33">
        <v>0</v>
      </c>
      <c r="Y436" s="33">
        <v>0</v>
      </c>
      <c r="Z436" s="33">
        <v>0</v>
      </c>
      <c r="AA436" s="33">
        <v>0</v>
      </c>
      <c r="AB436" s="33">
        <v>440</v>
      </c>
      <c r="AC436" s="33">
        <v>0</v>
      </c>
      <c r="AD436" s="33">
        <v>0</v>
      </c>
      <c r="AE436" s="33">
        <v>440</v>
      </c>
      <c r="AF436" s="33">
        <v>0</v>
      </c>
      <c r="AG436" s="33">
        <v>0</v>
      </c>
      <c r="AH436" s="33">
        <v>0</v>
      </c>
      <c r="AI436" s="33">
        <v>0</v>
      </c>
      <c r="AJ436" s="33">
        <v>0</v>
      </c>
      <c r="AK436" s="33">
        <v>0</v>
      </c>
      <c r="AL436" s="33">
        <v>0</v>
      </c>
      <c r="AM436" s="33">
        <v>0</v>
      </c>
      <c r="AN436" s="33">
        <v>0</v>
      </c>
      <c r="AO436" s="33">
        <v>0</v>
      </c>
      <c r="AP436" s="33">
        <v>0</v>
      </c>
      <c r="AQ436" s="33">
        <v>0</v>
      </c>
      <c r="AR436" s="33">
        <v>0</v>
      </c>
      <c r="AS436" s="33">
        <v>0</v>
      </c>
      <c r="AT436" s="33">
        <v>0</v>
      </c>
      <c r="AU436" s="33">
        <v>0</v>
      </c>
      <c r="AV436" s="33">
        <v>0</v>
      </c>
      <c r="AW436" s="33">
        <v>0</v>
      </c>
      <c r="AX436" s="33">
        <v>0</v>
      </c>
      <c r="AY436" s="33">
        <v>0</v>
      </c>
      <c r="AZ436" s="33">
        <v>0</v>
      </c>
      <c r="BA436" s="33">
        <v>0</v>
      </c>
      <c r="BB436" s="33">
        <v>0</v>
      </c>
      <c r="BC436" s="33">
        <v>0</v>
      </c>
      <c r="BD436" s="33">
        <v>0</v>
      </c>
      <c r="BE436" s="33">
        <v>0</v>
      </c>
      <c r="BF436" s="33">
        <v>0</v>
      </c>
      <c r="BG436" s="33">
        <v>0</v>
      </c>
      <c r="BH436" s="33">
        <v>0</v>
      </c>
      <c r="BI436" s="33">
        <v>0</v>
      </c>
      <c r="BJ436" s="33">
        <v>0</v>
      </c>
      <c r="BK436" s="33">
        <v>0</v>
      </c>
      <c r="BL436" s="33">
        <v>0</v>
      </c>
      <c r="BM436" s="227">
        <v>0</v>
      </c>
      <c r="BN436" s="33">
        <v>0</v>
      </c>
      <c r="BO436" s="33">
        <v>270</v>
      </c>
      <c r="BP436" s="33">
        <v>0</v>
      </c>
      <c r="BQ436" s="33">
        <v>0</v>
      </c>
      <c r="BR436" s="33">
        <v>270</v>
      </c>
      <c r="BS436" s="33">
        <v>0</v>
      </c>
      <c r="BT436" s="33">
        <v>0</v>
      </c>
      <c r="BU436" s="33">
        <v>0</v>
      </c>
      <c r="BV436" s="33">
        <v>0</v>
      </c>
      <c r="BW436" s="33">
        <v>0</v>
      </c>
      <c r="BX436" s="33">
        <v>0</v>
      </c>
      <c r="BY436" s="33">
        <v>170</v>
      </c>
      <c r="BZ436" s="33">
        <v>0</v>
      </c>
      <c r="CA436" s="33">
        <v>0</v>
      </c>
      <c r="CB436" s="33">
        <v>170</v>
      </c>
      <c r="CC436" s="33">
        <v>0</v>
      </c>
      <c r="CD436" s="33">
        <v>0</v>
      </c>
      <c r="CE436" s="33">
        <v>0</v>
      </c>
      <c r="CF436" s="33">
        <v>0</v>
      </c>
      <c r="CG436" s="33">
        <v>0</v>
      </c>
      <c r="CH436" s="23" t="s">
        <v>85</v>
      </c>
      <c r="CI436" s="289" t="s">
        <v>900</v>
      </c>
      <c r="CJ436" s="289" t="s">
        <v>79</v>
      </c>
      <c r="CK436" s="320" t="s">
        <v>79</v>
      </c>
      <c r="CL436" s="313" t="s">
        <v>79</v>
      </c>
    </row>
    <row r="437" spans="1:90" ht="46.5">
      <c r="A437" s="695"/>
      <c r="B437" s="132" t="s">
        <v>926</v>
      </c>
      <c r="C437" s="68" t="s">
        <v>79</v>
      </c>
      <c r="D437" s="23" t="s">
        <v>81</v>
      </c>
      <c r="E437" s="23" t="s">
        <v>79</v>
      </c>
      <c r="F437" s="23" t="s">
        <v>79</v>
      </c>
      <c r="G437" s="16" t="s">
        <v>1041</v>
      </c>
      <c r="H437" s="23" t="s">
        <v>1042</v>
      </c>
      <c r="I437" s="33">
        <v>495</v>
      </c>
      <c r="J437" s="33">
        <v>495</v>
      </c>
      <c r="K437" s="33">
        <v>0</v>
      </c>
      <c r="L437" s="33">
        <v>445.5</v>
      </c>
      <c r="M437" s="114">
        <v>0</v>
      </c>
      <c r="N437" s="33">
        <v>0</v>
      </c>
      <c r="O437" s="33">
        <v>0</v>
      </c>
      <c r="P437" s="33">
        <v>0</v>
      </c>
      <c r="Q437" s="33">
        <v>0</v>
      </c>
      <c r="R437" s="33">
        <v>0</v>
      </c>
      <c r="S437" s="33">
        <v>0</v>
      </c>
      <c r="T437" s="33">
        <v>0</v>
      </c>
      <c r="U437" s="33">
        <v>0</v>
      </c>
      <c r="V437" s="33">
        <v>0</v>
      </c>
      <c r="W437" s="33">
        <v>0</v>
      </c>
      <c r="X437" s="33">
        <v>0</v>
      </c>
      <c r="Y437" s="33">
        <v>0</v>
      </c>
      <c r="Z437" s="33">
        <v>0</v>
      </c>
      <c r="AA437" s="33">
        <v>0</v>
      </c>
      <c r="AB437" s="33">
        <v>440</v>
      </c>
      <c r="AC437" s="33">
        <v>0</v>
      </c>
      <c r="AD437" s="33">
        <v>0</v>
      </c>
      <c r="AE437" s="33">
        <v>440</v>
      </c>
      <c r="AF437" s="33">
        <v>0</v>
      </c>
      <c r="AG437" s="33">
        <v>0</v>
      </c>
      <c r="AH437" s="33">
        <v>0</v>
      </c>
      <c r="AI437" s="33">
        <v>0</v>
      </c>
      <c r="AJ437" s="33">
        <v>0</v>
      </c>
      <c r="AK437" s="33">
        <v>0</v>
      </c>
      <c r="AL437" s="33">
        <v>0</v>
      </c>
      <c r="AM437" s="33">
        <v>0</v>
      </c>
      <c r="AN437" s="33">
        <v>0</v>
      </c>
      <c r="AO437" s="33">
        <v>0</v>
      </c>
      <c r="AP437" s="33">
        <v>0</v>
      </c>
      <c r="AQ437" s="33">
        <v>0</v>
      </c>
      <c r="AR437" s="33">
        <v>0</v>
      </c>
      <c r="AS437" s="33">
        <v>0</v>
      </c>
      <c r="AT437" s="33">
        <v>0</v>
      </c>
      <c r="AU437" s="33">
        <v>0</v>
      </c>
      <c r="AV437" s="33">
        <v>0</v>
      </c>
      <c r="AW437" s="33">
        <v>0</v>
      </c>
      <c r="AX437" s="33">
        <v>0</v>
      </c>
      <c r="AY437" s="33">
        <v>0</v>
      </c>
      <c r="AZ437" s="33">
        <v>0</v>
      </c>
      <c r="BA437" s="33">
        <v>0</v>
      </c>
      <c r="BB437" s="33">
        <v>0</v>
      </c>
      <c r="BC437" s="33">
        <v>0</v>
      </c>
      <c r="BD437" s="33">
        <v>0</v>
      </c>
      <c r="BE437" s="33">
        <v>0</v>
      </c>
      <c r="BF437" s="33">
        <v>0</v>
      </c>
      <c r="BG437" s="33">
        <v>0</v>
      </c>
      <c r="BH437" s="33">
        <v>0</v>
      </c>
      <c r="BI437" s="33">
        <v>0</v>
      </c>
      <c r="BJ437" s="33">
        <v>0</v>
      </c>
      <c r="BK437" s="33">
        <v>0</v>
      </c>
      <c r="BL437" s="33">
        <v>0</v>
      </c>
      <c r="BM437" s="227">
        <v>0</v>
      </c>
      <c r="BN437" s="33">
        <v>0</v>
      </c>
      <c r="BO437" s="33">
        <v>270</v>
      </c>
      <c r="BP437" s="33">
        <v>0</v>
      </c>
      <c r="BQ437" s="33">
        <v>0</v>
      </c>
      <c r="BR437" s="33">
        <v>270</v>
      </c>
      <c r="BS437" s="33">
        <v>0</v>
      </c>
      <c r="BT437" s="33">
        <v>0</v>
      </c>
      <c r="BU437" s="33">
        <v>0</v>
      </c>
      <c r="BV437" s="33">
        <v>0</v>
      </c>
      <c r="BW437" s="33">
        <v>0</v>
      </c>
      <c r="BX437" s="33">
        <v>0</v>
      </c>
      <c r="BY437" s="33">
        <v>170</v>
      </c>
      <c r="BZ437" s="33">
        <v>0</v>
      </c>
      <c r="CA437" s="33">
        <v>0</v>
      </c>
      <c r="CB437" s="33">
        <v>170</v>
      </c>
      <c r="CC437" s="33">
        <v>0</v>
      </c>
      <c r="CD437" s="33">
        <v>0</v>
      </c>
      <c r="CE437" s="33">
        <v>0</v>
      </c>
      <c r="CF437" s="33">
        <v>0</v>
      </c>
      <c r="CG437" s="33">
        <v>0</v>
      </c>
      <c r="CH437" s="23" t="s">
        <v>85</v>
      </c>
      <c r="CI437" s="289" t="s">
        <v>900</v>
      </c>
      <c r="CJ437" s="289" t="s">
        <v>79</v>
      </c>
      <c r="CK437" s="320" t="s">
        <v>79</v>
      </c>
      <c r="CL437" s="313" t="s">
        <v>79</v>
      </c>
    </row>
    <row r="438" spans="1:90" ht="46.5">
      <c r="A438" s="695"/>
      <c r="B438" s="132" t="s">
        <v>927</v>
      </c>
      <c r="C438" s="68" t="s">
        <v>79</v>
      </c>
      <c r="D438" s="23" t="s">
        <v>81</v>
      </c>
      <c r="E438" s="23" t="s">
        <v>79</v>
      </c>
      <c r="F438" s="23" t="s">
        <v>79</v>
      </c>
      <c r="G438" s="16" t="s">
        <v>1041</v>
      </c>
      <c r="H438" s="23" t="s">
        <v>1042</v>
      </c>
      <c r="I438" s="33">
        <v>495</v>
      </c>
      <c r="J438" s="33">
        <v>495</v>
      </c>
      <c r="K438" s="33">
        <v>0</v>
      </c>
      <c r="L438" s="33">
        <v>445.5</v>
      </c>
      <c r="M438" s="114">
        <v>0</v>
      </c>
      <c r="N438" s="33">
        <v>0</v>
      </c>
      <c r="O438" s="33">
        <v>0</v>
      </c>
      <c r="P438" s="33">
        <v>0</v>
      </c>
      <c r="Q438" s="33">
        <v>0</v>
      </c>
      <c r="R438" s="33">
        <v>0</v>
      </c>
      <c r="S438" s="33">
        <v>0</v>
      </c>
      <c r="T438" s="33">
        <v>0</v>
      </c>
      <c r="U438" s="33">
        <v>0</v>
      </c>
      <c r="V438" s="33">
        <v>0</v>
      </c>
      <c r="W438" s="33">
        <v>0</v>
      </c>
      <c r="X438" s="33">
        <v>0</v>
      </c>
      <c r="Y438" s="33">
        <v>0</v>
      </c>
      <c r="Z438" s="33">
        <v>0</v>
      </c>
      <c r="AA438" s="33">
        <v>0</v>
      </c>
      <c r="AB438" s="33">
        <v>440</v>
      </c>
      <c r="AC438" s="33">
        <v>0</v>
      </c>
      <c r="AD438" s="33">
        <v>0</v>
      </c>
      <c r="AE438" s="33">
        <v>440</v>
      </c>
      <c r="AF438" s="33">
        <v>0</v>
      </c>
      <c r="AG438" s="33">
        <v>0</v>
      </c>
      <c r="AH438" s="33">
        <v>0</v>
      </c>
      <c r="AI438" s="33">
        <v>0</v>
      </c>
      <c r="AJ438" s="33">
        <v>0</v>
      </c>
      <c r="AK438" s="33">
        <v>0</v>
      </c>
      <c r="AL438" s="33">
        <v>0</v>
      </c>
      <c r="AM438" s="33">
        <v>0</v>
      </c>
      <c r="AN438" s="33">
        <v>0</v>
      </c>
      <c r="AO438" s="33">
        <v>0</v>
      </c>
      <c r="AP438" s="33">
        <v>0</v>
      </c>
      <c r="AQ438" s="33">
        <v>0</v>
      </c>
      <c r="AR438" s="33">
        <v>0</v>
      </c>
      <c r="AS438" s="33">
        <v>0</v>
      </c>
      <c r="AT438" s="33">
        <v>0</v>
      </c>
      <c r="AU438" s="33">
        <v>0</v>
      </c>
      <c r="AV438" s="33">
        <v>0</v>
      </c>
      <c r="AW438" s="33">
        <v>0</v>
      </c>
      <c r="AX438" s="33">
        <v>0</v>
      </c>
      <c r="AY438" s="33">
        <v>0</v>
      </c>
      <c r="AZ438" s="33">
        <v>0</v>
      </c>
      <c r="BA438" s="33">
        <v>0</v>
      </c>
      <c r="BB438" s="33">
        <v>0</v>
      </c>
      <c r="BC438" s="33">
        <v>0</v>
      </c>
      <c r="BD438" s="33">
        <v>0</v>
      </c>
      <c r="BE438" s="33">
        <v>0</v>
      </c>
      <c r="BF438" s="33">
        <v>0</v>
      </c>
      <c r="BG438" s="33">
        <v>0</v>
      </c>
      <c r="BH438" s="33">
        <v>0</v>
      </c>
      <c r="BI438" s="33">
        <v>0</v>
      </c>
      <c r="BJ438" s="33">
        <v>0</v>
      </c>
      <c r="BK438" s="33">
        <v>0</v>
      </c>
      <c r="BL438" s="33">
        <v>0</v>
      </c>
      <c r="BM438" s="227">
        <v>0</v>
      </c>
      <c r="BN438" s="33">
        <v>0</v>
      </c>
      <c r="BO438" s="33">
        <v>270</v>
      </c>
      <c r="BP438" s="33">
        <v>0</v>
      </c>
      <c r="BQ438" s="33">
        <v>0</v>
      </c>
      <c r="BR438" s="33">
        <v>270</v>
      </c>
      <c r="BS438" s="33">
        <v>0</v>
      </c>
      <c r="BT438" s="33">
        <v>0</v>
      </c>
      <c r="BU438" s="33">
        <v>0</v>
      </c>
      <c r="BV438" s="33">
        <v>0</v>
      </c>
      <c r="BW438" s="33">
        <v>0</v>
      </c>
      <c r="BX438" s="33">
        <v>0</v>
      </c>
      <c r="BY438" s="33">
        <v>170</v>
      </c>
      <c r="BZ438" s="33">
        <v>0</v>
      </c>
      <c r="CA438" s="33">
        <v>0</v>
      </c>
      <c r="CB438" s="33">
        <v>170</v>
      </c>
      <c r="CC438" s="33">
        <v>0</v>
      </c>
      <c r="CD438" s="33">
        <v>0</v>
      </c>
      <c r="CE438" s="33">
        <v>0</v>
      </c>
      <c r="CF438" s="33">
        <v>0</v>
      </c>
      <c r="CG438" s="33">
        <v>0</v>
      </c>
      <c r="CH438" s="23" t="s">
        <v>85</v>
      </c>
      <c r="CI438" s="289" t="s">
        <v>900</v>
      </c>
      <c r="CJ438" s="289" t="s">
        <v>79</v>
      </c>
      <c r="CK438" s="320" t="s">
        <v>79</v>
      </c>
      <c r="CL438" s="313" t="s">
        <v>79</v>
      </c>
    </row>
    <row r="439" spans="1:90" ht="46.5">
      <c r="A439" s="695"/>
      <c r="B439" s="132" t="s">
        <v>928</v>
      </c>
      <c r="C439" s="68" t="s">
        <v>79</v>
      </c>
      <c r="D439" s="23" t="s">
        <v>81</v>
      </c>
      <c r="E439" s="23" t="s">
        <v>79</v>
      </c>
      <c r="F439" s="23" t="s">
        <v>79</v>
      </c>
      <c r="G439" s="16" t="s">
        <v>1041</v>
      </c>
      <c r="H439" s="23" t="s">
        <v>1042</v>
      </c>
      <c r="I439" s="33">
        <v>495</v>
      </c>
      <c r="J439" s="33">
        <v>495</v>
      </c>
      <c r="K439" s="33">
        <v>0</v>
      </c>
      <c r="L439" s="33">
        <v>445.5</v>
      </c>
      <c r="M439" s="114">
        <v>0</v>
      </c>
      <c r="N439" s="33">
        <v>0</v>
      </c>
      <c r="O439" s="33">
        <v>0</v>
      </c>
      <c r="P439" s="33">
        <v>0</v>
      </c>
      <c r="Q439" s="33">
        <v>0</v>
      </c>
      <c r="R439" s="33">
        <v>0</v>
      </c>
      <c r="S439" s="33">
        <v>0</v>
      </c>
      <c r="T439" s="33">
        <v>0</v>
      </c>
      <c r="U439" s="33">
        <v>0</v>
      </c>
      <c r="V439" s="33">
        <v>0</v>
      </c>
      <c r="W439" s="33">
        <v>0</v>
      </c>
      <c r="X439" s="33">
        <v>0</v>
      </c>
      <c r="Y439" s="33">
        <v>0</v>
      </c>
      <c r="Z439" s="33">
        <v>0</v>
      </c>
      <c r="AA439" s="33">
        <v>0</v>
      </c>
      <c r="AB439" s="33">
        <v>440</v>
      </c>
      <c r="AC439" s="33">
        <v>0</v>
      </c>
      <c r="AD439" s="33">
        <v>0</v>
      </c>
      <c r="AE439" s="33">
        <v>440</v>
      </c>
      <c r="AF439" s="33">
        <v>0</v>
      </c>
      <c r="AG439" s="33">
        <v>0</v>
      </c>
      <c r="AH439" s="33">
        <v>0</v>
      </c>
      <c r="AI439" s="33">
        <v>0</v>
      </c>
      <c r="AJ439" s="33">
        <v>0</v>
      </c>
      <c r="AK439" s="33">
        <v>0</v>
      </c>
      <c r="AL439" s="33">
        <v>0</v>
      </c>
      <c r="AM439" s="33">
        <v>0</v>
      </c>
      <c r="AN439" s="33">
        <v>0</v>
      </c>
      <c r="AO439" s="33">
        <v>0</v>
      </c>
      <c r="AP439" s="33">
        <v>0</v>
      </c>
      <c r="AQ439" s="33">
        <v>0</v>
      </c>
      <c r="AR439" s="33">
        <v>0</v>
      </c>
      <c r="AS439" s="33">
        <v>0</v>
      </c>
      <c r="AT439" s="33">
        <v>0</v>
      </c>
      <c r="AU439" s="33">
        <v>0</v>
      </c>
      <c r="AV439" s="33">
        <v>0</v>
      </c>
      <c r="AW439" s="33">
        <v>0</v>
      </c>
      <c r="AX439" s="33">
        <v>0</v>
      </c>
      <c r="AY439" s="33">
        <v>0</v>
      </c>
      <c r="AZ439" s="33">
        <v>0</v>
      </c>
      <c r="BA439" s="33">
        <v>0</v>
      </c>
      <c r="BB439" s="33">
        <v>0</v>
      </c>
      <c r="BC439" s="33">
        <v>0</v>
      </c>
      <c r="BD439" s="33">
        <v>0</v>
      </c>
      <c r="BE439" s="33">
        <v>0</v>
      </c>
      <c r="BF439" s="33">
        <v>0</v>
      </c>
      <c r="BG439" s="33">
        <v>0</v>
      </c>
      <c r="BH439" s="33">
        <v>0</v>
      </c>
      <c r="BI439" s="33">
        <v>0</v>
      </c>
      <c r="BJ439" s="33">
        <v>0</v>
      </c>
      <c r="BK439" s="33">
        <v>0</v>
      </c>
      <c r="BL439" s="33">
        <v>0</v>
      </c>
      <c r="BM439" s="227">
        <v>0</v>
      </c>
      <c r="BN439" s="33">
        <v>0</v>
      </c>
      <c r="BO439" s="33">
        <v>270</v>
      </c>
      <c r="BP439" s="33">
        <v>0</v>
      </c>
      <c r="BQ439" s="33">
        <v>0</v>
      </c>
      <c r="BR439" s="33">
        <v>270</v>
      </c>
      <c r="BS439" s="33">
        <v>0</v>
      </c>
      <c r="BT439" s="33">
        <v>0</v>
      </c>
      <c r="BU439" s="33">
        <v>0</v>
      </c>
      <c r="BV439" s="33">
        <v>0</v>
      </c>
      <c r="BW439" s="33">
        <v>0</v>
      </c>
      <c r="BX439" s="33">
        <v>0</v>
      </c>
      <c r="BY439" s="33">
        <v>170</v>
      </c>
      <c r="BZ439" s="33">
        <v>0</v>
      </c>
      <c r="CA439" s="33">
        <v>0</v>
      </c>
      <c r="CB439" s="33">
        <v>170</v>
      </c>
      <c r="CC439" s="33">
        <v>0</v>
      </c>
      <c r="CD439" s="33">
        <v>0</v>
      </c>
      <c r="CE439" s="33">
        <v>0</v>
      </c>
      <c r="CF439" s="33">
        <v>0</v>
      </c>
      <c r="CG439" s="33">
        <v>0</v>
      </c>
      <c r="CH439" s="23" t="s">
        <v>85</v>
      </c>
      <c r="CI439" s="289" t="s">
        <v>900</v>
      </c>
      <c r="CJ439" s="289" t="s">
        <v>79</v>
      </c>
      <c r="CK439" s="320" t="s">
        <v>79</v>
      </c>
      <c r="CL439" s="313" t="s">
        <v>79</v>
      </c>
    </row>
    <row r="440" spans="1:90" ht="46.5">
      <c r="A440" s="695"/>
      <c r="B440" s="132" t="s">
        <v>929</v>
      </c>
      <c r="C440" s="68" t="s">
        <v>79</v>
      </c>
      <c r="D440" s="23" t="s">
        <v>81</v>
      </c>
      <c r="E440" s="23" t="s">
        <v>79</v>
      </c>
      <c r="F440" s="23" t="s">
        <v>79</v>
      </c>
      <c r="G440" s="16" t="s">
        <v>1041</v>
      </c>
      <c r="H440" s="23" t="s">
        <v>1042</v>
      </c>
      <c r="I440" s="33">
        <v>495</v>
      </c>
      <c r="J440" s="33">
        <v>495</v>
      </c>
      <c r="K440" s="33">
        <v>0</v>
      </c>
      <c r="L440" s="33">
        <v>445.5</v>
      </c>
      <c r="M440" s="114">
        <v>0</v>
      </c>
      <c r="N440" s="33">
        <v>0</v>
      </c>
      <c r="O440" s="33">
        <v>0</v>
      </c>
      <c r="P440" s="33">
        <v>0</v>
      </c>
      <c r="Q440" s="33">
        <v>0</v>
      </c>
      <c r="R440" s="33">
        <v>0</v>
      </c>
      <c r="S440" s="33">
        <v>0</v>
      </c>
      <c r="T440" s="33">
        <v>0</v>
      </c>
      <c r="U440" s="33">
        <v>0</v>
      </c>
      <c r="V440" s="33">
        <v>0</v>
      </c>
      <c r="W440" s="33">
        <v>0</v>
      </c>
      <c r="X440" s="33">
        <v>0</v>
      </c>
      <c r="Y440" s="33">
        <v>0</v>
      </c>
      <c r="Z440" s="33">
        <v>0</v>
      </c>
      <c r="AA440" s="33">
        <v>0</v>
      </c>
      <c r="AB440" s="33">
        <v>440</v>
      </c>
      <c r="AC440" s="33">
        <v>0</v>
      </c>
      <c r="AD440" s="33">
        <v>0</v>
      </c>
      <c r="AE440" s="33">
        <v>440</v>
      </c>
      <c r="AF440" s="33">
        <v>0</v>
      </c>
      <c r="AG440" s="33">
        <v>0</v>
      </c>
      <c r="AH440" s="33">
        <v>0</v>
      </c>
      <c r="AI440" s="33">
        <v>0</v>
      </c>
      <c r="AJ440" s="33">
        <v>0</v>
      </c>
      <c r="AK440" s="33">
        <v>0</v>
      </c>
      <c r="AL440" s="33">
        <v>0</v>
      </c>
      <c r="AM440" s="33">
        <v>0</v>
      </c>
      <c r="AN440" s="33">
        <v>0</v>
      </c>
      <c r="AO440" s="33">
        <v>0</v>
      </c>
      <c r="AP440" s="33">
        <v>0</v>
      </c>
      <c r="AQ440" s="33">
        <v>0</v>
      </c>
      <c r="AR440" s="33">
        <v>0</v>
      </c>
      <c r="AS440" s="33">
        <v>0</v>
      </c>
      <c r="AT440" s="33">
        <v>0</v>
      </c>
      <c r="AU440" s="33">
        <v>0</v>
      </c>
      <c r="AV440" s="33">
        <v>0</v>
      </c>
      <c r="AW440" s="33">
        <v>0</v>
      </c>
      <c r="AX440" s="33">
        <v>0</v>
      </c>
      <c r="AY440" s="33">
        <v>0</v>
      </c>
      <c r="AZ440" s="33">
        <v>0</v>
      </c>
      <c r="BA440" s="33">
        <v>0</v>
      </c>
      <c r="BB440" s="33">
        <v>0</v>
      </c>
      <c r="BC440" s="33">
        <v>0</v>
      </c>
      <c r="BD440" s="33">
        <v>0</v>
      </c>
      <c r="BE440" s="33">
        <v>0</v>
      </c>
      <c r="BF440" s="33">
        <v>0</v>
      </c>
      <c r="BG440" s="33">
        <v>0</v>
      </c>
      <c r="BH440" s="33">
        <v>0</v>
      </c>
      <c r="BI440" s="33">
        <v>0</v>
      </c>
      <c r="BJ440" s="33">
        <v>0</v>
      </c>
      <c r="BK440" s="33">
        <v>0</v>
      </c>
      <c r="BL440" s="33">
        <v>0</v>
      </c>
      <c r="BM440" s="227">
        <v>0</v>
      </c>
      <c r="BN440" s="33">
        <v>0</v>
      </c>
      <c r="BO440" s="33">
        <v>270</v>
      </c>
      <c r="BP440" s="33">
        <v>0</v>
      </c>
      <c r="BQ440" s="33">
        <v>0</v>
      </c>
      <c r="BR440" s="33">
        <v>270</v>
      </c>
      <c r="BS440" s="33">
        <v>0</v>
      </c>
      <c r="BT440" s="33">
        <v>0</v>
      </c>
      <c r="BU440" s="33">
        <v>0</v>
      </c>
      <c r="BV440" s="33">
        <v>0</v>
      </c>
      <c r="BW440" s="33">
        <v>0</v>
      </c>
      <c r="BX440" s="33">
        <v>0</v>
      </c>
      <c r="BY440" s="33">
        <v>170</v>
      </c>
      <c r="BZ440" s="33">
        <v>0</v>
      </c>
      <c r="CA440" s="33">
        <v>0</v>
      </c>
      <c r="CB440" s="33">
        <v>170</v>
      </c>
      <c r="CC440" s="33">
        <v>0</v>
      </c>
      <c r="CD440" s="33">
        <v>0</v>
      </c>
      <c r="CE440" s="33">
        <v>0</v>
      </c>
      <c r="CF440" s="33">
        <v>0</v>
      </c>
      <c r="CG440" s="33">
        <v>0</v>
      </c>
      <c r="CH440" s="23" t="s">
        <v>85</v>
      </c>
      <c r="CI440" s="289" t="s">
        <v>900</v>
      </c>
      <c r="CJ440" s="289" t="s">
        <v>79</v>
      </c>
      <c r="CK440" s="320" t="s">
        <v>79</v>
      </c>
      <c r="CL440" s="313" t="s">
        <v>79</v>
      </c>
    </row>
    <row r="441" spans="1:90" ht="36">
      <c r="A441" s="695"/>
      <c r="B441" s="132" t="s">
        <v>930</v>
      </c>
      <c r="C441" s="68" t="s">
        <v>79</v>
      </c>
      <c r="D441" s="23" t="s">
        <v>81</v>
      </c>
      <c r="E441" s="23" t="s">
        <v>79</v>
      </c>
      <c r="F441" s="23" t="s">
        <v>79</v>
      </c>
      <c r="G441" s="16" t="s">
        <v>1041</v>
      </c>
      <c r="H441" s="23" t="s">
        <v>1042</v>
      </c>
      <c r="I441" s="33">
        <v>495</v>
      </c>
      <c r="J441" s="33">
        <v>495</v>
      </c>
      <c r="K441" s="33">
        <v>0</v>
      </c>
      <c r="L441" s="33">
        <v>445.5</v>
      </c>
      <c r="M441" s="114">
        <v>0</v>
      </c>
      <c r="N441" s="33">
        <v>0</v>
      </c>
      <c r="O441" s="33">
        <v>0</v>
      </c>
      <c r="P441" s="33">
        <v>0</v>
      </c>
      <c r="Q441" s="33">
        <v>0</v>
      </c>
      <c r="R441" s="33">
        <v>0</v>
      </c>
      <c r="S441" s="33">
        <v>0</v>
      </c>
      <c r="T441" s="33">
        <v>0</v>
      </c>
      <c r="U441" s="33">
        <v>0</v>
      </c>
      <c r="V441" s="33">
        <v>0</v>
      </c>
      <c r="W441" s="33">
        <v>0</v>
      </c>
      <c r="X441" s="33">
        <v>0</v>
      </c>
      <c r="Y441" s="33">
        <v>0</v>
      </c>
      <c r="Z441" s="33">
        <v>0</v>
      </c>
      <c r="AA441" s="33">
        <v>0</v>
      </c>
      <c r="AB441" s="33">
        <v>440</v>
      </c>
      <c r="AC441" s="33">
        <v>0</v>
      </c>
      <c r="AD441" s="33">
        <v>0</v>
      </c>
      <c r="AE441" s="33">
        <v>440</v>
      </c>
      <c r="AF441" s="33">
        <v>0</v>
      </c>
      <c r="AG441" s="33">
        <v>0</v>
      </c>
      <c r="AH441" s="33">
        <v>0</v>
      </c>
      <c r="AI441" s="33">
        <v>0</v>
      </c>
      <c r="AJ441" s="33">
        <v>0</v>
      </c>
      <c r="AK441" s="33">
        <v>0</v>
      </c>
      <c r="AL441" s="33">
        <v>0</v>
      </c>
      <c r="AM441" s="33">
        <v>0</v>
      </c>
      <c r="AN441" s="33">
        <v>0</v>
      </c>
      <c r="AO441" s="33">
        <v>0</v>
      </c>
      <c r="AP441" s="33">
        <v>0</v>
      </c>
      <c r="AQ441" s="33">
        <v>0</v>
      </c>
      <c r="AR441" s="33">
        <v>0</v>
      </c>
      <c r="AS441" s="33">
        <v>0</v>
      </c>
      <c r="AT441" s="33">
        <v>0</v>
      </c>
      <c r="AU441" s="33">
        <v>0</v>
      </c>
      <c r="AV441" s="33">
        <v>0</v>
      </c>
      <c r="AW441" s="33">
        <v>0</v>
      </c>
      <c r="AX441" s="33">
        <v>0</v>
      </c>
      <c r="AY441" s="33">
        <v>0</v>
      </c>
      <c r="AZ441" s="33">
        <v>0</v>
      </c>
      <c r="BA441" s="33">
        <v>0</v>
      </c>
      <c r="BB441" s="33">
        <v>0</v>
      </c>
      <c r="BC441" s="33">
        <v>0</v>
      </c>
      <c r="BD441" s="33">
        <v>0</v>
      </c>
      <c r="BE441" s="33">
        <v>0</v>
      </c>
      <c r="BF441" s="33">
        <v>0</v>
      </c>
      <c r="BG441" s="33">
        <v>0</v>
      </c>
      <c r="BH441" s="33">
        <v>0</v>
      </c>
      <c r="BI441" s="33">
        <v>0</v>
      </c>
      <c r="BJ441" s="33">
        <v>0</v>
      </c>
      <c r="BK441" s="33">
        <v>0</v>
      </c>
      <c r="BL441" s="33">
        <v>0</v>
      </c>
      <c r="BM441" s="227">
        <v>0</v>
      </c>
      <c r="BN441" s="33">
        <v>0</v>
      </c>
      <c r="BO441" s="33">
        <v>270</v>
      </c>
      <c r="BP441" s="33">
        <v>0</v>
      </c>
      <c r="BQ441" s="33">
        <v>0</v>
      </c>
      <c r="BR441" s="33">
        <v>270</v>
      </c>
      <c r="BS441" s="33">
        <v>0</v>
      </c>
      <c r="BT441" s="33">
        <v>0</v>
      </c>
      <c r="BU441" s="33">
        <v>0</v>
      </c>
      <c r="BV441" s="33">
        <v>0</v>
      </c>
      <c r="BW441" s="33">
        <v>0</v>
      </c>
      <c r="BX441" s="33">
        <v>0</v>
      </c>
      <c r="BY441" s="33">
        <v>170</v>
      </c>
      <c r="BZ441" s="33">
        <v>0</v>
      </c>
      <c r="CA441" s="33">
        <v>0</v>
      </c>
      <c r="CB441" s="33">
        <v>170</v>
      </c>
      <c r="CC441" s="33">
        <v>0</v>
      </c>
      <c r="CD441" s="33">
        <v>0</v>
      </c>
      <c r="CE441" s="33">
        <v>0</v>
      </c>
      <c r="CF441" s="33">
        <v>0</v>
      </c>
      <c r="CG441" s="33">
        <v>0</v>
      </c>
      <c r="CH441" s="23" t="s">
        <v>85</v>
      </c>
      <c r="CI441" s="289" t="s">
        <v>900</v>
      </c>
      <c r="CJ441" s="289" t="s">
        <v>79</v>
      </c>
      <c r="CK441" s="320" t="s">
        <v>79</v>
      </c>
      <c r="CL441" s="313" t="s">
        <v>79</v>
      </c>
    </row>
    <row r="442" spans="1:90" ht="46.5">
      <c r="A442" s="695"/>
      <c r="B442" s="132" t="s">
        <v>931</v>
      </c>
      <c r="C442" s="68" t="s">
        <v>79</v>
      </c>
      <c r="D442" s="23" t="s">
        <v>81</v>
      </c>
      <c r="E442" s="23" t="s">
        <v>79</v>
      </c>
      <c r="F442" s="23" t="s">
        <v>79</v>
      </c>
      <c r="G442" s="16" t="s">
        <v>1041</v>
      </c>
      <c r="H442" s="23" t="s">
        <v>1042</v>
      </c>
      <c r="I442" s="33">
        <v>990</v>
      </c>
      <c r="J442" s="33">
        <v>990</v>
      </c>
      <c r="K442" s="33">
        <v>0</v>
      </c>
      <c r="L442" s="33">
        <v>891</v>
      </c>
      <c r="M442" s="114">
        <v>0</v>
      </c>
      <c r="N442" s="33">
        <v>0</v>
      </c>
      <c r="O442" s="33">
        <v>0</v>
      </c>
      <c r="P442" s="33">
        <v>0</v>
      </c>
      <c r="Q442" s="33">
        <v>0</v>
      </c>
      <c r="R442" s="33">
        <v>0</v>
      </c>
      <c r="S442" s="33">
        <v>0</v>
      </c>
      <c r="T442" s="33">
        <v>0</v>
      </c>
      <c r="U442" s="33">
        <v>0</v>
      </c>
      <c r="V442" s="33">
        <v>0</v>
      </c>
      <c r="W442" s="33">
        <v>0</v>
      </c>
      <c r="X442" s="33">
        <v>0</v>
      </c>
      <c r="Y442" s="33">
        <v>0</v>
      </c>
      <c r="Z442" s="33">
        <v>0</v>
      </c>
      <c r="AA442" s="33">
        <v>0</v>
      </c>
      <c r="AB442" s="33">
        <v>880</v>
      </c>
      <c r="AC442" s="33">
        <v>0</v>
      </c>
      <c r="AD442" s="33">
        <v>0</v>
      </c>
      <c r="AE442" s="33">
        <v>880</v>
      </c>
      <c r="AF442" s="33">
        <v>0</v>
      </c>
      <c r="AG442" s="33">
        <v>0</v>
      </c>
      <c r="AH442" s="33">
        <v>0</v>
      </c>
      <c r="AI442" s="33">
        <v>0</v>
      </c>
      <c r="AJ442" s="33">
        <v>0</v>
      </c>
      <c r="AK442" s="33">
        <v>0</v>
      </c>
      <c r="AL442" s="33">
        <v>0</v>
      </c>
      <c r="AM442" s="33">
        <v>0</v>
      </c>
      <c r="AN442" s="33">
        <v>0</v>
      </c>
      <c r="AO442" s="33">
        <v>0</v>
      </c>
      <c r="AP442" s="33">
        <v>0</v>
      </c>
      <c r="AQ442" s="33">
        <v>0</v>
      </c>
      <c r="AR442" s="33">
        <v>0</v>
      </c>
      <c r="AS442" s="33">
        <v>0</v>
      </c>
      <c r="AT442" s="33">
        <v>0</v>
      </c>
      <c r="AU442" s="33">
        <v>0</v>
      </c>
      <c r="AV442" s="33">
        <v>0</v>
      </c>
      <c r="AW442" s="33">
        <v>0</v>
      </c>
      <c r="AX442" s="33">
        <v>0</v>
      </c>
      <c r="AY442" s="33">
        <v>0</v>
      </c>
      <c r="AZ442" s="33">
        <v>0</v>
      </c>
      <c r="BA442" s="33">
        <v>0</v>
      </c>
      <c r="BB442" s="33">
        <v>0</v>
      </c>
      <c r="BC442" s="33">
        <v>0</v>
      </c>
      <c r="BD442" s="33">
        <v>0</v>
      </c>
      <c r="BE442" s="33">
        <v>0</v>
      </c>
      <c r="BF442" s="33">
        <v>0</v>
      </c>
      <c r="BG442" s="33">
        <v>0</v>
      </c>
      <c r="BH442" s="33">
        <v>0</v>
      </c>
      <c r="BI442" s="33">
        <v>0</v>
      </c>
      <c r="BJ442" s="33">
        <v>0</v>
      </c>
      <c r="BK442" s="33">
        <v>0</v>
      </c>
      <c r="BL442" s="33">
        <v>0</v>
      </c>
      <c r="BM442" s="227">
        <v>0</v>
      </c>
      <c r="BN442" s="33">
        <v>0</v>
      </c>
      <c r="BO442" s="33">
        <v>540</v>
      </c>
      <c r="BP442" s="33">
        <v>0</v>
      </c>
      <c r="BQ442" s="33">
        <v>0</v>
      </c>
      <c r="BR442" s="33">
        <v>540</v>
      </c>
      <c r="BS442" s="33">
        <v>0</v>
      </c>
      <c r="BT442" s="33">
        <v>0</v>
      </c>
      <c r="BU442" s="33">
        <v>0</v>
      </c>
      <c r="BV442" s="33">
        <v>0</v>
      </c>
      <c r="BW442" s="33">
        <v>0</v>
      </c>
      <c r="BX442" s="33">
        <v>0</v>
      </c>
      <c r="BY442" s="33">
        <v>340</v>
      </c>
      <c r="BZ442" s="33">
        <v>0</v>
      </c>
      <c r="CA442" s="33">
        <v>0</v>
      </c>
      <c r="CB442" s="33">
        <v>340</v>
      </c>
      <c r="CC442" s="33">
        <v>0</v>
      </c>
      <c r="CD442" s="33">
        <v>0</v>
      </c>
      <c r="CE442" s="33">
        <v>0</v>
      </c>
      <c r="CF442" s="33">
        <v>0</v>
      </c>
      <c r="CG442" s="33">
        <v>0</v>
      </c>
      <c r="CH442" s="23" t="s">
        <v>85</v>
      </c>
      <c r="CI442" s="289" t="s">
        <v>900</v>
      </c>
      <c r="CJ442" s="289" t="s">
        <v>79</v>
      </c>
      <c r="CK442" s="320" t="s">
        <v>79</v>
      </c>
      <c r="CL442" s="313" t="s">
        <v>79</v>
      </c>
    </row>
    <row r="443" spans="1:90" ht="36">
      <c r="A443" s="695"/>
      <c r="B443" s="132" t="s">
        <v>932</v>
      </c>
      <c r="C443" s="68" t="s">
        <v>79</v>
      </c>
      <c r="D443" s="23" t="s">
        <v>81</v>
      </c>
      <c r="E443" s="23" t="s">
        <v>79</v>
      </c>
      <c r="F443" s="23" t="s">
        <v>79</v>
      </c>
      <c r="G443" s="16" t="s">
        <v>1041</v>
      </c>
      <c r="H443" s="23" t="s">
        <v>1042</v>
      </c>
      <c r="I443" s="33">
        <v>495</v>
      </c>
      <c r="J443" s="33">
        <v>495</v>
      </c>
      <c r="K443" s="33">
        <v>0</v>
      </c>
      <c r="L443" s="33">
        <v>445.5</v>
      </c>
      <c r="M443" s="114">
        <v>0</v>
      </c>
      <c r="N443" s="33">
        <v>0</v>
      </c>
      <c r="O443" s="33">
        <v>0</v>
      </c>
      <c r="P443" s="33">
        <v>0</v>
      </c>
      <c r="Q443" s="33">
        <v>0</v>
      </c>
      <c r="R443" s="33">
        <v>0</v>
      </c>
      <c r="S443" s="33">
        <v>0</v>
      </c>
      <c r="T443" s="33">
        <v>0</v>
      </c>
      <c r="U443" s="33">
        <v>0</v>
      </c>
      <c r="V443" s="33">
        <v>0</v>
      </c>
      <c r="W443" s="33">
        <v>0</v>
      </c>
      <c r="X443" s="33">
        <v>0</v>
      </c>
      <c r="Y443" s="33">
        <v>0</v>
      </c>
      <c r="Z443" s="33">
        <v>0</v>
      </c>
      <c r="AA443" s="33">
        <v>0</v>
      </c>
      <c r="AB443" s="33">
        <v>440</v>
      </c>
      <c r="AC443" s="33">
        <v>0</v>
      </c>
      <c r="AD443" s="33">
        <v>0</v>
      </c>
      <c r="AE443" s="33">
        <v>440</v>
      </c>
      <c r="AF443" s="33">
        <v>0</v>
      </c>
      <c r="AG443" s="33">
        <v>0</v>
      </c>
      <c r="AH443" s="33">
        <v>0</v>
      </c>
      <c r="AI443" s="33">
        <v>0</v>
      </c>
      <c r="AJ443" s="33">
        <v>0</v>
      </c>
      <c r="AK443" s="33">
        <v>0</v>
      </c>
      <c r="AL443" s="33">
        <v>0</v>
      </c>
      <c r="AM443" s="33">
        <v>0</v>
      </c>
      <c r="AN443" s="33">
        <v>0</v>
      </c>
      <c r="AO443" s="33">
        <v>0</v>
      </c>
      <c r="AP443" s="33">
        <v>0</v>
      </c>
      <c r="AQ443" s="33">
        <v>0</v>
      </c>
      <c r="AR443" s="33">
        <v>0</v>
      </c>
      <c r="AS443" s="33">
        <v>0</v>
      </c>
      <c r="AT443" s="33">
        <v>0</v>
      </c>
      <c r="AU443" s="33">
        <v>0</v>
      </c>
      <c r="AV443" s="33">
        <v>0</v>
      </c>
      <c r="AW443" s="33">
        <v>0</v>
      </c>
      <c r="AX443" s="33">
        <v>0</v>
      </c>
      <c r="AY443" s="33">
        <v>0</v>
      </c>
      <c r="AZ443" s="33">
        <v>0</v>
      </c>
      <c r="BA443" s="33">
        <v>0</v>
      </c>
      <c r="BB443" s="33">
        <v>0</v>
      </c>
      <c r="BC443" s="33">
        <v>0</v>
      </c>
      <c r="BD443" s="33">
        <v>0</v>
      </c>
      <c r="BE443" s="33">
        <v>0</v>
      </c>
      <c r="BF443" s="33">
        <v>0</v>
      </c>
      <c r="BG443" s="33">
        <v>0</v>
      </c>
      <c r="BH443" s="33">
        <v>0</v>
      </c>
      <c r="BI443" s="33">
        <v>0</v>
      </c>
      <c r="BJ443" s="33">
        <v>0</v>
      </c>
      <c r="BK443" s="33">
        <v>0</v>
      </c>
      <c r="BL443" s="33">
        <v>0</v>
      </c>
      <c r="BM443" s="227">
        <v>0</v>
      </c>
      <c r="BN443" s="33">
        <v>0</v>
      </c>
      <c r="BO443" s="33">
        <v>270</v>
      </c>
      <c r="BP443" s="33">
        <v>0</v>
      </c>
      <c r="BQ443" s="33">
        <v>0</v>
      </c>
      <c r="BR443" s="33">
        <v>270</v>
      </c>
      <c r="BS443" s="33">
        <v>0</v>
      </c>
      <c r="BT443" s="33">
        <v>0</v>
      </c>
      <c r="BU443" s="33">
        <v>0</v>
      </c>
      <c r="BV443" s="33">
        <v>0</v>
      </c>
      <c r="BW443" s="33">
        <v>0</v>
      </c>
      <c r="BX443" s="33">
        <v>0</v>
      </c>
      <c r="BY443" s="33">
        <v>170</v>
      </c>
      <c r="BZ443" s="33">
        <v>0</v>
      </c>
      <c r="CA443" s="33">
        <v>0</v>
      </c>
      <c r="CB443" s="33">
        <v>170</v>
      </c>
      <c r="CC443" s="33">
        <v>0</v>
      </c>
      <c r="CD443" s="33">
        <v>0</v>
      </c>
      <c r="CE443" s="33">
        <v>0</v>
      </c>
      <c r="CF443" s="33">
        <v>0</v>
      </c>
      <c r="CG443" s="33">
        <v>0</v>
      </c>
      <c r="CH443" s="23" t="s">
        <v>85</v>
      </c>
      <c r="CI443" s="289" t="s">
        <v>900</v>
      </c>
      <c r="CJ443" s="289" t="s">
        <v>79</v>
      </c>
      <c r="CK443" s="320" t="s">
        <v>79</v>
      </c>
      <c r="CL443" s="313" t="s">
        <v>79</v>
      </c>
    </row>
    <row r="444" spans="1:90" ht="46.5">
      <c r="A444" s="695"/>
      <c r="B444" s="132" t="s">
        <v>933</v>
      </c>
      <c r="C444" s="68" t="s">
        <v>79</v>
      </c>
      <c r="D444" s="23" t="s">
        <v>81</v>
      </c>
      <c r="E444" s="23" t="s">
        <v>79</v>
      </c>
      <c r="F444" s="23" t="s">
        <v>79</v>
      </c>
      <c r="G444" s="16" t="s">
        <v>1041</v>
      </c>
      <c r="H444" s="23" t="s">
        <v>1042</v>
      </c>
      <c r="I444" s="33">
        <v>2475</v>
      </c>
      <c r="J444" s="33">
        <v>2475</v>
      </c>
      <c r="K444" s="33">
        <v>0</v>
      </c>
      <c r="L444" s="33">
        <v>2227.5</v>
      </c>
      <c r="M444" s="114">
        <v>0</v>
      </c>
      <c r="N444" s="33">
        <v>0</v>
      </c>
      <c r="O444" s="33">
        <v>0</v>
      </c>
      <c r="P444" s="33">
        <v>0</v>
      </c>
      <c r="Q444" s="33">
        <v>0</v>
      </c>
      <c r="R444" s="33">
        <v>0</v>
      </c>
      <c r="S444" s="33">
        <v>0</v>
      </c>
      <c r="T444" s="33">
        <v>0</v>
      </c>
      <c r="U444" s="33">
        <v>0</v>
      </c>
      <c r="V444" s="33">
        <v>0</v>
      </c>
      <c r="W444" s="33">
        <v>0</v>
      </c>
      <c r="X444" s="33">
        <v>0</v>
      </c>
      <c r="Y444" s="33">
        <v>0</v>
      </c>
      <c r="Z444" s="33">
        <v>0</v>
      </c>
      <c r="AA444" s="33">
        <v>0</v>
      </c>
      <c r="AB444" s="33">
        <v>2200</v>
      </c>
      <c r="AC444" s="33">
        <v>0</v>
      </c>
      <c r="AD444" s="33">
        <v>0</v>
      </c>
      <c r="AE444" s="33">
        <v>2200</v>
      </c>
      <c r="AF444" s="33">
        <v>0</v>
      </c>
      <c r="AG444" s="33">
        <v>0</v>
      </c>
      <c r="AH444" s="33">
        <v>0</v>
      </c>
      <c r="AI444" s="33">
        <v>0</v>
      </c>
      <c r="AJ444" s="33">
        <v>0</v>
      </c>
      <c r="AK444" s="33">
        <v>0</v>
      </c>
      <c r="AL444" s="33">
        <v>0</v>
      </c>
      <c r="AM444" s="33">
        <v>0</v>
      </c>
      <c r="AN444" s="33">
        <v>0</v>
      </c>
      <c r="AO444" s="33">
        <v>0</v>
      </c>
      <c r="AP444" s="33">
        <v>0</v>
      </c>
      <c r="AQ444" s="33">
        <v>0</v>
      </c>
      <c r="AR444" s="33">
        <v>0</v>
      </c>
      <c r="AS444" s="33">
        <v>0</v>
      </c>
      <c r="AT444" s="33">
        <v>0</v>
      </c>
      <c r="AU444" s="33">
        <v>0</v>
      </c>
      <c r="AV444" s="33">
        <v>0</v>
      </c>
      <c r="AW444" s="33">
        <v>0</v>
      </c>
      <c r="AX444" s="33">
        <v>0</v>
      </c>
      <c r="AY444" s="33">
        <v>0</v>
      </c>
      <c r="AZ444" s="33">
        <v>0</v>
      </c>
      <c r="BA444" s="33">
        <v>0</v>
      </c>
      <c r="BB444" s="33">
        <v>0</v>
      </c>
      <c r="BC444" s="33">
        <v>0</v>
      </c>
      <c r="BD444" s="33">
        <v>0</v>
      </c>
      <c r="BE444" s="33">
        <v>0</v>
      </c>
      <c r="BF444" s="33">
        <v>0</v>
      </c>
      <c r="BG444" s="33">
        <v>0</v>
      </c>
      <c r="BH444" s="33">
        <v>0</v>
      </c>
      <c r="BI444" s="33">
        <v>0</v>
      </c>
      <c r="BJ444" s="33">
        <v>0</v>
      </c>
      <c r="BK444" s="33">
        <v>0</v>
      </c>
      <c r="BL444" s="33">
        <v>0</v>
      </c>
      <c r="BM444" s="227">
        <v>0</v>
      </c>
      <c r="BN444" s="33">
        <v>0</v>
      </c>
      <c r="BO444" s="33">
        <v>1350</v>
      </c>
      <c r="BP444" s="33">
        <v>0</v>
      </c>
      <c r="BQ444" s="33">
        <v>0</v>
      </c>
      <c r="BR444" s="33">
        <v>1350</v>
      </c>
      <c r="BS444" s="33">
        <v>0</v>
      </c>
      <c r="BT444" s="33">
        <v>0</v>
      </c>
      <c r="BU444" s="33">
        <v>0</v>
      </c>
      <c r="BV444" s="33">
        <v>0</v>
      </c>
      <c r="BW444" s="33">
        <v>0</v>
      </c>
      <c r="BX444" s="33">
        <v>0</v>
      </c>
      <c r="BY444" s="33">
        <v>850</v>
      </c>
      <c r="BZ444" s="33">
        <v>0</v>
      </c>
      <c r="CA444" s="33">
        <v>0</v>
      </c>
      <c r="CB444" s="33">
        <v>850</v>
      </c>
      <c r="CC444" s="33">
        <v>0</v>
      </c>
      <c r="CD444" s="33">
        <v>0</v>
      </c>
      <c r="CE444" s="33">
        <v>0</v>
      </c>
      <c r="CF444" s="33">
        <v>0</v>
      </c>
      <c r="CG444" s="33">
        <v>0</v>
      </c>
      <c r="CH444" s="23" t="s">
        <v>85</v>
      </c>
      <c r="CI444" s="289" t="s">
        <v>900</v>
      </c>
      <c r="CJ444" s="289" t="s">
        <v>79</v>
      </c>
      <c r="CK444" s="320" t="s">
        <v>79</v>
      </c>
      <c r="CL444" s="313" t="s">
        <v>79</v>
      </c>
    </row>
    <row r="445" spans="1:90" ht="46.5">
      <c r="A445" s="695"/>
      <c r="B445" s="132" t="s">
        <v>934</v>
      </c>
      <c r="C445" s="68" t="s">
        <v>79</v>
      </c>
      <c r="D445" s="23" t="s">
        <v>81</v>
      </c>
      <c r="E445" s="23" t="s">
        <v>79</v>
      </c>
      <c r="F445" s="23" t="s">
        <v>79</v>
      </c>
      <c r="G445" s="16" t="s">
        <v>1041</v>
      </c>
      <c r="H445" s="23" t="s">
        <v>1042</v>
      </c>
      <c r="I445" s="33">
        <v>495</v>
      </c>
      <c r="J445" s="33">
        <v>495</v>
      </c>
      <c r="K445" s="33">
        <v>0</v>
      </c>
      <c r="L445" s="33">
        <v>445.5</v>
      </c>
      <c r="M445" s="114">
        <v>0</v>
      </c>
      <c r="N445" s="33">
        <v>0</v>
      </c>
      <c r="O445" s="33">
        <v>0</v>
      </c>
      <c r="P445" s="33">
        <v>0</v>
      </c>
      <c r="Q445" s="33">
        <v>0</v>
      </c>
      <c r="R445" s="33">
        <v>0</v>
      </c>
      <c r="S445" s="33">
        <v>0</v>
      </c>
      <c r="T445" s="33">
        <v>0</v>
      </c>
      <c r="U445" s="33">
        <v>0</v>
      </c>
      <c r="V445" s="33">
        <v>0</v>
      </c>
      <c r="W445" s="33">
        <v>0</v>
      </c>
      <c r="X445" s="33">
        <v>0</v>
      </c>
      <c r="Y445" s="33">
        <v>0</v>
      </c>
      <c r="Z445" s="33">
        <v>0</v>
      </c>
      <c r="AA445" s="33">
        <v>0</v>
      </c>
      <c r="AB445" s="33">
        <v>440</v>
      </c>
      <c r="AC445" s="33">
        <v>0</v>
      </c>
      <c r="AD445" s="33">
        <v>0</v>
      </c>
      <c r="AE445" s="33">
        <v>440</v>
      </c>
      <c r="AF445" s="33">
        <v>0</v>
      </c>
      <c r="AG445" s="33">
        <v>0</v>
      </c>
      <c r="AH445" s="33">
        <v>0</v>
      </c>
      <c r="AI445" s="33">
        <v>0</v>
      </c>
      <c r="AJ445" s="33">
        <v>0</v>
      </c>
      <c r="AK445" s="33">
        <v>0</v>
      </c>
      <c r="AL445" s="33">
        <v>0</v>
      </c>
      <c r="AM445" s="33">
        <v>0</v>
      </c>
      <c r="AN445" s="33">
        <v>0</v>
      </c>
      <c r="AO445" s="33">
        <v>0</v>
      </c>
      <c r="AP445" s="33">
        <v>0</v>
      </c>
      <c r="AQ445" s="33">
        <v>0</v>
      </c>
      <c r="AR445" s="33">
        <v>0</v>
      </c>
      <c r="AS445" s="33">
        <v>0</v>
      </c>
      <c r="AT445" s="33">
        <v>0</v>
      </c>
      <c r="AU445" s="33">
        <v>0</v>
      </c>
      <c r="AV445" s="33">
        <v>0</v>
      </c>
      <c r="AW445" s="33">
        <v>0</v>
      </c>
      <c r="AX445" s="33">
        <v>0</v>
      </c>
      <c r="AY445" s="33">
        <v>0</v>
      </c>
      <c r="AZ445" s="33">
        <v>0</v>
      </c>
      <c r="BA445" s="33">
        <v>0</v>
      </c>
      <c r="BB445" s="33">
        <v>0</v>
      </c>
      <c r="BC445" s="33">
        <v>0</v>
      </c>
      <c r="BD445" s="33">
        <v>0</v>
      </c>
      <c r="BE445" s="33">
        <v>0</v>
      </c>
      <c r="BF445" s="33">
        <v>0</v>
      </c>
      <c r="BG445" s="33">
        <v>0</v>
      </c>
      <c r="BH445" s="33">
        <v>0</v>
      </c>
      <c r="BI445" s="33">
        <v>0</v>
      </c>
      <c r="BJ445" s="33">
        <v>0</v>
      </c>
      <c r="BK445" s="33">
        <v>0</v>
      </c>
      <c r="BL445" s="33">
        <v>0</v>
      </c>
      <c r="BM445" s="227">
        <v>0</v>
      </c>
      <c r="BN445" s="33">
        <v>0</v>
      </c>
      <c r="BO445" s="33">
        <v>270</v>
      </c>
      <c r="BP445" s="33">
        <v>0</v>
      </c>
      <c r="BQ445" s="33">
        <v>0</v>
      </c>
      <c r="BR445" s="33">
        <v>270</v>
      </c>
      <c r="BS445" s="33">
        <v>0</v>
      </c>
      <c r="BT445" s="33">
        <v>0</v>
      </c>
      <c r="BU445" s="33">
        <v>0</v>
      </c>
      <c r="BV445" s="33">
        <v>0</v>
      </c>
      <c r="BW445" s="33">
        <v>0</v>
      </c>
      <c r="BX445" s="33">
        <v>0</v>
      </c>
      <c r="BY445" s="33">
        <v>170</v>
      </c>
      <c r="BZ445" s="33">
        <v>0</v>
      </c>
      <c r="CA445" s="33">
        <v>0</v>
      </c>
      <c r="CB445" s="33">
        <v>170</v>
      </c>
      <c r="CC445" s="33">
        <v>0</v>
      </c>
      <c r="CD445" s="33">
        <v>0</v>
      </c>
      <c r="CE445" s="33">
        <v>0</v>
      </c>
      <c r="CF445" s="33">
        <v>0</v>
      </c>
      <c r="CG445" s="33">
        <v>0</v>
      </c>
      <c r="CH445" s="23" t="s">
        <v>85</v>
      </c>
      <c r="CI445" s="289" t="s">
        <v>900</v>
      </c>
      <c r="CJ445" s="289" t="s">
        <v>79</v>
      </c>
      <c r="CK445" s="320" t="s">
        <v>79</v>
      </c>
      <c r="CL445" s="313" t="s">
        <v>79</v>
      </c>
    </row>
    <row r="446" spans="1:90" ht="46.5">
      <c r="A446" s="695"/>
      <c r="B446" s="132" t="s">
        <v>935</v>
      </c>
      <c r="C446" s="68" t="s">
        <v>79</v>
      </c>
      <c r="D446" s="23" t="s">
        <v>81</v>
      </c>
      <c r="E446" s="23" t="s">
        <v>79</v>
      </c>
      <c r="F446" s="23" t="s">
        <v>79</v>
      </c>
      <c r="G446" s="16" t="s">
        <v>1041</v>
      </c>
      <c r="H446" s="23" t="s">
        <v>1042</v>
      </c>
      <c r="I446" s="33">
        <v>495</v>
      </c>
      <c r="J446" s="33">
        <v>495</v>
      </c>
      <c r="K446" s="33">
        <v>0</v>
      </c>
      <c r="L446" s="33">
        <v>445.5</v>
      </c>
      <c r="M446" s="114">
        <v>0</v>
      </c>
      <c r="N446" s="33">
        <v>0</v>
      </c>
      <c r="O446" s="33">
        <v>0</v>
      </c>
      <c r="P446" s="33">
        <v>0</v>
      </c>
      <c r="Q446" s="33">
        <v>0</v>
      </c>
      <c r="R446" s="33">
        <v>0</v>
      </c>
      <c r="S446" s="33">
        <v>0</v>
      </c>
      <c r="T446" s="33">
        <v>0</v>
      </c>
      <c r="U446" s="33">
        <v>0</v>
      </c>
      <c r="V446" s="33">
        <v>0</v>
      </c>
      <c r="W446" s="33">
        <v>0</v>
      </c>
      <c r="X446" s="33">
        <v>0</v>
      </c>
      <c r="Y446" s="33">
        <v>0</v>
      </c>
      <c r="Z446" s="33">
        <v>0</v>
      </c>
      <c r="AA446" s="33">
        <v>0</v>
      </c>
      <c r="AB446" s="33">
        <v>440</v>
      </c>
      <c r="AC446" s="33">
        <v>0</v>
      </c>
      <c r="AD446" s="33">
        <v>0</v>
      </c>
      <c r="AE446" s="33">
        <v>440</v>
      </c>
      <c r="AF446" s="33">
        <v>0</v>
      </c>
      <c r="AG446" s="33">
        <v>0</v>
      </c>
      <c r="AH446" s="33">
        <v>0</v>
      </c>
      <c r="AI446" s="33">
        <v>0</v>
      </c>
      <c r="AJ446" s="33">
        <v>0</v>
      </c>
      <c r="AK446" s="33">
        <v>0</v>
      </c>
      <c r="AL446" s="33">
        <v>0</v>
      </c>
      <c r="AM446" s="33">
        <v>0</v>
      </c>
      <c r="AN446" s="33">
        <v>0</v>
      </c>
      <c r="AO446" s="33">
        <v>0</v>
      </c>
      <c r="AP446" s="33">
        <v>0</v>
      </c>
      <c r="AQ446" s="33">
        <v>0</v>
      </c>
      <c r="AR446" s="33">
        <v>0</v>
      </c>
      <c r="AS446" s="33">
        <v>0</v>
      </c>
      <c r="AT446" s="33">
        <v>0</v>
      </c>
      <c r="AU446" s="33">
        <v>0</v>
      </c>
      <c r="AV446" s="33">
        <v>0</v>
      </c>
      <c r="AW446" s="33">
        <v>0</v>
      </c>
      <c r="AX446" s="33">
        <v>0</v>
      </c>
      <c r="AY446" s="33">
        <v>0</v>
      </c>
      <c r="AZ446" s="33">
        <v>0</v>
      </c>
      <c r="BA446" s="33">
        <v>0</v>
      </c>
      <c r="BB446" s="33">
        <v>0</v>
      </c>
      <c r="BC446" s="33">
        <v>0</v>
      </c>
      <c r="BD446" s="33">
        <v>0</v>
      </c>
      <c r="BE446" s="33">
        <v>0</v>
      </c>
      <c r="BF446" s="33">
        <v>0</v>
      </c>
      <c r="BG446" s="33">
        <v>0</v>
      </c>
      <c r="BH446" s="33">
        <v>0</v>
      </c>
      <c r="BI446" s="33">
        <v>0</v>
      </c>
      <c r="BJ446" s="33">
        <v>0</v>
      </c>
      <c r="BK446" s="33">
        <v>0</v>
      </c>
      <c r="BL446" s="33">
        <v>0</v>
      </c>
      <c r="BM446" s="227">
        <v>0</v>
      </c>
      <c r="BN446" s="33">
        <v>0</v>
      </c>
      <c r="BO446" s="33">
        <v>270</v>
      </c>
      <c r="BP446" s="33">
        <v>0</v>
      </c>
      <c r="BQ446" s="33">
        <v>0</v>
      </c>
      <c r="BR446" s="33">
        <v>270</v>
      </c>
      <c r="BS446" s="33">
        <v>0</v>
      </c>
      <c r="BT446" s="33">
        <v>0</v>
      </c>
      <c r="BU446" s="33">
        <v>0</v>
      </c>
      <c r="BV446" s="33">
        <v>0</v>
      </c>
      <c r="BW446" s="33">
        <v>0</v>
      </c>
      <c r="BX446" s="33">
        <v>0</v>
      </c>
      <c r="BY446" s="33">
        <v>170</v>
      </c>
      <c r="BZ446" s="33">
        <v>0</v>
      </c>
      <c r="CA446" s="33">
        <v>0</v>
      </c>
      <c r="CB446" s="33">
        <v>170</v>
      </c>
      <c r="CC446" s="33">
        <v>0</v>
      </c>
      <c r="CD446" s="33">
        <v>0</v>
      </c>
      <c r="CE446" s="33">
        <v>0</v>
      </c>
      <c r="CF446" s="33">
        <v>0</v>
      </c>
      <c r="CG446" s="33">
        <v>0</v>
      </c>
      <c r="CH446" s="23" t="s">
        <v>85</v>
      </c>
      <c r="CI446" s="289" t="s">
        <v>900</v>
      </c>
      <c r="CJ446" s="289" t="s">
        <v>79</v>
      </c>
      <c r="CK446" s="320" t="s">
        <v>79</v>
      </c>
      <c r="CL446" s="313" t="s">
        <v>79</v>
      </c>
    </row>
    <row r="447" spans="1:90" ht="46.5">
      <c r="A447" s="695"/>
      <c r="B447" s="132" t="s">
        <v>936</v>
      </c>
      <c r="C447" s="68" t="s">
        <v>79</v>
      </c>
      <c r="D447" s="23" t="s">
        <v>81</v>
      </c>
      <c r="E447" s="23" t="s">
        <v>79</v>
      </c>
      <c r="F447" s="23" t="s">
        <v>79</v>
      </c>
      <c r="G447" s="16" t="s">
        <v>1041</v>
      </c>
      <c r="H447" s="23" t="s">
        <v>1042</v>
      </c>
      <c r="I447" s="33">
        <v>495</v>
      </c>
      <c r="J447" s="33">
        <v>495</v>
      </c>
      <c r="K447" s="33">
        <v>0</v>
      </c>
      <c r="L447" s="33">
        <v>445.5</v>
      </c>
      <c r="M447" s="114">
        <v>0</v>
      </c>
      <c r="N447" s="33">
        <v>0</v>
      </c>
      <c r="O447" s="33">
        <v>0</v>
      </c>
      <c r="P447" s="33">
        <v>0</v>
      </c>
      <c r="Q447" s="33">
        <v>0</v>
      </c>
      <c r="R447" s="33">
        <v>0</v>
      </c>
      <c r="S447" s="33">
        <v>0</v>
      </c>
      <c r="T447" s="33">
        <v>0</v>
      </c>
      <c r="U447" s="33">
        <v>0</v>
      </c>
      <c r="V447" s="33">
        <v>0</v>
      </c>
      <c r="W447" s="33">
        <v>0</v>
      </c>
      <c r="X447" s="33">
        <v>0</v>
      </c>
      <c r="Y447" s="33">
        <v>0</v>
      </c>
      <c r="Z447" s="33">
        <v>0</v>
      </c>
      <c r="AA447" s="33">
        <v>0</v>
      </c>
      <c r="AB447" s="33">
        <v>440</v>
      </c>
      <c r="AC447" s="33">
        <v>0</v>
      </c>
      <c r="AD447" s="33">
        <v>0</v>
      </c>
      <c r="AE447" s="33">
        <v>440</v>
      </c>
      <c r="AF447" s="33">
        <v>0</v>
      </c>
      <c r="AG447" s="33">
        <v>0</v>
      </c>
      <c r="AH447" s="33">
        <v>0</v>
      </c>
      <c r="AI447" s="33">
        <v>0</v>
      </c>
      <c r="AJ447" s="33">
        <v>0</v>
      </c>
      <c r="AK447" s="33">
        <v>0</v>
      </c>
      <c r="AL447" s="33">
        <v>0</v>
      </c>
      <c r="AM447" s="33">
        <v>0</v>
      </c>
      <c r="AN447" s="33">
        <v>0</v>
      </c>
      <c r="AO447" s="33">
        <v>0</v>
      </c>
      <c r="AP447" s="33">
        <v>0</v>
      </c>
      <c r="AQ447" s="33">
        <v>0</v>
      </c>
      <c r="AR447" s="33">
        <v>0</v>
      </c>
      <c r="AS447" s="33">
        <v>0</v>
      </c>
      <c r="AT447" s="33">
        <v>0</v>
      </c>
      <c r="AU447" s="33">
        <v>0</v>
      </c>
      <c r="AV447" s="33">
        <v>0</v>
      </c>
      <c r="AW447" s="33">
        <v>0</v>
      </c>
      <c r="AX447" s="33">
        <v>0</v>
      </c>
      <c r="AY447" s="33">
        <v>0</v>
      </c>
      <c r="AZ447" s="33">
        <v>0</v>
      </c>
      <c r="BA447" s="33">
        <v>0</v>
      </c>
      <c r="BB447" s="33">
        <v>0</v>
      </c>
      <c r="BC447" s="33">
        <v>0</v>
      </c>
      <c r="BD447" s="33">
        <v>0</v>
      </c>
      <c r="BE447" s="33">
        <v>0</v>
      </c>
      <c r="BF447" s="33">
        <v>0</v>
      </c>
      <c r="BG447" s="33">
        <v>0</v>
      </c>
      <c r="BH447" s="33">
        <v>0</v>
      </c>
      <c r="BI447" s="33">
        <v>0</v>
      </c>
      <c r="BJ447" s="33">
        <v>0</v>
      </c>
      <c r="BK447" s="33">
        <v>0</v>
      </c>
      <c r="BL447" s="33">
        <v>0</v>
      </c>
      <c r="BM447" s="227">
        <v>0</v>
      </c>
      <c r="BN447" s="33">
        <v>0</v>
      </c>
      <c r="BO447" s="33">
        <v>270</v>
      </c>
      <c r="BP447" s="33">
        <v>0</v>
      </c>
      <c r="BQ447" s="33">
        <v>0</v>
      </c>
      <c r="BR447" s="33">
        <v>270</v>
      </c>
      <c r="BS447" s="33">
        <v>0</v>
      </c>
      <c r="BT447" s="33">
        <v>0</v>
      </c>
      <c r="BU447" s="33">
        <v>0</v>
      </c>
      <c r="BV447" s="33">
        <v>0</v>
      </c>
      <c r="BW447" s="33">
        <v>0</v>
      </c>
      <c r="BX447" s="33">
        <v>0</v>
      </c>
      <c r="BY447" s="33">
        <v>170</v>
      </c>
      <c r="BZ447" s="33">
        <v>0</v>
      </c>
      <c r="CA447" s="33">
        <v>0</v>
      </c>
      <c r="CB447" s="33">
        <v>170</v>
      </c>
      <c r="CC447" s="33">
        <v>0</v>
      </c>
      <c r="CD447" s="33">
        <v>0</v>
      </c>
      <c r="CE447" s="33">
        <v>0</v>
      </c>
      <c r="CF447" s="33">
        <v>0</v>
      </c>
      <c r="CG447" s="33">
        <v>0</v>
      </c>
      <c r="CH447" s="23" t="s">
        <v>85</v>
      </c>
      <c r="CI447" s="289" t="s">
        <v>900</v>
      </c>
      <c r="CJ447" s="289" t="s">
        <v>79</v>
      </c>
      <c r="CK447" s="320" t="s">
        <v>79</v>
      </c>
      <c r="CL447" s="313" t="s">
        <v>79</v>
      </c>
    </row>
    <row r="448" spans="1:90" ht="46.5">
      <c r="A448" s="695"/>
      <c r="B448" s="132" t="s">
        <v>937</v>
      </c>
      <c r="C448" s="68" t="s">
        <v>79</v>
      </c>
      <c r="D448" s="23" t="s">
        <v>81</v>
      </c>
      <c r="E448" s="23" t="s">
        <v>79</v>
      </c>
      <c r="F448" s="23" t="s">
        <v>79</v>
      </c>
      <c r="G448" s="16" t="s">
        <v>1041</v>
      </c>
      <c r="H448" s="23" t="s">
        <v>1042</v>
      </c>
      <c r="I448" s="33">
        <v>495</v>
      </c>
      <c r="J448" s="33">
        <v>495</v>
      </c>
      <c r="K448" s="33">
        <v>0</v>
      </c>
      <c r="L448" s="33">
        <v>445.5</v>
      </c>
      <c r="M448" s="114">
        <v>0</v>
      </c>
      <c r="N448" s="33">
        <v>0</v>
      </c>
      <c r="O448" s="33">
        <v>0</v>
      </c>
      <c r="P448" s="33">
        <v>0</v>
      </c>
      <c r="Q448" s="33">
        <v>0</v>
      </c>
      <c r="R448" s="33">
        <v>0</v>
      </c>
      <c r="S448" s="33">
        <v>0</v>
      </c>
      <c r="T448" s="33">
        <v>0</v>
      </c>
      <c r="U448" s="33">
        <v>0</v>
      </c>
      <c r="V448" s="33">
        <v>0</v>
      </c>
      <c r="W448" s="33">
        <v>0</v>
      </c>
      <c r="X448" s="33">
        <v>0</v>
      </c>
      <c r="Y448" s="33">
        <v>0</v>
      </c>
      <c r="Z448" s="33">
        <v>0</v>
      </c>
      <c r="AA448" s="33">
        <v>0</v>
      </c>
      <c r="AB448" s="33">
        <v>440</v>
      </c>
      <c r="AC448" s="33">
        <v>0</v>
      </c>
      <c r="AD448" s="33">
        <v>0</v>
      </c>
      <c r="AE448" s="33">
        <v>440</v>
      </c>
      <c r="AF448" s="33">
        <v>0</v>
      </c>
      <c r="AG448" s="33">
        <v>0</v>
      </c>
      <c r="AH448" s="33">
        <v>0</v>
      </c>
      <c r="AI448" s="33">
        <v>0</v>
      </c>
      <c r="AJ448" s="33">
        <v>0</v>
      </c>
      <c r="AK448" s="33">
        <v>0</v>
      </c>
      <c r="AL448" s="33">
        <v>0</v>
      </c>
      <c r="AM448" s="33">
        <v>0</v>
      </c>
      <c r="AN448" s="33">
        <v>0</v>
      </c>
      <c r="AO448" s="33">
        <v>0</v>
      </c>
      <c r="AP448" s="33">
        <v>0</v>
      </c>
      <c r="AQ448" s="33">
        <v>0</v>
      </c>
      <c r="AR448" s="33">
        <v>0</v>
      </c>
      <c r="AS448" s="33">
        <v>0</v>
      </c>
      <c r="AT448" s="33">
        <v>0</v>
      </c>
      <c r="AU448" s="33">
        <v>0</v>
      </c>
      <c r="AV448" s="33">
        <v>0</v>
      </c>
      <c r="AW448" s="33">
        <v>0</v>
      </c>
      <c r="AX448" s="33">
        <v>0</v>
      </c>
      <c r="AY448" s="33">
        <v>0</v>
      </c>
      <c r="AZ448" s="33">
        <v>0</v>
      </c>
      <c r="BA448" s="33">
        <v>0</v>
      </c>
      <c r="BB448" s="33">
        <v>0</v>
      </c>
      <c r="BC448" s="33">
        <v>0</v>
      </c>
      <c r="BD448" s="33">
        <v>0</v>
      </c>
      <c r="BE448" s="33">
        <v>0</v>
      </c>
      <c r="BF448" s="33">
        <v>0</v>
      </c>
      <c r="BG448" s="33">
        <v>0</v>
      </c>
      <c r="BH448" s="33">
        <v>0</v>
      </c>
      <c r="BI448" s="33">
        <v>0</v>
      </c>
      <c r="BJ448" s="33">
        <v>0</v>
      </c>
      <c r="BK448" s="33">
        <v>0</v>
      </c>
      <c r="BL448" s="33">
        <v>0</v>
      </c>
      <c r="BM448" s="227">
        <v>0</v>
      </c>
      <c r="BN448" s="33">
        <v>0</v>
      </c>
      <c r="BO448" s="33">
        <v>270</v>
      </c>
      <c r="BP448" s="33">
        <v>0</v>
      </c>
      <c r="BQ448" s="33">
        <v>0</v>
      </c>
      <c r="BR448" s="33">
        <v>270</v>
      </c>
      <c r="BS448" s="33">
        <v>0</v>
      </c>
      <c r="BT448" s="33">
        <v>0</v>
      </c>
      <c r="BU448" s="33">
        <v>0</v>
      </c>
      <c r="BV448" s="33">
        <v>0</v>
      </c>
      <c r="BW448" s="33">
        <v>0</v>
      </c>
      <c r="BX448" s="33">
        <v>0</v>
      </c>
      <c r="BY448" s="33">
        <v>170</v>
      </c>
      <c r="BZ448" s="33">
        <v>0</v>
      </c>
      <c r="CA448" s="33">
        <v>0</v>
      </c>
      <c r="CB448" s="33">
        <v>170</v>
      </c>
      <c r="CC448" s="33">
        <v>0</v>
      </c>
      <c r="CD448" s="33">
        <v>0</v>
      </c>
      <c r="CE448" s="33">
        <v>0</v>
      </c>
      <c r="CF448" s="33">
        <v>0</v>
      </c>
      <c r="CG448" s="33">
        <v>0</v>
      </c>
      <c r="CH448" s="23" t="s">
        <v>85</v>
      </c>
      <c r="CI448" s="289" t="s">
        <v>900</v>
      </c>
      <c r="CJ448" s="289" t="s">
        <v>79</v>
      </c>
      <c r="CK448" s="320" t="s">
        <v>79</v>
      </c>
      <c r="CL448" s="313" t="s">
        <v>79</v>
      </c>
    </row>
    <row r="449" spans="1:90" ht="46.5">
      <c r="A449" s="695"/>
      <c r="B449" s="132" t="s">
        <v>938</v>
      </c>
      <c r="C449" s="68" t="s">
        <v>79</v>
      </c>
      <c r="D449" s="23" t="s">
        <v>81</v>
      </c>
      <c r="E449" s="23" t="s">
        <v>79</v>
      </c>
      <c r="F449" s="23" t="s">
        <v>79</v>
      </c>
      <c r="G449" s="16" t="s">
        <v>1041</v>
      </c>
      <c r="H449" s="23" t="s">
        <v>1042</v>
      </c>
      <c r="I449" s="33">
        <v>495</v>
      </c>
      <c r="J449" s="33">
        <v>495</v>
      </c>
      <c r="K449" s="33">
        <v>0</v>
      </c>
      <c r="L449" s="33">
        <v>445.5</v>
      </c>
      <c r="M449" s="114">
        <v>0</v>
      </c>
      <c r="N449" s="33">
        <v>0</v>
      </c>
      <c r="O449" s="33">
        <v>0</v>
      </c>
      <c r="P449" s="33">
        <v>0</v>
      </c>
      <c r="Q449" s="33">
        <v>0</v>
      </c>
      <c r="R449" s="33">
        <v>0</v>
      </c>
      <c r="S449" s="33">
        <v>0</v>
      </c>
      <c r="T449" s="33">
        <v>0</v>
      </c>
      <c r="U449" s="33">
        <v>0</v>
      </c>
      <c r="V449" s="33">
        <v>0</v>
      </c>
      <c r="W449" s="33">
        <v>0</v>
      </c>
      <c r="X449" s="33">
        <v>0</v>
      </c>
      <c r="Y449" s="33">
        <v>0</v>
      </c>
      <c r="Z449" s="33">
        <v>0</v>
      </c>
      <c r="AA449" s="33">
        <v>0</v>
      </c>
      <c r="AB449" s="33">
        <v>440</v>
      </c>
      <c r="AC449" s="33">
        <v>0</v>
      </c>
      <c r="AD449" s="33">
        <v>0</v>
      </c>
      <c r="AE449" s="33">
        <v>440</v>
      </c>
      <c r="AF449" s="33">
        <v>0</v>
      </c>
      <c r="AG449" s="33">
        <v>0</v>
      </c>
      <c r="AH449" s="33">
        <v>0</v>
      </c>
      <c r="AI449" s="33">
        <v>0</v>
      </c>
      <c r="AJ449" s="33">
        <v>0</v>
      </c>
      <c r="AK449" s="33">
        <v>0</v>
      </c>
      <c r="AL449" s="33">
        <v>0</v>
      </c>
      <c r="AM449" s="33">
        <v>0</v>
      </c>
      <c r="AN449" s="33">
        <v>0</v>
      </c>
      <c r="AO449" s="33">
        <v>0</v>
      </c>
      <c r="AP449" s="33">
        <v>0</v>
      </c>
      <c r="AQ449" s="33">
        <v>0</v>
      </c>
      <c r="AR449" s="33">
        <v>0</v>
      </c>
      <c r="AS449" s="33">
        <v>0</v>
      </c>
      <c r="AT449" s="33">
        <v>0</v>
      </c>
      <c r="AU449" s="33">
        <v>0</v>
      </c>
      <c r="AV449" s="33">
        <v>0</v>
      </c>
      <c r="AW449" s="33">
        <v>0</v>
      </c>
      <c r="AX449" s="33">
        <v>0</v>
      </c>
      <c r="AY449" s="33">
        <v>0</v>
      </c>
      <c r="AZ449" s="33">
        <v>0</v>
      </c>
      <c r="BA449" s="33">
        <v>0</v>
      </c>
      <c r="BB449" s="33">
        <v>0</v>
      </c>
      <c r="BC449" s="33">
        <v>0</v>
      </c>
      <c r="BD449" s="33">
        <v>0</v>
      </c>
      <c r="BE449" s="33">
        <v>0</v>
      </c>
      <c r="BF449" s="33">
        <v>0</v>
      </c>
      <c r="BG449" s="33">
        <v>0</v>
      </c>
      <c r="BH449" s="33">
        <v>0</v>
      </c>
      <c r="BI449" s="33">
        <v>0</v>
      </c>
      <c r="BJ449" s="33">
        <v>0</v>
      </c>
      <c r="BK449" s="33">
        <v>0</v>
      </c>
      <c r="BL449" s="33">
        <v>0</v>
      </c>
      <c r="BM449" s="227">
        <v>0</v>
      </c>
      <c r="BN449" s="33">
        <v>0</v>
      </c>
      <c r="BO449" s="33">
        <v>270</v>
      </c>
      <c r="BP449" s="33">
        <v>0</v>
      </c>
      <c r="BQ449" s="33">
        <v>0</v>
      </c>
      <c r="BR449" s="33">
        <v>270</v>
      </c>
      <c r="BS449" s="33">
        <v>0</v>
      </c>
      <c r="BT449" s="33">
        <v>0</v>
      </c>
      <c r="BU449" s="33">
        <v>0</v>
      </c>
      <c r="BV449" s="33">
        <v>0</v>
      </c>
      <c r="BW449" s="33">
        <v>0</v>
      </c>
      <c r="BX449" s="33">
        <v>0</v>
      </c>
      <c r="BY449" s="33">
        <v>170</v>
      </c>
      <c r="BZ449" s="33">
        <v>0</v>
      </c>
      <c r="CA449" s="33">
        <v>0</v>
      </c>
      <c r="CB449" s="33">
        <v>170</v>
      </c>
      <c r="CC449" s="33">
        <v>0</v>
      </c>
      <c r="CD449" s="33">
        <v>0</v>
      </c>
      <c r="CE449" s="33">
        <v>0</v>
      </c>
      <c r="CF449" s="33">
        <v>0</v>
      </c>
      <c r="CG449" s="33">
        <v>0</v>
      </c>
      <c r="CH449" s="23" t="s">
        <v>85</v>
      </c>
      <c r="CI449" s="289" t="s">
        <v>900</v>
      </c>
      <c r="CJ449" s="289" t="s">
        <v>79</v>
      </c>
      <c r="CK449" s="320" t="s">
        <v>79</v>
      </c>
      <c r="CL449" s="313" t="s">
        <v>79</v>
      </c>
    </row>
    <row r="450" spans="1:90" ht="46.5">
      <c r="A450" s="695"/>
      <c r="B450" s="132" t="s">
        <v>939</v>
      </c>
      <c r="C450" s="68" t="s">
        <v>79</v>
      </c>
      <c r="D450" s="23" t="s">
        <v>81</v>
      </c>
      <c r="E450" s="23" t="s">
        <v>79</v>
      </c>
      <c r="F450" s="23" t="s">
        <v>79</v>
      </c>
      <c r="G450" s="16" t="s">
        <v>1041</v>
      </c>
      <c r="H450" s="23" t="s">
        <v>1042</v>
      </c>
      <c r="I450" s="33">
        <v>495</v>
      </c>
      <c r="J450" s="33">
        <v>495</v>
      </c>
      <c r="K450" s="33">
        <v>0</v>
      </c>
      <c r="L450" s="33">
        <v>445.5</v>
      </c>
      <c r="M450" s="114">
        <v>0</v>
      </c>
      <c r="N450" s="33">
        <v>0</v>
      </c>
      <c r="O450" s="33">
        <v>0</v>
      </c>
      <c r="P450" s="33">
        <v>0</v>
      </c>
      <c r="Q450" s="33">
        <v>0</v>
      </c>
      <c r="R450" s="33">
        <v>0</v>
      </c>
      <c r="S450" s="33">
        <v>0</v>
      </c>
      <c r="T450" s="33">
        <v>0</v>
      </c>
      <c r="U450" s="33">
        <v>0</v>
      </c>
      <c r="V450" s="33">
        <v>0</v>
      </c>
      <c r="W450" s="33">
        <v>0</v>
      </c>
      <c r="X450" s="33">
        <v>0</v>
      </c>
      <c r="Y450" s="33">
        <v>0</v>
      </c>
      <c r="Z450" s="33">
        <v>0</v>
      </c>
      <c r="AA450" s="33">
        <v>0</v>
      </c>
      <c r="AB450" s="33">
        <v>440</v>
      </c>
      <c r="AC450" s="33">
        <v>0</v>
      </c>
      <c r="AD450" s="33">
        <v>0</v>
      </c>
      <c r="AE450" s="33">
        <v>440</v>
      </c>
      <c r="AF450" s="33">
        <v>0</v>
      </c>
      <c r="AG450" s="33">
        <v>0</v>
      </c>
      <c r="AH450" s="33">
        <v>0</v>
      </c>
      <c r="AI450" s="33">
        <v>0</v>
      </c>
      <c r="AJ450" s="33">
        <v>0</v>
      </c>
      <c r="AK450" s="33">
        <v>0</v>
      </c>
      <c r="AL450" s="33">
        <v>0</v>
      </c>
      <c r="AM450" s="33">
        <v>0</v>
      </c>
      <c r="AN450" s="33">
        <v>0</v>
      </c>
      <c r="AO450" s="33">
        <v>0</v>
      </c>
      <c r="AP450" s="33">
        <v>0</v>
      </c>
      <c r="AQ450" s="33">
        <v>0</v>
      </c>
      <c r="AR450" s="33">
        <v>0</v>
      </c>
      <c r="AS450" s="33">
        <v>0</v>
      </c>
      <c r="AT450" s="33">
        <v>0</v>
      </c>
      <c r="AU450" s="33">
        <v>0</v>
      </c>
      <c r="AV450" s="33">
        <v>0</v>
      </c>
      <c r="AW450" s="33">
        <v>0</v>
      </c>
      <c r="AX450" s="33">
        <v>0</v>
      </c>
      <c r="AY450" s="33">
        <v>0</v>
      </c>
      <c r="AZ450" s="33">
        <v>0</v>
      </c>
      <c r="BA450" s="33">
        <v>0</v>
      </c>
      <c r="BB450" s="33">
        <v>0</v>
      </c>
      <c r="BC450" s="33">
        <v>0</v>
      </c>
      <c r="BD450" s="33">
        <v>0</v>
      </c>
      <c r="BE450" s="33">
        <v>0</v>
      </c>
      <c r="BF450" s="33">
        <v>0</v>
      </c>
      <c r="BG450" s="33">
        <v>0</v>
      </c>
      <c r="BH450" s="33">
        <v>0</v>
      </c>
      <c r="BI450" s="33">
        <v>0</v>
      </c>
      <c r="BJ450" s="33">
        <v>0</v>
      </c>
      <c r="BK450" s="33">
        <v>0</v>
      </c>
      <c r="BL450" s="33">
        <v>0</v>
      </c>
      <c r="BM450" s="227">
        <v>0</v>
      </c>
      <c r="BN450" s="33">
        <v>0</v>
      </c>
      <c r="BO450" s="33">
        <v>270</v>
      </c>
      <c r="BP450" s="33">
        <v>0</v>
      </c>
      <c r="BQ450" s="33">
        <v>0</v>
      </c>
      <c r="BR450" s="33">
        <v>270</v>
      </c>
      <c r="BS450" s="33">
        <v>0</v>
      </c>
      <c r="BT450" s="33">
        <v>0</v>
      </c>
      <c r="BU450" s="33">
        <v>0</v>
      </c>
      <c r="BV450" s="33">
        <v>0</v>
      </c>
      <c r="BW450" s="33">
        <v>0</v>
      </c>
      <c r="BX450" s="33">
        <v>0</v>
      </c>
      <c r="BY450" s="33">
        <v>170</v>
      </c>
      <c r="BZ450" s="33">
        <v>0</v>
      </c>
      <c r="CA450" s="33">
        <v>0</v>
      </c>
      <c r="CB450" s="33">
        <v>170</v>
      </c>
      <c r="CC450" s="33">
        <v>0</v>
      </c>
      <c r="CD450" s="33">
        <v>0</v>
      </c>
      <c r="CE450" s="33">
        <v>0</v>
      </c>
      <c r="CF450" s="33">
        <v>0</v>
      </c>
      <c r="CG450" s="33">
        <v>0</v>
      </c>
      <c r="CH450" s="23" t="s">
        <v>85</v>
      </c>
      <c r="CI450" s="289" t="s">
        <v>900</v>
      </c>
      <c r="CJ450" s="289" t="s">
        <v>79</v>
      </c>
      <c r="CK450" s="320" t="s">
        <v>79</v>
      </c>
      <c r="CL450" s="313" t="s">
        <v>79</v>
      </c>
    </row>
    <row r="451" spans="1:90" ht="46.5">
      <c r="A451" s="695"/>
      <c r="B451" s="132" t="s">
        <v>940</v>
      </c>
      <c r="C451" s="68" t="s">
        <v>79</v>
      </c>
      <c r="D451" s="23" t="s">
        <v>81</v>
      </c>
      <c r="E451" s="23" t="s">
        <v>79</v>
      </c>
      <c r="F451" s="23" t="s">
        <v>79</v>
      </c>
      <c r="G451" s="16" t="s">
        <v>1041</v>
      </c>
      <c r="H451" s="23" t="s">
        <v>1042</v>
      </c>
      <c r="I451" s="33">
        <v>990</v>
      </c>
      <c r="J451" s="33">
        <v>990</v>
      </c>
      <c r="K451" s="33">
        <v>0</v>
      </c>
      <c r="L451" s="33">
        <v>891</v>
      </c>
      <c r="M451" s="114">
        <v>0</v>
      </c>
      <c r="N451" s="33">
        <v>0</v>
      </c>
      <c r="O451" s="33">
        <v>0</v>
      </c>
      <c r="P451" s="33">
        <v>0</v>
      </c>
      <c r="Q451" s="33">
        <v>0</v>
      </c>
      <c r="R451" s="33">
        <v>0</v>
      </c>
      <c r="S451" s="33">
        <v>0</v>
      </c>
      <c r="T451" s="33">
        <v>0</v>
      </c>
      <c r="U451" s="33">
        <v>0</v>
      </c>
      <c r="V451" s="33">
        <v>0</v>
      </c>
      <c r="W451" s="33">
        <v>0</v>
      </c>
      <c r="X451" s="33">
        <v>0</v>
      </c>
      <c r="Y451" s="33">
        <v>0</v>
      </c>
      <c r="Z451" s="33">
        <v>0</v>
      </c>
      <c r="AA451" s="33">
        <v>0</v>
      </c>
      <c r="AB451" s="33">
        <v>880</v>
      </c>
      <c r="AC451" s="33">
        <v>0</v>
      </c>
      <c r="AD451" s="33">
        <v>0</v>
      </c>
      <c r="AE451" s="33">
        <v>880</v>
      </c>
      <c r="AF451" s="33">
        <v>0</v>
      </c>
      <c r="AG451" s="33">
        <v>0</v>
      </c>
      <c r="AH451" s="33">
        <v>0</v>
      </c>
      <c r="AI451" s="33">
        <v>0</v>
      </c>
      <c r="AJ451" s="33">
        <v>0</v>
      </c>
      <c r="AK451" s="33">
        <v>0</v>
      </c>
      <c r="AL451" s="33">
        <v>0</v>
      </c>
      <c r="AM451" s="33">
        <v>0</v>
      </c>
      <c r="AN451" s="33">
        <v>0</v>
      </c>
      <c r="AO451" s="33">
        <v>0</v>
      </c>
      <c r="AP451" s="33">
        <v>0</v>
      </c>
      <c r="AQ451" s="33">
        <v>0</v>
      </c>
      <c r="AR451" s="33">
        <v>0</v>
      </c>
      <c r="AS451" s="33">
        <v>0</v>
      </c>
      <c r="AT451" s="33">
        <v>0</v>
      </c>
      <c r="AU451" s="33">
        <v>0</v>
      </c>
      <c r="AV451" s="33">
        <v>0</v>
      </c>
      <c r="AW451" s="33">
        <v>0</v>
      </c>
      <c r="AX451" s="33">
        <v>0</v>
      </c>
      <c r="AY451" s="33">
        <v>0</v>
      </c>
      <c r="AZ451" s="33">
        <v>0</v>
      </c>
      <c r="BA451" s="33">
        <v>0</v>
      </c>
      <c r="BB451" s="33">
        <v>0</v>
      </c>
      <c r="BC451" s="33">
        <v>0</v>
      </c>
      <c r="BD451" s="33">
        <v>0</v>
      </c>
      <c r="BE451" s="33">
        <v>0</v>
      </c>
      <c r="BF451" s="33">
        <v>0</v>
      </c>
      <c r="BG451" s="33">
        <v>0</v>
      </c>
      <c r="BH451" s="33">
        <v>0</v>
      </c>
      <c r="BI451" s="33">
        <v>0</v>
      </c>
      <c r="BJ451" s="33">
        <v>0</v>
      </c>
      <c r="BK451" s="33">
        <v>0</v>
      </c>
      <c r="BL451" s="33">
        <v>0</v>
      </c>
      <c r="BM451" s="227">
        <v>0</v>
      </c>
      <c r="BN451" s="33">
        <v>0</v>
      </c>
      <c r="BO451" s="33">
        <v>540</v>
      </c>
      <c r="BP451" s="33">
        <v>0</v>
      </c>
      <c r="BQ451" s="33">
        <v>0</v>
      </c>
      <c r="BR451" s="33">
        <v>540</v>
      </c>
      <c r="BS451" s="33">
        <v>0</v>
      </c>
      <c r="BT451" s="33">
        <v>0</v>
      </c>
      <c r="BU451" s="33">
        <v>0</v>
      </c>
      <c r="BV451" s="33">
        <v>0</v>
      </c>
      <c r="BW451" s="33">
        <v>0</v>
      </c>
      <c r="BX451" s="33">
        <v>0</v>
      </c>
      <c r="BY451" s="33">
        <v>340</v>
      </c>
      <c r="BZ451" s="33">
        <v>0</v>
      </c>
      <c r="CA451" s="33">
        <v>0</v>
      </c>
      <c r="CB451" s="33">
        <v>340</v>
      </c>
      <c r="CC451" s="33">
        <v>0</v>
      </c>
      <c r="CD451" s="33">
        <v>0</v>
      </c>
      <c r="CE451" s="33">
        <v>0</v>
      </c>
      <c r="CF451" s="33">
        <v>0</v>
      </c>
      <c r="CG451" s="33">
        <v>0</v>
      </c>
      <c r="CH451" s="23" t="s">
        <v>85</v>
      </c>
      <c r="CI451" s="289" t="s">
        <v>900</v>
      </c>
      <c r="CJ451" s="289" t="s">
        <v>79</v>
      </c>
      <c r="CK451" s="320" t="s">
        <v>79</v>
      </c>
      <c r="CL451" s="313" t="s">
        <v>79</v>
      </c>
    </row>
    <row r="452" spans="1:90" ht="46.5">
      <c r="A452" s="695"/>
      <c r="B452" s="132" t="s">
        <v>941</v>
      </c>
      <c r="C452" s="68" t="s">
        <v>79</v>
      </c>
      <c r="D452" s="23" t="s">
        <v>81</v>
      </c>
      <c r="E452" s="23" t="s">
        <v>79</v>
      </c>
      <c r="F452" s="23" t="s">
        <v>79</v>
      </c>
      <c r="G452" s="16" t="s">
        <v>1041</v>
      </c>
      <c r="H452" s="23" t="s">
        <v>1042</v>
      </c>
      <c r="I452" s="33">
        <v>495</v>
      </c>
      <c r="J452" s="33">
        <v>495</v>
      </c>
      <c r="K452" s="33">
        <v>0</v>
      </c>
      <c r="L452" s="33">
        <v>445.5</v>
      </c>
      <c r="M452" s="114">
        <v>0</v>
      </c>
      <c r="N452" s="33">
        <v>0</v>
      </c>
      <c r="O452" s="33">
        <v>0</v>
      </c>
      <c r="P452" s="33">
        <v>0</v>
      </c>
      <c r="Q452" s="33">
        <v>0</v>
      </c>
      <c r="R452" s="33">
        <v>0</v>
      </c>
      <c r="S452" s="33">
        <v>0</v>
      </c>
      <c r="T452" s="33">
        <v>0</v>
      </c>
      <c r="U452" s="33">
        <v>0</v>
      </c>
      <c r="V452" s="33">
        <v>0</v>
      </c>
      <c r="W452" s="33">
        <v>0</v>
      </c>
      <c r="X452" s="33">
        <v>0</v>
      </c>
      <c r="Y452" s="33">
        <v>0</v>
      </c>
      <c r="Z452" s="33">
        <v>0</v>
      </c>
      <c r="AA452" s="33">
        <v>0</v>
      </c>
      <c r="AB452" s="33">
        <v>440</v>
      </c>
      <c r="AC452" s="33">
        <v>0</v>
      </c>
      <c r="AD452" s="33">
        <v>0</v>
      </c>
      <c r="AE452" s="33">
        <v>440</v>
      </c>
      <c r="AF452" s="33">
        <v>0</v>
      </c>
      <c r="AG452" s="33">
        <v>0</v>
      </c>
      <c r="AH452" s="33">
        <v>0</v>
      </c>
      <c r="AI452" s="33">
        <v>0</v>
      </c>
      <c r="AJ452" s="33">
        <v>0</v>
      </c>
      <c r="AK452" s="33">
        <v>0</v>
      </c>
      <c r="AL452" s="33">
        <v>0</v>
      </c>
      <c r="AM452" s="33">
        <v>0</v>
      </c>
      <c r="AN452" s="33">
        <v>0</v>
      </c>
      <c r="AO452" s="33">
        <v>0</v>
      </c>
      <c r="AP452" s="33">
        <v>0</v>
      </c>
      <c r="AQ452" s="33">
        <v>0</v>
      </c>
      <c r="AR452" s="33">
        <v>0</v>
      </c>
      <c r="AS452" s="33">
        <v>0</v>
      </c>
      <c r="AT452" s="33">
        <v>0</v>
      </c>
      <c r="AU452" s="33">
        <v>0</v>
      </c>
      <c r="AV452" s="33">
        <v>0</v>
      </c>
      <c r="AW452" s="33">
        <v>0</v>
      </c>
      <c r="AX452" s="33">
        <v>0</v>
      </c>
      <c r="AY452" s="33">
        <v>0</v>
      </c>
      <c r="AZ452" s="33">
        <v>0</v>
      </c>
      <c r="BA452" s="33">
        <v>0</v>
      </c>
      <c r="BB452" s="33">
        <v>0</v>
      </c>
      <c r="BC452" s="33">
        <v>0</v>
      </c>
      <c r="BD452" s="33">
        <v>0</v>
      </c>
      <c r="BE452" s="33">
        <v>0</v>
      </c>
      <c r="BF452" s="33">
        <v>0</v>
      </c>
      <c r="BG452" s="33">
        <v>0</v>
      </c>
      <c r="BH452" s="33">
        <v>0</v>
      </c>
      <c r="BI452" s="33">
        <v>0</v>
      </c>
      <c r="BJ452" s="33">
        <v>0</v>
      </c>
      <c r="BK452" s="33">
        <v>0</v>
      </c>
      <c r="BL452" s="33">
        <v>0</v>
      </c>
      <c r="BM452" s="227">
        <v>0</v>
      </c>
      <c r="BN452" s="33">
        <v>0</v>
      </c>
      <c r="BO452" s="33">
        <v>270</v>
      </c>
      <c r="BP452" s="33">
        <v>0</v>
      </c>
      <c r="BQ452" s="33">
        <v>0</v>
      </c>
      <c r="BR452" s="33">
        <v>270</v>
      </c>
      <c r="BS452" s="33">
        <v>0</v>
      </c>
      <c r="BT452" s="33">
        <v>0</v>
      </c>
      <c r="BU452" s="33">
        <v>0</v>
      </c>
      <c r="BV452" s="33">
        <v>0</v>
      </c>
      <c r="BW452" s="33">
        <v>0</v>
      </c>
      <c r="BX452" s="33">
        <v>0</v>
      </c>
      <c r="BY452" s="33">
        <v>170</v>
      </c>
      <c r="BZ452" s="33">
        <v>0</v>
      </c>
      <c r="CA452" s="33">
        <v>0</v>
      </c>
      <c r="CB452" s="33">
        <v>170</v>
      </c>
      <c r="CC452" s="33">
        <v>0</v>
      </c>
      <c r="CD452" s="33">
        <v>0</v>
      </c>
      <c r="CE452" s="33">
        <v>0</v>
      </c>
      <c r="CF452" s="33">
        <v>0</v>
      </c>
      <c r="CG452" s="33">
        <v>0</v>
      </c>
      <c r="CH452" s="23" t="s">
        <v>85</v>
      </c>
      <c r="CI452" s="289" t="s">
        <v>900</v>
      </c>
      <c r="CJ452" s="289" t="s">
        <v>79</v>
      </c>
      <c r="CK452" s="320" t="s">
        <v>79</v>
      </c>
      <c r="CL452" s="313" t="s">
        <v>79</v>
      </c>
    </row>
    <row r="453" spans="1:90" ht="36">
      <c r="A453" s="695"/>
      <c r="B453" s="132" t="s">
        <v>942</v>
      </c>
      <c r="C453" s="68" t="s">
        <v>79</v>
      </c>
      <c r="D453" s="23" t="s">
        <v>81</v>
      </c>
      <c r="E453" s="23" t="s">
        <v>79</v>
      </c>
      <c r="F453" s="23" t="s">
        <v>79</v>
      </c>
      <c r="G453" s="16" t="s">
        <v>1041</v>
      </c>
      <c r="H453" s="23" t="s">
        <v>1042</v>
      </c>
      <c r="I453" s="33">
        <v>495</v>
      </c>
      <c r="J453" s="33">
        <v>495</v>
      </c>
      <c r="K453" s="33">
        <v>0</v>
      </c>
      <c r="L453" s="33">
        <v>445.5</v>
      </c>
      <c r="M453" s="114">
        <v>0</v>
      </c>
      <c r="N453" s="33">
        <v>0</v>
      </c>
      <c r="O453" s="33">
        <v>0</v>
      </c>
      <c r="P453" s="33">
        <v>0</v>
      </c>
      <c r="Q453" s="33">
        <v>0</v>
      </c>
      <c r="R453" s="33">
        <v>0</v>
      </c>
      <c r="S453" s="33">
        <v>0</v>
      </c>
      <c r="T453" s="33">
        <v>0</v>
      </c>
      <c r="U453" s="33">
        <v>0</v>
      </c>
      <c r="V453" s="33">
        <v>0</v>
      </c>
      <c r="W453" s="33">
        <v>0</v>
      </c>
      <c r="X453" s="33">
        <v>0</v>
      </c>
      <c r="Y453" s="33">
        <v>0</v>
      </c>
      <c r="Z453" s="33">
        <v>0</v>
      </c>
      <c r="AA453" s="33">
        <v>0</v>
      </c>
      <c r="AB453" s="33">
        <v>440</v>
      </c>
      <c r="AC453" s="33">
        <v>0</v>
      </c>
      <c r="AD453" s="33">
        <v>0</v>
      </c>
      <c r="AE453" s="33">
        <v>440</v>
      </c>
      <c r="AF453" s="33">
        <v>0</v>
      </c>
      <c r="AG453" s="33">
        <v>0</v>
      </c>
      <c r="AH453" s="33">
        <v>0</v>
      </c>
      <c r="AI453" s="33">
        <v>0</v>
      </c>
      <c r="AJ453" s="33">
        <v>0</v>
      </c>
      <c r="AK453" s="33">
        <v>0</v>
      </c>
      <c r="AL453" s="33">
        <v>0</v>
      </c>
      <c r="AM453" s="33">
        <v>0</v>
      </c>
      <c r="AN453" s="33">
        <v>0</v>
      </c>
      <c r="AO453" s="33">
        <v>0</v>
      </c>
      <c r="AP453" s="33">
        <v>0</v>
      </c>
      <c r="AQ453" s="33">
        <v>0</v>
      </c>
      <c r="AR453" s="33">
        <v>0</v>
      </c>
      <c r="AS453" s="33">
        <v>0</v>
      </c>
      <c r="AT453" s="33">
        <v>0</v>
      </c>
      <c r="AU453" s="33">
        <v>0</v>
      </c>
      <c r="AV453" s="33">
        <v>0</v>
      </c>
      <c r="AW453" s="33">
        <v>0</v>
      </c>
      <c r="AX453" s="33">
        <v>0</v>
      </c>
      <c r="AY453" s="33">
        <v>0</v>
      </c>
      <c r="AZ453" s="33">
        <v>0</v>
      </c>
      <c r="BA453" s="33">
        <v>0</v>
      </c>
      <c r="BB453" s="33">
        <v>0</v>
      </c>
      <c r="BC453" s="33">
        <v>0</v>
      </c>
      <c r="BD453" s="33">
        <v>0</v>
      </c>
      <c r="BE453" s="33">
        <v>0</v>
      </c>
      <c r="BF453" s="33">
        <v>0</v>
      </c>
      <c r="BG453" s="33">
        <v>0</v>
      </c>
      <c r="BH453" s="33">
        <v>0</v>
      </c>
      <c r="BI453" s="33">
        <v>0</v>
      </c>
      <c r="BJ453" s="33">
        <v>0</v>
      </c>
      <c r="BK453" s="33">
        <v>0</v>
      </c>
      <c r="BL453" s="33">
        <v>0</v>
      </c>
      <c r="BM453" s="227">
        <v>0</v>
      </c>
      <c r="BN453" s="33">
        <v>0</v>
      </c>
      <c r="BO453" s="33">
        <v>270</v>
      </c>
      <c r="BP453" s="33">
        <v>0</v>
      </c>
      <c r="BQ453" s="33">
        <v>0</v>
      </c>
      <c r="BR453" s="33">
        <v>270</v>
      </c>
      <c r="BS453" s="33">
        <v>0</v>
      </c>
      <c r="BT453" s="33">
        <v>0</v>
      </c>
      <c r="BU453" s="33">
        <v>0</v>
      </c>
      <c r="BV453" s="33">
        <v>0</v>
      </c>
      <c r="BW453" s="33">
        <v>0</v>
      </c>
      <c r="BX453" s="33">
        <v>0</v>
      </c>
      <c r="BY453" s="33">
        <v>170</v>
      </c>
      <c r="BZ453" s="33">
        <v>0</v>
      </c>
      <c r="CA453" s="33">
        <v>0</v>
      </c>
      <c r="CB453" s="33">
        <v>170</v>
      </c>
      <c r="CC453" s="33">
        <v>0</v>
      </c>
      <c r="CD453" s="33">
        <v>0</v>
      </c>
      <c r="CE453" s="33">
        <v>0</v>
      </c>
      <c r="CF453" s="33">
        <v>0</v>
      </c>
      <c r="CG453" s="33">
        <v>0</v>
      </c>
      <c r="CH453" s="23" t="s">
        <v>85</v>
      </c>
      <c r="CI453" s="289" t="s">
        <v>900</v>
      </c>
      <c r="CJ453" s="289" t="s">
        <v>79</v>
      </c>
      <c r="CK453" s="320" t="s">
        <v>79</v>
      </c>
      <c r="CL453" s="313" t="s">
        <v>79</v>
      </c>
    </row>
    <row r="454" spans="1:90" ht="46.5">
      <c r="A454" s="695"/>
      <c r="B454" s="132" t="s">
        <v>943</v>
      </c>
      <c r="C454" s="68" t="s">
        <v>79</v>
      </c>
      <c r="D454" s="23" t="s">
        <v>81</v>
      </c>
      <c r="E454" s="23" t="s">
        <v>79</v>
      </c>
      <c r="F454" s="23" t="s">
        <v>79</v>
      </c>
      <c r="G454" s="16" t="s">
        <v>1041</v>
      </c>
      <c r="H454" s="23" t="s">
        <v>1042</v>
      </c>
      <c r="I454" s="33">
        <v>495</v>
      </c>
      <c r="J454" s="33">
        <v>495</v>
      </c>
      <c r="K454" s="33">
        <v>0</v>
      </c>
      <c r="L454" s="33">
        <v>445.5</v>
      </c>
      <c r="M454" s="114">
        <v>0</v>
      </c>
      <c r="N454" s="33">
        <v>0</v>
      </c>
      <c r="O454" s="33">
        <v>0</v>
      </c>
      <c r="P454" s="33">
        <v>0</v>
      </c>
      <c r="Q454" s="33">
        <v>0</v>
      </c>
      <c r="R454" s="33">
        <v>0</v>
      </c>
      <c r="S454" s="33">
        <v>0</v>
      </c>
      <c r="T454" s="33">
        <v>0</v>
      </c>
      <c r="U454" s="33">
        <v>0</v>
      </c>
      <c r="V454" s="33">
        <v>0</v>
      </c>
      <c r="W454" s="33">
        <v>0</v>
      </c>
      <c r="X454" s="33">
        <v>0</v>
      </c>
      <c r="Y454" s="33">
        <v>0</v>
      </c>
      <c r="Z454" s="33">
        <v>0</v>
      </c>
      <c r="AA454" s="33">
        <v>0</v>
      </c>
      <c r="AB454" s="33">
        <v>440</v>
      </c>
      <c r="AC454" s="33">
        <v>0</v>
      </c>
      <c r="AD454" s="33">
        <v>0</v>
      </c>
      <c r="AE454" s="33">
        <v>440</v>
      </c>
      <c r="AF454" s="33">
        <v>0</v>
      </c>
      <c r="AG454" s="33">
        <v>0</v>
      </c>
      <c r="AH454" s="33">
        <v>0</v>
      </c>
      <c r="AI454" s="33">
        <v>0</v>
      </c>
      <c r="AJ454" s="33">
        <v>0</v>
      </c>
      <c r="AK454" s="33">
        <v>0</v>
      </c>
      <c r="AL454" s="33">
        <v>0</v>
      </c>
      <c r="AM454" s="33">
        <v>0</v>
      </c>
      <c r="AN454" s="33">
        <v>0</v>
      </c>
      <c r="AO454" s="33">
        <v>0</v>
      </c>
      <c r="AP454" s="33">
        <v>0</v>
      </c>
      <c r="AQ454" s="33">
        <v>0</v>
      </c>
      <c r="AR454" s="33">
        <v>0</v>
      </c>
      <c r="AS454" s="33">
        <v>0</v>
      </c>
      <c r="AT454" s="33">
        <v>0</v>
      </c>
      <c r="AU454" s="33">
        <v>0</v>
      </c>
      <c r="AV454" s="33">
        <v>0</v>
      </c>
      <c r="AW454" s="33">
        <v>0</v>
      </c>
      <c r="AX454" s="33">
        <v>0</v>
      </c>
      <c r="AY454" s="33">
        <v>0</v>
      </c>
      <c r="AZ454" s="33">
        <v>0</v>
      </c>
      <c r="BA454" s="33">
        <v>0</v>
      </c>
      <c r="BB454" s="33">
        <v>0</v>
      </c>
      <c r="BC454" s="33">
        <v>0</v>
      </c>
      <c r="BD454" s="33">
        <v>0</v>
      </c>
      <c r="BE454" s="33">
        <v>0</v>
      </c>
      <c r="BF454" s="33">
        <v>0</v>
      </c>
      <c r="BG454" s="33">
        <v>0</v>
      </c>
      <c r="BH454" s="33">
        <v>0</v>
      </c>
      <c r="BI454" s="33">
        <v>0</v>
      </c>
      <c r="BJ454" s="33">
        <v>0</v>
      </c>
      <c r="BK454" s="33">
        <v>0</v>
      </c>
      <c r="BL454" s="33">
        <v>0</v>
      </c>
      <c r="BM454" s="227">
        <v>0</v>
      </c>
      <c r="BN454" s="33">
        <v>0</v>
      </c>
      <c r="BO454" s="33">
        <v>270</v>
      </c>
      <c r="BP454" s="33">
        <v>0</v>
      </c>
      <c r="BQ454" s="33">
        <v>0</v>
      </c>
      <c r="BR454" s="33">
        <v>270</v>
      </c>
      <c r="BS454" s="33">
        <v>0</v>
      </c>
      <c r="BT454" s="33">
        <v>0</v>
      </c>
      <c r="BU454" s="33">
        <v>0</v>
      </c>
      <c r="BV454" s="33">
        <v>0</v>
      </c>
      <c r="BW454" s="33">
        <v>0</v>
      </c>
      <c r="BX454" s="33">
        <v>0</v>
      </c>
      <c r="BY454" s="33">
        <v>170</v>
      </c>
      <c r="BZ454" s="33">
        <v>0</v>
      </c>
      <c r="CA454" s="33">
        <v>0</v>
      </c>
      <c r="CB454" s="33">
        <v>170</v>
      </c>
      <c r="CC454" s="33">
        <v>0</v>
      </c>
      <c r="CD454" s="33">
        <v>0</v>
      </c>
      <c r="CE454" s="33">
        <v>0</v>
      </c>
      <c r="CF454" s="33">
        <v>0</v>
      </c>
      <c r="CG454" s="33">
        <v>0</v>
      </c>
      <c r="CH454" s="23" t="s">
        <v>85</v>
      </c>
      <c r="CI454" s="289" t="s">
        <v>900</v>
      </c>
      <c r="CJ454" s="289" t="s">
        <v>79</v>
      </c>
      <c r="CK454" s="320" t="s">
        <v>79</v>
      </c>
      <c r="CL454" s="313" t="s">
        <v>79</v>
      </c>
    </row>
    <row r="455" spans="1:90" ht="46.5">
      <c r="A455" s="695"/>
      <c r="B455" s="132" t="s">
        <v>944</v>
      </c>
      <c r="C455" s="68" t="s">
        <v>79</v>
      </c>
      <c r="D455" s="23" t="s">
        <v>81</v>
      </c>
      <c r="E455" s="23" t="s">
        <v>79</v>
      </c>
      <c r="F455" s="23" t="s">
        <v>79</v>
      </c>
      <c r="G455" s="16" t="s">
        <v>1041</v>
      </c>
      <c r="H455" s="23" t="s">
        <v>1042</v>
      </c>
      <c r="I455" s="33">
        <v>495</v>
      </c>
      <c r="J455" s="33">
        <v>495</v>
      </c>
      <c r="K455" s="33">
        <v>0</v>
      </c>
      <c r="L455" s="33">
        <v>445.5</v>
      </c>
      <c r="M455" s="114">
        <v>0</v>
      </c>
      <c r="N455" s="33">
        <v>0</v>
      </c>
      <c r="O455" s="33">
        <v>0</v>
      </c>
      <c r="P455" s="33">
        <v>0</v>
      </c>
      <c r="Q455" s="33">
        <v>0</v>
      </c>
      <c r="R455" s="33">
        <v>0</v>
      </c>
      <c r="S455" s="33">
        <v>0</v>
      </c>
      <c r="T455" s="33">
        <v>0</v>
      </c>
      <c r="U455" s="33">
        <v>0</v>
      </c>
      <c r="V455" s="33">
        <v>0</v>
      </c>
      <c r="W455" s="33">
        <v>0</v>
      </c>
      <c r="X455" s="33">
        <v>0</v>
      </c>
      <c r="Y455" s="33">
        <v>0</v>
      </c>
      <c r="Z455" s="33">
        <v>0</v>
      </c>
      <c r="AA455" s="33">
        <v>0</v>
      </c>
      <c r="AB455" s="33">
        <v>440</v>
      </c>
      <c r="AC455" s="33">
        <v>0</v>
      </c>
      <c r="AD455" s="33">
        <v>0</v>
      </c>
      <c r="AE455" s="33">
        <v>440</v>
      </c>
      <c r="AF455" s="33">
        <v>0</v>
      </c>
      <c r="AG455" s="33">
        <v>0</v>
      </c>
      <c r="AH455" s="33">
        <v>0</v>
      </c>
      <c r="AI455" s="33">
        <v>0</v>
      </c>
      <c r="AJ455" s="33">
        <v>0</v>
      </c>
      <c r="AK455" s="33">
        <v>0</v>
      </c>
      <c r="AL455" s="33">
        <v>0</v>
      </c>
      <c r="AM455" s="33">
        <v>0</v>
      </c>
      <c r="AN455" s="33">
        <v>0</v>
      </c>
      <c r="AO455" s="33">
        <v>0</v>
      </c>
      <c r="AP455" s="33">
        <v>0</v>
      </c>
      <c r="AQ455" s="33">
        <v>0</v>
      </c>
      <c r="AR455" s="33">
        <v>0</v>
      </c>
      <c r="AS455" s="33">
        <v>0</v>
      </c>
      <c r="AT455" s="33">
        <v>0</v>
      </c>
      <c r="AU455" s="33">
        <v>0</v>
      </c>
      <c r="AV455" s="33">
        <v>0</v>
      </c>
      <c r="AW455" s="33">
        <v>0</v>
      </c>
      <c r="AX455" s="33">
        <v>0</v>
      </c>
      <c r="AY455" s="33">
        <v>0</v>
      </c>
      <c r="AZ455" s="33">
        <v>0</v>
      </c>
      <c r="BA455" s="33">
        <v>0</v>
      </c>
      <c r="BB455" s="33">
        <v>0</v>
      </c>
      <c r="BC455" s="33">
        <v>0</v>
      </c>
      <c r="BD455" s="33">
        <v>0</v>
      </c>
      <c r="BE455" s="33">
        <v>0</v>
      </c>
      <c r="BF455" s="33">
        <v>0</v>
      </c>
      <c r="BG455" s="33">
        <v>0</v>
      </c>
      <c r="BH455" s="33">
        <v>0</v>
      </c>
      <c r="BI455" s="33">
        <v>0</v>
      </c>
      <c r="BJ455" s="33">
        <v>0</v>
      </c>
      <c r="BK455" s="33">
        <v>0</v>
      </c>
      <c r="BL455" s="33">
        <v>0</v>
      </c>
      <c r="BM455" s="227">
        <v>0</v>
      </c>
      <c r="BN455" s="33">
        <v>0</v>
      </c>
      <c r="BO455" s="33">
        <v>270</v>
      </c>
      <c r="BP455" s="33">
        <v>0</v>
      </c>
      <c r="BQ455" s="33">
        <v>0</v>
      </c>
      <c r="BR455" s="33">
        <v>270</v>
      </c>
      <c r="BS455" s="33">
        <v>0</v>
      </c>
      <c r="BT455" s="33">
        <v>0</v>
      </c>
      <c r="BU455" s="33">
        <v>0</v>
      </c>
      <c r="BV455" s="33">
        <v>0</v>
      </c>
      <c r="BW455" s="33">
        <v>0</v>
      </c>
      <c r="BX455" s="33">
        <v>0</v>
      </c>
      <c r="BY455" s="33">
        <v>170</v>
      </c>
      <c r="BZ455" s="33">
        <v>0</v>
      </c>
      <c r="CA455" s="33">
        <v>0</v>
      </c>
      <c r="CB455" s="33">
        <v>170</v>
      </c>
      <c r="CC455" s="33">
        <v>0</v>
      </c>
      <c r="CD455" s="33">
        <v>0</v>
      </c>
      <c r="CE455" s="33">
        <v>0</v>
      </c>
      <c r="CF455" s="33">
        <v>0</v>
      </c>
      <c r="CG455" s="33">
        <v>0</v>
      </c>
      <c r="CH455" s="23" t="s">
        <v>85</v>
      </c>
      <c r="CI455" s="289" t="s">
        <v>900</v>
      </c>
      <c r="CJ455" s="289" t="s">
        <v>79</v>
      </c>
      <c r="CK455" s="320" t="s">
        <v>79</v>
      </c>
      <c r="CL455" s="313" t="s">
        <v>79</v>
      </c>
    </row>
    <row r="456" spans="1:90" ht="46.5">
      <c r="A456" s="695"/>
      <c r="B456" s="132" t="s">
        <v>945</v>
      </c>
      <c r="C456" s="68" t="s">
        <v>79</v>
      </c>
      <c r="D456" s="23" t="s">
        <v>81</v>
      </c>
      <c r="E456" s="23" t="s">
        <v>79</v>
      </c>
      <c r="F456" s="23" t="s">
        <v>79</v>
      </c>
      <c r="G456" s="16" t="s">
        <v>1041</v>
      </c>
      <c r="H456" s="23" t="s">
        <v>1042</v>
      </c>
      <c r="I456" s="33">
        <v>495</v>
      </c>
      <c r="J456" s="33">
        <v>495</v>
      </c>
      <c r="K456" s="33">
        <v>0</v>
      </c>
      <c r="L456" s="33">
        <v>445.5</v>
      </c>
      <c r="M456" s="114">
        <v>0</v>
      </c>
      <c r="N456" s="33">
        <v>0</v>
      </c>
      <c r="O456" s="33">
        <v>0</v>
      </c>
      <c r="P456" s="33">
        <v>0</v>
      </c>
      <c r="Q456" s="33">
        <v>0</v>
      </c>
      <c r="R456" s="33">
        <v>0</v>
      </c>
      <c r="S456" s="33">
        <v>0</v>
      </c>
      <c r="T456" s="33">
        <v>0</v>
      </c>
      <c r="U456" s="33">
        <v>0</v>
      </c>
      <c r="V456" s="33">
        <v>0</v>
      </c>
      <c r="W456" s="33">
        <v>0</v>
      </c>
      <c r="X456" s="33">
        <v>0</v>
      </c>
      <c r="Y456" s="33">
        <v>0</v>
      </c>
      <c r="Z456" s="33">
        <v>0</v>
      </c>
      <c r="AA456" s="33">
        <v>0</v>
      </c>
      <c r="AB456" s="33">
        <v>440</v>
      </c>
      <c r="AC456" s="33">
        <v>0</v>
      </c>
      <c r="AD456" s="33">
        <v>0</v>
      </c>
      <c r="AE456" s="33">
        <v>440</v>
      </c>
      <c r="AF456" s="33">
        <v>0</v>
      </c>
      <c r="AG456" s="33">
        <v>0</v>
      </c>
      <c r="AH456" s="33">
        <v>0</v>
      </c>
      <c r="AI456" s="33">
        <v>0</v>
      </c>
      <c r="AJ456" s="33">
        <v>0</v>
      </c>
      <c r="AK456" s="33">
        <v>0</v>
      </c>
      <c r="AL456" s="33">
        <v>0</v>
      </c>
      <c r="AM456" s="33">
        <v>0</v>
      </c>
      <c r="AN456" s="33">
        <v>0</v>
      </c>
      <c r="AO456" s="33">
        <v>0</v>
      </c>
      <c r="AP456" s="33">
        <v>0</v>
      </c>
      <c r="AQ456" s="33">
        <v>0</v>
      </c>
      <c r="AR456" s="33">
        <v>0</v>
      </c>
      <c r="AS456" s="33">
        <v>0</v>
      </c>
      <c r="AT456" s="33">
        <v>0</v>
      </c>
      <c r="AU456" s="33">
        <v>0</v>
      </c>
      <c r="AV456" s="33">
        <v>0</v>
      </c>
      <c r="AW456" s="33">
        <v>0</v>
      </c>
      <c r="AX456" s="33">
        <v>0</v>
      </c>
      <c r="AY456" s="33">
        <v>0</v>
      </c>
      <c r="AZ456" s="33">
        <v>0</v>
      </c>
      <c r="BA456" s="33">
        <v>0</v>
      </c>
      <c r="BB456" s="33">
        <v>0</v>
      </c>
      <c r="BC456" s="33">
        <v>0</v>
      </c>
      <c r="BD456" s="33">
        <v>0</v>
      </c>
      <c r="BE456" s="33">
        <v>0</v>
      </c>
      <c r="BF456" s="33">
        <v>0</v>
      </c>
      <c r="BG456" s="33">
        <v>0</v>
      </c>
      <c r="BH456" s="33">
        <v>0</v>
      </c>
      <c r="BI456" s="33">
        <v>0</v>
      </c>
      <c r="BJ456" s="33">
        <v>0</v>
      </c>
      <c r="BK456" s="33">
        <v>0</v>
      </c>
      <c r="BL456" s="33">
        <v>0</v>
      </c>
      <c r="BM456" s="227">
        <v>0</v>
      </c>
      <c r="BN456" s="33">
        <v>0</v>
      </c>
      <c r="BO456" s="33">
        <v>270</v>
      </c>
      <c r="BP456" s="33">
        <v>0</v>
      </c>
      <c r="BQ456" s="33">
        <v>0</v>
      </c>
      <c r="BR456" s="33">
        <v>270</v>
      </c>
      <c r="BS456" s="33">
        <v>0</v>
      </c>
      <c r="BT456" s="33">
        <v>0</v>
      </c>
      <c r="BU456" s="33">
        <v>0</v>
      </c>
      <c r="BV456" s="33">
        <v>0</v>
      </c>
      <c r="BW456" s="33">
        <v>0</v>
      </c>
      <c r="BX456" s="33">
        <v>0</v>
      </c>
      <c r="BY456" s="33">
        <v>170</v>
      </c>
      <c r="BZ456" s="33">
        <v>0</v>
      </c>
      <c r="CA456" s="33">
        <v>0</v>
      </c>
      <c r="CB456" s="33">
        <v>170</v>
      </c>
      <c r="CC456" s="33">
        <v>0</v>
      </c>
      <c r="CD456" s="33">
        <v>0</v>
      </c>
      <c r="CE456" s="33">
        <v>0</v>
      </c>
      <c r="CF456" s="33">
        <v>0</v>
      </c>
      <c r="CG456" s="33">
        <v>0</v>
      </c>
      <c r="CH456" s="23" t="s">
        <v>85</v>
      </c>
      <c r="CI456" s="289" t="s">
        <v>900</v>
      </c>
      <c r="CJ456" s="289" t="s">
        <v>79</v>
      </c>
      <c r="CK456" s="320" t="s">
        <v>79</v>
      </c>
      <c r="CL456" s="313" t="s">
        <v>79</v>
      </c>
    </row>
    <row r="457" spans="1:90" ht="36">
      <c r="A457" s="695"/>
      <c r="B457" s="132" t="s">
        <v>946</v>
      </c>
      <c r="C457" s="68" t="s">
        <v>79</v>
      </c>
      <c r="D457" s="23" t="s">
        <v>81</v>
      </c>
      <c r="E457" s="23" t="s">
        <v>79</v>
      </c>
      <c r="F457" s="23" t="s">
        <v>79</v>
      </c>
      <c r="G457" s="16" t="s">
        <v>1041</v>
      </c>
      <c r="H457" s="23" t="s">
        <v>1042</v>
      </c>
      <c r="I457" s="33">
        <v>495</v>
      </c>
      <c r="J457" s="33">
        <v>495</v>
      </c>
      <c r="K457" s="33">
        <v>0</v>
      </c>
      <c r="L457" s="33">
        <v>445.5</v>
      </c>
      <c r="M457" s="114">
        <v>0</v>
      </c>
      <c r="N457" s="33">
        <v>0</v>
      </c>
      <c r="O457" s="33">
        <v>0</v>
      </c>
      <c r="P457" s="33">
        <v>0</v>
      </c>
      <c r="Q457" s="33">
        <v>0</v>
      </c>
      <c r="R457" s="33">
        <v>0</v>
      </c>
      <c r="S457" s="33">
        <v>0</v>
      </c>
      <c r="T457" s="33">
        <v>0</v>
      </c>
      <c r="U457" s="33">
        <v>0</v>
      </c>
      <c r="V457" s="33">
        <v>0</v>
      </c>
      <c r="W457" s="33">
        <v>0</v>
      </c>
      <c r="X457" s="33">
        <v>0</v>
      </c>
      <c r="Y457" s="33">
        <v>0</v>
      </c>
      <c r="Z457" s="33">
        <v>0</v>
      </c>
      <c r="AA457" s="33">
        <v>0</v>
      </c>
      <c r="AB457" s="33">
        <v>440</v>
      </c>
      <c r="AC457" s="33">
        <v>0</v>
      </c>
      <c r="AD457" s="33">
        <v>0</v>
      </c>
      <c r="AE457" s="33">
        <v>440</v>
      </c>
      <c r="AF457" s="33">
        <v>0</v>
      </c>
      <c r="AG457" s="33">
        <v>0</v>
      </c>
      <c r="AH457" s="33">
        <v>0</v>
      </c>
      <c r="AI457" s="33">
        <v>0</v>
      </c>
      <c r="AJ457" s="33">
        <v>0</v>
      </c>
      <c r="AK457" s="33">
        <v>0</v>
      </c>
      <c r="AL457" s="33">
        <v>0</v>
      </c>
      <c r="AM457" s="33">
        <v>0</v>
      </c>
      <c r="AN457" s="33">
        <v>0</v>
      </c>
      <c r="AO457" s="33">
        <v>0</v>
      </c>
      <c r="AP457" s="33">
        <v>0</v>
      </c>
      <c r="AQ457" s="33">
        <v>0</v>
      </c>
      <c r="AR457" s="33">
        <v>0</v>
      </c>
      <c r="AS457" s="33">
        <v>0</v>
      </c>
      <c r="AT457" s="33">
        <v>0</v>
      </c>
      <c r="AU457" s="33">
        <v>0</v>
      </c>
      <c r="AV457" s="33">
        <v>0</v>
      </c>
      <c r="AW457" s="33">
        <v>0</v>
      </c>
      <c r="AX457" s="33">
        <v>0</v>
      </c>
      <c r="AY457" s="33">
        <v>0</v>
      </c>
      <c r="AZ457" s="33">
        <v>0</v>
      </c>
      <c r="BA457" s="33">
        <v>0</v>
      </c>
      <c r="BB457" s="33">
        <v>0</v>
      </c>
      <c r="BC457" s="33">
        <v>0</v>
      </c>
      <c r="BD457" s="33">
        <v>0</v>
      </c>
      <c r="BE457" s="33">
        <v>0</v>
      </c>
      <c r="BF457" s="33">
        <v>0</v>
      </c>
      <c r="BG457" s="33">
        <v>0</v>
      </c>
      <c r="BH457" s="33">
        <v>0</v>
      </c>
      <c r="BI457" s="33">
        <v>0</v>
      </c>
      <c r="BJ457" s="33">
        <v>0</v>
      </c>
      <c r="BK457" s="33">
        <v>0</v>
      </c>
      <c r="BL457" s="33">
        <v>0</v>
      </c>
      <c r="BM457" s="227">
        <v>0</v>
      </c>
      <c r="BN457" s="33">
        <v>0</v>
      </c>
      <c r="BO457" s="33">
        <v>270</v>
      </c>
      <c r="BP457" s="33">
        <v>0</v>
      </c>
      <c r="BQ457" s="33">
        <v>0</v>
      </c>
      <c r="BR457" s="33">
        <v>270</v>
      </c>
      <c r="BS457" s="33">
        <v>0</v>
      </c>
      <c r="BT457" s="33">
        <v>0</v>
      </c>
      <c r="BU457" s="33">
        <v>0</v>
      </c>
      <c r="BV457" s="33">
        <v>0</v>
      </c>
      <c r="BW457" s="33">
        <v>0</v>
      </c>
      <c r="BX457" s="33">
        <v>0</v>
      </c>
      <c r="BY457" s="33">
        <v>170</v>
      </c>
      <c r="BZ457" s="33">
        <v>0</v>
      </c>
      <c r="CA457" s="33">
        <v>0</v>
      </c>
      <c r="CB457" s="33">
        <v>170</v>
      </c>
      <c r="CC457" s="33">
        <v>0</v>
      </c>
      <c r="CD457" s="33">
        <v>0</v>
      </c>
      <c r="CE457" s="33">
        <v>0</v>
      </c>
      <c r="CF457" s="33">
        <v>0</v>
      </c>
      <c r="CG457" s="33">
        <v>0</v>
      </c>
      <c r="CH457" s="23" t="s">
        <v>85</v>
      </c>
      <c r="CI457" s="289" t="s">
        <v>900</v>
      </c>
      <c r="CJ457" s="289" t="s">
        <v>79</v>
      </c>
      <c r="CK457" s="320" t="s">
        <v>79</v>
      </c>
      <c r="CL457" s="313" t="s">
        <v>79</v>
      </c>
    </row>
    <row r="458" spans="1:90" ht="36">
      <c r="A458" s="695"/>
      <c r="B458" s="132" t="s">
        <v>947</v>
      </c>
      <c r="C458" s="68" t="s">
        <v>79</v>
      </c>
      <c r="D458" s="23" t="s">
        <v>81</v>
      </c>
      <c r="E458" s="23" t="s">
        <v>79</v>
      </c>
      <c r="F458" s="23" t="s">
        <v>79</v>
      </c>
      <c r="G458" s="16" t="s">
        <v>1041</v>
      </c>
      <c r="H458" s="23" t="s">
        <v>1042</v>
      </c>
      <c r="I458" s="33">
        <v>495</v>
      </c>
      <c r="J458" s="33">
        <v>495</v>
      </c>
      <c r="K458" s="33">
        <v>0</v>
      </c>
      <c r="L458" s="33">
        <v>445.5</v>
      </c>
      <c r="M458" s="114">
        <v>0</v>
      </c>
      <c r="N458" s="33">
        <v>0</v>
      </c>
      <c r="O458" s="33">
        <v>0</v>
      </c>
      <c r="P458" s="33">
        <v>0</v>
      </c>
      <c r="Q458" s="33">
        <v>0</v>
      </c>
      <c r="R458" s="33">
        <v>0</v>
      </c>
      <c r="S458" s="33">
        <v>0</v>
      </c>
      <c r="T458" s="33">
        <v>0</v>
      </c>
      <c r="U458" s="33">
        <v>0</v>
      </c>
      <c r="V458" s="33">
        <v>0</v>
      </c>
      <c r="W458" s="33">
        <v>0</v>
      </c>
      <c r="X458" s="33">
        <v>0</v>
      </c>
      <c r="Y458" s="33">
        <v>0</v>
      </c>
      <c r="Z458" s="33">
        <v>0</v>
      </c>
      <c r="AA458" s="33">
        <v>0</v>
      </c>
      <c r="AB458" s="33">
        <v>440</v>
      </c>
      <c r="AC458" s="33">
        <v>0</v>
      </c>
      <c r="AD458" s="33">
        <v>0</v>
      </c>
      <c r="AE458" s="33">
        <v>440</v>
      </c>
      <c r="AF458" s="33">
        <v>0</v>
      </c>
      <c r="AG458" s="33">
        <v>0</v>
      </c>
      <c r="AH458" s="33">
        <v>0</v>
      </c>
      <c r="AI458" s="33">
        <v>0</v>
      </c>
      <c r="AJ458" s="33">
        <v>0</v>
      </c>
      <c r="AK458" s="33">
        <v>0</v>
      </c>
      <c r="AL458" s="33">
        <v>0</v>
      </c>
      <c r="AM458" s="33">
        <v>0</v>
      </c>
      <c r="AN458" s="33">
        <v>0</v>
      </c>
      <c r="AO458" s="33">
        <v>0</v>
      </c>
      <c r="AP458" s="33">
        <v>0</v>
      </c>
      <c r="AQ458" s="33">
        <v>0</v>
      </c>
      <c r="AR458" s="33">
        <v>0</v>
      </c>
      <c r="AS458" s="33">
        <v>0</v>
      </c>
      <c r="AT458" s="33">
        <v>0</v>
      </c>
      <c r="AU458" s="33">
        <v>0</v>
      </c>
      <c r="AV458" s="33">
        <v>0</v>
      </c>
      <c r="AW458" s="33">
        <v>0</v>
      </c>
      <c r="AX458" s="33">
        <v>0</v>
      </c>
      <c r="AY458" s="33">
        <v>0</v>
      </c>
      <c r="AZ458" s="33">
        <v>0</v>
      </c>
      <c r="BA458" s="33">
        <v>0</v>
      </c>
      <c r="BB458" s="33">
        <v>0</v>
      </c>
      <c r="BC458" s="33">
        <v>0</v>
      </c>
      <c r="BD458" s="33">
        <v>0</v>
      </c>
      <c r="BE458" s="33">
        <v>0</v>
      </c>
      <c r="BF458" s="33">
        <v>0</v>
      </c>
      <c r="BG458" s="33">
        <v>0</v>
      </c>
      <c r="BH458" s="33">
        <v>0</v>
      </c>
      <c r="BI458" s="33">
        <v>0</v>
      </c>
      <c r="BJ458" s="33">
        <v>0</v>
      </c>
      <c r="BK458" s="33">
        <v>0</v>
      </c>
      <c r="BL458" s="33">
        <v>0</v>
      </c>
      <c r="BM458" s="227">
        <v>0</v>
      </c>
      <c r="BN458" s="33">
        <v>0</v>
      </c>
      <c r="BO458" s="33">
        <v>270</v>
      </c>
      <c r="BP458" s="33">
        <v>0</v>
      </c>
      <c r="BQ458" s="33">
        <v>0</v>
      </c>
      <c r="BR458" s="33">
        <v>270</v>
      </c>
      <c r="BS458" s="33">
        <v>0</v>
      </c>
      <c r="BT458" s="33">
        <v>0</v>
      </c>
      <c r="BU458" s="33">
        <v>0</v>
      </c>
      <c r="BV458" s="33">
        <v>0</v>
      </c>
      <c r="BW458" s="33">
        <v>0</v>
      </c>
      <c r="BX458" s="33">
        <v>0</v>
      </c>
      <c r="BY458" s="33">
        <v>170</v>
      </c>
      <c r="BZ458" s="33">
        <v>0</v>
      </c>
      <c r="CA458" s="33">
        <v>0</v>
      </c>
      <c r="CB458" s="33">
        <v>170</v>
      </c>
      <c r="CC458" s="33">
        <v>0</v>
      </c>
      <c r="CD458" s="33">
        <v>0</v>
      </c>
      <c r="CE458" s="33">
        <v>0</v>
      </c>
      <c r="CF458" s="33">
        <v>0</v>
      </c>
      <c r="CG458" s="33">
        <v>0</v>
      </c>
      <c r="CH458" s="23" t="s">
        <v>85</v>
      </c>
      <c r="CI458" s="289" t="s">
        <v>900</v>
      </c>
      <c r="CJ458" s="289" t="s">
        <v>79</v>
      </c>
      <c r="CK458" s="320" t="s">
        <v>79</v>
      </c>
      <c r="CL458" s="313" t="s">
        <v>79</v>
      </c>
    </row>
    <row r="459" spans="1:90" ht="36">
      <c r="A459" s="695"/>
      <c r="B459" s="132" t="s">
        <v>948</v>
      </c>
      <c r="C459" s="68" t="s">
        <v>79</v>
      </c>
      <c r="D459" s="23" t="s">
        <v>81</v>
      </c>
      <c r="E459" s="23" t="s">
        <v>79</v>
      </c>
      <c r="F459" s="23" t="s">
        <v>79</v>
      </c>
      <c r="G459" s="16" t="s">
        <v>1041</v>
      </c>
      <c r="H459" s="23" t="s">
        <v>1042</v>
      </c>
      <c r="I459" s="33">
        <v>495</v>
      </c>
      <c r="J459" s="33">
        <v>495</v>
      </c>
      <c r="K459" s="33">
        <v>0</v>
      </c>
      <c r="L459" s="33">
        <v>445.5</v>
      </c>
      <c r="M459" s="114">
        <v>0</v>
      </c>
      <c r="N459" s="33">
        <v>0</v>
      </c>
      <c r="O459" s="33">
        <v>0</v>
      </c>
      <c r="P459" s="33">
        <v>0</v>
      </c>
      <c r="Q459" s="33">
        <v>0</v>
      </c>
      <c r="R459" s="33">
        <v>0</v>
      </c>
      <c r="S459" s="33">
        <v>0</v>
      </c>
      <c r="T459" s="33">
        <v>0</v>
      </c>
      <c r="U459" s="33">
        <v>0</v>
      </c>
      <c r="V459" s="33">
        <v>0</v>
      </c>
      <c r="W459" s="33">
        <v>0</v>
      </c>
      <c r="X459" s="33">
        <v>0</v>
      </c>
      <c r="Y459" s="33">
        <v>0</v>
      </c>
      <c r="Z459" s="33">
        <v>0</v>
      </c>
      <c r="AA459" s="33">
        <v>0</v>
      </c>
      <c r="AB459" s="33">
        <v>440</v>
      </c>
      <c r="AC459" s="33">
        <v>0</v>
      </c>
      <c r="AD459" s="33">
        <v>0</v>
      </c>
      <c r="AE459" s="33">
        <v>440</v>
      </c>
      <c r="AF459" s="33">
        <v>0</v>
      </c>
      <c r="AG459" s="33">
        <v>0</v>
      </c>
      <c r="AH459" s="33">
        <v>0</v>
      </c>
      <c r="AI459" s="33">
        <v>0</v>
      </c>
      <c r="AJ459" s="33">
        <v>0</v>
      </c>
      <c r="AK459" s="33">
        <v>0</v>
      </c>
      <c r="AL459" s="33">
        <v>0</v>
      </c>
      <c r="AM459" s="33">
        <v>0</v>
      </c>
      <c r="AN459" s="33">
        <v>0</v>
      </c>
      <c r="AO459" s="33">
        <v>0</v>
      </c>
      <c r="AP459" s="33">
        <v>0</v>
      </c>
      <c r="AQ459" s="33">
        <v>0</v>
      </c>
      <c r="AR459" s="33">
        <v>0</v>
      </c>
      <c r="AS459" s="33">
        <v>0</v>
      </c>
      <c r="AT459" s="33">
        <v>0</v>
      </c>
      <c r="AU459" s="33">
        <v>0</v>
      </c>
      <c r="AV459" s="33">
        <v>0</v>
      </c>
      <c r="AW459" s="33">
        <v>0</v>
      </c>
      <c r="AX459" s="33">
        <v>0</v>
      </c>
      <c r="AY459" s="33">
        <v>0</v>
      </c>
      <c r="AZ459" s="33">
        <v>0</v>
      </c>
      <c r="BA459" s="33">
        <v>0</v>
      </c>
      <c r="BB459" s="33">
        <v>0</v>
      </c>
      <c r="BC459" s="33">
        <v>0</v>
      </c>
      <c r="BD459" s="33">
        <v>0</v>
      </c>
      <c r="BE459" s="33">
        <v>0</v>
      </c>
      <c r="BF459" s="33">
        <v>0</v>
      </c>
      <c r="BG459" s="33">
        <v>0</v>
      </c>
      <c r="BH459" s="33">
        <v>0</v>
      </c>
      <c r="BI459" s="33">
        <v>0</v>
      </c>
      <c r="BJ459" s="33">
        <v>0</v>
      </c>
      <c r="BK459" s="33">
        <v>0</v>
      </c>
      <c r="BL459" s="33">
        <v>0</v>
      </c>
      <c r="BM459" s="227">
        <v>0</v>
      </c>
      <c r="BN459" s="33">
        <v>0</v>
      </c>
      <c r="BO459" s="33">
        <v>270</v>
      </c>
      <c r="BP459" s="33">
        <v>0</v>
      </c>
      <c r="BQ459" s="33">
        <v>0</v>
      </c>
      <c r="BR459" s="33">
        <v>270</v>
      </c>
      <c r="BS459" s="33">
        <v>0</v>
      </c>
      <c r="BT459" s="33">
        <v>0</v>
      </c>
      <c r="BU459" s="33">
        <v>0</v>
      </c>
      <c r="BV459" s="33">
        <v>0</v>
      </c>
      <c r="BW459" s="33">
        <v>0</v>
      </c>
      <c r="BX459" s="33">
        <v>0</v>
      </c>
      <c r="BY459" s="33">
        <v>170</v>
      </c>
      <c r="BZ459" s="33">
        <v>0</v>
      </c>
      <c r="CA459" s="33">
        <v>0</v>
      </c>
      <c r="CB459" s="33">
        <v>170</v>
      </c>
      <c r="CC459" s="33">
        <v>0</v>
      </c>
      <c r="CD459" s="33">
        <v>0</v>
      </c>
      <c r="CE459" s="33">
        <v>0</v>
      </c>
      <c r="CF459" s="33">
        <v>0</v>
      </c>
      <c r="CG459" s="33">
        <v>0</v>
      </c>
      <c r="CH459" s="23" t="s">
        <v>85</v>
      </c>
      <c r="CI459" s="289" t="s">
        <v>900</v>
      </c>
      <c r="CJ459" s="289" t="s">
        <v>79</v>
      </c>
      <c r="CK459" s="320" t="s">
        <v>79</v>
      </c>
      <c r="CL459" s="313" t="s">
        <v>79</v>
      </c>
    </row>
    <row r="460" spans="1:90" ht="46.5">
      <c r="A460" s="695"/>
      <c r="B460" s="132" t="s">
        <v>949</v>
      </c>
      <c r="C460" s="68" t="s">
        <v>79</v>
      </c>
      <c r="D460" s="23" t="s">
        <v>81</v>
      </c>
      <c r="E460" s="23" t="s">
        <v>79</v>
      </c>
      <c r="F460" s="23" t="s">
        <v>79</v>
      </c>
      <c r="G460" s="16" t="s">
        <v>1041</v>
      </c>
      <c r="H460" s="23" t="s">
        <v>1042</v>
      </c>
      <c r="I460" s="33">
        <v>495</v>
      </c>
      <c r="J460" s="33">
        <v>495</v>
      </c>
      <c r="K460" s="33">
        <v>0</v>
      </c>
      <c r="L460" s="33">
        <v>445.5</v>
      </c>
      <c r="M460" s="114">
        <v>0</v>
      </c>
      <c r="N460" s="33">
        <v>0</v>
      </c>
      <c r="O460" s="33">
        <v>0</v>
      </c>
      <c r="P460" s="33">
        <v>0</v>
      </c>
      <c r="Q460" s="33">
        <v>0</v>
      </c>
      <c r="R460" s="33">
        <v>0</v>
      </c>
      <c r="S460" s="33">
        <v>0</v>
      </c>
      <c r="T460" s="33">
        <v>0</v>
      </c>
      <c r="U460" s="33">
        <v>0</v>
      </c>
      <c r="V460" s="33">
        <v>0</v>
      </c>
      <c r="W460" s="33">
        <v>0</v>
      </c>
      <c r="X460" s="33">
        <v>0</v>
      </c>
      <c r="Y460" s="33">
        <v>0</v>
      </c>
      <c r="Z460" s="33">
        <v>0</v>
      </c>
      <c r="AA460" s="33">
        <v>0</v>
      </c>
      <c r="AB460" s="33">
        <v>440</v>
      </c>
      <c r="AC460" s="33">
        <v>0</v>
      </c>
      <c r="AD460" s="33">
        <v>0</v>
      </c>
      <c r="AE460" s="33">
        <v>440</v>
      </c>
      <c r="AF460" s="33">
        <v>0</v>
      </c>
      <c r="AG460" s="33">
        <v>0</v>
      </c>
      <c r="AH460" s="33">
        <v>0</v>
      </c>
      <c r="AI460" s="33">
        <v>0</v>
      </c>
      <c r="AJ460" s="33">
        <v>0</v>
      </c>
      <c r="AK460" s="33">
        <v>0</v>
      </c>
      <c r="AL460" s="33">
        <v>0</v>
      </c>
      <c r="AM460" s="33">
        <v>0</v>
      </c>
      <c r="AN460" s="33">
        <v>0</v>
      </c>
      <c r="AO460" s="33">
        <v>0</v>
      </c>
      <c r="AP460" s="33">
        <v>0</v>
      </c>
      <c r="AQ460" s="33">
        <v>0</v>
      </c>
      <c r="AR460" s="33">
        <v>0</v>
      </c>
      <c r="AS460" s="33">
        <v>0</v>
      </c>
      <c r="AT460" s="33">
        <v>0</v>
      </c>
      <c r="AU460" s="33">
        <v>0</v>
      </c>
      <c r="AV460" s="33">
        <v>0</v>
      </c>
      <c r="AW460" s="33">
        <v>0</v>
      </c>
      <c r="AX460" s="33">
        <v>0</v>
      </c>
      <c r="AY460" s="33">
        <v>0</v>
      </c>
      <c r="AZ460" s="33">
        <v>0</v>
      </c>
      <c r="BA460" s="33">
        <v>0</v>
      </c>
      <c r="BB460" s="33">
        <v>0</v>
      </c>
      <c r="BC460" s="33">
        <v>0</v>
      </c>
      <c r="BD460" s="33">
        <v>0</v>
      </c>
      <c r="BE460" s="33">
        <v>0</v>
      </c>
      <c r="BF460" s="33">
        <v>0</v>
      </c>
      <c r="BG460" s="33">
        <v>0</v>
      </c>
      <c r="BH460" s="33">
        <v>0</v>
      </c>
      <c r="BI460" s="33">
        <v>0</v>
      </c>
      <c r="BJ460" s="33">
        <v>0</v>
      </c>
      <c r="BK460" s="33">
        <v>0</v>
      </c>
      <c r="BL460" s="33">
        <v>0</v>
      </c>
      <c r="BM460" s="227">
        <v>0</v>
      </c>
      <c r="BN460" s="33">
        <v>0</v>
      </c>
      <c r="BO460" s="33">
        <v>270</v>
      </c>
      <c r="BP460" s="33">
        <v>0</v>
      </c>
      <c r="BQ460" s="33">
        <v>0</v>
      </c>
      <c r="BR460" s="33">
        <v>270</v>
      </c>
      <c r="BS460" s="33">
        <v>0</v>
      </c>
      <c r="BT460" s="33">
        <v>0</v>
      </c>
      <c r="BU460" s="33">
        <v>0</v>
      </c>
      <c r="BV460" s="33">
        <v>0</v>
      </c>
      <c r="BW460" s="33">
        <v>0</v>
      </c>
      <c r="BX460" s="33">
        <v>0</v>
      </c>
      <c r="BY460" s="33">
        <v>170</v>
      </c>
      <c r="BZ460" s="33">
        <v>0</v>
      </c>
      <c r="CA460" s="33">
        <v>0</v>
      </c>
      <c r="CB460" s="33">
        <v>170</v>
      </c>
      <c r="CC460" s="33">
        <v>0</v>
      </c>
      <c r="CD460" s="33">
        <v>0</v>
      </c>
      <c r="CE460" s="33">
        <v>0</v>
      </c>
      <c r="CF460" s="33">
        <v>0</v>
      </c>
      <c r="CG460" s="33">
        <v>0</v>
      </c>
      <c r="CH460" s="23" t="s">
        <v>85</v>
      </c>
      <c r="CI460" s="289" t="s">
        <v>900</v>
      </c>
      <c r="CJ460" s="289" t="s">
        <v>79</v>
      </c>
      <c r="CK460" s="320" t="s">
        <v>79</v>
      </c>
      <c r="CL460" s="313" t="s">
        <v>79</v>
      </c>
    </row>
    <row r="461" spans="1:90" ht="46.5">
      <c r="A461" s="695"/>
      <c r="B461" s="132" t="s">
        <v>950</v>
      </c>
      <c r="C461" s="68" t="s">
        <v>79</v>
      </c>
      <c r="D461" s="23" t="s">
        <v>81</v>
      </c>
      <c r="E461" s="23" t="s">
        <v>79</v>
      </c>
      <c r="F461" s="23" t="s">
        <v>79</v>
      </c>
      <c r="G461" s="16" t="s">
        <v>1041</v>
      </c>
      <c r="H461" s="23" t="s">
        <v>1042</v>
      </c>
      <c r="I461" s="33">
        <v>495</v>
      </c>
      <c r="J461" s="33">
        <v>495</v>
      </c>
      <c r="K461" s="33">
        <v>0</v>
      </c>
      <c r="L461" s="33">
        <v>445.5</v>
      </c>
      <c r="M461" s="114">
        <v>0</v>
      </c>
      <c r="N461" s="33">
        <v>0</v>
      </c>
      <c r="O461" s="33">
        <v>0</v>
      </c>
      <c r="P461" s="33">
        <v>0</v>
      </c>
      <c r="Q461" s="33">
        <v>0</v>
      </c>
      <c r="R461" s="33">
        <v>0</v>
      </c>
      <c r="S461" s="33">
        <v>0</v>
      </c>
      <c r="T461" s="33">
        <v>0</v>
      </c>
      <c r="U461" s="33">
        <v>0</v>
      </c>
      <c r="V461" s="33">
        <v>0</v>
      </c>
      <c r="W461" s="33">
        <v>0</v>
      </c>
      <c r="X461" s="33">
        <v>0</v>
      </c>
      <c r="Y461" s="33">
        <v>0</v>
      </c>
      <c r="Z461" s="33">
        <v>0</v>
      </c>
      <c r="AA461" s="33">
        <v>0</v>
      </c>
      <c r="AB461" s="33">
        <v>440</v>
      </c>
      <c r="AC461" s="33">
        <v>0</v>
      </c>
      <c r="AD461" s="33">
        <v>0</v>
      </c>
      <c r="AE461" s="33">
        <v>440</v>
      </c>
      <c r="AF461" s="33">
        <v>0</v>
      </c>
      <c r="AG461" s="33">
        <v>0</v>
      </c>
      <c r="AH461" s="33">
        <v>0</v>
      </c>
      <c r="AI461" s="33">
        <v>0</v>
      </c>
      <c r="AJ461" s="33">
        <v>0</v>
      </c>
      <c r="AK461" s="33">
        <v>0</v>
      </c>
      <c r="AL461" s="33">
        <v>0</v>
      </c>
      <c r="AM461" s="33">
        <v>0</v>
      </c>
      <c r="AN461" s="33">
        <v>0</v>
      </c>
      <c r="AO461" s="33">
        <v>0</v>
      </c>
      <c r="AP461" s="33">
        <v>0</v>
      </c>
      <c r="AQ461" s="33">
        <v>0</v>
      </c>
      <c r="AR461" s="33">
        <v>0</v>
      </c>
      <c r="AS461" s="33">
        <v>0</v>
      </c>
      <c r="AT461" s="33">
        <v>0</v>
      </c>
      <c r="AU461" s="33">
        <v>0</v>
      </c>
      <c r="AV461" s="33">
        <v>0</v>
      </c>
      <c r="AW461" s="33">
        <v>0</v>
      </c>
      <c r="AX461" s="33">
        <v>0</v>
      </c>
      <c r="AY461" s="33">
        <v>0</v>
      </c>
      <c r="AZ461" s="33">
        <v>0</v>
      </c>
      <c r="BA461" s="33">
        <v>0</v>
      </c>
      <c r="BB461" s="33">
        <v>0</v>
      </c>
      <c r="BC461" s="33">
        <v>0</v>
      </c>
      <c r="BD461" s="33">
        <v>0</v>
      </c>
      <c r="BE461" s="33">
        <v>0</v>
      </c>
      <c r="BF461" s="33">
        <v>0</v>
      </c>
      <c r="BG461" s="33">
        <v>0</v>
      </c>
      <c r="BH461" s="33">
        <v>0</v>
      </c>
      <c r="BI461" s="33">
        <v>0</v>
      </c>
      <c r="BJ461" s="33">
        <v>0</v>
      </c>
      <c r="BK461" s="33">
        <v>0</v>
      </c>
      <c r="BL461" s="33">
        <v>0</v>
      </c>
      <c r="BM461" s="227">
        <v>0</v>
      </c>
      <c r="BN461" s="33">
        <v>0</v>
      </c>
      <c r="BO461" s="33">
        <v>270</v>
      </c>
      <c r="BP461" s="33">
        <v>0</v>
      </c>
      <c r="BQ461" s="33">
        <v>0</v>
      </c>
      <c r="BR461" s="33">
        <v>270</v>
      </c>
      <c r="BS461" s="33">
        <v>0</v>
      </c>
      <c r="BT461" s="33">
        <v>0</v>
      </c>
      <c r="BU461" s="33">
        <v>0</v>
      </c>
      <c r="BV461" s="33">
        <v>0</v>
      </c>
      <c r="BW461" s="33">
        <v>0</v>
      </c>
      <c r="BX461" s="33">
        <v>0</v>
      </c>
      <c r="BY461" s="33">
        <v>170</v>
      </c>
      <c r="BZ461" s="33">
        <v>0</v>
      </c>
      <c r="CA461" s="33">
        <v>0</v>
      </c>
      <c r="CB461" s="33">
        <v>170</v>
      </c>
      <c r="CC461" s="33">
        <v>0</v>
      </c>
      <c r="CD461" s="33">
        <v>0</v>
      </c>
      <c r="CE461" s="33">
        <v>0</v>
      </c>
      <c r="CF461" s="33">
        <v>0</v>
      </c>
      <c r="CG461" s="33">
        <v>0</v>
      </c>
      <c r="CH461" s="23" t="s">
        <v>85</v>
      </c>
      <c r="CI461" s="289" t="s">
        <v>900</v>
      </c>
      <c r="CJ461" s="289" t="s">
        <v>79</v>
      </c>
      <c r="CK461" s="320" t="s">
        <v>79</v>
      </c>
      <c r="CL461" s="313" t="s">
        <v>79</v>
      </c>
    </row>
    <row r="462" spans="1:90" ht="36">
      <c r="A462" s="695"/>
      <c r="B462" s="132" t="s">
        <v>951</v>
      </c>
      <c r="C462" s="68" t="s">
        <v>79</v>
      </c>
      <c r="D462" s="23" t="s">
        <v>81</v>
      </c>
      <c r="E462" s="23" t="s">
        <v>79</v>
      </c>
      <c r="F462" s="23" t="s">
        <v>79</v>
      </c>
      <c r="G462" s="16" t="s">
        <v>1041</v>
      </c>
      <c r="H462" s="23" t="s">
        <v>1042</v>
      </c>
      <c r="I462" s="33">
        <v>495</v>
      </c>
      <c r="J462" s="33">
        <v>495</v>
      </c>
      <c r="K462" s="33">
        <v>0</v>
      </c>
      <c r="L462" s="33">
        <v>445.5</v>
      </c>
      <c r="M462" s="114">
        <v>0</v>
      </c>
      <c r="N462" s="33">
        <v>0</v>
      </c>
      <c r="O462" s="33">
        <v>0</v>
      </c>
      <c r="P462" s="33">
        <v>0</v>
      </c>
      <c r="Q462" s="33">
        <v>0</v>
      </c>
      <c r="R462" s="33">
        <v>0</v>
      </c>
      <c r="S462" s="33">
        <v>0</v>
      </c>
      <c r="T462" s="33">
        <v>0</v>
      </c>
      <c r="U462" s="33">
        <v>0</v>
      </c>
      <c r="V462" s="33">
        <v>0</v>
      </c>
      <c r="W462" s="33">
        <v>0</v>
      </c>
      <c r="X462" s="33">
        <v>0</v>
      </c>
      <c r="Y462" s="33">
        <v>0</v>
      </c>
      <c r="Z462" s="33">
        <v>0</v>
      </c>
      <c r="AA462" s="33">
        <v>0</v>
      </c>
      <c r="AB462" s="33">
        <v>440</v>
      </c>
      <c r="AC462" s="33">
        <v>0</v>
      </c>
      <c r="AD462" s="33">
        <v>0</v>
      </c>
      <c r="AE462" s="33">
        <v>440</v>
      </c>
      <c r="AF462" s="33">
        <v>0</v>
      </c>
      <c r="AG462" s="33">
        <v>0</v>
      </c>
      <c r="AH462" s="33">
        <v>0</v>
      </c>
      <c r="AI462" s="33">
        <v>0</v>
      </c>
      <c r="AJ462" s="33">
        <v>0</v>
      </c>
      <c r="AK462" s="33">
        <v>0</v>
      </c>
      <c r="AL462" s="33">
        <v>0</v>
      </c>
      <c r="AM462" s="33">
        <v>0</v>
      </c>
      <c r="AN462" s="33">
        <v>0</v>
      </c>
      <c r="AO462" s="33">
        <v>0</v>
      </c>
      <c r="AP462" s="33">
        <v>0</v>
      </c>
      <c r="AQ462" s="33">
        <v>0</v>
      </c>
      <c r="AR462" s="33">
        <v>0</v>
      </c>
      <c r="AS462" s="33">
        <v>0</v>
      </c>
      <c r="AT462" s="33">
        <v>0</v>
      </c>
      <c r="AU462" s="33">
        <v>0</v>
      </c>
      <c r="AV462" s="33">
        <v>0</v>
      </c>
      <c r="AW462" s="33">
        <v>0</v>
      </c>
      <c r="AX462" s="33">
        <v>0</v>
      </c>
      <c r="AY462" s="33">
        <v>0</v>
      </c>
      <c r="AZ462" s="33">
        <v>0</v>
      </c>
      <c r="BA462" s="33">
        <v>0</v>
      </c>
      <c r="BB462" s="33">
        <v>0</v>
      </c>
      <c r="BC462" s="33">
        <v>0</v>
      </c>
      <c r="BD462" s="33">
        <v>0</v>
      </c>
      <c r="BE462" s="33">
        <v>0</v>
      </c>
      <c r="BF462" s="33">
        <v>0</v>
      </c>
      <c r="BG462" s="33">
        <v>0</v>
      </c>
      <c r="BH462" s="33">
        <v>0</v>
      </c>
      <c r="BI462" s="33">
        <v>0</v>
      </c>
      <c r="BJ462" s="33">
        <v>0</v>
      </c>
      <c r="BK462" s="33">
        <v>0</v>
      </c>
      <c r="BL462" s="33">
        <v>0</v>
      </c>
      <c r="BM462" s="227">
        <v>0</v>
      </c>
      <c r="BN462" s="33">
        <v>0</v>
      </c>
      <c r="BO462" s="33">
        <v>270</v>
      </c>
      <c r="BP462" s="33">
        <v>0</v>
      </c>
      <c r="BQ462" s="33">
        <v>0</v>
      </c>
      <c r="BR462" s="33">
        <v>270</v>
      </c>
      <c r="BS462" s="33">
        <v>0</v>
      </c>
      <c r="BT462" s="33">
        <v>0</v>
      </c>
      <c r="BU462" s="33">
        <v>0</v>
      </c>
      <c r="BV462" s="33">
        <v>0</v>
      </c>
      <c r="BW462" s="33">
        <v>0</v>
      </c>
      <c r="BX462" s="33">
        <v>0</v>
      </c>
      <c r="BY462" s="33">
        <v>170</v>
      </c>
      <c r="BZ462" s="33">
        <v>0</v>
      </c>
      <c r="CA462" s="33">
        <v>0</v>
      </c>
      <c r="CB462" s="33">
        <v>170</v>
      </c>
      <c r="CC462" s="33">
        <v>0</v>
      </c>
      <c r="CD462" s="33">
        <v>0</v>
      </c>
      <c r="CE462" s="33">
        <v>0</v>
      </c>
      <c r="CF462" s="33">
        <v>0</v>
      </c>
      <c r="CG462" s="33">
        <v>0</v>
      </c>
      <c r="CH462" s="23" t="s">
        <v>85</v>
      </c>
      <c r="CI462" s="289" t="s">
        <v>900</v>
      </c>
      <c r="CJ462" s="289" t="s">
        <v>79</v>
      </c>
      <c r="CK462" s="320" t="s">
        <v>79</v>
      </c>
      <c r="CL462" s="313" t="s">
        <v>79</v>
      </c>
    </row>
    <row r="463" spans="1:90" ht="36">
      <c r="A463" s="695"/>
      <c r="B463" s="132" t="s">
        <v>952</v>
      </c>
      <c r="C463" s="68" t="s">
        <v>79</v>
      </c>
      <c r="D463" s="23" t="s">
        <v>81</v>
      </c>
      <c r="E463" s="23" t="s">
        <v>79</v>
      </c>
      <c r="F463" s="23" t="s">
        <v>79</v>
      </c>
      <c r="G463" s="16" t="s">
        <v>1041</v>
      </c>
      <c r="H463" s="23" t="s">
        <v>1042</v>
      </c>
      <c r="I463" s="33">
        <v>495</v>
      </c>
      <c r="J463" s="33">
        <v>495</v>
      </c>
      <c r="K463" s="33">
        <v>0</v>
      </c>
      <c r="L463" s="33">
        <v>445.5</v>
      </c>
      <c r="M463" s="114">
        <v>0</v>
      </c>
      <c r="N463" s="33">
        <v>0</v>
      </c>
      <c r="O463" s="33">
        <v>0</v>
      </c>
      <c r="P463" s="33">
        <v>0</v>
      </c>
      <c r="Q463" s="33">
        <v>0</v>
      </c>
      <c r="R463" s="33">
        <v>0</v>
      </c>
      <c r="S463" s="33">
        <v>0</v>
      </c>
      <c r="T463" s="33">
        <v>0</v>
      </c>
      <c r="U463" s="33">
        <v>0</v>
      </c>
      <c r="V463" s="33">
        <v>0</v>
      </c>
      <c r="W463" s="33">
        <v>0</v>
      </c>
      <c r="X463" s="33">
        <v>0</v>
      </c>
      <c r="Y463" s="33">
        <v>0</v>
      </c>
      <c r="Z463" s="33">
        <v>0</v>
      </c>
      <c r="AA463" s="33">
        <v>0</v>
      </c>
      <c r="AB463" s="33">
        <v>440</v>
      </c>
      <c r="AC463" s="33">
        <v>0</v>
      </c>
      <c r="AD463" s="33">
        <v>0</v>
      </c>
      <c r="AE463" s="33">
        <v>440</v>
      </c>
      <c r="AF463" s="33">
        <v>0</v>
      </c>
      <c r="AG463" s="33">
        <v>0</v>
      </c>
      <c r="AH463" s="33">
        <v>0</v>
      </c>
      <c r="AI463" s="33">
        <v>0</v>
      </c>
      <c r="AJ463" s="33">
        <v>0</v>
      </c>
      <c r="AK463" s="33">
        <v>0</v>
      </c>
      <c r="AL463" s="33">
        <v>0</v>
      </c>
      <c r="AM463" s="33">
        <v>0</v>
      </c>
      <c r="AN463" s="33">
        <v>0</v>
      </c>
      <c r="AO463" s="33">
        <v>0</v>
      </c>
      <c r="AP463" s="33">
        <v>0</v>
      </c>
      <c r="AQ463" s="33">
        <v>0</v>
      </c>
      <c r="AR463" s="33">
        <v>0</v>
      </c>
      <c r="AS463" s="33">
        <v>0</v>
      </c>
      <c r="AT463" s="33">
        <v>0</v>
      </c>
      <c r="AU463" s="33">
        <v>0</v>
      </c>
      <c r="AV463" s="33">
        <v>0</v>
      </c>
      <c r="AW463" s="33">
        <v>0</v>
      </c>
      <c r="AX463" s="33">
        <v>0</v>
      </c>
      <c r="AY463" s="33">
        <v>0</v>
      </c>
      <c r="AZ463" s="33">
        <v>0</v>
      </c>
      <c r="BA463" s="33">
        <v>0</v>
      </c>
      <c r="BB463" s="33">
        <v>0</v>
      </c>
      <c r="BC463" s="33">
        <v>0</v>
      </c>
      <c r="BD463" s="33">
        <v>0</v>
      </c>
      <c r="BE463" s="33">
        <v>0</v>
      </c>
      <c r="BF463" s="33">
        <v>0</v>
      </c>
      <c r="BG463" s="33">
        <v>0</v>
      </c>
      <c r="BH463" s="33">
        <v>0</v>
      </c>
      <c r="BI463" s="33">
        <v>0</v>
      </c>
      <c r="BJ463" s="33">
        <v>0</v>
      </c>
      <c r="BK463" s="33">
        <v>0</v>
      </c>
      <c r="BL463" s="33">
        <v>0</v>
      </c>
      <c r="BM463" s="227">
        <v>0</v>
      </c>
      <c r="BN463" s="33">
        <v>0</v>
      </c>
      <c r="BO463" s="33">
        <v>270</v>
      </c>
      <c r="BP463" s="33">
        <v>0</v>
      </c>
      <c r="BQ463" s="33">
        <v>0</v>
      </c>
      <c r="BR463" s="33">
        <v>270</v>
      </c>
      <c r="BS463" s="33">
        <v>0</v>
      </c>
      <c r="BT463" s="33">
        <v>0</v>
      </c>
      <c r="BU463" s="33">
        <v>0</v>
      </c>
      <c r="BV463" s="33">
        <v>0</v>
      </c>
      <c r="BW463" s="33">
        <v>0</v>
      </c>
      <c r="BX463" s="33">
        <v>0</v>
      </c>
      <c r="BY463" s="33">
        <v>170</v>
      </c>
      <c r="BZ463" s="33">
        <v>0</v>
      </c>
      <c r="CA463" s="33">
        <v>0</v>
      </c>
      <c r="CB463" s="33">
        <v>170</v>
      </c>
      <c r="CC463" s="33">
        <v>0</v>
      </c>
      <c r="CD463" s="33">
        <v>0</v>
      </c>
      <c r="CE463" s="33">
        <v>0</v>
      </c>
      <c r="CF463" s="33">
        <v>0</v>
      </c>
      <c r="CG463" s="33">
        <v>0</v>
      </c>
      <c r="CH463" s="23" t="s">
        <v>85</v>
      </c>
      <c r="CI463" s="289" t="s">
        <v>900</v>
      </c>
      <c r="CJ463" s="289" t="s">
        <v>79</v>
      </c>
      <c r="CK463" s="320" t="s">
        <v>79</v>
      </c>
      <c r="CL463" s="313" t="s">
        <v>79</v>
      </c>
    </row>
    <row r="464" spans="1:90" ht="36">
      <c r="A464" s="695"/>
      <c r="B464" s="132" t="s">
        <v>953</v>
      </c>
      <c r="C464" s="68" t="s">
        <v>79</v>
      </c>
      <c r="D464" s="23" t="s">
        <v>81</v>
      </c>
      <c r="E464" s="23" t="s">
        <v>79</v>
      </c>
      <c r="F464" s="23" t="s">
        <v>79</v>
      </c>
      <c r="G464" s="16" t="s">
        <v>1041</v>
      </c>
      <c r="H464" s="23" t="s">
        <v>1042</v>
      </c>
      <c r="I464" s="33">
        <v>495</v>
      </c>
      <c r="J464" s="33">
        <v>495</v>
      </c>
      <c r="K464" s="33">
        <v>0</v>
      </c>
      <c r="L464" s="33">
        <v>445.5</v>
      </c>
      <c r="M464" s="114">
        <v>0</v>
      </c>
      <c r="N464" s="33">
        <v>0</v>
      </c>
      <c r="O464" s="33">
        <v>0</v>
      </c>
      <c r="P464" s="33">
        <v>0</v>
      </c>
      <c r="Q464" s="33">
        <v>0</v>
      </c>
      <c r="R464" s="33">
        <v>0</v>
      </c>
      <c r="S464" s="33">
        <v>0</v>
      </c>
      <c r="T464" s="33">
        <v>0</v>
      </c>
      <c r="U464" s="33">
        <v>0</v>
      </c>
      <c r="V464" s="33">
        <v>0</v>
      </c>
      <c r="W464" s="33">
        <v>0</v>
      </c>
      <c r="X464" s="33">
        <v>0</v>
      </c>
      <c r="Y464" s="33">
        <v>0</v>
      </c>
      <c r="Z464" s="33">
        <v>0</v>
      </c>
      <c r="AA464" s="33">
        <v>0</v>
      </c>
      <c r="AB464" s="33">
        <v>440</v>
      </c>
      <c r="AC464" s="33">
        <v>0</v>
      </c>
      <c r="AD464" s="33">
        <v>0</v>
      </c>
      <c r="AE464" s="33">
        <v>440</v>
      </c>
      <c r="AF464" s="33">
        <v>0</v>
      </c>
      <c r="AG464" s="33">
        <v>0</v>
      </c>
      <c r="AH464" s="33">
        <v>0</v>
      </c>
      <c r="AI464" s="33">
        <v>0</v>
      </c>
      <c r="AJ464" s="33">
        <v>0</v>
      </c>
      <c r="AK464" s="33">
        <v>0</v>
      </c>
      <c r="AL464" s="33">
        <v>0</v>
      </c>
      <c r="AM464" s="33">
        <v>0</v>
      </c>
      <c r="AN464" s="33">
        <v>0</v>
      </c>
      <c r="AO464" s="33">
        <v>0</v>
      </c>
      <c r="AP464" s="33">
        <v>0</v>
      </c>
      <c r="AQ464" s="33">
        <v>0</v>
      </c>
      <c r="AR464" s="33">
        <v>0</v>
      </c>
      <c r="AS464" s="33">
        <v>0</v>
      </c>
      <c r="AT464" s="33">
        <v>0</v>
      </c>
      <c r="AU464" s="33">
        <v>0</v>
      </c>
      <c r="AV464" s="33">
        <v>0</v>
      </c>
      <c r="AW464" s="33">
        <v>0</v>
      </c>
      <c r="AX464" s="33">
        <v>0</v>
      </c>
      <c r="AY464" s="33">
        <v>0</v>
      </c>
      <c r="AZ464" s="33">
        <v>0</v>
      </c>
      <c r="BA464" s="33">
        <v>0</v>
      </c>
      <c r="BB464" s="33">
        <v>0</v>
      </c>
      <c r="BC464" s="33">
        <v>0</v>
      </c>
      <c r="BD464" s="33">
        <v>0</v>
      </c>
      <c r="BE464" s="33">
        <v>0</v>
      </c>
      <c r="BF464" s="33">
        <v>0</v>
      </c>
      <c r="BG464" s="33">
        <v>0</v>
      </c>
      <c r="BH464" s="33">
        <v>0</v>
      </c>
      <c r="BI464" s="33">
        <v>0</v>
      </c>
      <c r="BJ464" s="33">
        <v>0</v>
      </c>
      <c r="BK464" s="33">
        <v>0</v>
      </c>
      <c r="BL464" s="33">
        <v>0</v>
      </c>
      <c r="BM464" s="227">
        <v>0</v>
      </c>
      <c r="BN464" s="33">
        <v>0</v>
      </c>
      <c r="BO464" s="33">
        <v>270</v>
      </c>
      <c r="BP464" s="33">
        <v>0</v>
      </c>
      <c r="BQ464" s="33">
        <v>0</v>
      </c>
      <c r="BR464" s="33">
        <v>270</v>
      </c>
      <c r="BS464" s="33">
        <v>0</v>
      </c>
      <c r="BT464" s="33">
        <v>0</v>
      </c>
      <c r="BU464" s="33">
        <v>0</v>
      </c>
      <c r="BV464" s="33">
        <v>0</v>
      </c>
      <c r="BW464" s="33">
        <v>0</v>
      </c>
      <c r="BX464" s="33">
        <v>0</v>
      </c>
      <c r="BY464" s="33">
        <v>170</v>
      </c>
      <c r="BZ464" s="33">
        <v>0</v>
      </c>
      <c r="CA464" s="33">
        <v>0</v>
      </c>
      <c r="CB464" s="33">
        <v>170</v>
      </c>
      <c r="CC464" s="33">
        <v>0</v>
      </c>
      <c r="CD464" s="33">
        <v>0</v>
      </c>
      <c r="CE464" s="33">
        <v>0</v>
      </c>
      <c r="CF464" s="33">
        <v>0</v>
      </c>
      <c r="CG464" s="33">
        <v>0</v>
      </c>
      <c r="CH464" s="23" t="s">
        <v>85</v>
      </c>
      <c r="CI464" s="289" t="s">
        <v>900</v>
      </c>
      <c r="CJ464" s="289" t="s">
        <v>79</v>
      </c>
      <c r="CK464" s="320" t="s">
        <v>79</v>
      </c>
      <c r="CL464" s="313" t="s">
        <v>79</v>
      </c>
    </row>
    <row r="465" spans="1:90" ht="36">
      <c r="A465" s="695"/>
      <c r="B465" s="132" t="s">
        <v>954</v>
      </c>
      <c r="C465" s="68" t="s">
        <v>79</v>
      </c>
      <c r="D465" s="23" t="s">
        <v>81</v>
      </c>
      <c r="E465" s="23" t="s">
        <v>79</v>
      </c>
      <c r="F465" s="23" t="s">
        <v>79</v>
      </c>
      <c r="G465" s="16" t="s">
        <v>1041</v>
      </c>
      <c r="H465" s="23" t="s">
        <v>1042</v>
      </c>
      <c r="I465" s="33">
        <v>495</v>
      </c>
      <c r="J465" s="33">
        <v>495</v>
      </c>
      <c r="K465" s="33">
        <v>0</v>
      </c>
      <c r="L465" s="33">
        <v>445.5</v>
      </c>
      <c r="M465" s="114">
        <v>0</v>
      </c>
      <c r="N465" s="33">
        <v>0</v>
      </c>
      <c r="O465" s="33">
        <v>0</v>
      </c>
      <c r="P465" s="33">
        <v>0</v>
      </c>
      <c r="Q465" s="33">
        <v>0</v>
      </c>
      <c r="R465" s="33">
        <v>0</v>
      </c>
      <c r="S465" s="33">
        <v>0</v>
      </c>
      <c r="T465" s="33">
        <v>0</v>
      </c>
      <c r="U465" s="33">
        <v>0</v>
      </c>
      <c r="V465" s="33">
        <v>0</v>
      </c>
      <c r="W465" s="33">
        <v>0</v>
      </c>
      <c r="X465" s="33">
        <v>0</v>
      </c>
      <c r="Y465" s="33">
        <v>0</v>
      </c>
      <c r="Z465" s="33">
        <v>0</v>
      </c>
      <c r="AA465" s="33">
        <v>0</v>
      </c>
      <c r="AB465" s="33">
        <v>440</v>
      </c>
      <c r="AC465" s="33">
        <v>0</v>
      </c>
      <c r="AD465" s="33">
        <v>0</v>
      </c>
      <c r="AE465" s="33">
        <v>440</v>
      </c>
      <c r="AF465" s="33">
        <v>0</v>
      </c>
      <c r="AG465" s="33">
        <v>0</v>
      </c>
      <c r="AH465" s="33">
        <v>0</v>
      </c>
      <c r="AI465" s="33">
        <v>0</v>
      </c>
      <c r="AJ465" s="33">
        <v>0</v>
      </c>
      <c r="AK465" s="33">
        <v>0</v>
      </c>
      <c r="AL465" s="33">
        <v>0</v>
      </c>
      <c r="AM465" s="33">
        <v>0</v>
      </c>
      <c r="AN465" s="33">
        <v>0</v>
      </c>
      <c r="AO465" s="33">
        <v>0</v>
      </c>
      <c r="AP465" s="33">
        <v>0</v>
      </c>
      <c r="AQ465" s="33">
        <v>0</v>
      </c>
      <c r="AR465" s="33">
        <v>0</v>
      </c>
      <c r="AS465" s="33">
        <v>0</v>
      </c>
      <c r="AT465" s="33">
        <v>0</v>
      </c>
      <c r="AU465" s="33">
        <v>0</v>
      </c>
      <c r="AV465" s="33">
        <v>0</v>
      </c>
      <c r="AW465" s="33">
        <v>0</v>
      </c>
      <c r="AX465" s="33">
        <v>0</v>
      </c>
      <c r="AY465" s="33">
        <v>0</v>
      </c>
      <c r="AZ465" s="33">
        <v>0</v>
      </c>
      <c r="BA465" s="33">
        <v>0</v>
      </c>
      <c r="BB465" s="33">
        <v>0</v>
      </c>
      <c r="BC465" s="33">
        <v>0</v>
      </c>
      <c r="BD465" s="33">
        <v>0</v>
      </c>
      <c r="BE465" s="33">
        <v>0</v>
      </c>
      <c r="BF465" s="33">
        <v>0</v>
      </c>
      <c r="BG465" s="33">
        <v>0</v>
      </c>
      <c r="BH465" s="33">
        <v>0</v>
      </c>
      <c r="BI465" s="33">
        <v>0</v>
      </c>
      <c r="BJ465" s="33">
        <v>0</v>
      </c>
      <c r="BK465" s="33">
        <v>0</v>
      </c>
      <c r="BL465" s="33">
        <v>0</v>
      </c>
      <c r="BM465" s="227">
        <v>0</v>
      </c>
      <c r="BN465" s="33">
        <v>0</v>
      </c>
      <c r="BO465" s="33">
        <v>270</v>
      </c>
      <c r="BP465" s="33">
        <v>0</v>
      </c>
      <c r="BQ465" s="33">
        <v>0</v>
      </c>
      <c r="BR465" s="33">
        <v>270</v>
      </c>
      <c r="BS465" s="33">
        <v>0</v>
      </c>
      <c r="BT465" s="33">
        <v>0</v>
      </c>
      <c r="BU465" s="33">
        <v>0</v>
      </c>
      <c r="BV465" s="33">
        <v>0</v>
      </c>
      <c r="BW465" s="33">
        <v>0</v>
      </c>
      <c r="BX465" s="33">
        <v>0</v>
      </c>
      <c r="BY465" s="33">
        <v>170</v>
      </c>
      <c r="BZ465" s="33">
        <v>0</v>
      </c>
      <c r="CA465" s="33">
        <v>0</v>
      </c>
      <c r="CB465" s="33">
        <v>170</v>
      </c>
      <c r="CC465" s="33">
        <v>0</v>
      </c>
      <c r="CD465" s="33">
        <v>0</v>
      </c>
      <c r="CE465" s="33">
        <v>0</v>
      </c>
      <c r="CF465" s="33">
        <v>0</v>
      </c>
      <c r="CG465" s="33">
        <v>0</v>
      </c>
      <c r="CH465" s="23" t="s">
        <v>85</v>
      </c>
      <c r="CI465" s="289" t="s">
        <v>900</v>
      </c>
      <c r="CJ465" s="289" t="s">
        <v>79</v>
      </c>
      <c r="CK465" s="320" t="s">
        <v>79</v>
      </c>
      <c r="CL465" s="313" t="s">
        <v>79</v>
      </c>
    </row>
    <row r="466" spans="1:90" ht="46.5">
      <c r="A466" s="695"/>
      <c r="B466" s="132" t="s">
        <v>955</v>
      </c>
      <c r="C466" s="68" t="s">
        <v>79</v>
      </c>
      <c r="D466" s="23" t="s">
        <v>81</v>
      </c>
      <c r="E466" s="23" t="s">
        <v>79</v>
      </c>
      <c r="F466" s="23" t="s">
        <v>79</v>
      </c>
      <c r="G466" s="16" t="s">
        <v>1041</v>
      </c>
      <c r="H466" s="23" t="s">
        <v>1042</v>
      </c>
      <c r="I466" s="33">
        <v>495</v>
      </c>
      <c r="J466" s="33">
        <v>495</v>
      </c>
      <c r="K466" s="33">
        <v>0</v>
      </c>
      <c r="L466" s="33">
        <v>445.5</v>
      </c>
      <c r="M466" s="114">
        <v>0</v>
      </c>
      <c r="N466" s="33">
        <v>0</v>
      </c>
      <c r="O466" s="33">
        <v>0</v>
      </c>
      <c r="P466" s="33">
        <v>0</v>
      </c>
      <c r="Q466" s="33">
        <v>0</v>
      </c>
      <c r="R466" s="33">
        <v>0</v>
      </c>
      <c r="S466" s="33">
        <v>0</v>
      </c>
      <c r="T466" s="33">
        <v>0</v>
      </c>
      <c r="U466" s="33">
        <v>0</v>
      </c>
      <c r="V466" s="33">
        <v>0</v>
      </c>
      <c r="W466" s="33">
        <v>0</v>
      </c>
      <c r="X466" s="33">
        <v>0</v>
      </c>
      <c r="Y466" s="33">
        <v>0</v>
      </c>
      <c r="Z466" s="33">
        <v>0</v>
      </c>
      <c r="AA466" s="33">
        <v>0</v>
      </c>
      <c r="AB466" s="33">
        <v>440</v>
      </c>
      <c r="AC466" s="33">
        <v>0</v>
      </c>
      <c r="AD466" s="33">
        <v>0</v>
      </c>
      <c r="AE466" s="33">
        <v>440</v>
      </c>
      <c r="AF466" s="33">
        <v>0</v>
      </c>
      <c r="AG466" s="33">
        <v>0</v>
      </c>
      <c r="AH466" s="33">
        <v>0</v>
      </c>
      <c r="AI466" s="33">
        <v>0</v>
      </c>
      <c r="AJ466" s="33">
        <v>0</v>
      </c>
      <c r="AK466" s="33">
        <v>0</v>
      </c>
      <c r="AL466" s="33">
        <v>0</v>
      </c>
      <c r="AM466" s="33">
        <v>0</v>
      </c>
      <c r="AN466" s="33">
        <v>0</v>
      </c>
      <c r="AO466" s="33">
        <v>0</v>
      </c>
      <c r="AP466" s="33">
        <v>0</v>
      </c>
      <c r="AQ466" s="33">
        <v>0</v>
      </c>
      <c r="AR466" s="33">
        <v>0</v>
      </c>
      <c r="AS466" s="33">
        <v>0</v>
      </c>
      <c r="AT466" s="33">
        <v>0</v>
      </c>
      <c r="AU466" s="33">
        <v>0</v>
      </c>
      <c r="AV466" s="33">
        <v>0</v>
      </c>
      <c r="AW466" s="33">
        <v>0</v>
      </c>
      <c r="AX466" s="33">
        <v>0</v>
      </c>
      <c r="AY466" s="33">
        <v>0</v>
      </c>
      <c r="AZ466" s="33">
        <v>0</v>
      </c>
      <c r="BA466" s="33">
        <v>0</v>
      </c>
      <c r="BB466" s="33">
        <v>0</v>
      </c>
      <c r="BC466" s="33">
        <v>0</v>
      </c>
      <c r="BD466" s="33">
        <v>0</v>
      </c>
      <c r="BE466" s="33">
        <v>0</v>
      </c>
      <c r="BF466" s="33">
        <v>0</v>
      </c>
      <c r="BG466" s="33">
        <v>0</v>
      </c>
      <c r="BH466" s="33">
        <v>0</v>
      </c>
      <c r="BI466" s="33">
        <v>0</v>
      </c>
      <c r="BJ466" s="33">
        <v>0</v>
      </c>
      <c r="BK466" s="33">
        <v>0</v>
      </c>
      <c r="BL466" s="33">
        <v>0</v>
      </c>
      <c r="BM466" s="227">
        <v>0</v>
      </c>
      <c r="BN466" s="33">
        <v>0</v>
      </c>
      <c r="BO466" s="33">
        <v>270</v>
      </c>
      <c r="BP466" s="33">
        <v>0</v>
      </c>
      <c r="BQ466" s="33">
        <v>0</v>
      </c>
      <c r="BR466" s="33">
        <v>270</v>
      </c>
      <c r="BS466" s="33">
        <v>0</v>
      </c>
      <c r="BT466" s="33">
        <v>0</v>
      </c>
      <c r="BU466" s="33">
        <v>0</v>
      </c>
      <c r="BV466" s="33">
        <v>0</v>
      </c>
      <c r="BW466" s="33">
        <v>0</v>
      </c>
      <c r="BX466" s="33">
        <v>0</v>
      </c>
      <c r="BY466" s="33">
        <v>170</v>
      </c>
      <c r="BZ466" s="33">
        <v>0</v>
      </c>
      <c r="CA466" s="33">
        <v>0</v>
      </c>
      <c r="CB466" s="33">
        <v>170</v>
      </c>
      <c r="CC466" s="33">
        <v>0</v>
      </c>
      <c r="CD466" s="33">
        <v>0</v>
      </c>
      <c r="CE466" s="33">
        <v>0</v>
      </c>
      <c r="CF466" s="33">
        <v>0</v>
      </c>
      <c r="CG466" s="33">
        <v>0</v>
      </c>
      <c r="CH466" s="23" t="s">
        <v>85</v>
      </c>
      <c r="CI466" s="289" t="s">
        <v>900</v>
      </c>
      <c r="CJ466" s="289" t="s">
        <v>79</v>
      </c>
      <c r="CK466" s="320" t="s">
        <v>79</v>
      </c>
      <c r="CL466" s="313" t="s">
        <v>79</v>
      </c>
    </row>
    <row r="467" spans="1:90" ht="36">
      <c r="A467" s="695"/>
      <c r="B467" s="132" t="s">
        <v>956</v>
      </c>
      <c r="C467" s="68" t="s">
        <v>79</v>
      </c>
      <c r="D467" s="23" t="s">
        <v>81</v>
      </c>
      <c r="E467" s="23" t="s">
        <v>79</v>
      </c>
      <c r="F467" s="23" t="s">
        <v>79</v>
      </c>
      <c r="G467" s="16" t="s">
        <v>1041</v>
      </c>
      <c r="H467" s="23" t="s">
        <v>1042</v>
      </c>
      <c r="I467" s="33">
        <v>495</v>
      </c>
      <c r="J467" s="33">
        <v>495</v>
      </c>
      <c r="K467" s="33">
        <v>0</v>
      </c>
      <c r="L467" s="33">
        <v>445.5</v>
      </c>
      <c r="M467" s="114">
        <v>0</v>
      </c>
      <c r="N467" s="33">
        <v>0</v>
      </c>
      <c r="O467" s="33">
        <v>0</v>
      </c>
      <c r="P467" s="33">
        <v>0</v>
      </c>
      <c r="Q467" s="33">
        <v>0</v>
      </c>
      <c r="R467" s="33">
        <v>0</v>
      </c>
      <c r="S467" s="33">
        <v>0</v>
      </c>
      <c r="T467" s="33">
        <v>0</v>
      </c>
      <c r="U467" s="33">
        <v>0</v>
      </c>
      <c r="V467" s="33">
        <v>0</v>
      </c>
      <c r="W467" s="33">
        <v>0</v>
      </c>
      <c r="X467" s="33">
        <v>0</v>
      </c>
      <c r="Y467" s="33">
        <v>0</v>
      </c>
      <c r="Z467" s="33">
        <v>0</v>
      </c>
      <c r="AA467" s="33">
        <v>0</v>
      </c>
      <c r="AB467" s="33">
        <v>440</v>
      </c>
      <c r="AC467" s="33">
        <v>0</v>
      </c>
      <c r="AD467" s="33">
        <v>0</v>
      </c>
      <c r="AE467" s="33">
        <v>440</v>
      </c>
      <c r="AF467" s="33">
        <v>0</v>
      </c>
      <c r="AG467" s="33">
        <v>0</v>
      </c>
      <c r="AH467" s="33">
        <v>0</v>
      </c>
      <c r="AI467" s="33">
        <v>0</v>
      </c>
      <c r="AJ467" s="33">
        <v>0</v>
      </c>
      <c r="AK467" s="33">
        <v>0</v>
      </c>
      <c r="AL467" s="33">
        <v>0</v>
      </c>
      <c r="AM467" s="33">
        <v>0</v>
      </c>
      <c r="AN467" s="33">
        <v>0</v>
      </c>
      <c r="AO467" s="33">
        <v>0</v>
      </c>
      <c r="AP467" s="33">
        <v>0</v>
      </c>
      <c r="AQ467" s="33">
        <v>0</v>
      </c>
      <c r="AR467" s="33">
        <v>0</v>
      </c>
      <c r="AS467" s="33">
        <v>0</v>
      </c>
      <c r="AT467" s="33">
        <v>0</v>
      </c>
      <c r="AU467" s="33">
        <v>0</v>
      </c>
      <c r="AV467" s="33">
        <v>0</v>
      </c>
      <c r="AW467" s="33">
        <v>0</v>
      </c>
      <c r="AX467" s="33">
        <v>0</v>
      </c>
      <c r="AY467" s="33">
        <v>0</v>
      </c>
      <c r="AZ467" s="33">
        <v>0</v>
      </c>
      <c r="BA467" s="33">
        <v>0</v>
      </c>
      <c r="BB467" s="33">
        <v>0</v>
      </c>
      <c r="BC467" s="33">
        <v>0</v>
      </c>
      <c r="BD467" s="33">
        <v>0</v>
      </c>
      <c r="BE467" s="33">
        <v>0</v>
      </c>
      <c r="BF467" s="33">
        <v>0</v>
      </c>
      <c r="BG467" s="33">
        <v>0</v>
      </c>
      <c r="BH467" s="33">
        <v>0</v>
      </c>
      <c r="BI467" s="33">
        <v>0</v>
      </c>
      <c r="BJ467" s="33">
        <v>0</v>
      </c>
      <c r="BK467" s="33">
        <v>0</v>
      </c>
      <c r="BL467" s="33">
        <v>0</v>
      </c>
      <c r="BM467" s="227">
        <v>0</v>
      </c>
      <c r="BN467" s="33">
        <v>0</v>
      </c>
      <c r="BO467" s="33">
        <v>270</v>
      </c>
      <c r="BP467" s="33">
        <v>0</v>
      </c>
      <c r="BQ467" s="33">
        <v>0</v>
      </c>
      <c r="BR467" s="33">
        <v>270</v>
      </c>
      <c r="BS467" s="33">
        <v>0</v>
      </c>
      <c r="BT467" s="33">
        <v>0</v>
      </c>
      <c r="BU467" s="33">
        <v>0</v>
      </c>
      <c r="BV467" s="33">
        <v>0</v>
      </c>
      <c r="BW467" s="33">
        <v>0</v>
      </c>
      <c r="BX467" s="33">
        <v>0</v>
      </c>
      <c r="BY467" s="33">
        <v>170</v>
      </c>
      <c r="BZ467" s="33">
        <v>0</v>
      </c>
      <c r="CA467" s="33">
        <v>0</v>
      </c>
      <c r="CB467" s="33">
        <v>170</v>
      </c>
      <c r="CC467" s="33">
        <v>0</v>
      </c>
      <c r="CD467" s="33">
        <v>0</v>
      </c>
      <c r="CE467" s="33">
        <v>0</v>
      </c>
      <c r="CF467" s="33">
        <v>0</v>
      </c>
      <c r="CG467" s="33">
        <v>0</v>
      </c>
      <c r="CH467" s="23" t="s">
        <v>85</v>
      </c>
      <c r="CI467" s="289" t="s">
        <v>900</v>
      </c>
      <c r="CJ467" s="289" t="s">
        <v>79</v>
      </c>
      <c r="CK467" s="320" t="s">
        <v>79</v>
      </c>
      <c r="CL467" s="313" t="s">
        <v>79</v>
      </c>
    </row>
    <row r="468" spans="1:90" ht="36">
      <c r="A468" s="695"/>
      <c r="B468" s="132" t="s">
        <v>957</v>
      </c>
      <c r="C468" s="68" t="s">
        <v>79</v>
      </c>
      <c r="D468" s="23" t="s">
        <v>81</v>
      </c>
      <c r="E468" s="23" t="s">
        <v>79</v>
      </c>
      <c r="F468" s="23" t="s">
        <v>79</v>
      </c>
      <c r="G468" s="16" t="s">
        <v>1041</v>
      </c>
      <c r="H468" s="23" t="s">
        <v>1042</v>
      </c>
      <c r="I468" s="33">
        <v>495</v>
      </c>
      <c r="J468" s="33">
        <v>495</v>
      </c>
      <c r="K468" s="33">
        <v>0</v>
      </c>
      <c r="L468" s="33">
        <v>445.5</v>
      </c>
      <c r="M468" s="114">
        <v>0</v>
      </c>
      <c r="N468" s="33">
        <v>0</v>
      </c>
      <c r="O468" s="33">
        <v>0</v>
      </c>
      <c r="P468" s="33">
        <v>0</v>
      </c>
      <c r="Q468" s="33">
        <v>0</v>
      </c>
      <c r="R468" s="33">
        <v>0</v>
      </c>
      <c r="S468" s="33">
        <v>0</v>
      </c>
      <c r="T468" s="33">
        <v>0</v>
      </c>
      <c r="U468" s="33">
        <v>0</v>
      </c>
      <c r="V468" s="33">
        <v>0</v>
      </c>
      <c r="W468" s="33">
        <v>0</v>
      </c>
      <c r="X468" s="33">
        <v>0</v>
      </c>
      <c r="Y468" s="33">
        <v>0</v>
      </c>
      <c r="Z468" s="33">
        <v>0</v>
      </c>
      <c r="AA468" s="33">
        <v>0</v>
      </c>
      <c r="AB468" s="33">
        <v>440</v>
      </c>
      <c r="AC468" s="33">
        <v>0</v>
      </c>
      <c r="AD468" s="33">
        <v>0</v>
      </c>
      <c r="AE468" s="33">
        <v>440</v>
      </c>
      <c r="AF468" s="33">
        <v>0</v>
      </c>
      <c r="AG468" s="33">
        <v>0</v>
      </c>
      <c r="AH468" s="33">
        <v>0</v>
      </c>
      <c r="AI468" s="33">
        <v>0</v>
      </c>
      <c r="AJ468" s="33">
        <v>0</v>
      </c>
      <c r="AK468" s="33">
        <v>0</v>
      </c>
      <c r="AL468" s="33">
        <v>0</v>
      </c>
      <c r="AM468" s="33">
        <v>0</v>
      </c>
      <c r="AN468" s="33">
        <v>0</v>
      </c>
      <c r="AO468" s="33">
        <v>0</v>
      </c>
      <c r="AP468" s="33">
        <v>0</v>
      </c>
      <c r="AQ468" s="33">
        <v>0</v>
      </c>
      <c r="AR468" s="33">
        <v>0</v>
      </c>
      <c r="AS468" s="33">
        <v>0</v>
      </c>
      <c r="AT468" s="33">
        <v>0</v>
      </c>
      <c r="AU468" s="33">
        <v>0</v>
      </c>
      <c r="AV468" s="33">
        <v>0</v>
      </c>
      <c r="AW468" s="33">
        <v>0</v>
      </c>
      <c r="AX468" s="33">
        <v>0</v>
      </c>
      <c r="AY468" s="33">
        <v>0</v>
      </c>
      <c r="AZ468" s="33">
        <v>0</v>
      </c>
      <c r="BA468" s="33">
        <v>0</v>
      </c>
      <c r="BB468" s="33">
        <v>0</v>
      </c>
      <c r="BC468" s="33">
        <v>0</v>
      </c>
      <c r="BD468" s="33">
        <v>0</v>
      </c>
      <c r="BE468" s="33">
        <v>0</v>
      </c>
      <c r="BF468" s="33">
        <v>0</v>
      </c>
      <c r="BG468" s="33">
        <v>0</v>
      </c>
      <c r="BH468" s="33">
        <v>0</v>
      </c>
      <c r="BI468" s="33">
        <v>0</v>
      </c>
      <c r="BJ468" s="33">
        <v>0</v>
      </c>
      <c r="BK468" s="33">
        <v>0</v>
      </c>
      <c r="BL468" s="33">
        <v>0</v>
      </c>
      <c r="BM468" s="227">
        <v>0</v>
      </c>
      <c r="BN468" s="33">
        <v>0</v>
      </c>
      <c r="BO468" s="33">
        <v>270</v>
      </c>
      <c r="BP468" s="33">
        <v>0</v>
      </c>
      <c r="BQ468" s="33">
        <v>0</v>
      </c>
      <c r="BR468" s="33">
        <v>270</v>
      </c>
      <c r="BS468" s="33">
        <v>0</v>
      </c>
      <c r="BT468" s="33">
        <v>0</v>
      </c>
      <c r="BU468" s="33">
        <v>0</v>
      </c>
      <c r="BV468" s="33">
        <v>0</v>
      </c>
      <c r="BW468" s="33">
        <v>0</v>
      </c>
      <c r="BX468" s="33">
        <v>0</v>
      </c>
      <c r="BY468" s="33">
        <v>170</v>
      </c>
      <c r="BZ468" s="33">
        <v>0</v>
      </c>
      <c r="CA468" s="33">
        <v>0</v>
      </c>
      <c r="CB468" s="33">
        <v>170</v>
      </c>
      <c r="CC468" s="33">
        <v>0</v>
      </c>
      <c r="CD468" s="33">
        <v>0</v>
      </c>
      <c r="CE468" s="33">
        <v>0</v>
      </c>
      <c r="CF468" s="33">
        <v>0</v>
      </c>
      <c r="CG468" s="33">
        <v>0</v>
      </c>
      <c r="CH468" s="23" t="s">
        <v>85</v>
      </c>
      <c r="CI468" s="289" t="s">
        <v>900</v>
      </c>
      <c r="CJ468" s="289" t="s">
        <v>79</v>
      </c>
      <c r="CK468" s="320" t="s">
        <v>79</v>
      </c>
      <c r="CL468" s="313" t="s">
        <v>79</v>
      </c>
    </row>
    <row r="469" spans="1:90" ht="46.5">
      <c r="A469" s="695"/>
      <c r="B469" s="132" t="s">
        <v>958</v>
      </c>
      <c r="C469" s="68" t="s">
        <v>79</v>
      </c>
      <c r="D469" s="23" t="s">
        <v>81</v>
      </c>
      <c r="E469" s="23" t="s">
        <v>79</v>
      </c>
      <c r="F469" s="23" t="s">
        <v>79</v>
      </c>
      <c r="G469" s="16" t="s">
        <v>1041</v>
      </c>
      <c r="H469" s="23" t="s">
        <v>1042</v>
      </c>
      <c r="I469" s="33">
        <v>495</v>
      </c>
      <c r="J469" s="33">
        <v>495</v>
      </c>
      <c r="K469" s="33">
        <v>0</v>
      </c>
      <c r="L469" s="33">
        <v>445.5</v>
      </c>
      <c r="M469" s="114">
        <v>0</v>
      </c>
      <c r="N469" s="33">
        <v>0</v>
      </c>
      <c r="O469" s="33">
        <v>0</v>
      </c>
      <c r="P469" s="33">
        <v>0</v>
      </c>
      <c r="Q469" s="33">
        <v>0</v>
      </c>
      <c r="R469" s="33">
        <v>0</v>
      </c>
      <c r="S469" s="33">
        <v>0</v>
      </c>
      <c r="T469" s="33">
        <v>0</v>
      </c>
      <c r="U469" s="33">
        <v>0</v>
      </c>
      <c r="V469" s="33">
        <v>0</v>
      </c>
      <c r="W469" s="33">
        <v>0</v>
      </c>
      <c r="X469" s="33">
        <v>0</v>
      </c>
      <c r="Y469" s="33">
        <v>0</v>
      </c>
      <c r="Z469" s="33">
        <v>0</v>
      </c>
      <c r="AA469" s="33">
        <v>0</v>
      </c>
      <c r="AB469" s="33">
        <v>440</v>
      </c>
      <c r="AC469" s="33">
        <v>0</v>
      </c>
      <c r="AD469" s="33">
        <v>0</v>
      </c>
      <c r="AE469" s="33">
        <v>440</v>
      </c>
      <c r="AF469" s="33">
        <v>0</v>
      </c>
      <c r="AG469" s="33">
        <v>0</v>
      </c>
      <c r="AH469" s="33">
        <v>0</v>
      </c>
      <c r="AI469" s="33">
        <v>0</v>
      </c>
      <c r="AJ469" s="33">
        <v>0</v>
      </c>
      <c r="AK469" s="33">
        <v>0</v>
      </c>
      <c r="AL469" s="33">
        <v>0</v>
      </c>
      <c r="AM469" s="33">
        <v>0</v>
      </c>
      <c r="AN469" s="33">
        <v>0</v>
      </c>
      <c r="AO469" s="33">
        <v>0</v>
      </c>
      <c r="AP469" s="33">
        <v>0</v>
      </c>
      <c r="AQ469" s="33">
        <v>0</v>
      </c>
      <c r="AR469" s="33">
        <v>0</v>
      </c>
      <c r="AS469" s="33">
        <v>0</v>
      </c>
      <c r="AT469" s="33">
        <v>0</v>
      </c>
      <c r="AU469" s="33">
        <v>0</v>
      </c>
      <c r="AV469" s="33">
        <v>0</v>
      </c>
      <c r="AW469" s="33">
        <v>0</v>
      </c>
      <c r="AX469" s="33">
        <v>0</v>
      </c>
      <c r="AY469" s="33">
        <v>0</v>
      </c>
      <c r="AZ469" s="33">
        <v>0</v>
      </c>
      <c r="BA469" s="33">
        <v>0</v>
      </c>
      <c r="BB469" s="33">
        <v>0</v>
      </c>
      <c r="BC469" s="33">
        <v>0</v>
      </c>
      <c r="BD469" s="33">
        <v>0</v>
      </c>
      <c r="BE469" s="33">
        <v>0</v>
      </c>
      <c r="BF469" s="33">
        <v>0</v>
      </c>
      <c r="BG469" s="33">
        <v>0</v>
      </c>
      <c r="BH469" s="33">
        <v>0</v>
      </c>
      <c r="BI469" s="33">
        <v>0</v>
      </c>
      <c r="BJ469" s="33">
        <v>0</v>
      </c>
      <c r="BK469" s="33">
        <v>0</v>
      </c>
      <c r="BL469" s="33">
        <v>0</v>
      </c>
      <c r="BM469" s="227">
        <v>0</v>
      </c>
      <c r="BN469" s="33">
        <v>0</v>
      </c>
      <c r="BO469" s="33">
        <v>270</v>
      </c>
      <c r="BP469" s="33">
        <v>0</v>
      </c>
      <c r="BQ469" s="33">
        <v>0</v>
      </c>
      <c r="BR469" s="33">
        <v>270</v>
      </c>
      <c r="BS469" s="33">
        <v>0</v>
      </c>
      <c r="BT469" s="33">
        <v>0</v>
      </c>
      <c r="BU469" s="33">
        <v>0</v>
      </c>
      <c r="BV469" s="33">
        <v>0</v>
      </c>
      <c r="BW469" s="33">
        <v>0</v>
      </c>
      <c r="BX469" s="33">
        <v>0</v>
      </c>
      <c r="BY469" s="33">
        <v>170</v>
      </c>
      <c r="BZ469" s="33">
        <v>0</v>
      </c>
      <c r="CA469" s="33">
        <v>0</v>
      </c>
      <c r="CB469" s="33">
        <v>170</v>
      </c>
      <c r="CC469" s="33">
        <v>0</v>
      </c>
      <c r="CD469" s="33">
        <v>0</v>
      </c>
      <c r="CE469" s="33">
        <v>0</v>
      </c>
      <c r="CF469" s="33">
        <v>0</v>
      </c>
      <c r="CG469" s="33">
        <v>0</v>
      </c>
      <c r="CH469" s="23" t="s">
        <v>85</v>
      </c>
      <c r="CI469" s="289" t="s">
        <v>900</v>
      </c>
      <c r="CJ469" s="289" t="s">
        <v>79</v>
      </c>
      <c r="CK469" s="320" t="s">
        <v>79</v>
      </c>
      <c r="CL469" s="313" t="s">
        <v>79</v>
      </c>
    </row>
    <row r="470" spans="1:90" ht="46.5">
      <c r="A470" s="695"/>
      <c r="B470" s="132" t="s">
        <v>959</v>
      </c>
      <c r="C470" s="68" t="s">
        <v>79</v>
      </c>
      <c r="D470" s="23" t="s">
        <v>81</v>
      </c>
      <c r="E470" s="23" t="s">
        <v>79</v>
      </c>
      <c r="F470" s="23" t="s">
        <v>79</v>
      </c>
      <c r="G470" s="16" t="s">
        <v>1041</v>
      </c>
      <c r="H470" s="23" t="s">
        <v>1042</v>
      </c>
      <c r="I470" s="33">
        <v>495</v>
      </c>
      <c r="J470" s="33">
        <v>495</v>
      </c>
      <c r="K470" s="33">
        <v>0</v>
      </c>
      <c r="L470" s="33">
        <v>445.5</v>
      </c>
      <c r="M470" s="114">
        <v>0</v>
      </c>
      <c r="N470" s="33">
        <v>0</v>
      </c>
      <c r="O470" s="33">
        <v>0</v>
      </c>
      <c r="P470" s="33">
        <v>0</v>
      </c>
      <c r="Q470" s="33">
        <v>0</v>
      </c>
      <c r="R470" s="33">
        <v>0</v>
      </c>
      <c r="S470" s="33">
        <v>0</v>
      </c>
      <c r="T470" s="33">
        <v>0</v>
      </c>
      <c r="U470" s="33">
        <v>0</v>
      </c>
      <c r="V470" s="33">
        <v>0</v>
      </c>
      <c r="W470" s="33">
        <v>0</v>
      </c>
      <c r="X470" s="33">
        <v>0</v>
      </c>
      <c r="Y470" s="33">
        <v>0</v>
      </c>
      <c r="Z470" s="33">
        <v>0</v>
      </c>
      <c r="AA470" s="33">
        <v>0</v>
      </c>
      <c r="AB470" s="33">
        <v>440</v>
      </c>
      <c r="AC470" s="33">
        <v>0</v>
      </c>
      <c r="AD470" s="33">
        <v>0</v>
      </c>
      <c r="AE470" s="33">
        <v>440</v>
      </c>
      <c r="AF470" s="33">
        <v>0</v>
      </c>
      <c r="AG470" s="33">
        <v>0</v>
      </c>
      <c r="AH470" s="33">
        <v>0</v>
      </c>
      <c r="AI470" s="33">
        <v>0</v>
      </c>
      <c r="AJ470" s="33">
        <v>0</v>
      </c>
      <c r="AK470" s="33">
        <v>0</v>
      </c>
      <c r="AL470" s="33">
        <v>0</v>
      </c>
      <c r="AM470" s="33">
        <v>0</v>
      </c>
      <c r="AN470" s="33">
        <v>0</v>
      </c>
      <c r="AO470" s="33">
        <v>0</v>
      </c>
      <c r="AP470" s="33">
        <v>0</v>
      </c>
      <c r="AQ470" s="33">
        <v>0</v>
      </c>
      <c r="AR470" s="33">
        <v>0</v>
      </c>
      <c r="AS470" s="33">
        <v>0</v>
      </c>
      <c r="AT470" s="33">
        <v>0</v>
      </c>
      <c r="AU470" s="33">
        <v>0</v>
      </c>
      <c r="AV470" s="33">
        <v>0</v>
      </c>
      <c r="AW470" s="33">
        <v>0</v>
      </c>
      <c r="AX470" s="33">
        <v>0</v>
      </c>
      <c r="AY470" s="33">
        <v>0</v>
      </c>
      <c r="AZ470" s="33">
        <v>0</v>
      </c>
      <c r="BA470" s="33">
        <v>0</v>
      </c>
      <c r="BB470" s="33">
        <v>0</v>
      </c>
      <c r="BC470" s="33">
        <v>0</v>
      </c>
      <c r="BD470" s="33">
        <v>0</v>
      </c>
      <c r="BE470" s="33">
        <v>0</v>
      </c>
      <c r="BF470" s="33">
        <v>0</v>
      </c>
      <c r="BG470" s="33">
        <v>0</v>
      </c>
      <c r="BH470" s="33">
        <v>0</v>
      </c>
      <c r="BI470" s="33">
        <v>0</v>
      </c>
      <c r="BJ470" s="33">
        <v>0</v>
      </c>
      <c r="BK470" s="33">
        <v>0</v>
      </c>
      <c r="BL470" s="33">
        <v>0</v>
      </c>
      <c r="BM470" s="227">
        <v>0</v>
      </c>
      <c r="BN470" s="33">
        <v>0</v>
      </c>
      <c r="BO470" s="33">
        <v>270</v>
      </c>
      <c r="BP470" s="33">
        <v>0</v>
      </c>
      <c r="BQ470" s="33">
        <v>0</v>
      </c>
      <c r="BR470" s="33">
        <v>270</v>
      </c>
      <c r="BS470" s="33">
        <v>0</v>
      </c>
      <c r="BT470" s="33">
        <v>0</v>
      </c>
      <c r="BU470" s="33">
        <v>0</v>
      </c>
      <c r="BV470" s="33">
        <v>0</v>
      </c>
      <c r="BW470" s="33">
        <v>0</v>
      </c>
      <c r="BX470" s="33">
        <v>0</v>
      </c>
      <c r="BY470" s="33">
        <v>170</v>
      </c>
      <c r="BZ470" s="33">
        <v>0</v>
      </c>
      <c r="CA470" s="33">
        <v>0</v>
      </c>
      <c r="CB470" s="33">
        <v>170</v>
      </c>
      <c r="CC470" s="33">
        <v>0</v>
      </c>
      <c r="CD470" s="33">
        <v>0</v>
      </c>
      <c r="CE470" s="33">
        <v>0</v>
      </c>
      <c r="CF470" s="33">
        <v>0</v>
      </c>
      <c r="CG470" s="33">
        <v>0</v>
      </c>
      <c r="CH470" s="23" t="s">
        <v>85</v>
      </c>
      <c r="CI470" s="289" t="s">
        <v>900</v>
      </c>
      <c r="CJ470" s="289" t="s">
        <v>79</v>
      </c>
      <c r="CK470" s="320" t="s">
        <v>79</v>
      </c>
      <c r="CL470" s="313" t="s">
        <v>79</v>
      </c>
    </row>
    <row r="471" spans="1:90" ht="36">
      <c r="A471" s="695"/>
      <c r="B471" s="132" t="s">
        <v>960</v>
      </c>
      <c r="C471" s="68" t="s">
        <v>79</v>
      </c>
      <c r="D471" s="23" t="s">
        <v>81</v>
      </c>
      <c r="E471" s="23" t="s">
        <v>79</v>
      </c>
      <c r="F471" s="23" t="s">
        <v>79</v>
      </c>
      <c r="G471" s="16" t="s">
        <v>1041</v>
      </c>
      <c r="H471" s="23" t="s">
        <v>1042</v>
      </c>
      <c r="I471" s="33">
        <v>495</v>
      </c>
      <c r="J471" s="33">
        <v>495</v>
      </c>
      <c r="K471" s="33">
        <v>0</v>
      </c>
      <c r="L471" s="33">
        <v>445.5</v>
      </c>
      <c r="M471" s="114">
        <v>0</v>
      </c>
      <c r="N471" s="33">
        <v>0</v>
      </c>
      <c r="O471" s="33">
        <v>0</v>
      </c>
      <c r="P471" s="33">
        <v>0</v>
      </c>
      <c r="Q471" s="33">
        <v>0</v>
      </c>
      <c r="R471" s="33">
        <v>0</v>
      </c>
      <c r="S471" s="33">
        <v>0</v>
      </c>
      <c r="T471" s="33">
        <v>0</v>
      </c>
      <c r="U471" s="33">
        <v>0</v>
      </c>
      <c r="V471" s="33">
        <v>0</v>
      </c>
      <c r="W471" s="33">
        <v>0</v>
      </c>
      <c r="X471" s="33">
        <v>0</v>
      </c>
      <c r="Y471" s="33">
        <v>0</v>
      </c>
      <c r="Z471" s="33">
        <v>0</v>
      </c>
      <c r="AA471" s="33">
        <v>0</v>
      </c>
      <c r="AB471" s="33">
        <v>440</v>
      </c>
      <c r="AC471" s="33">
        <v>0</v>
      </c>
      <c r="AD471" s="33">
        <v>0</v>
      </c>
      <c r="AE471" s="33">
        <v>440</v>
      </c>
      <c r="AF471" s="33">
        <v>0</v>
      </c>
      <c r="AG471" s="33">
        <v>0</v>
      </c>
      <c r="AH471" s="33">
        <v>0</v>
      </c>
      <c r="AI471" s="33">
        <v>0</v>
      </c>
      <c r="AJ471" s="33">
        <v>0</v>
      </c>
      <c r="AK471" s="33">
        <v>0</v>
      </c>
      <c r="AL471" s="33">
        <v>0</v>
      </c>
      <c r="AM471" s="33">
        <v>0</v>
      </c>
      <c r="AN471" s="33">
        <v>0</v>
      </c>
      <c r="AO471" s="33">
        <v>0</v>
      </c>
      <c r="AP471" s="33">
        <v>0</v>
      </c>
      <c r="AQ471" s="33">
        <v>0</v>
      </c>
      <c r="AR471" s="33">
        <v>0</v>
      </c>
      <c r="AS471" s="33">
        <v>0</v>
      </c>
      <c r="AT471" s="33">
        <v>0</v>
      </c>
      <c r="AU471" s="33">
        <v>0</v>
      </c>
      <c r="AV471" s="33">
        <v>0</v>
      </c>
      <c r="AW471" s="33">
        <v>0</v>
      </c>
      <c r="AX471" s="33">
        <v>0</v>
      </c>
      <c r="AY471" s="33">
        <v>0</v>
      </c>
      <c r="AZ471" s="33">
        <v>0</v>
      </c>
      <c r="BA471" s="33">
        <v>0</v>
      </c>
      <c r="BB471" s="33">
        <v>0</v>
      </c>
      <c r="BC471" s="33">
        <v>0</v>
      </c>
      <c r="BD471" s="33">
        <v>0</v>
      </c>
      <c r="BE471" s="33">
        <v>0</v>
      </c>
      <c r="BF471" s="33">
        <v>0</v>
      </c>
      <c r="BG471" s="33">
        <v>0</v>
      </c>
      <c r="BH471" s="33">
        <v>0</v>
      </c>
      <c r="BI471" s="33">
        <v>0</v>
      </c>
      <c r="BJ471" s="33">
        <v>0</v>
      </c>
      <c r="BK471" s="33">
        <v>0</v>
      </c>
      <c r="BL471" s="33">
        <v>0</v>
      </c>
      <c r="BM471" s="227">
        <v>0</v>
      </c>
      <c r="BN471" s="33">
        <v>0</v>
      </c>
      <c r="BO471" s="33">
        <v>270</v>
      </c>
      <c r="BP471" s="33">
        <v>0</v>
      </c>
      <c r="BQ471" s="33">
        <v>0</v>
      </c>
      <c r="BR471" s="33">
        <v>270</v>
      </c>
      <c r="BS471" s="33">
        <v>0</v>
      </c>
      <c r="BT471" s="33">
        <v>0</v>
      </c>
      <c r="BU471" s="33">
        <v>0</v>
      </c>
      <c r="BV471" s="33">
        <v>0</v>
      </c>
      <c r="BW471" s="33">
        <v>0</v>
      </c>
      <c r="BX471" s="33">
        <v>0</v>
      </c>
      <c r="BY471" s="33">
        <v>170</v>
      </c>
      <c r="BZ471" s="33">
        <v>0</v>
      </c>
      <c r="CA471" s="33">
        <v>0</v>
      </c>
      <c r="CB471" s="33">
        <v>170</v>
      </c>
      <c r="CC471" s="33">
        <v>0</v>
      </c>
      <c r="CD471" s="33">
        <v>0</v>
      </c>
      <c r="CE471" s="33">
        <v>0</v>
      </c>
      <c r="CF471" s="33">
        <v>0</v>
      </c>
      <c r="CG471" s="33">
        <v>0</v>
      </c>
      <c r="CH471" s="23" t="s">
        <v>85</v>
      </c>
      <c r="CI471" s="289" t="s">
        <v>900</v>
      </c>
      <c r="CJ471" s="289" t="s">
        <v>79</v>
      </c>
      <c r="CK471" s="320" t="s">
        <v>79</v>
      </c>
      <c r="CL471" s="313" t="s">
        <v>79</v>
      </c>
    </row>
    <row r="472" spans="1:90" ht="36">
      <c r="A472" s="695"/>
      <c r="B472" s="132" t="s">
        <v>961</v>
      </c>
      <c r="C472" s="68" t="s">
        <v>79</v>
      </c>
      <c r="D472" s="23" t="s">
        <v>81</v>
      </c>
      <c r="E472" s="23" t="s">
        <v>79</v>
      </c>
      <c r="F472" s="23" t="s">
        <v>79</v>
      </c>
      <c r="G472" s="16" t="s">
        <v>1041</v>
      </c>
      <c r="H472" s="23" t="s">
        <v>1042</v>
      </c>
      <c r="I472" s="33">
        <v>495</v>
      </c>
      <c r="J472" s="33">
        <v>495</v>
      </c>
      <c r="K472" s="33">
        <v>0</v>
      </c>
      <c r="L472" s="33">
        <v>445.5</v>
      </c>
      <c r="M472" s="114">
        <v>0</v>
      </c>
      <c r="N472" s="33">
        <v>0</v>
      </c>
      <c r="O472" s="33">
        <v>0</v>
      </c>
      <c r="P472" s="33">
        <v>0</v>
      </c>
      <c r="Q472" s="33">
        <v>0</v>
      </c>
      <c r="R472" s="33">
        <v>0</v>
      </c>
      <c r="S472" s="33">
        <v>0</v>
      </c>
      <c r="T472" s="33">
        <v>0</v>
      </c>
      <c r="U472" s="33">
        <v>0</v>
      </c>
      <c r="V472" s="33">
        <v>0</v>
      </c>
      <c r="W472" s="33">
        <v>0</v>
      </c>
      <c r="X472" s="33">
        <v>0</v>
      </c>
      <c r="Y472" s="33">
        <v>0</v>
      </c>
      <c r="Z472" s="33">
        <v>0</v>
      </c>
      <c r="AA472" s="33">
        <v>0</v>
      </c>
      <c r="AB472" s="33">
        <v>440</v>
      </c>
      <c r="AC472" s="33">
        <v>0</v>
      </c>
      <c r="AD472" s="33">
        <v>0</v>
      </c>
      <c r="AE472" s="33">
        <v>440</v>
      </c>
      <c r="AF472" s="33">
        <v>0</v>
      </c>
      <c r="AG472" s="33">
        <v>0</v>
      </c>
      <c r="AH472" s="33">
        <v>0</v>
      </c>
      <c r="AI472" s="33">
        <v>0</v>
      </c>
      <c r="AJ472" s="33">
        <v>0</v>
      </c>
      <c r="AK472" s="33">
        <v>0</v>
      </c>
      <c r="AL472" s="33">
        <v>0</v>
      </c>
      <c r="AM472" s="33">
        <v>0</v>
      </c>
      <c r="AN472" s="33">
        <v>0</v>
      </c>
      <c r="AO472" s="33">
        <v>0</v>
      </c>
      <c r="AP472" s="33">
        <v>0</v>
      </c>
      <c r="AQ472" s="33">
        <v>0</v>
      </c>
      <c r="AR472" s="33">
        <v>0</v>
      </c>
      <c r="AS472" s="33">
        <v>0</v>
      </c>
      <c r="AT472" s="33">
        <v>0</v>
      </c>
      <c r="AU472" s="33">
        <v>0</v>
      </c>
      <c r="AV472" s="33">
        <v>0</v>
      </c>
      <c r="AW472" s="33">
        <v>0</v>
      </c>
      <c r="AX472" s="33">
        <v>0</v>
      </c>
      <c r="AY472" s="33">
        <v>0</v>
      </c>
      <c r="AZ472" s="33">
        <v>0</v>
      </c>
      <c r="BA472" s="33">
        <v>0</v>
      </c>
      <c r="BB472" s="33">
        <v>0</v>
      </c>
      <c r="BC472" s="33">
        <v>0</v>
      </c>
      <c r="BD472" s="33">
        <v>0</v>
      </c>
      <c r="BE472" s="33">
        <v>0</v>
      </c>
      <c r="BF472" s="33">
        <v>0</v>
      </c>
      <c r="BG472" s="33">
        <v>0</v>
      </c>
      <c r="BH472" s="33">
        <v>0</v>
      </c>
      <c r="BI472" s="33">
        <v>0</v>
      </c>
      <c r="BJ472" s="33">
        <v>0</v>
      </c>
      <c r="BK472" s="33">
        <v>0</v>
      </c>
      <c r="BL472" s="33">
        <v>0</v>
      </c>
      <c r="BM472" s="227">
        <v>0</v>
      </c>
      <c r="BN472" s="33">
        <v>0</v>
      </c>
      <c r="BO472" s="33">
        <v>270</v>
      </c>
      <c r="BP472" s="33">
        <v>0</v>
      </c>
      <c r="BQ472" s="33">
        <v>0</v>
      </c>
      <c r="BR472" s="33">
        <v>270</v>
      </c>
      <c r="BS472" s="33">
        <v>0</v>
      </c>
      <c r="BT472" s="33">
        <v>0</v>
      </c>
      <c r="BU472" s="33">
        <v>0</v>
      </c>
      <c r="BV472" s="33">
        <v>0</v>
      </c>
      <c r="BW472" s="33">
        <v>0</v>
      </c>
      <c r="BX472" s="33">
        <v>0</v>
      </c>
      <c r="BY472" s="33">
        <v>170</v>
      </c>
      <c r="BZ472" s="33">
        <v>0</v>
      </c>
      <c r="CA472" s="33">
        <v>0</v>
      </c>
      <c r="CB472" s="33">
        <v>170</v>
      </c>
      <c r="CC472" s="33">
        <v>0</v>
      </c>
      <c r="CD472" s="33">
        <v>0</v>
      </c>
      <c r="CE472" s="33">
        <v>0</v>
      </c>
      <c r="CF472" s="33">
        <v>0</v>
      </c>
      <c r="CG472" s="33">
        <v>0</v>
      </c>
      <c r="CH472" s="23" t="s">
        <v>85</v>
      </c>
      <c r="CI472" s="289" t="s">
        <v>900</v>
      </c>
      <c r="CJ472" s="289" t="s">
        <v>79</v>
      </c>
      <c r="CK472" s="320" t="s">
        <v>79</v>
      </c>
      <c r="CL472" s="313" t="s">
        <v>79</v>
      </c>
    </row>
    <row r="473" spans="1:90" ht="36">
      <c r="A473" s="695"/>
      <c r="B473" s="132" t="s">
        <v>962</v>
      </c>
      <c r="C473" s="68" t="s">
        <v>79</v>
      </c>
      <c r="D473" s="23" t="s">
        <v>81</v>
      </c>
      <c r="E473" s="23" t="s">
        <v>79</v>
      </c>
      <c r="F473" s="23" t="s">
        <v>79</v>
      </c>
      <c r="G473" s="16" t="s">
        <v>1041</v>
      </c>
      <c r="H473" s="23" t="s">
        <v>1042</v>
      </c>
      <c r="I473" s="33">
        <v>495</v>
      </c>
      <c r="J473" s="33">
        <v>495</v>
      </c>
      <c r="K473" s="33">
        <v>0</v>
      </c>
      <c r="L473" s="33">
        <v>445.5</v>
      </c>
      <c r="M473" s="114">
        <v>0</v>
      </c>
      <c r="N473" s="33">
        <v>0</v>
      </c>
      <c r="O473" s="33">
        <v>0</v>
      </c>
      <c r="P473" s="33">
        <v>0</v>
      </c>
      <c r="Q473" s="33">
        <v>0</v>
      </c>
      <c r="R473" s="33">
        <v>0</v>
      </c>
      <c r="S473" s="33">
        <v>0</v>
      </c>
      <c r="T473" s="33">
        <v>0</v>
      </c>
      <c r="U473" s="33">
        <v>0</v>
      </c>
      <c r="V473" s="33">
        <v>0</v>
      </c>
      <c r="W473" s="33">
        <v>0</v>
      </c>
      <c r="X473" s="33">
        <v>0</v>
      </c>
      <c r="Y473" s="33">
        <v>0</v>
      </c>
      <c r="Z473" s="33">
        <v>0</v>
      </c>
      <c r="AA473" s="33">
        <v>0</v>
      </c>
      <c r="AB473" s="33">
        <v>440</v>
      </c>
      <c r="AC473" s="33">
        <v>0</v>
      </c>
      <c r="AD473" s="33">
        <v>0</v>
      </c>
      <c r="AE473" s="33">
        <v>440</v>
      </c>
      <c r="AF473" s="33">
        <v>0</v>
      </c>
      <c r="AG473" s="33">
        <v>0</v>
      </c>
      <c r="AH473" s="33">
        <v>0</v>
      </c>
      <c r="AI473" s="33">
        <v>0</v>
      </c>
      <c r="AJ473" s="33">
        <v>0</v>
      </c>
      <c r="AK473" s="33">
        <v>0</v>
      </c>
      <c r="AL473" s="33">
        <v>0</v>
      </c>
      <c r="AM473" s="33">
        <v>0</v>
      </c>
      <c r="AN473" s="33">
        <v>0</v>
      </c>
      <c r="AO473" s="33">
        <v>0</v>
      </c>
      <c r="AP473" s="33">
        <v>0</v>
      </c>
      <c r="AQ473" s="33">
        <v>0</v>
      </c>
      <c r="AR473" s="33">
        <v>0</v>
      </c>
      <c r="AS473" s="33">
        <v>0</v>
      </c>
      <c r="AT473" s="33">
        <v>0</v>
      </c>
      <c r="AU473" s="33">
        <v>0</v>
      </c>
      <c r="AV473" s="33">
        <v>0</v>
      </c>
      <c r="AW473" s="33">
        <v>0</v>
      </c>
      <c r="AX473" s="33">
        <v>0</v>
      </c>
      <c r="AY473" s="33">
        <v>0</v>
      </c>
      <c r="AZ473" s="33">
        <v>0</v>
      </c>
      <c r="BA473" s="33">
        <v>0</v>
      </c>
      <c r="BB473" s="33">
        <v>0</v>
      </c>
      <c r="BC473" s="33">
        <v>0</v>
      </c>
      <c r="BD473" s="33">
        <v>0</v>
      </c>
      <c r="BE473" s="33">
        <v>0</v>
      </c>
      <c r="BF473" s="33">
        <v>0</v>
      </c>
      <c r="BG473" s="33">
        <v>0</v>
      </c>
      <c r="BH473" s="33">
        <v>0</v>
      </c>
      <c r="BI473" s="33">
        <v>0</v>
      </c>
      <c r="BJ473" s="33">
        <v>0</v>
      </c>
      <c r="BK473" s="33">
        <v>0</v>
      </c>
      <c r="BL473" s="33">
        <v>0</v>
      </c>
      <c r="BM473" s="227">
        <v>0</v>
      </c>
      <c r="BN473" s="33">
        <v>0</v>
      </c>
      <c r="BO473" s="33">
        <v>270</v>
      </c>
      <c r="BP473" s="33">
        <v>0</v>
      </c>
      <c r="BQ473" s="33">
        <v>0</v>
      </c>
      <c r="BR473" s="33">
        <v>270</v>
      </c>
      <c r="BS473" s="33">
        <v>0</v>
      </c>
      <c r="BT473" s="33">
        <v>0</v>
      </c>
      <c r="BU473" s="33">
        <v>0</v>
      </c>
      <c r="BV473" s="33">
        <v>0</v>
      </c>
      <c r="BW473" s="33">
        <v>0</v>
      </c>
      <c r="BX473" s="33">
        <v>0</v>
      </c>
      <c r="BY473" s="33">
        <v>170</v>
      </c>
      <c r="BZ473" s="33">
        <v>0</v>
      </c>
      <c r="CA473" s="33">
        <v>0</v>
      </c>
      <c r="CB473" s="33">
        <v>170</v>
      </c>
      <c r="CC473" s="33">
        <v>0</v>
      </c>
      <c r="CD473" s="33">
        <v>0</v>
      </c>
      <c r="CE473" s="33">
        <v>0</v>
      </c>
      <c r="CF473" s="33">
        <v>0</v>
      </c>
      <c r="CG473" s="33">
        <v>0</v>
      </c>
      <c r="CH473" s="23" t="s">
        <v>85</v>
      </c>
      <c r="CI473" s="289" t="s">
        <v>900</v>
      </c>
      <c r="CJ473" s="289" t="s">
        <v>79</v>
      </c>
      <c r="CK473" s="320" t="s">
        <v>79</v>
      </c>
      <c r="CL473" s="313" t="s">
        <v>79</v>
      </c>
    </row>
    <row r="474" spans="1:90" ht="36">
      <c r="A474" s="695"/>
      <c r="B474" s="132" t="s">
        <v>963</v>
      </c>
      <c r="C474" s="68" t="s">
        <v>79</v>
      </c>
      <c r="D474" s="23" t="s">
        <v>81</v>
      </c>
      <c r="E474" s="23" t="s">
        <v>79</v>
      </c>
      <c r="F474" s="23" t="s">
        <v>79</v>
      </c>
      <c r="G474" s="16" t="s">
        <v>1041</v>
      </c>
      <c r="H474" s="23" t="s">
        <v>1042</v>
      </c>
      <c r="I474" s="33">
        <v>495</v>
      </c>
      <c r="J474" s="33">
        <v>495</v>
      </c>
      <c r="K474" s="33">
        <v>0</v>
      </c>
      <c r="L474" s="33">
        <v>445.5</v>
      </c>
      <c r="M474" s="114">
        <v>0</v>
      </c>
      <c r="N474" s="33">
        <v>0</v>
      </c>
      <c r="O474" s="33">
        <v>0</v>
      </c>
      <c r="P474" s="33">
        <v>0</v>
      </c>
      <c r="Q474" s="33">
        <v>0</v>
      </c>
      <c r="R474" s="33">
        <v>0</v>
      </c>
      <c r="S474" s="33">
        <v>0</v>
      </c>
      <c r="T474" s="33">
        <v>0</v>
      </c>
      <c r="U474" s="33">
        <v>0</v>
      </c>
      <c r="V474" s="33">
        <v>0</v>
      </c>
      <c r="W474" s="33">
        <v>0</v>
      </c>
      <c r="X474" s="33">
        <v>0</v>
      </c>
      <c r="Y474" s="33">
        <v>0</v>
      </c>
      <c r="Z474" s="33">
        <v>0</v>
      </c>
      <c r="AA474" s="33">
        <v>0</v>
      </c>
      <c r="AB474" s="33">
        <v>440</v>
      </c>
      <c r="AC474" s="33">
        <v>0</v>
      </c>
      <c r="AD474" s="33">
        <v>0</v>
      </c>
      <c r="AE474" s="33">
        <v>440</v>
      </c>
      <c r="AF474" s="33">
        <v>0</v>
      </c>
      <c r="AG474" s="33">
        <v>0</v>
      </c>
      <c r="AH474" s="33">
        <v>0</v>
      </c>
      <c r="AI474" s="33">
        <v>0</v>
      </c>
      <c r="AJ474" s="33">
        <v>0</v>
      </c>
      <c r="AK474" s="33">
        <v>0</v>
      </c>
      <c r="AL474" s="33">
        <v>0</v>
      </c>
      <c r="AM474" s="33">
        <v>0</v>
      </c>
      <c r="AN474" s="33">
        <v>0</v>
      </c>
      <c r="AO474" s="33">
        <v>0</v>
      </c>
      <c r="AP474" s="33">
        <v>0</v>
      </c>
      <c r="AQ474" s="33">
        <v>0</v>
      </c>
      <c r="AR474" s="33">
        <v>0</v>
      </c>
      <c r="AS474" s="33">
        <v>0</v>
      </c>
      <c r="AT474" s="33">
        <v>0</v>
      </c>
      <c r="AU474" s="33">
        <v>0</v>
      </c>
      <c r="AV474" s="33">
        <v>0</v>
      </c>
      <c r="AW474" s="33">
        <v>0</v>
      </c>
      <c r="AX474" s="33">
        <v>0</v>
      </c>
      <c r="AY474" s="33">
        <v>0</v>
      </c>
      <c r="AZ474" s="33">
        <v>0</v>
      </c>
      <c r="BA474" s="33">
        <v>0</v>
      </c>
      <c r="BB474" s="33">
        <v>0</v>
      </c>
      <c r="BC474" s="33">
        <v>0</v>
      </c>
      <c r="BD474" s="33">
        <v>0</v>
      </c>
      <c r="BE474" s="33">
        <v>0</v>
      </c>
      <c r="BF474" s="33">
        <v>0</v>
      </c>
      <c r="BG474" s="33">
        <v>0</v>
      </c>
      <c r="BH474" s="33">
        <v>0</v>
      </c>
      <c r="BI474" s="33">
        <v>0</v>
      </c>
      <c r="BJ474" s="33">
        <v>0</v>
      </c>
      <c r="BK474" s="33">
        <v>0</v>
      </c>
      <c r="BL474" s="33">
        <v>0</v>
      </c>
      <c r="BM474" s="227">
        <v>0</v>
      </c>
      <c r="BN474" s="33">
        <v>0</v>
      </c>
      <c r="BO474" s="33">
        <v>270</v>
      </c>
      <c r="BP474" s="33">
        <v>0</v>
      </c>
      <c r="BQ474" s="33">
        <v>0</v>
      </c>
      <c r="BR474" s="33">
        <v>270</v>
      </c>
      <c r="BS474" s="33">
        <v>0</v>
      </c>
      <c r="BT474" s="33">
        <v>0</v>
      </c>
      <c r="BU474" s="33">
        <v>0</v>
      </c>
      <c r="BV474" s="33">
        <v>0</v>
      </c>
      <c r="BW474" s="33">
        <v>0</v>
      </c>
      <c r="BX474" s="33">
        <v>0</v>
      </c>
      <c r="BY474" s="33">
        <v>170</v>
      </c>
      <c r="BZ474" s="33">
        <v>0</v>
      </c>
      <c r="CA474" s="33">
        <v>0</v>
      </c>
      <c r="CB474" s="33">
        <v>170</v>
      </c>
      <c r="CC474" s="33">
        <v>0</v>
      </c>
      <c r="CD474" s="33">
        <v>0</v>
      </c>
      <c r="CE474" s="33">
        <v>0</v>
      </c>
      <c r="CF474" s="33">
        <v>0</v>
      </c>
      <c r="CG474" s="33">
        <v>0</v>
      </c>
      <c r="CH474" s="23" t="s">
        <v>85</v>
      </c>
      <c r="CI474" s="289" t="s">
        <v>900</v>
      </c>
      <c r="CJ474" s="289" t="s">
        <v>79</v>
      </c>
      <c r="CK474" s="320" t="s">
        <v>79</v>
      </c>
      <c r="CL474" s="313" t="s">
        <v>79</v>
      </c>
    </row>
    <row r="475" spans="1:90" ht="46.5">
      <c r="A475" s="695"/>
      <c r="B475" s="132" t="s">
        <v>964</v>
      </c>
      <c r="C475" s="68" t="s">
        <v>79</v>
      </c>
      <c r="D475" s="23" t="s">
        <v>81</v>
      </c>
      <c r="E475" s="23" t="s">
        <v>79</v>
      </c>
      <c r="F475" s="23" t="s">
        <v>79</v>
      </c>
      <c r="G475" s="16" t="s">
        <v>1041</v>
      </c>
      <c r="H475" s="23" t="s">
        <v>1042</v>
      </c>
      <c r="I475" s="33">
        <v>495</v>
      </c>
      <c r="J475" s="33">
        <v>495</v>
      </c>
      <c r="K475" s="33">
        <v>0</v>
      </c>
      <c r="L475" s="33">
        <v>445.5</v>
      </c>
      <c r="M475" s="114">
        <v>0</v>
      </c>
      <c r="N475" s="33">
        <v>0</v>
      </c>
      <c r="O475" s="33">
        <v>0</v>
      </c>
      <c r="P475" s="33">
        <v>0</v>
      </c>
      <c r="Q475" s="33">
        <v>0</v>
      </c>
      <c r="R475" s="33">
        <v>0</v>
      </c>
      <c r="S475" s="33">
        <v>0</v>
      </c>
      <c r="T475" s="33">
        <v>0</v>
      </c>
      <c r="U475" s="33">
        <v>0</v>
      </c>
      <c r="V475" s="33">
        <v>0</v>
      </c>
      <c r="W475" s="33">
        <v>0</v>
      </c>
      <c r="X475" s="33">
        <v>0</v>
      </c>
      <c r="Y475" s="33">
        <v>0</v>
      </c>
      <c r="Z475" s="33">
        <v>0</v>
      </c>
      <c r="AA475" s="33">
        <v>0</v>
      </c>
      <c r="AB475" s="33">
        <v>440</v>
      </c>
      <c r="AC475" s="33">
        <v>0</v>
      </c>
      <c r="AD475" s="33">
        <v>0</v>
      </c>
      <c r="AE475" s="33">
        <v>440</v>
      </c>
      <c r="AF475" s="33">
        <v>0</v>
      </c>
      <c r="AG475" s="33">
        <v>0</v>
      </c>
      <c r="AH475" s="33">
        <v>0</v>
      </c>
      <c r="AI475" s="33">
        <v>0</v>
      </c>
      <c r="AJ475" s="33">
        <v>0</v>
      </c>
      <c r="AK475" s="33">
        <v>0</v>
      </c>
      <c r="AL475" s="33">
        <v>0</v>
      </c>
      <c r="AM475" s="33">
        <v>0</v>
      </c>
      <c r="AN475" s="33">
        <v>0</v>
      </c>
      <c r="AO475" s="33">
        <v>0</v>
      </c>
      <c r="AP475" s="33">
        <v>0</v>
      </c>
      <c r="AQ475" s="33">
        <v>0</v>
      </c>
      <c r="AR475" s="33">
        <v>0</v>
      </c>
      <c r="AS475" s="33">
        <v>0</v>
      </c>
      <c r="AT475" s="33">
        <v>0</v>
      </c>
      <c r="AU475" s="33">
        <v>0</v>
      </c>
      <c r="AV475" s="33">
        <v>0</v>
      </c>
      <c r="AW475" s="33">
        <v>0</v>
      </c>
      <c r="AX475" s="33">
        <v>0</v>
      </c>
      <c r="AY475" s="33">
        <v>0</v>
      </c>
      <c r="AZ475" s="33">
        <v>0</v>
      </c>
      <c r="BA475" s="33">
        <v>0</v>
      </c>
      <c r="BB475" s="33">
        <v>0</v>
      </c>
      <c r="BC475" s="33">
        <v>0</v>
      </c>
      <c r="BD475" s="33">
        <v>0</v>
      </c>
      <c r="BE475" s="33">
        <v>0</v>
      </c>
      <c r="BF475" s="33">
        <v>0</v>
      </c>
      <c r="BG475" s="33">
        <v>0</v>
      </c>
      <c r="BH475" s="33">
        <v>0</v>
      </c>
      <c r="BI475" s="33">
        <v>0</v>
      </c>
      <c r="BJ475" s="33">
        <v>0</v>
      </c>
      <c r="BK475" s="33">
        <v>0</v>
      </c>
      <c r="BL475" s="33">
        <v>0</v>
      </c>
      <c r="BM475" s="227">
        <v>0</v>
      </c>
      <c r="BN475" s="33">
        <v>0</v>
      </c>
      <c r="BO475" s="33">
        <v>270</v>
      </c>
      <c r="BP475" s="33">
        <v>0</v>
      </c>
      <c r="BQ475" s="33">
        <v>0</v>
      </c>
      <c r="BR475" s="33">
        <v>270</v>
      </c>
      <c r="BS475" s="33">
        <v>0</v>
      </c>
      <c r="BT475" s="33">
        <v>0</v>
      </c>
      <c r="BU475" s="33">
        <v>0</v>
      </c>
      <c r="BV475" s="33">
        <v>0</v>
      </c>
      <c r="BW475" s="33">
        <v>0</v>
      </c>
      <c r="BX475" s="33">
        <v>0</v>
      </c>
      <c r="BY475" s="33">
        <v>170</v>
      </c>
      <c r="BZ475" s="33">
        <v>0</v>
      </c>
      <c r="CA475" s="33">
        <v>0</v>
      </c>
      <c r="CB475" s="33">
        <v>170</v>
      </c>
      <c r="CC475" s="33">
        <v>0</v>
      </c>
      <c r="CD475" s="33">
        <v>0</v>
      </c>
      <c r="CE475" s="33">
        <v>0</v>
      </c>
      <c r="CF475" s="33">
        <v>0</v>
      </c>
      <c r="CG475" s="33">
        <v>0</v>
      </c>
      <c r="CH475" s="23" t="s">
        <v>85</v>
      </c>
      <c r="CI475" s="289" t="s">
        <v>900</v>
      </c>
      <c r="CJ475" s="289" t="s">
        <v>79</v>
      </c>
      <c r="CK475" s="320" t="s">
        <v>79</v>
      </c>
      <c r="CL475" s="313" t="s">
        <v>79</v>
      </c>
    </row>
    <row r="476" spans="1:90" ht="36">
      <c r="A476" s="695"/>
      <c r="B476" s="132" t="s">
        <v>965</v>
      </c>
      <c r="C476" s="68" t="s">
        <v>79</v>
      </c>
      <c r="D476" s="23" t="s">
        <v>81</v>
      </c>
      <c r="E476" s="23" t="s">
        <v>79</v>
      </c>
      <c r="F476" s="23" t="s">
        <v>79</v>
      </c>
      <c r="G476" s="16" t="s">
        <v>1041</v>
      </c>
      <c r="H476" s="23" t="s">
        <v>1042</v>
      </c>
      <c r="I476" s="33">
        <v>495</v>
      </c>
      <c r="J476" s="33">
        <v>495</v>
      </c>
      <c r="K476" s="33">
        <v>0</v>
      </c>
      <c r="L476" s="33">
        <v>445.5</v>
      </c>
      <c r="M476" s="114">
        <v>0</v>
      </c>
      <c r="N476" s="33">
        <v>0</v>
      </c>
      <c r="O476" s="33">
        <v>0</v>
      </c>
      <c r="P476" s="33">
        <v>0</v>
      </c>
      <c r="Q476" s="33">
        <v>0</v>
      </c>
      <c r="R476" s="33">
        <v>0</v>
      </c>
      <c r="S476" s="33">
        <v>0</v>
      </c>
      <c r="T476" s="33">
        <v>0</v>
      </c>
      <c r="U476" s="33">
        <v>0</v>
      </c>
      <c r="V476" s="33">
        <v>0</v>
      </c>
      <c r="W476" s="33">
        <v>0</v>
      </c>
      <c r="X476" s="33">
        <v>0</v>
      </c>
      <c r="Y476" s="33">
        <v>0</v>
      </c>
      <c r="Z476" s="33">
        <v>0</v>
      </c>
      <c r="AA476" s="33">
        <v>0</v>
      </c>
      <c r="AB476" s="33">
        <v>440</v>
      </c>
      <c r="AC476" s="33">
        <v>0</v>
      </c>
      <c r="AD476" s="33">
        <v>0</v>
      </c>
      <c r="AE476" s="33">
        <v>440</v>
      </c>
      <c r="AF476" s="33">
        <v>0</v>
      </c>
      <c r="AG476" s="33">
        <v>0</v>
      </c>
      <c r="AH476" s="33">
        <v>0</v>
      </c>
      <c r="AI476" s="33">
        <v>0</v>
      </c>
      <c r="AJ476" s="33">
        <v>0</v>
      </c>
      <c r="AK476" s="33">
        <v>0</v>
      </c>
      <c r="AL476" s="33">
        <v>0</v>
      </c>
      <c r="AM476" s="33">
        <v>0</v>
      </c>
      <c r="AN476" s="33">
        <v>0</v>
      </c>
      <c r="AO476" s="33">
        <v>0</v>
      </c>
      <c r="AP476" s="33">
        <v>0</v>
      </c>
      <c r="AQ476" s="33">
        <v>0</v>
      </c>
      <c r="AR476" s="33">
        <v>0</v>
      </c>
      <c r="AS476" s="33">
        <v>0</v>
      </c>
      <c r="AT476" s="33">
        <v>0</v>
      </c>
      <c r="AU476" s="33">
        <v>0</v>
      </c>
      <c r="AV476" s="33">
        <v>0</v>
      </c>
      <c r="AW476" s="33">
        <v>0</v>
      </c>
      <c r="AX476" s="33">
        <v>0</v>
      </c>
      <c r="AY476" s="33">
        <v>0</v>
      </c>
      <c r="AZ476" s="33">
        <v>0</v>
      </c>
      <c r="BA476" s="33">
        <v>0</v>
      </c>
      <c r="BB476" s="33">
        <v>0</v>
      </c>
      <c r="BC476" s="33">
        <v>0</v>
      </c>
      <c r="BD476" s="33">
        <v>0</v>
      </c>
      <c r="BE476" s="33">
        <v>0</v>
      </c>
      <c r="BF476" s="33">
        <v>0</v>
      </c>
      <c r="BG476" s="33">
        <v>0</v>
      </c>
      <c r="BH476" s="33">
        <v>0</v>
      </c>
      <c r="BI476" s="33">
        <v>0</v>
      </c>
      <c r="BJ476" s="33">
        <v>0</v>
      </c>
      <c r="BK476" s="33">
        <v>0</v>
      </c>
      <c r="BL476" s="33">
        <v>0</v>
      </c>
      <c r="BM476" s="227">
        <v>0</v>
      </c>
      <c r="BN476" s="33">
        <v>0</v>
      </c>
      <c r="BO476" s="33">
        <v>270</v>
      </c>
      <c r="BP476" s="33">
        <v>0</v>
      </c>
      <c r="BQ476" s="33">
        <v>0</v>
      </c>
      <c r="BR476" s="33">
        <v>270</v>
      </c>
      <c r="BS476" s="33">
        <v>0</v>
      </c>
      <c r="BT476" s="33">
        <v>0</v>
      </c>
      <c r="BU476" s="33">
        <v>0</v>
      </c>
      <c r="BV476" s="33">
        <v>0</v>
      </c>
      <c r="BW476" s="33">
        <v>0</v>
      </c>
      <c r="BX476" s="33">
        <v>0</v>
      </c>
      <c r="BY476" s="33">
        <v>170</v>
      </c>
      <c r="BZ476" s="33">
        <v>0</v>
      </c>
      <c r="CA476" s="33">
        <v>0</v>
      </c>
      <c r="CB476" s="33">
        <v>170</v>
      </c>
      <c r="CC476" s="33">
        <v>0</v>
      </c>
      <c r="CD476" s="33">
        <v>0</v>
      </c>
      <c r="CE476" s="33">
        <v>0</v>
      </c>
      <c r="CF476" s="33">
        <v>0</v>
      </c>
      <c r="CG476" s="33">
        <v>0</v>
      </c>
      <c r="CH476" s="23" t="s">
        <v>85</v>
      </c>
      <c r="CI476" s="289" t="s">
        <v>900</v>
      </c>
      <c r="CJ476" s="289" t="s">
        <v>79</v>
      </c>
      <c r="CK476" s="320" t="s">
        <v>79</v>
      </c>
      <c r="CL476" s="313" t="s">
        <v>79</v>
      </c>
    </row>
    <row r="477" spans="1:90" ht="36">
      <c r="A477" s="695"/>
      <c r="B477" s="132" t="s">
        <v>966</v>
      </c>
      <c r="C477" s="68" t="s">
        <v>79</v>
      </c>
      <c r="D477" s="23" t="s">
        <v>81</v>
      </c>
      <c r="E477" s="23" t="s">
        <v>79</v>
      </c>
      <c r="F477" s="23" t="s">
        <v>79</v>
      </c>
      <c r="G477" s="16" t="s">
        <v>1041</v>
      </c>
      <c r="H477" s="23" t="s">
        <v>1042</v>
      </c>
      <c r="I477" s="33">
        <v>495</v>
      </c>
      <c r="J477" s="33">
        <v>495</v>
      </c>
      <c r="K477" s="33">
        <v>0</v>
      </c>
      <c r="L477" s="33">
        <v>445.5</v>
      </c>
      <c r="M477" s="114">
        <v>0</v>
      </c>
      <c r="N477" s="33">
        <v>0</v>
      </c>
      <c r="O477" s="33">
        <v>0</v>
      </c>
      <c r="P477" s="33">
        <v>0</v>
      </c>
      <c r="Q477" s="33">
        <v>0</v>
      </c>
      <c r="R477" s="33">
        <v>0</v>
      </c>
      <c r="S477" s="33">
        <v>0</v>
      </c>
      <c r="T477" s="33">
        <v>0</v>
      </c>
      <c r="U477" s="33">
        <v>0</v>
      </c>
      <c r="V477" s="33">
        <v>0</v>
      </c>
      <c r="W477" s="33">
        <v>0</v>
      </c>
      <c r="X477" s="33">
        <v>0</v>
      </c>
      <c r="Y477" s="33">
        <v>0</v>
      </c>
      <c r="Z477" s="33">
        <v>0</v>
      </c>
      <c r="AA477" s="33">
        <v>0</v>
      </c>
      <c r="AB477" s="33">
        <v>440</v>
      </c>
      <c r="AC477" s="33">
        <v>0</v>
      </c>
      <c r="AD477" s="33">
        <v>0</v>
      </c>
      <c r="AE477" s="33">
        <v>440</v>
      </c>
      <c r="AF477" s="33">
        <v>0</v>
      </c>
      <c r="AG477" s="33">
        <v>0</v>
      </c>
      <c r="AH477" s="33">
        <v>0</v>
      </c>
      <c r="AI477" s="33">
        <v>0</v>
      </c>
      <c r="AJ477" s="33">
        <v>0</v>
      </c>
      <c r="AK477" s="33">
        <v>0</v>
      </c>
      <c r="AL477" s="33">
        <v>0</v>
      </c>
      <c r="AM477" s="33">
        <v>0</v>
      </c>
      <c r="AN477" s="33">
        <v>0</v>
      </c>
      <c r="AO477" s="33">
        <v>0</v>
      </c>
      <c r="AP477" s="33">
        <v>0</v>
      </c>
      <c r="AQ477" s="33">
        <v>0</v>
      </c>
      <c r="AR477" s="33">
        <v>0</v>
      </c>
      <c r="AS477" s="33">
        <v>0</v>
      </c>
      <c r="AT477" s="33">
        <v>0</v>
      </c>
      <c r="AU477" s="33">
        <v>0</v>
      </c>
      <c r="AV477" s="33">
        <v>0</v>
      </c>
      <c r="AW477" s="33">
        <v>0</v>
      </c>
      <c r="AX477" s="33">
        <v>0</v>
      </c>
      <c r="AY477" s="33">
        <v>0</v>
      </c>
      <c r="AZ477" s="33">
        <v>0</v>
      </c>
      <c r="BA477" s="33">
        <v>0</v>
      </c>
      <c r="BB477" s="33">
        <v>0</v>
      </c>
      <c r="BC477" s="33">
        <v>0</v>
      </c>
      <c r="BD477" s="33">
        <v>0</v>
      </c>
      <c r="BE477" s="33">
        <v>0</v>
      </c>
      <c r="BF477" s="33">
        <v>0</v>
      </c>
      <c r="BG477" s="33">
        <v>0</v>
      </c>
      <c r="BH477" s="33">
        <v>0</v>
      </c>
      <c r="BI477" s="33">
        <v>0</v>
      </c>
      <c r="BJ477" s="33">
        <v>0</v>
      </c>
      <c r="BK477" s="33">
        <v>0</v>
      </c>
      <c r="BL477" s="33">
        <v>0</v>
      </c>
      <c r="BM477" s="227">
        <v>0</v>
      </c>
      <c r="BN477" s="33">
        <v>0</v>
      </c>
      <c r="BO477" s="33">
        <v>270</v>
      </c>
      <c r="BP477" s="33">
        <v>0</v>
      </c>
      <c r="BQ477" s="33">
        <v>0</v>
      </c>
      <c r="BR477" s="33">
        <v>270</v>
      </c>
      <c r="BS477" s="33">
        <v>0</v>
      </c>
      <c r="BT477" s="33">
        <v>0</v>
      </c>
      <c r="BU477" s="33">
        <v>0</v>
      </c>
      <c r="BV477" s="33">
        <v>0</v>
      </c>
      <c r="BW477" s="33">
        <v>0</v>
      </c>
      <c r="BX477" s="33">
        <v>0</v>
      </c>
      <c r="BY477" s="33">
        <v>170</v>
      </c>
      <c r="BZ477" s="33">
        <v>0</v>
      </c>
      <c r="CA477" s="33">
        <v>0</v>
      </c>
      <c r="CB477" s="33">
        <v>170</v>
      </c>
      <c r="CC477" s="33">
        <v>0</v>
      </c>
      <c r="CD477" s="33">
        <v>0</v>
      </c>
      <c r="CE477" s="33">
        <v>0</v>
      </c>
      <c r="CF477" s="33">
        <v>0</v>
      </c>
      <c r="CG477" s="33">
        <v>0</v>
      </c>
      <c r="CH477" s="23" t="s">
        <v>85</v>
      </c>
      <c r="CI477" s="289" t="s">
        <v>900</v>
      </c>
      <c r="CJ477" s="289" t="s">
        <v>79</v>
      </c>
      <c r="CK477" s="320" t="s">
        <v>79</v>
      </c>
      <c r="CL477" s="313" t="s">
        <v>79</v>
      </c>
    </row>
    <row r="478" spans="1:90" ht="36">
      <c r="A478" s="695"/>
      <c r="B478" s="132" t="s">
        <v>967</v>
      </c>
      <c r="C478" s="68" t="s">
        <v>79</v>
      </c>
      <c r="D478" s="23" t="s">
        <v>81</v>
      </c>
      <c r="E478" s="23" t="s">
        <v>79</v>
      </c>
      <c r="F478" s="23" t="s">
        <v>79</v>
      </c>
      <c r="G478" s="16" t="s">
        <v>1041</v>
      </c>
      <c r="H478" s="23" t="s">
        <v>1042</v>
      </c>
      <c r="I478" s="33">
        <v>495</v>
      </c>
      <c r="J478" s="33">
        <v>495</v>
      </c>
      <c r="K478" s="33">
        <v>0</v>
      </c>
      <c r="L478" s="33">
        <v>445.5</v>
      </c>
      <c r="M478" s="114">
        <v>0</v>
      </c>
      <c r="N478" s="33">
        <v>0</v>
      </c>
      <c r="O478" s="33">
        <v>0</v>
      </c>
      <c r="P478" s="33">
        <v>0</v>
      </c>
      <c r="Q478" s="33">
        <v>0</v>
      </c>
      <c r="R478" s="33">
        <v>0</v>
      </c>
      <c r="S478" s="33">
        <v>0</v>
      </c>
      <c r="T478" s="33">
        <v>0</v>
      </c>
      <c r="U478" s="33">
        <v>0</v>
      </c>
      <c r="V478" s="33">
        <v>0</v>
      </c>
      <c r="W478" s="33">
        <v>0</v>
      </c>
      <c r="X478" s="33">
        <v>0</v>
      </c>
      <c r="Y478" s="33">
        <v>0</v>
      </c>
      <c r="Z478" s="33">
        <v>0</v>
      </c>
      <c r="AA478" s="33">
        <v>0</v>
      </c>
      <c r="AB478" s="33">
        <v>440</v>
      </c>
      <c r="AC478" s="33">
        <v>0</v>
      </c>
      <c r="AD478" s="33">
        <v>0</v>
      </c>
      <c r="AE478" s="33">
        <v>440</v>
      </c>
      <c r="AF478" s="33">
        <v>0</v>
      </c>
      <c r="AG478" s="33">
        <v>0</v>
      </c>
      <c r="AH478" s="33">
        <v>0</v>
      </c>
      <c r="AI478" s="33">
        <v>0</v>
      </c>
      <c r="AJ478" s="33">
        <v>0</v>
      </c>
      <c r="AK478" s="33">
        <v>0</v>
      </c>
      <c r="AL478" s="33">
        <v>0</v>
      </c>
      <c r="AM478" s="33">
        <v>0</v>
      </c>
      <c r="AN478" s="33">
        <v>0</v>
      </c>
      <c r="AO478" s="33">
        <v>0</v>
      </c>
      <c r="AP478" s="33">
        <v>0</v>
      </c>
      <c r="AQ478" s="33">
        <v>0</v>
      </c>
      <c r="AR478" s="33">
        <v>0</v>
      </c>
      <c r="AS478" s="33">
        <v>0</v>
      </c>
      <c r="AT478" s="33">
        <v>0</v>
      </c>
      <c r="AU478" s="33">
        <v>0</v>
      </c>
      <c r="AV478" s="33">
        <v>0</v>
      </c>
      <c r="AW478" s="33">
        <v>0</v>
      </c>
      <c r="AX478" s="33">
        <v>0</v>
      </c>
      <c r="AY478" s="33">
        <v>0</v>
      </c>
      <c r="AZ478" s="33">
        <v>0</v>
      </c>
      <c r="BA478" s="33">
        <v>0</v>
      </c>
      <c r="BB478" s="33">
        <v>0</v>
      </c>
      <c r="BC478" s="33">
        <v>0</v>
      </c>
      <c r="BD478" s="33">
        <v>0</v>
      </c>
      <c r="BE478" s="33">
        <v>0</v>
      </c>
      <c r="BF478" s="33">
        <v>0</v>
      </c>
      <c r="BG478" s="33">
        <v>0</v>
      </c>
      <c r="BH478" s="33">
        <v>0</v>
      </c>
      <c r="BI478" s="33">
        <v>0</v>
      </c>
      <c r="BJ478" s="33">
        <v>0</v>
      </c>
      <c r="BK478" s="33">
        <v>0</v>
      </c>
      <c r="BL478" s="33">
        <v>0</v>
      </c>
      <c r="BM478" s="227">
        <v>0</v>
      </c>
      <c r="BN478" s="33">
        <v>0</v>
      </c>
      <c r="BO478" s="33">
        <v>270</v>
      </c>
      <c r="BP478" s="33">
        <v>0</v>
      </c>
      <c r="BQ478" s="33">
        <v>0</v>
      </c>
      <c r="BR478" s="33">
        <v>270</v>
      </c>
      <c r="BS478" s="33">
        <v>0</v>
      </c>
      <c r="BT478" s="33">
        <v>0</v>
      </c>
      <c r="BU478" s="33">
        <v>0</v>
      </c>
      <c r="BV478" s="33">
        <v>0</v>
      </c>
      <c r="BW478" s="33">
        <v>0</v>
      </c>
      <c r="BX478" s="33">
        <v>0</v>
      </c>
      <c r="BY478" s="33">
        <v>170</v>
      </c>
      <c r="BZ478" s="33">
        <v>0</v>
      </c>
      <c r="CA478" s="33">
        <v>0</v>
      </c>
      <c r="CB478" s="33">
        <v>170</v>
      </c>
      <c r="CC478" s="33">
        <v>0</v>
      </c>
      <c r="CD478" s="33">
        <v>0</v>
      </c>
      <c r="CE478" s="33">
        <v>0</v>
      </c>
      <c r="CF478" s="33">
        <v>0</v>
      </c>
      <c r="CG478" s="33">
        <v>0</v>
      </c>
      <c r="CH478" s="23" t="s">
        <v>85</v>
      </c>
      <c r="CI478" s="289" t="s">
        <v>900</v>
      </c>
      <c r="CJ478" s="289" t="s">
        <v>79</v>
      </c>
      <c r="CK478" s="320" t="s">
        <v>79</v>
      </c>
      <c r="CL478" s="313" t="s">
        <v>79</v>
      </c>
    </row>
    <row r="479" spans="1:90" ht="36">
      <c r="A479" s="695"/>
      <c r="B479" s="132" t="s">
        <v>968</v>
      </c>
      <c r="C479" s="68" t="s">
        <v>79</v>
      </c>
      <c r="D479" s="23" t="s">
        <v>81</v>
      </c>
      <c r="E479" s="23" t="s">
        <v>79</v>
      </c>
      <c r="F479" s="23" t="s">
        <v>79</v>
      </c>
      <c r="G479" s="16" t="s">
        <v>1041</v>
      </c>
      <c r="H479" s="23" t="s">
        <v>1042</v>
      </c>
      <c r="I479" s="33">
        <v>495</v>
      </c>
      <c r="J479" s="33">
        <v>495</v>
      </c>
      <c r="K479" s="33">
        <v>0</v>
      </c>
      <c r="L479" s="33">
        <v>445.5</v>
      </c>
      <c r="M479" s="114">
        <v>0</v>
      </c>
      <c r="N479" s="33">
        <v>0</v>
      </c>
      <c r="O479" s="33">
        <v>0</v>
      </c>
      <c r="P479" s="33">
        <v>0</v>
      </c>
      <c r="Q479" s="33">
        <v>0</v>
      </c>
      <c r="R479" s="33">
        <v>0</v>
      </c>
      <c r="S479" s="33">
        <v>0</v>
      </c>
      <c r="T479" s="33">
        <v>0</v>
      </c>
      <c r="U479" s="33">
        <v>0</v>
      </c>
      <c r="V479" s="33">
        <v>0</v>
      </c>
      <c r="W479" s="33">
        <v>0</v>
      </c>
      <c r="X479" s="33">
        <v>0</v>
      </c>
      <c r="Y479" s="33">
        <v>0</v>
      </c>
      <c r="Z479" s="33">
        <v>0</v>
      </c>
      <c r="AA479" s="33">
        <v>0</v>
      </c>
      <c r="AB479" s="33">
        <v>440</v>
      </c>
      <c r="AC479" s="33">
        <v>0</v>
      </c>
      <c r="AD479" s="33">
        <v>0</v>
      </c>
      <c r="AE479" s="33">
        <v>440</v>
      </c>
      <c r="AF479" s="33">
        <v>0</v>
      </c>
      <c r="AG479" s="33">
        <v>0</v>
      </c>
      <c r="AH479" s="33">
        <v>0</v>
      </c>
      <c r="AI479" s="33">
        <v>0</v>
      </c>
      <c r="AJ479" s="33">
        <v>0</v>
      </c>
      <c r="AK479" s="33">
        <v>0</v>
      </c>
      <c r="AL479" s="33">
        <v>0</v>
      </c>
      <c r="AM479" s="33">
        <v>0</v>
      </c>
      <c r="AN479" s="33">
        <v>0</v>
      </c>
      <c r="AO479" s="33">
        <v>0</v>
      </c>
      <c r="AP479" s="33">
        <v>0</v>
      </c>
      <c r="AQ479" s="33">
        <v>0</v>
      </c>
      <c r="AR479" s="33">
        <v>0</v>
      </c>
      <c r="AS479" s="33">
        <v>0</v>
      </c>
      <c r="AT479" s="33">
        <v>0</v>
      </c>
      <c r="AU479" s="33">
        <v>0</v>
      </c>
      <c r="AV479" s="33">
        <v>0</v>
      </c>
      <c r="AW479" s="33">
        <v>0</v>
      </c>
      <c r="AX479" s="33">
        <v>0</v>
      </c>
      <c r="AY479" s="33">
        <v>0</v>
      </c>
      <c r="AZ479" s="33">
        <v>0</v>
      </c>
      <c r="BA479" s="33">
        <v>0</v>
      </c>
      <c r="BB479" s="33">
        <v>0</v>
      </c>
      <c r="BC479" s="33">
        <v>0</v>
      </c>
      <c r="BD479" s="33">
        <v>0</v>
      </c>
      <c r="BE479" s="33">
        <v>0</v>
      </c>
      <c r="BF479" s="33">
        <v>0</v>
      </c>
      <c r="BG479" s="33">
        <v>0</v>
      </c>
      <c r="BH479" s="33">
        <v>0</v>
      </c>
      <c r="BI479" s="33">
        <v>0</v>
      </c>
      <c r="BJ479" s="33">
        <v>0</v>
      </c>
      <c r="BK479" s="33">
        <v>0</v>
      </c>
      <c r="BL479" s="33">
        <v>0</v>
      </c>
      <c r="BM479" s="227">
        <v>0</v>
      </c>
      <c r="BN479" s="33">
        <v>0</v>
      </c>
      <c r="BO479" s="33">
        <v>270</v>
      </c>
      <c r="BP479" s="33">
        <v>0</v>
      </c>
      <c r="BQ479" s="33">
        <v>0</v>
      </c>
      <c r="BR479" s="33">
        <v>270</v>
      </c>
      <c r="BS479" s="33">
        <v>0</v>
      </c>
      <c r="BT479" s="33">
        <v>0</v>
      </c>
      <c r="BU479" s="33">
        <v>0</v>
      </c>
      <c r="BV479" s="33">
        <v>0</v>
      </c>
      <c r="BW479" s="33">
        <v>0</v>
      </c>
      <c r="BX479" s="33">
        <v>0</v>
      </c>
      <c r="BY479" s="33">
        <v>170</v>
      </c>
      <c r="BZ479" s="33">
        <v>0</v>
      </c>
      <c r="CA479" s="33">
        <v>0</v>
      </c>
      <c r="CB479" s="33">
        <v>170</v>
      </c>
      <c r="CC479" s="33">
        <v>0</v>
      </c>
      <c r="CD479" s="33">
        <v>0</v>
      </c>
      <c r="CE479" s="33">
        <v>0</v>
      </c>
      <c r="CF479" s="33">
        <v>0</v>
      </c>
      <c r="CG479" s="33">
        <v>0</v>
      </c>
      <c r="CH479" s="23" t="s">
        <v>85</v>
      </c>
      <c r="CI479" s="289" t="s">
        <v>900</v>
      </c>
      <c r="CJ479" s="289" t="s">
        <v>79</v>
      </c>
      <c r="CK479" s="320" t="s">
        <v>79</v>
      </c>
      <c r="CL479" s="313" t="s">
        <v>79</v>
      </c>
    </row>
    <row r="480" spans="1:90" ht="46.5">
      <c r="A480" s="695"/>
      <c r="B480" s="132" t="s">
        <v>969</v>
      </c>
      <c r="C480" s="68" t="s">
        <v>79</v>
      </c>
      <c r="D480" s="23" t="s">
        <v>81</v>
      </c>
      <c r="E480" s="23" t="s">
        <v>79</v>
      </c>
      <c r="F480" s="23" t="s">
        <v>79</v>
      </c>
      <c r="G480" s="16" t="s">
        <v>1041</v>
      </c>
      <c r="H480" s="23" t="s">
        <v>1042</v>
      </c>
      <c r="I480" s="33">
        <v>495</v>
      </c>
      <c r="J480" s="33">
        <v>495</v>
      </c>
      <c r="K480" s="33">
        <v>0</v>
      </c>
      <c r="L480" s="33">
        <v>445.5</v>
      </c>
      <c r="M480" s="114">
        <v>0</v>
      </c>
      <c r="N480" s="33">
        <v>0</v>
      </c>
      <c r="O480" s="33">
        <v>0</v>
      </c>
      <c r="P480" s="33">
        <v>0</v>
      </c>
      <c r="Q480" s="33">
        <v>0</v>
      </c>
      <c r="R480" s="33">
        <v>0</v>
      </c>
      <c r="S480" s="33">
        <v>0</v>
      </c>
      <c r="T480" s="33">
        <v>0</v>
      </c>
      <c r="U480" s="33">
        <v>0</v>
      </c>
      <c r="V480" s="33">
        <v>0</v>
      </c>
      <c r="W480" s="33">
        <v>0</v>
      </c>
      <c r="X480" s="33">
        <v>0</v>
      </c>
      <c r="Y480" s="33">
        <v>0</v>
      </c>
      <c r="Z480" s="33">
        <v>0</v>
      </c>
      <c r="AA480" s="33">
        <v>0</v>
      </c>
      <c r="AB480" s="33">
        <v>440</v>
      </c>
      <c r="AC480" s="33">
        <v>0</v>
      </c>
      <c r="AD480" s="33">
        <v>0</v>
      </c>
      <c r="AE480" s="33">
        <v>440</v>
      </c>
      <c r="AF480" s="33">
        <v>0</v>
      </c>
      <c r="AG480" s="33">
        <v>0</v>
      </c>
      <c r="AH480" s="33">
        <v>0</v>
      </c>
      <c r="AI480" s="33">
        <v>0</v>
      </c>
      <c r="AJ480" s="33">
        <v>0</v>
      </c>
      <c r="AK480" s="33">
        <v>0</v>
      </c>
      <c r="AL480" s="33">
        <v>0</v>
      </c>
      <c r="AM480" s="33">
        <v>0</v>
      </c>
      <c r="AN480" s="33">
        <v>0</v>
      </c>
      <c r="AO480" s="33">
        <v>0</v>
      </c>
      <c r="AP480" s="33">
        <v>0</v>
      </c>
      <c r="AQ480" s="33">
        <v>0</v>
      </c>
      <c r="AR480" s="33">
        <v>0</v>
      </c>
      <c r="AS480" s="33">
        <v>0</v>
      </c>
      <c r="AT480" s="33">
        <v>0</v>
      </c>
      <c r="AU480" s="33">
        <v>0</v>
      </c>
      <c r="AV480" s="33">
        <v>0</v>
      </c>
      <c r="AW480" s="33">
        <v>0</v>
      </c>
      <c r="AX480" s="33">
        <v>0</v>
      </c>
      <c r="AY480" s="33">
        <v>0</v>
      </c>
      <c r="AZ480" s="33">
        <v>0</v>
      </c>
      <c r="BA480" s="33">
        <v>0</v>
      </c>
      <c r="BB480" s="33">
        <v>0</v>
      </c>
      <c r="BC480" s="33">
        <v>0</v>
      </c>
      <c r="BD480" s="33">
        <v>0</v>
      </c>
      <c r="BE480" s="33">
        <v>0</v>
      </c>
      <c r="BF480" s="33">
        <v>0</v>
      </c>
      <c r="BG480" s="33">
        <v>0</v>
      </c>
      <c r="BH480" s="33">
        <v>0</v>
      </c>
      <c r="BI480" s="33">
        <v>0</v>
      </c>
      <c r="BJ480" s="33">
        <v>0</v>
      </c>
      <c r="BK480" s="33">
        <v>0</v>
      </c>
      <c r="BL480" s="33">
        <v>0</v>
      </c>
      <c r="BM480" s="227">
        <v>0</v>
      </c>
      <c r="BN480" s="33">
        <v>0</v>
      </c>
      <c r="BO480" s="33">
        <v>270</v>
      </c>
      <c r="BP480" s="33">
        <v>0</v>
      </c>
      <c r="BQ480" s="33">
        <v>0</v>
      </c>
      <c r="BR480" s="33">
        <v>270</v>
      </c>
      <c r="BS480" s="33">
        <v>0</v>
      </c>
      <c r="BT480" s="33">
        <v>0</v>
      </c>
      <c r="BU480" s="33">
        <v>0</v>
      </c>
      <c r="BV480" s="33">
        <v>0</v>
      </c>
      <c r="BW480" s="33">
        <v>0</v>
      </c>
      <c r="BX480" s="33">
        <v>0</v>
      </c>
      <c r="BY480" s="33">
        <v>170</v>
      </c>
      <c r="BZ480" s="33">
        <v>0</v>
      </c>
      <c r="CA480" s="33">
        <v>0</v>
      </c>
      <c r="CB480" s="33">
        <v>170</v>
      </c>
      <c r="CC480" s="33">
        <v>0</v>
      </c>
      <c r="CD480" s="33">
        <v>0</v>
      </c>
      <c r="CE480" s="33">
        <v>0</v>
      </c>
      <c r="CF480" s="33">
        <v>0</v>
      </c>
      <c r="CG480" s="33">
        <v>0</v>
      </c>
      <c r="CH480" s="23" t="s">
        <v>85</v>
      </c>
      <c r="CI480" s="289" t="s">
        <v>900</v>
      </c>
      <c r="CJ480" s="289" t="s">
        <v>79</v>
      </c>
      <c r="CK480" s="320" t="s">
        <v>79</v>
      </c>
      <c r="CL480" s="313" t="s">
        <v>79</v>
      </c>
    </row>
    <row r="481" spans="1:91" ht="36">
      <c r="A481" s="695"/>
      <c r="B481" s="132" t="s">
        <v>970</v>
      </c>
      <c r="C481" s="68" t="s">
        <v>79</v>
      </c>
      <c r="D481" s="23" t="s">
        <v>81</v>
      </c>
      <c r="E481" s="23" t="s">
        <v>79</v>
      </c>
      <c r="F481" s="23" t="s">
        <v>79</v>
      </c>
      <c r="G481" s="16" t="s">
        <v>1041</v>
      </c>
      <c r="H481" s="23" t="s">
        <v>1042</v>
      </c>
      <c r="I481" s="33">
        <v>1485</v>
      </c>
      <c r="J481" s="33">
        <v>1485</v>
      </c>
      <c r="K481" s="33">
        <v>0</v>
      </c>
      <c r="L481" s="33">
        <v>1336.5</v>
      </c>
      <c r="M481" s="114">
        <v>0</v>
      </c>
      <c r="N481" s="33">
        <v>0</v>
      </c>
      <c r="O481" s="33">
        <v>0</v>
      </c>
      <c r="P481" s="33">
        <v>0</v>
      </c>
      <c r="Q481" s="33">
        <v>0</v>
      </c>
      <c r="R481" s="33">
        <v>0</v>
      </c>
      <c r="S481" s="33">
        <v>0</v>
      </c>
      <c r="T481" s="33">
        <v>0</v>
      </c>
      <c r="U481" s="33">
        <v>0</v>
      </c>
      <c r="V481" s="33">
        <v>0</v>
      </c>
      <c r="W481" s="33">
        <v>0</v>
      </c>
      <c r="X481" s="33">
        <v>0</v>
      </c>
      <c r="Y481" s="33">
        <v>0</v>
      </c>
      <c r="Z481" s="33">
        <v>0</v>
      </c>
      <c r="AA481" s="33">
        <v>0</v>
      </c>
      <c r="AB481" s="33">
        <v>1320</v>
      </c>
      <c r="AC481" s="33">
        <v>0</v>
      </c>
      <c r="AD481" s="33">
        <v>0</v>
      </c>
      <c r="AE481" s="33">
        <v>1320</v>
      </c>
      <c r="AF481" s="33">
        <v>0</v>
      </c>
      <c r="AG481" s="33">
        <v>0</v>
      </c>
      <c r="AH481" s="33">
        <v>0</v>
      </c>
      <c r="AI481" s="33">
        <v>0</v>
      </c>
      <c r="AJ481" s="33">
        <v>0</v>
      </c>
      <c r="AK481" s="33">
        <v>0</v>
      </c>
      <c r="AL481" s="33">
        <v>0</v>
      </c>
      <c r="AM481" s="33">
        <v>0</v>
      </c>
      <c r="AN481" s="33">
        <v>0</v>
      </c>
      <c r="AO481" s="33">
        <v>0</v>
      </c>
      <c r="AP481" s="33">
        <v>0</v>
      </c>
      <c r="AQ481" s="33">
        <v>0</v>
      </c>
      <c r="AR481" s="33">
        <v>0</v>
      </c>
      <c r="AS481" s="33">
        <v>0</v>
      </c>
      <c r="AT481" s="33">
        <v>0</v>
      </c>
      <c r="AU481" s="33">
        <v>0</v>
      </c>
      <c r="AV481" s="33">
        <v>0</v>
      </c>
      <c r="AW481" s="33">
        <v>0</v>
      </c>
      <c r="AX481" s="33">
        <v>0</v>
      </c>
      <c r="AY481" s="33">
        <v>0</v>
      </c>
      <c r="AZ481" s="33">
        <v>0</v>
      </c>
      <c r="BA481" s="33">
        <v>0</v>
      </c>
      <c r="BB481" s="33">
        <v>0</v>
      </c>
      <c r="BC481" s="33">
        <v>0</v>
      </c>
      <c r="BD481" s="33">
        <v>0</v>
      </c>
      <c r="BE481" s="33">
        <v>0</v>
      </c>
      <c r="BF481" s="33">
        <v>0</v>
      </c>
      <c r="BG481" s="33">
        <v>0</v>
      </c>
      <c r="BH481" s="33">
        <v>0</v>
      </c>
      <c r="BI481" s="33">
        <v>0</v>
      </c>
      <c r="BJ481" s="33">
        <v>0</v>
      </c>
      <c r="BK481" s="33">
        <v>0</v>
      </c>
      <c r="BL481" s="33">
        <v>0</v>
      </c>
      <c r="BM481" s="227">
        <v>0</v>
      </c>
      <c r="BN481" s="33">
        <v>0</v>
      </c>
      <c r="BO481" s="33">
        <v>810</v>
      </c>
      <c r="BP481" s="33">
        <v>0</v>
      </c>
      <c r="BQ481" s="33">
        <v>0</v>
      </c>
      <c r="BR481" s="33">
        <v>810</v>
      </c>
      <c r="BS481" s="33">
        <v>0</v>
      </c>
      <c r="BT481" s="33">
        <v>0</v>
      </c>
      <c r="BU481" s="33">
        <v>0</v>
      </c>
      <c r="BV481" s="33">
        <v>0</v>
      </c>
      <c r="BW481" s="33">
        <v>0</v>
      </c>
      <c r="BX481" s="33">
        <v>0</v>
      </c>
      <c r="BY481" s="33">
        <v>510</v>
      </c>
      <c r="BZ481" s="33">
        <v>0</v>
      </c>
      <c r="CA481" s="33">
        <v>0</v>
      </c>
      <c r="CB481" s="33">
        <v>510</v>
      </c>
      <c r="CC481" s="33">
        <v>0</v>
      </c>
      <c r="CD481" s="33">
        <v>0</v>
      </c>
      <c r="CE481" s="33">
        <v>0</v>
      </c>
      <c r="CF481" s="33">
        <v>0</v>
      </c>
      <c r="CG481" s="33">
        <v>0</v>
      </c>
      <c r="CH481" s="23" t="s">
        <v>85</v>
      </c>
      <c r="CI481" s="289" t="s">
        <v>900</v>
      </c>
      <c r="CJ481" s="289" t="s">
        <v>79</v>
      </c>
      <c r="CK481" s="320" t="s">
        <v>79</v>
      </c>
      <c r="CL481" s="313" t="s">
        <v>79</v>
      </c>
    </row>
    <row r="482" spans="1:91" ht="46.5">
      <c r="A482" s="695"/>
      <c r="B482" s="132" t="s">
        <v>971</v>
      </c>
      <c r="C482" s="68" t="s">
        <v>79</v>
      </c>
      <c r="D482" s="23" t="s">
        <v>81</v>
      </c>
      <c r="E482" s="23" t="s">
        <v>79</v>
      </c>
      <c r="F482" s="23" t="s">
        <v>79</v>
      </c>
      <c r="G482" s="16" t="s">
        <v>1041</v>
      </c>
      <c r="H482" s="23" t="s">
        <v>1042</v>
      </c>
      <c r="I482" s="33">
        <v>4455</v>
      </c>
      <c r="J482" s="33">
        <v>4455</v>
      </c>
      <c r="K482" s="33">
        <v>0</v>
      </c>
      <c r="L482" s="33">
        <v>4009.5</v>
      </c>
      <c r="M482" s="114">
        <v>0</v>
      </c>
      <c r="N482" s="33">
        <v>0</v>
      </c>
      <c r="O482" s="33">
        <v>0</v>
      </c>
      <c r="P482" s="33">
        <v>0</v>
      </c>
      <c r="Q482" s="33">
        <v>0</v>
      </c>
      <c r="R482" s="33">
        <v>0</v>
      </c>
      <c r="S482" s="33">
        <v>0</v>
      </c>
      <c r="T482" s="33">
        <v>0</v>
      </c>
      <c r="U482" s="33">
        <v>0</v>
      </c>
      <c r="V482" s="33">
        <v>0</v>
      </c>
      <c r="W482" s="33">
        <v>0</v>
      </c>
      <c r="X482" s="33">
        <v>0</v>
      </c>
      <c r="Y482" s="33">
        <v>0</v>
      </c>
      <c r="Z482" s="33">
        <v>0</v>
      </c>
      <c r="AA482" s="33">
        <v>0</v>
      </c>
      <c r="AB482" s="33">
        <v>3960</v>
      </c>
      <c r="AC482" s="33">
        <v>0</v>
      </c>
      <c r="AD482" s="33">
        <v>0</v>
      </c>
      <c r="AE482" s="33">
        <v>3960</v>
      </c>
      <c r="AF482" s="33">
        <v>0</v>
      </c>
      <c r="AG482" s="33">
        <v>0</v>
      </c>
      <c r="AH482" s="33">
        <v>0</v>
      </c>
      <c r="AI482" s="33">
        <v>0</v>
      </c>
      <c r="AJ482" s="33">
        <v>0</v>
      </c>
      <c r="AK482" s="33">
        <v>0</v>
      </c>
      <c r="AL482" s="33">
        <v>0</v>
      </c>
      <c r="AM482" s="33">
        <v>0</v>
      </c>
      <c r="AN482" s="33">
        <v>0</v>
      </c>
      <c r="AO482" s="33">
        <v>0</v>
      </c>
      <c r="AP482" s="33">
        <v>0</v>
      </c>
      <c r="AQ482" s="33">
        <v>0</v>
      </c>
      <c r="AR482" s="33">
        <v>0</v>
      </c>
      <c r="AS482" s="33">
        <v>0</v>
      </c>
      <c r="AT482" s="33">
        <v>0</v>
      </c>
      <c r="AU482" s="33">
        <v>0</v>
      </c>
      <c r="AV482" s="33">
        <v>0</v>
      </c>
      <c r="AW482" s="33">
        <v>0</v>
      </c>
      <c r="AX482" s="33">
        <v>0</v>
      </c>
      <c r="AY482" s="33">
        <v>0</v>
      </c>
      <c r="AZ482" s="33">
        <v>0</v>
      </c>
      <c r="BA482" s="33">
        <v>0</v>
      </c>
      <c r="BB482" s="33">
        <v>0</v>
      </c>
      <c r="BC482" s="33">
        <v>0</v>
      </c>
      <c r="BD482" s="33">
        <v>0</v>
      </c>
      <c r="BE482" s="33">
        <v>0</v>
      </c>
      <c r="BF482" s="33">
        <v>0</v>
      </c>
      <c r="BG482" s="33">
        <v>0</v>
      </c>
      <c r="BH482" s="33">
        <v>0</v>
      </c>
      <c r="BI482" s="33">
        <v>0</v>
      </c>
      <c r="BJ482" s="33">
        <v>0</v>
      </c>
      <c r="BK482" s="33">
        <v>0</v>
      </c>
      <c r="BL482" s="33">
        <v>0</v>
      </c>
      <c r="BM482" s="227">
        <v>0</v>
      </c>
      <c r="BN482" s="33">
        <v>0</v>
      </c>
      <c r="BO482" s="33">
        <v>2430</v>
      </c>
      <c r="BP482" s="33">
        <v>0</v>
      </c>
      <c r="BQ482" s="33">
        <v>0</v>
      </c>
      <c r="BR482" s="33">
        <v>2430</v>
      </c>
      <c r="BS482" s="33">
        <v>0</v>
      </c>
      <c r="BT482" s="33">
        <v>0</v>
      </c>
      <c r="BU482" s="33">
        <v>0</v>
      </c>
      <c r="BV482" s="33">
        <v>0</v>
      </c>
      <c r="BW482" s="33">
        <v>0</v>
      </c>
      <c r="BX482" s="33">
        <v>0</v>
      </c>
      <c r="BY482" s="33">
        <v>1530</v>
      </c>
      <c r="BZ482" s="33">
        <v>0</v>
      </c>
      <c r="CA482" s="33">
        <v>0</v>
      </c>
      <c r="CB482" s="33">
        <v>1530</v>
      </c>
      <c r="CC482" s="33">
        <v>0</v>
      </c>
      <c r="CD482" s="33">
        <v>0</v>
      </c>
      <c r="CE482" s="33">
        <v>0</v>
      </c>
      <c r="CF482" s="33">
        <v>0</v>
      </c>
      <c r="CG482" s="33">
        <v>0</v>
      </c>
      <c r="CH482" s="23" t="s">
        <v>85</v>
      </c>
      <c r="CI482" s="289" t="s">
        <v>900</v>
      </c>
      <c r="CJ482" s="289" t="s">
        <v>79</v>
      </c>
      <c r="CK482" s="320" t="s">
        <v>79</v>
      </c>
      <c r="CL482" s="313" t="s">
        <v>79</v>
      </c>
    </row>
    <row r="483" spans="1:91" ht="46.5">
      <c r="A483" s="695"/>
      <c r="B483" s="132" t="s">
        <v>972</v>
      </c>
      <c r="C483" s="68" t="s">
        <v>79</v>
      </c>
      <c r="D483" s="23" t="s">
        <v>81</v>
      </c>
      <c r="E483" s="23" t="s">
        <v>79</v>
      </c>
      <c r="F483" s="23" t="s">
        <v>79</v>
      </c>
      <c r="G483" s="16" t="s">
        <v>1041</v>
      </c>
      <c r="H483" s="23" t="s">
        <v>1042</v>
      </c>
      <c r="I483" s="33">
        <v>990</v>
      </c>
      <c r="J483" s="33">
        <v>990</v>
      </c>
      <c r="K483" s="33">
        <v>0</v>
      </c>
      <c r="L483" s="33">
        <v>891</v>
      </c>
      <c r="M483" s="114">
        <v>0</v>
      </c>
      <c r="N483" s="33">
        <v>0</v>
      </c>
      <c r="O483" s="33">
        <v>0</v>
      </c>
      <c r="P483" s="33">
        <v>0</v>
      </c>
      <c r="Q483" s="33">
        <v>0</v>
      </c>
      <c r="R483" s="33">
        <v>0</v>
      </c>
      <c r="S483" s="33">
        <v>0</v>
      </c>
      <c r="T483" s="33">
        <v>0</v>
      </c>
      <c r="U483" s="33">
        <v>0</v>
      </c>
      <c r="V483" s="33">
        <v>0</v>
      </c>
      <c r="W483" s="33">
        <v>0</v>
      </c>
      <c r="X483" s="33">
        <v>0</v>
      </c>
      <c r="Y483" s="33">
        <v>0</v>
      </c>
      <c r="Z483" s="33">
        <v>0</v>
      </c>
      <c r="AA483" s="33">
        <v>0</v>
      </c>
      <c r="AB483" s="33">
        <v>880</v>
      </c>
      <c r="AC483" s="33">
        <v>0</v>
      </c>
      <c r="AD483" s="33">
        <v>0</v>
      </c>
      <c r="AE483" s="33">
        <v>880</v>
      </c>
      <c r="AF483" s="33">
        <v>0</v>
      </c>
      <c r="AG483" s="33">
        <v>0</v>
      </c>
      <c r="AH483" s="33">
        <v>0</v>
      </c>
      <c r="AI483" s="33">
        <v>0</v>
      </c>
      <c r="AJ483" s="33">
        <v>0</v>
      </c>
      <c r="AK483" s="33">
        <v>0</v>
      </c>
      <c r="AL483" s="33">
        <v>0</v>
      </c>
      <c r="AM483" s="33">
        <v>0</v>
      </c>
      <c r="AN483" s="33">
        <v>0</v>
      </c>
      <c r="AO483" s="33">
        <v>0</v>
      </c>
      <c r="AP483" s="33">
        <v>0</v>
      </c>
      <c r="AQ483" s="33">
        <v>0</v>
      </c>
      <c r="AR483" s="33">
        <v>0</v>
      </c>
      <c r="AS483" s="33">
        <v>0</v>
      </c>
      <c r="AT483" s="33">
        <v>0</v>
      </c>
      <c r="AU483" s="33">
        <v>0</v>
      </c>
      <c r="AV483" s="33">
        <v>0</v>
      </c>
      <c r="AW483" s="33">
        <v>0</v>
      </c>
      <c r="AX483" s="33">
        <v>0</v>
      </c>
      <c r="AY483" s="33">
        <v>0</v>
      </c>
      <c r="AZ483" s="33">
        <v>0</v>
      </c>
      <c r="BA483" s="33">
        <v>0</v>
      </c>
      <c r="BB483" s="33">
        <v>0</v>
      </c>
      <c r="BC483" s="33">
        <v>0</v>
      </c>
      <c r="BD483" s="33">
        <v>0</v>
      </c>
      <c r="BE483" s="33">
        <v>0</v>
      </c>
      <c r="BF483" s="33">
        <v>0</v>
      </c>
      <c r="BG483" s="33">
        <v>0</v>
      </c>
      <c r="BH483" s="33">
        <v>0</v>
      </c>
      <c r="BI483" s="33">
        <v>0</v>
      </c>
      <c r="BJ483" s="33">
        <v>0</v>
      </c>
      <c r="BK483" s="33">
        <v>0</v>
      </c>
      <c r="BL483" s="33">
        <v>0</v>
      </c>
      <c r="BM483" s="227">
        <v>0</v>
      </c>
      <c r="BN483" s="33">
        <v>0</v>
      </c>
      <c r="BO483" s="33">
        <v>540</v>
      </c>
      <c r="BP483" s="33">
        <v>0</v>
      </c>
      <c r="BQ483" s="33">
        <v>0</v>
      </c>
      <c r="BR483" s="33">
        <v>540</v>
      </c>
      <c r="BS483" s="33">
        <v>0</v>
      </c>
      <c r="BT483" s="33">
        <v>0</v>
      </c>
      <c r="BU483" s="33">
        <v>0</v>
      </c>
      <c r="BV483" s="33">
        <v>0</v>
      </c>
      <c r="BW483" s="33">
        <v>0</v>
      </c>
      <c r="BX483" s="33">
        <v>0</v>
      </c>
      <c r="BY483" s="33">
        <v>340</v>
      </c>
      <c r="BZ483" s="33">
        <v>0</v>
      </c>
      <c r="CA483" s="33">
        <v>0</v>
      </c>
      <c r="CB483" s="33">
        <v>340</v>
      </c>
      <c r="CC483" s="33">
        <v>0</v>
      </c>
      <c r="CD483" s="33">
        <v>0</v>
      </c>
      <c r="CE483" s="33">
        <v>0</v>
      </c>
      <c r="CF483" s="33">
        <v>0</v>
      </c>
      <c r="CG483" s="33">
        <v>0</v>
      </c>
      <c r="CH483" s="23" t="s">
        <v>85</v>
      </c>
      <c r="CI483" s="289" t="s">
        <v>900</v>
      </c>
      <c r="CJ483" s="289" t="s">
        <v>79</v>
      </c>
      <c r="CK483" s="320" t="s">
        <v>79</v>
      </c>
      <c r="CL483" s="313" t="s">
        <v>79</v>
      </c>
    </row>
    <row r="484" spans="1:91" ht="46.5">
      <c r="A484" s="695"/>
      <c r="B484" s="132" t="s">
        <v>973</v>
      </c>
      <c r="C484" s="68" t="s">
        <v>79</v>
      </c>
      <c r="D484" s="23" t="s">
        <v>81</v>
      </c>
      <c r="E484" s="23" t="s">
        <v>79</v>
      </c>
      <c r="F484" s="23" t="s">
        <v>79</v>
      </c>
      <c r="G484" s="16" t="s">
        <v>1041</v>
      </c>
      <c r="H484" s="23" t="s">
        <v>1042</v>
      </c>
      <c r="I484" s="33">
        <v>6435</v>
      </c>
      <c r="J484" s="33">
        <v>6435</v>
      </c>
      <c r="K484" s="33">
        <v>0</v>
      </c>
      <c r="L484" s="33">
        <v>5791.5</v>
      </c>
      <c r="M484" s="114">
        <v>0</v>
      </c>
      <c r="N484" s="33">
        <v>0</v>
      </c>
      <c r="O484" s="33">
        <v>0</v>
      </c>
      <c r="P484" s="33">
        <v>0</v>
      </c>
      <c r="Q484" s="33">
        <v>0</v>
      </c>
      <c r="R484" s="33">
        <v>0</v>
      </c>
      <c r="S484" s="33">
        <v>0</v>
      </c>
      <c r="T484" s="33">
        <v>0</v>
      </c>
      <c r="U484" s="33">
        <v>0</v>
      </c>
      <c r="V484" s="33">
        <v>0</v>
      </c>
      <c r="W484" s="33">
        <v>0</v>
      </c>
      <c r="X484" s="33">
        <v>0</v>
      </c>
      <c r="Y484" s="33">
        <v>0</v>
      </c>
      <c r="Z484" s="33">
        <v>0</v>
      </c>
      <c r="AA484" s="33">
        <v>0</v>
      </c>
      <c r="AB484" s="33">
        <v>5720</v>
      </c>
      <c r="AC484" s="33">
        <v>0</v>
      </c>
      <c r="AD484" s="33">
        <v>0</v>
      </c>
      <c r="AE484" s="33">
        <v>5720</v>
      </c>
      <c r="AF484" s="33">
        <v>0</v>
      </c>
      <c r="AG484" s="33">
        <v>0</v>
      </c>
      <c r="AH484" s="33">
        <v>0</v>
      </c>
      <c r="AI484" s="33">
        <v>0</v>
      </c>
      <c r="AJ484" s="33">
        <v>0</v>
      </c>
      <c r="AK484" s="33">
        <v>0</v>
      </c>
      <c r="AL484" s="33">
        <v>0</v>
      </c>
      <c r="AM484" s="33">
        <v>0</v>
      </c>
      <c r="AN484" s="33">
        <v>0</v>
      </c>
      <c r="AO484" s="33">
        <v>0</v>
      </c>
      <c r="AP484" s="33">
        <v>0</v>
      </c>
      <c r="AQ484" s="33">
        <v>0</v>
      </c>
      <c r="AR484" s="33">
        <v>0</v>
      </c>
      <c r="AS484" s="33">
        <v>0</v>
      </c>
      <c r="AT484" s="33">
        <v>0</v>
      </c>
      <c r="AU484" s="33">
        <v>0</v>
      </c>
      <c r="AV484" s="33">
        <v>0</v>
      </c>
      <c r="AW484" s="33">
        <v>0</v>
      </c>
      <c r="AX484" s="33">
        <v>0</v>
      </c>
      <c r="AY484" s="33">
        <v>0</v>
      </c>
      <c r="AZ484" s="33">
        <v>0</v>
      </c>
      <c r="BA484" s="33">
        <v>0</v>
      </c>
      <c r="BB484" s="33">
        <v>0</v>
      </c>
      <c r="BC484" s="33">
        <v>0</v>
      </c>
      <c r="BD484" s="33">
        <v>0</v>
      </c>
      <c r="BE484" s="33">
        <v>0</v>
      </c>
      <c r="BF484" s="33">
        <v>0</v>
      </c>
      <c r="BG484" s="33">
        <v>0</v>
      </c>
      <c r="BH484" s="33">
        <v>0</v>
      </c>
      <c r="BI484" s="33">
        <v>0</v>
      </c>
      <c r="BJ484" s="33">
        <v>0</v>
      </c>
      <c r="BK484" s="33">
        <v>0</v>
      </c>
      <c r="BL484" s="33">
        <v>0</v>
      </c>
      <c r="BM484" s="227">
        <v>0</v>
      </c>
      <c r="BN484" s="33">
        <v>0</v>
      </c>
      <c r="BO484" s="33">
        <v>3510</v>
      </c>
      <c r="BP484" s="33">
        <v>0</v>
      </c>
      <c r="BQ484" s="33">
        <v>0</v>
      </c>
      <c r="BR484" s="33">
        <v>3510</v>
      </c>
      <c r="BS484" s="33">
        <v>0</v>
      </c>
      <c r="BT484" s="33">
        <v>0</v>
      </c>
      <c r="BU484" s="33">
        <v>0</v>
      </c>
      <c r="BV484" s="33">
        <v>0</v>
      </c>
      <c r="BW484" s="33">
        <v>0</v>
      </c>
      <c r="BX484" s="33">
        <v>0</v>
      </c>
      <c r="BY484" s="33">
        <v>2210</v>
      </c>
      <c r="BZ484" s="33">
        <v>0</v>
      </c>
      <c r="CA484" s="33">
        <v>0</v>
      </c>
      <c r="CB484" s="33">
        <v>2210</v>
      </c>
      <c r="CC484" s="33">
        <v>0</v>
      </c>
      <c r="CD484" s="33">
        <v>0</v>
      </c>
      <c r="CE484" s="33">
        <v>0</v>
      </c>
      <c r="CF484" s="33">
        <v>0</v>
      </c>
      <c r="CG484" s="33">
        <v>0</v>
      </c>
      <c r="CH484" s="23" t="s">
        <v>85</v>
      </c>
      <c r="CI484" s="289" t="s">
        <v>900</v>
      </c>
      <c r="CJ484" s="289" t="s">
        <v>79</v>
      </c>
      <c r="CK484" s="320" t="s">
        <v>79</v>
      </c>
      <c r="CL484" s="313" t="s">
        <v>79</v>
      </c>
    </row>
    <row r="485" spans="1:91" ht="46.5">
      <c r="A485" s="695"/>
      <c r="B485" s="132" t="s">
        <v>991</v>
      </c>
      <c r="C485" s="68" t="s">
        <v>79</v>
      </c>
      <c r="D485" s="23" t="s">
        <v>81</v>
      </c>
      <c r="E485" s="23" t="s">
        <v>79</v>
      </c>
      <c r="F485" s="23" t="s">
        <v>79</v>
      </c>
      <c r="G485" s="16" t="s">
        <v>1041</v>
      </c>
      <c r="H485" s="23" t="s">
        <v>1042</v>
      </c>
      <c r="I485" s="33">
        <v>990</v>
      </c>
      <c r="J485" s="109">
        <v>990</v>
      </c>
      <c r="K485" s="33">
        <v>0</v>
      </c>
      <c r="L485" s="33">
        <v>891</v>
      </c>
      <c r="M485" s="114">
        <v>0</v>
      </c>
      <c r="N485" s="33">
        <v>0</v>
      </c>
      <c r="O485" s="33">
        <v>0</v>
      </c>
      <c r="P485" s="33">
        <v>0</v>
      </c>
      <c r="Q485" s="33">
        <v>0</v>
      </c>
      <c r="R485" s="33">
        <v>0</v>
      </c>
      <c r="S485" s="33">
        <v>0</v>
      </c>
      <c r="T485" s="33">
        <v>0</v>
      </c>
      <c r="U485" s="33">
        <v>0</v>
      </c>
      <c r="V485" s="33">
        <v>0</v>
      </c>
      <c r="W485" s="33">
        <v>0</v>
      </c>
      <c r="X485" s="33">
        <v>0</v>
      </c>
      <c r="Y485" s="33">
        <v>0</v>
      </c>
      <c r="Z485" s="33">
        <v>0</v>
      </c>
      <c r="AA485" s="33">
        <v>0</v>
      </c>
      <c r="AB485" s="33">
        <v>880</v>
      </c>
      <c r="AC485" s="33">
        <v>0</v>
      </c>
      <c r="AD485" s="33">
        <v>0</v>
      </c>
      <c r="AE485" s="33">
        <v>880</v>
      </c>
      <c r="AF485" s="33">
        <v>0</v>
      </c>
      <c r="AG485" s="33">
        <v>0</v>
      </c>
      <c r="AH485" s="33">
        <v>0</v>
      </c>
      <c r="AI485" s="33">
        <v>0</v>
      </c>
      <c r="AJ485" s="33">
        <v>0</v>
      </c>
      <c r="AK485" s="33">
        <v>0</v>
      </c>
      <c r="AL485" s="33">
        <v>0</v>
      </c>
      <c r="AM485" s="33">
        <v>0</v>
      </c>
      <c r="AN485" s="33">
        <v>0</v>
      </c>
      <c r="AO485" s="33">
        <v>0</v>
      </c>
      <c r="AP485" s="33">
        <v>0</v>
      </c>
      <c r="AQ485" s="33">
        <v>0</v>
      </c>
      <c r="AR485" s="33">
        <v>0</v>
      </c>
      <c r="AS485" s="33">
        <v>0</v>
      </c>
      <c r="AT485" s="33">
        <v>0</v>
      </c>
      <c r="AU485" s="33">
        <v>0</v>
      </c>
      <c r="AV485" s="33">
        <v>0</v>
      </c>
      <c r="AW485" s="33">
        <v>0</v>
      </c>
      <c r="AX485" s="33">
        <v>0</v>
      </c>
      <c r="AY485" s="33">
        <v>0</v>
      </c>
      <c r="AZ485" s="33">
        <v>0</v>
      </c>
      <c r="BA485" s="33">
        <v>0</v>
      </c>
      <c r="BB485" s="33">
        <v>0</v>
      </c>
      <c r="BC485" s="33">
        <v>0</v>
      </c>
      <c r="BD485" s="33">
        <v>0</v>
      </c>
      <c r="BE485" s="33">
        <v>0</v>
      </c>
      <c r="BF485" s="33">
        <v>0</v>
      </c>
      <c r="BG485" s="33">
        <v>0</v>
      </c>
      <c r="BH485" s="33">
        <v>0</v>
      </c>
      <c r="BI485" s="33">
        <v>0</v>
      </c>
      <c r="BJ485" s="33">
        <v>0</v>
      </c>
      <c r="BK485" s="33">
        <v>0</v>
      </c>
      <c r="BL485" s="33">
        <v>0</v>
      </c>
      <c r="BM485" s="227">
        <v>0</v>
      </c>
      <c r="BN485" s="33">
        <v>0</v>
      </c>
      <c r="BO485" s="33">
        <v>540</v>
      </c>
      <c r="BP485" s="33">
        <v>0</v>
      </c>
      <c r="BQ485" s="33">
        <v>0</v>
      </c>
      <c r="BR485" s="33">
        <v>540</v>
      </c>
      <c r="BS485" s="33">
        <v>0</v>
      </c>
      <c r="BT485" s="33">
        <v>0</v>
      </c>
      <c r="BU485" s="33">
        <v>0</v>
      </c>
      <c r="BV485" s="33">
        <v>0</v>
      </c>
      <c r="BW485" s="33">
        <v>0</v>
      </c>
      <c r="BX485" s="33">
        <v>0</v>
      </c>
      <c r="BY485" s="33">
        <v>340</v>
      </c>
      <c r="BZ485" s="33">
        <v>0</v>
      </c>
      <c r="CA485" s="33">
        <v>0</v>
      </c>
      <c r="CB485" s="33">
        <v>340</v>
      </c>
      <c r="CC485" s="33">
        <v>0</v>
      </c>
      <c r="CD485" s="33">
        <v>0</v>
      </c>
      <c r="CE485" s="33">
        <v>0</v>
      </c>
      <c r="CF485" s="33">
        <v>0</v>
      </c>
      <c r="CG485" s="33">
        <v>0</v>
      </c>
      <c r="CH485" s="23" t="s">
        <v>85</v>
      </c>
      <c r="CI485" s="289" t="s">
        <v>992</v>
      </c>
      <c r="CJ485" s="289" t="s">
        <v>79</v>
      </c>
      <c r="CK485" s="320" t="s">
        <v>79</v>
      </c>
      <c r="CL485" s="313" t="s">
        <v>79</v>
      </c>
    </row>
    <row r="486" spans="1:91" ht="36">
      <c r="A486" s="695"/>
      <c r="B486" s="132" t="s">
        <v>993</v>
      </c>
      <c r="C486" s="68" t="s">
        <v>79</v>
      </c>
      <c r="D486" s="23" t="s">
        <v>81</v>
      </c>
      <c r="E486" s="23" t="s">
        <v>79</v>
      </c>
      <c r="F486" s="23" t="s">
        <v>79</v>
      </c>
      <c r="G486" s="16" t="s">
        <v>1041</v>
      </c>
      <c r="H486" s="23" t="s">
        <v>1042</v>
      </c>
      <c r="I486" s="33">
        <v>1485</v>
      </c>
      <c r="J486" s="109">
        <v>1485</v>
      </c>
      <c r="K486" s="33">
        <v>0</v>
      </c>
      <c r="L486" s="33">
        <v>1336.5</v>
      </c>
      <c r="M486" s="114">
        <v>0</v>
      </c>
      <c r="N486" s="33">
        <v>0</v>
      </c>
      <c r="O486" s="33">
        <v>0</v>
      </c>
      <c r="P486" s="33">
        <v>0</v>
      </c>
      <c r="Q486" s="33">
        <v>0</v>
      </c>
      <c r="R486" s="33">
        <v>0</v>
      </c>
      <c r="S486" s="33">
        <v>0</v>
      </c>
      <c r="T486" s="33">
        <v>0</v>
      </c>
      <c r="U486" s="33">
        <v>0</v>
      </c>
      <c r="V486" s="33">
        <v>0</v>
      </c>
      <c r="W486" s="33">
        <v>0</v>
      </c>
      <c r="X486" s="33">
        <v>0</v>
      </c>
      <c r="Y486" s="33">
        <v>0</v>
      </c>
      <c r="Z486" s="33">
        <v>0</v>
      </c>
      <c r="AA486" s="33">
        <v>0</v>
      </c>
      <c r="AB486" s="33">
        <v>1320</v>
      </c>
      <c r="AC486" s="33">
        <v>0</v>
      </c>
      <c r="AD486" s="33">
        <v>0</v>
      </c>
      <c r="AE486" s="33">
        <v>1320</v>
      </c>
      <c r="AF486" s="33">
        <v>0</v>
      </c>
      <c r="AG486" s="33">
        <v>0</v>
      </c>
      <c r="AH486" s="33">
        <v>0</v>
      </c>
      <c r="AI486" s="33">
        <v>0</v>
      </c>
      <c r="AJ486" s="33">
        <v>0</v>
      </c>
      <c r="AK486" s="33">
        <v>0</v>
      </c>
      <c r="AL486" s="33">
        <v>0</v>
      </c>
      <c r="AM486" s="33">
        <v>0</v>
      </c>
      <c r="AN486" s="33">
        <v>0</v>
      </c>
      <c r="AO486" s="33">
        <v>0</v>
      </c>
      <c r="AP486" s="33">
        <v>0</v>
      </c>
      <c r="AQ486" s="33">
        <v>0</v>
      </c>
      <c r="AR486" s="33">
        <v>0</v>
      </c>
      <c r="AS486" s="33">
        <v>0</v>
      </c>
      <c r="AT486" s="33">
        <v>0</v>
      </c>
      <c r="AU486" s="33">
        <v>0</v>
      </c>
      <c r="AV486" s="33">
        <v>0</v>
      </c>
      <c r="AW486" s="33">
        <v>0</v>
      </c>
      <c r="AX486" s="33">
        <v>0</v>
      </c>
      <c r="AY486" s="33">
        <v>0</v>
      </c>
      <c r="AZ486" s="33">
        <v>0</v>
      </c>
      <c r="BA486" s="33">
        <v>0</v>
      </c>
      <c r="BB486" s="33">
        <v>0</v>
      </c>
      <c r="BC486" s="33">
        <v>0</v>
      </c>
      <c r="BD486" s="33">
        <v>0</v>
      </c>
      <c r="BE486" s="33">
        <v>0</v>
      </c>
      <c r="BF486" s="33">
        <v>0</v>
      </c>
      <c r="BG486" s="33">
        <v>0</v>
      </c>
      <c r="BH486" s="33">
        <v>0</v>
      </c>
      <c r="BI486" s="33">
        <v>0</v>
      </c>
      <c r="BJ486" s="33">
        <v>0</v>
      </c>
      <c r="BK486" s="33">
        <v>0</v>
      </c>
      <c r="BL486" s="33">
        <v>0</v>
      </c>
      <c r="BM486" s="227">
        <v>0</v>
      </c>
      <c r="BN486" s="33">
        <v>0</v>
      </c>
      <c r="BO486" s="33">
        <v>810</v>
      </c>
      <c r="BP486" s="33">
        <v>0</v>
      </c>
      <c r="BQ486" s="33">
        <v>0</v>
      </c>
      <c r="BR486" s="33">
        <v>810</v>
      </c>
      <c r="BS486" s="33">
        <v>0</v>
      </c>
      <c r="BT486" s="33">
        <v>0</v>
      </c>
      <c r="BU486" s="33">
        <v>0</v>
      </c>
      <c r="BV486" s="33">
        <v>0</v>
      </c>
      <c r="BW486" s="33">
        <v>0</v>
      </c>
      <c r="BX486" s="33">
        <v>0</v>
      </c>
      <c r="BY486" s="33">
        <v>510</v>
      </c>
      <c r="BZ486" s="33">
        <v>0</v>
      </c>
      <c r="CA486" s="33">
        <v>0</v>
      </c>
      <c r="CB486" s="33">
        <v>510</v>
      </c>
      <c r="CC486" s="33">
        <v>0</v>
      </c>
      <c r="CD486" s="33">
        <v>0</v>
      </c>
      <c r="CE486" s="33">
        <v>0</v>
      </c>
      <c r="CF486" s="33">
        <v>0</v>
      </c>
      <c r="CG486" s="33">
        <v>0</v>
      </c>
      <c r="CH486" s="23" t="s">
        <v>85</v>
      </c>
      <c r="CI486" s="289" t="s">
        <v>992</v>
      </c>
      <c r="CJ486" s="289" t="s">
        <v>79</v>
      </c>
      <c r="CK486" s="320" t="s">
        <v>79</v>
      </c>
      <c r="CL486" s="313" t="s">
        <v>79</v>
      </c>
    </row>
    <row r="487" spans="1:91" ht="46.5">
      <c r="A487" s="695"/>
      <c r="B487" s="132" t="s">
        <v>994</v>
      </c>
      <c r="C487" s="68" t="s">
        <v>79</v>
      </c>
      <c r="D487" s="23" t="s">
        <v>81</v>
      </c>
      <c r="E487" s="23" t="s">
        <v>79</v>
      </c>
      <c r="F487" s="23" t="s">
        <v>79</v>
      </c>
      <c r="G487" s="16" t="s">
        <v>1041</v>
      </c>
      <c r="H487" s="23" t="s">
        <v>1042</v>
      </c>
      <c r="I487" s="33">
        <v>495</v>
      </c>
      <c r="J487" s="109">
        <v>495</v>
      </c>
      <c r="K487" s="33">
        <v>0</v>
      </c>
      <c r="L487" s="33">
        <v>445.5</v>
      </c>
      <c r="M487" s="114">
        <v>0</v>
      </c>
      <c r="N487" s="33">
        <v>0</v>
      </c>
      <c r="O487" s="33">
        <v>0</v>
      </c>
      <c r="P487" s="33">
        <v>0</v>
      </c>
      <c r="Q487" s="33">
        <v>0</v>
      </c>
      <c r="R487" s="33">
        <v>0</v>
      </c>
      <c r="S487" s="33">
        <v>0</v>
      </c>
      <c r="T487" s="33">
        <v>0</v>
      </c>
      <c r="U487" s="33">
        <v>0</v>
      </c>
      <c r="V487" s="33">
        <v>0</v>
      </c>
      <c r="W487" s="33">
        <v>0</v>
      </c>
      <c r="X487" s="33">
        <v>0</v>
      </c>
      <c r="Y487" s="33">
        <v>0</v>
      </c>
      <c r="Z487" s="33">
        <v>0</v>
      </c>
      <c r="AA487" s="33">
        <v>0</v>
      </c>
      <c r="AB487" s="33">
        <v>440</v>
      </c>
      <c r="AC487" s="33">
        <v>0</v>
      </c>
      <c r="AD487" s="33">
        <v>0</v>
      </c>
      <c r="AE487" s="33">
        <v>440</v>
      </c>
      <c r="AF487" s="33">
        <v>0</v>
      </c>
      <c r="AG487" s="33">
        <v>0</v>
      </c>
      <c r="AH487" s="33">
        <v>0</v>
      </c>
      <c r="AI487" s="33">
        <v>0</v>
      </c>
      <c r="AJ487" s="33">
        <v>0</v>
      </c>
      <c r="AK487" s="33">
        <v>0</v>
      </c>
      <c r="AL487" s="33">
        <v>0</v>
      </c>
      <c r="AM487" s="33">
        <v>0</v>
      </c>
      <c r="AN487" s="33">
        <v>0</v>
      </c>
      <c r="AO487" s="33">
        <v>0</v>
      </c>
      <c r="AP487" s="33">
        <v>0</v>
      </c>
      <c r="AQ487" s="33">
        <v>0</v>
      </c>
      <c r="AR487" s="33">
        <v>0</v>
      </c>
      <c r="AS487" s="33">
        <v>0</v>
      </c>
      <c r="AT487" s="33">
        <v>0</v>
      </c>
      <c r="AU487" s="33">
        <v>0</v>
      </c>
      <c r="AV487" s="33">
        <v>0</v>
      </c>
      <c r="AW487" s="33">
        <v>0</v>
      </c>
      <c r="AX487" s="33">
        <v>0</v>
      </c>
      <c r="AY487" s="33">
        <v>0</v>
      </c>
      <c r="AZ487" s="33">
        <v>0</v>
      </c>
      <c r="BA487" s="33">
        <v>0</v>
      </c>
      <c r="BB487" s="33">
        <v>0</v>
      </c>
      <c r="BC487" s="33">
        <v>0</v>
      </c>
      <c r="BD487" s="33">
        <v>0</v>
      </c>
      <c r="BE487" s="33">
        <v>0</v>
      </c>
      <c r="BF487" s="33">
        <v>0</v>
      </c>
      <c r="BG487" s="33">
        <v>0</v>
      </c>
      <c r="BH487" s="33">
        <v>0</v>
      </c>
      <c r="BI487" s="33">
        <v>0</v>
      </c>
      <c r="BJ487" s="33">
        <v>0</v>
      </c>
      <c r="BK487" s="33">
        <v>0</v>
      </c>
      <c r="BL487" s="33">
        <v>0</v>
      </c>
      <c r="BM487" s="227">
        <v>0</v>
      </c>
      <c r="BN487" s="33">
        <v>0</v>
      </c>
      <c r="BO487" s="33">
        <v>270</v>
      </c>
      <c r="BP487" s="33">
        <v>0</v>
      </c>
      <c r="BQ487" s="33">
        <v>0</v>
      </c>
      <c r="BR487" s="33">
        <v>270</v>
      </c>
      <c r="BS487" s="33">
        <v>0</v>
      </c>
      <c r="BT487" s="33">
        <v>0</v>
      </c>
      <c r="BU487" s="33">
        <v>0</v>
      </c>
      <c r="BV487" s="33">
        <v>0</v>
      </c>
      <c r="BW487" s="33">
        <v>0</v>
      </c>
      <c r="BX487" s="33">
        <v>0</v>
      </c>
      <c r="BY487" s="33">
        <v>170</v>
      </c>
      <c r="BZ487" s="33">
        <v>0</v>
      </c>
      <c r="CA487" s="33">
        <v>0</v>
      </c>
      <c r="CB487" s="33">
        <v>170</v>
      </c>
      <c r="CC487" s="33">
        <v>0</v>
      </c>
      <c r="CD487" s="33">
        <v>0</v>
      </c>
      <c r="CE487" s="33">
        <v>0</v>
      </c>
      <c r="CF487" s="33">
        <v>0</v>
      </c>
      <c r="CG487" s="33">
        <v>0</v>
      </c>
      <c r="CH487" s="23" t="s">
        <v>85</v>
      </c>
      <c r="CI487" s="289" t="s">
        <v>992</v>
      </c>
      <c r="CJ487" s="289" t="s">
        <v>79</v>
      </c>
      <c r="CK487" s="320" t="s">
        <v>79</v>
      </c>
      <c r="CL487" s="313" t="s">
        <v>79</v>
      </c>
    </row>
    <row r="488" spans="1:91" s="41" customFormat="1" ht="23.25" customHeight="1">
      <c r="A488" s="695"/>
      <c r="B488" s="77" t="s">
        <v>272</v>
      </c>
      <c r="C488" s="64" t="s">
        <v>79</v>
      </c>
      <c r="D488" s="64" t="s">
        <v>79</v>
      </c>
      <c r="E488" s="64" t="s">
        <v>79</v>
      </c>
      <c r="F488" s="64" t="s">
        <v>79</v>
      </c>
      <c r="G488" s="94" t="s">
        <v>79</v>
      </c>
      <c r="H488" s="64" t="s">
        <v>79</v>
      </c>
      <c r="I488" s="45">
        <f>SUM(I404:I487)</f>
        <v>1328520.4988200001</v>
      </c>
      <c r="J488" s="45">
        <f t="shared" ref="J488:BU488" si="36">SUM(J404:J487)</f>
        <v>1327754.1648200001</v>
      </c>
      <c r="K488" s="45">
        <f t="shared" si="36"/>
        <v>766.33399999999995</v>
      </c>
      <c r="L488" s="45">
        <f t="shared" si="36"/>
        <v>1133340.65582</v>
      </c>
      <c r="M488" s="45">
        <f t="shared" si="36"/>
        <v>76368.740000000005</v>
      </c>
      <c r="N488" s="45">
        <f t="shared" si="36"/>
        <v>0</v>
      </c>
      <c r="O488" s="45">
        <f t="shared" si="36"/>
        <v>0</v>
      </c>
      <c r="P488" s="45">
        <f t="shared" si="36"/>
        <v>12592.3457</v>
      </c>
      <c r="Q488" s="45">
        <f t="shared" si="36"/>
        <v>11404.08339</v>
      </c>
      <c r="R488" s="45">
        <f t="shared" si="36"/>
        <v>285.56</v>
      </c>
      <c r="S488" s="45">
        <f t="shared" si="36"/>
        <v>0</v>
      </c>
      <c r="T488" s="45">
        <f t="shared" si="36"/>
        <v>11834.965689999997</v>
      </c>
      <c r="U488" s="45">
        <f t="shared" si="36"/>
        <v>12120.525689999999</v>
      </c>
      <c r="V488" s="45">
        <f t="shared" si="36"/>
        <v>11404.08339</v>
      </c>
      <c r="W488" s="45">
        <f t="shared" si="36"/>
        <v>403.53499999999997</v>
      </c>
      <c r="X488" s="45">
        <f t="shared" si="36"/>
        <v>350.9</v>
      </c>
      <c r="Y488" s="45">
        <f t="shared" si="36"/>
        <v>13932.166130000001</v>
      </c>
      <c r="Z488" s="45">
        <f t="shared" si="36"/>
        <v>14686.601129999999</v>
      </c>
      <c r="AA488" s="45">
        <f t="shared" si="36"/>
        <v>13539.64343</v>
      </c>
      <c r="AB488" s="45">
        <f t="shared" si="36"/>
        <v>70800</v>
      </c>
      <c r="AC488" s="45">
        <f t="shared" si="36"/>
        <v>44.366</v>
      </c>
      <c r="AD488" s="45">
        <f t="shared" si="36"/>
        <v>24554.71</v>
      </c>
      <c r="AE488" s="45">
        <f t="shared" si="36"/>
        <v>95399.076000000001</v>
      </c>
      <c r="AF488" s="45">
        <f t="shared" si="36"/>
        <v>0</v>
      </c>
      <c r="AG488" s="45">
        <f t="shared" si="36"/>
        <v>1259.2469999999998</v>
      </c>
      <c r="AH488" s="45">
        <f t="shared" si="36"/>
        <v>99.602999999999994</v>
      </c>
      <c r="AI488" s="45">
        <f t="shared" si="36"/>
        <v>536.63499000000002</v>
      </c>
      <c r="AJ488" s="45">
        <f t="shared" si="36"/>
        <v>1895.4849899999999</v>
      </c>
      <c r="AK488" s="45">
        <f t="shared" si="36"/>
        <v>376.77586000000002</v>
      </c>
      <c r="AL488" s="45">
        <f t="shared" si="36"/>
        <v>0</v>
      </c>
      <c r="AM488" s="45">
        <f t="shared" si="36"/>
        <v>125.84</v>
      </c>
      <c r="AN488" s="45">
        <f t="shared" si="36"/>
        <v>502.61586000000005</v>
      </c>
      <c r="AO488" s="45">
        <f t="shared" si="36"/>
        <v>0</v>
      </c>
      <c r="AP488" s="45">
        <f t="shared" si="36"/>
        <v>180.89499999999998</v>
      </c>
      <c r="AQ488" s="45">
        <f t="shared" si="36"/>
        <v>157.30000000000001</v>
      </c>
      <c r="AR488" s="45">
        <f t="shared" si="36"/>
        <v>133.70499999999998</v>
      </c>
      <c r="AS488" s="45">
        <f t="shared" si="36"/>
        <v>471.90000000000003</v>
      </c>
      <c r="AT488" s="45">
        <f t="shared" si="36"/>
        <v>0</v>
      </c>
      <c r="AU488" s="45">
        <f t="shared" si="36"/>
        <v>0</v>
      </c>
      <c r="AV488" s="45">
        <f t="shared" si="36"/>
        <v>0</v>
      </c>
      <c r="AW488" s="45">
        <f t="shared" si="36"/>
        <v>13539.64343</v>
      </c>
      <c r="AX488" s="45">
        <f t="shared" si="36"/>
        <v>13539.64343</v>
      </c>
      <c r="AY488" s="45">
        <f t="shared" si="36"/>
        <v>0</v>
      </c>
      <c r="AZ488" s="45">
        <f t="shared" si="36"/>
        <v>0</v>
      </c>
      <c r="BA488" s="45">
        <f t="shared" si="36"/>
        <v>0</v>
      </c>
      <c r="BB488" s="45">
        <f t="shared" si="36"/>
        <v>94.257700000000114</v>
      </c>
      <c r="BC488" s="45">
        <f t="shared" si="36"/>
        <v>94.257700000000114</v>
      </c>
      <c r="BD488" s="45">
        <f t="shared" si="36"/>
        <v>13539.64343</v>
      </c>
      <c r="BE488" s="45">
        <f t="shared" si="36"/>
        <v>222.64</v>
      </c>
      <c r="BF488" s="45">
        <f t="shared" si="36"/>
        <v>193.6</v>
      </c>
      <c r="BG488" s="45">
        <f t="shared" si="36"/>
        <v>164.56</v>
      </c>
      <c r="BH488" s="45">
        <f t="shared" si="36"/>
        <v>580.80000000000007</v>
      </c>
      <c r="BI488" s="45">
        <f t="shared" si="36"/>
        <v>0</v>
      </c>
      <c r="BJ488" s="45">
        <f t="shared" si="36"/>
        <v>0</v>
      </c>
      <c r="BK488" s="45">
        <f t="shared" si="36"/>
        <v>0</v>
      </c>
      <c r="BL488" s="45">
        <f t="shared" si="36"/>
        <v>0</v>
      </c>
      <c r="BM488" s="45">
        <f t="shared" si="36"/>
        <v>0</v>
      </c>
      <c r="BN488" s="45">
        <f t="shared" si="36"/>
        <v>0</v>
      </c>
      <c r="BO488" s="45">
        <f t="shared" si="36"/>
        <v>32400</v>
      </c>
      <c r="BP488" s="45">
        <f t="shared" si="36"/>
        <v>0</v>
      </c>
      <c r="BQ488" s="45">
        <f t="shared" si="36"/>
        <v>0</v>
      </c>
      <c r="BR488" s="45">
        <f t="shared" si="36"/>
        <v>32400</v>
      </c>
      <c r="BS488" s="45">
        <f t="shared" si="36"/>
        <v>0</v>
      </c>
      <c r="BT488" s="45">
        <f t="shared" si="36"/>
        <v>0</v>
      </c>
      <c r="BU488" s="45">
        <f t="shared" si="36"/>
        <v>20.166</v>
      </c>
      <c r="BV488" s="45">
        <f t="shared" ref="BV488:CF488" si="37">SUM(BV404:BV487)</f>
        <v>17</v>
      </c>
      <c r="BW488" s="45">
        <f t="shared" si="37"/>
        <v>37.165999999999997</v>
      </c>
      <c r="BX488" s="45">
        <f t="shared" si="37"/>
        <v>0</v>
      </c>
      <c r="BY488" s="45">
        <f t="shared" si="37"/>
        <v>38400</v>
      </c>
      <c r="BZ488" s="45">
        <f t="shared" si="37"/>
        <v>24.2</v>
      </c>
      <c r="CA488" s="45">
        <f t="shared" si="37"/>
        <v>24537.71</v>
      </c>
      <c r="CB488" s="45">
        <f t="shared" si="37"/>
        <v>62961.91</v>
      </c>
      <c r="CC488" s="45">
        <f t="shared" si="37"/>
        <v>0</v>
      </c>
      <c r="CD488" s="45">
        <f t="shared" si="37"/>
        <v>42561.91</v>
      </c>
      <c r="CE488" s="45">
        <f t="shared" si="37"/>
        <v>51831.030000000006</v>
      </c>
      <c r="CF488" s="45">
        <f t="shared" si="37"/>
        <v>0</v>
      </c>
      <c r="CG488" s="45">
        <f>SUM(CG404:CG487)</f>
        <v>0</v>
      </c>
      <c r="CH488" s="64" t="s">
        <v>79</v>
      </c>
      <c r="CI488" s="297" t="s">
        <v>79</v>
      </c>
      <c r="CJ488" s="318" t="s">
        <v>79</v>
      </c>
      <c r="CK488" s="298" t="s">
        <v>79</v>
      </c>
      <c r="CL488" s="299" t="s">
        <v>79</v>
      </c>
      <c r="CM488" s="50"/>
    </row>
    <row r="489" spans="1:91" s="40" customFormat="1" ht="45" customHeight="1">
      <c r="A489" s="695"/>
      <c r="B489" s="36" t="s">
        <v>1475</v>
      </c>
      <c r="C489" s="10">
        <v>1190900484</v>
      </c>
      <c r="D489" s="27" t="s">
        <v>81</v>
      </c>
      <c r="E489" s="27" t="s">
        <v>687</v>
      </c>
      <c r="F489" s="27" t="s">
        <v>687</v>
      </c>
      <c r="G489" s="10" t="s">
        <v>1476</v>
      </c>
      <c r="H489" s="27" t="s">
        <v>1320</v>
      </c>
      <c r="I489" s="34">
        <v>270.5</v>
      </c>
      <c r="J489" s="34">
        <v>150.5</v>
      </c>
      <c r="K489" s="34">
        <v>120</v>
      </c>
      <c r="L489" s="34">
        <v>0</v>
      </c>
      <c r="M489" s="34">
        <v>150.5</v>
      </c>
      <c r="N489" s="34">
        <v>0</v>
      </c>
      <c r="O489" s="34">
        <v>0</v>
      </c>
      <c r="P489" s="34">
        <v>0</v>
      </c>
      <c r="Q489" s="34">
        <v>0</v>
      </c>
      <c r="R489" s="34">
        <v>0</v>
      </c>
      <c r="S489" s="34">
        <v>0</v>
      </c>
      <c r="T489" s="34">
        <v>0</v>
      </c>
      <c r="U489" s="34">
        <v>0</v>
      </c>
      <c r="V489" s="34">
        <v>0</v>
      </c>
      <c r="W489" s="34">
        <v>150.5</v>
      </c>
      <c r="X489" s="34">
        <v>120</v>
      </c>
      <c r="Y489" s="34">
        <v>0</v>
      </c>
      <c r="Z489" s="34">
        <v>270.5</v>
      </c>
      <c r="AA489" s="34">
        <v>150.5</v>
      </c>
      <c r="AB489" s="34">
        <v>0</v>
      </c>
      <c r="AC489" s="34">
        <v>0</v>
      </c>
      <c r="AD489" s="34">
        <v>0</v>
      </c>
      <c r="AE489" s="34">
        <v>0</v>
      </c>
      <c r="AF489" s="34">
        <v>0</v>
      </c>
      <c r="AG489" s="34">
        <v>0</v>
      </c>
      <c r="AH489" s="34">
        <v>720</v>
      </c>
      <c r="AI489" s="34">
        <v>0</v>
      </c>
      <c r="AJ489" s="34">
        <v>720</v>
      </c>
      <c r="AK489" s="34">
        <v>0</v>
      </c>
      <c r="AL489" s="34">
        <v>0</v>
      </c>
      <c r="AM489" s="34">
        <v>0</v>
      </c>
      <c r="AN489" s="34">
        <v>0</v>
      </c>
      <c r="AO489" s="34">
        <v>0</v>
      </c>
      <c r="AP489" s="34">
        <v>0</v>
      </c>
      <c r="AQ489" s="34">
        <v>0</v>
      </c>
      <c r="AR489" s="34">
        <v>0</v>
      </c>
      <c r="AS489" s="34">
        <v>0</v>
      </c>
      <c r="AT489" s="34">
        <v>0</v>
      </c>
      <c r="AU489" s="34">
        <v>0</v>
      </c>
      <c r="AV489" s="34">
        <v>0</v>
      </c>
      <c r="AW489" s="34">
        <v>0</v>
      </c>
      <c r="AX489" s="34">
        <v>0</v>
      </c>
      <c r="AY489" s="34">
        <v>0</v>
      </c>
      <c r="AZ489" s="34">
        <v>0</v>
      </c>
      <c r="BA489" s="34">
        <v>0</v>
      </c>
      <c r="BB489" s="34">
        <v>0</v>
      </c>
      <c r="BC489" s="34">
        <v>0</v>
      </c>
      <c r="BD489" s="34">
        <v>0</v>
      </c>
      <c r="BE489" s="34">
        <v>150.5</v>
      </c>
      <c r="BF489" s="34">
        <v>120</v>
      </c>
      <c r="BG489" s="34">
        <v>0</v>
      </c>
      <c r="BH489" s="34">
        <v>270.5</v>
      </c>
      <c r="BI489" s="34">
        <v>150.5</v>
      </c>
      <c r="BJ489" s="34">
        <v>0</v>
      </c>
      <c r="BK489" s="34">
        <v>0</v>
      </c>
      <c r="BL489" s="34">
        <v>0</v>
      </c>
      <c r="BM489" s="227">
        <v>0</v>
      </c>
      <c r="BN489" s="34">
        <v>0</v>
      </c>
      <c r="BO489" s="34">
        <v>0</v>
      </c>
      <c r="BP489" s="34">
        <v>0</v>
      </c>
      <c r="BQ489" s="34">
        <v>0</v>
      </c>
      <c r="BR489" s="34">
        <v>0</v>
      </c>
      <c r="BS489" s="34">
        <v>0</v>
      </c>
      <c r="BT489" s="34">
        <v>0</v>
      </c>
      <c r="BU489" s="34">
        <v>0</v>
      </c>
      <c r="BV489" s="34">
        <v>0</v>
      </c>
      <c r="BW489" s="34">
        <v>0</v>
      </c>
      <c r="BX489" s="34">
        <v>0</v>
      </c>
      <c r="BY489" s="34">
        <v>0</v>
      </c>
      <c r="BZ489" s="34">
        <v>0</v>
      </c>
      <c r="CA489" s="34">
        <v>0</v>
      </c>
      <c r="CB489" s="34">
        <v>0</v>
      </c>
      <c r="CC489" s="34">
        <v>0</v>
      </c>
      <c r="CD489" s="34">
        <v>0</v>
      </c>
      <c r="CE489" s="34">
        <v>0</v>
      </c>
      <c r="CF489" s="34">
        <v>0</v>
      </c>
      <c r="CG489" s="34">
        <v>0</v>
      </c>
      <c r="CH489" s="27" t="s">
        <v>1653</v>
      </c>
      <c r="CI489" s="276" t="s">
        <v>1321</v>
      </c>
      <c r="CJ489" s="276" t="s">
        <v>79</v>
      </c>
      <c r="CK489" s="278" t="s">
        <v>687</v>
      </c>
      <c r="CL489" s="279">
        <v>44196</v>
      </c>
    </row>
    <row r="490" spans="1:91" s="40" customFormat="1" ht="48" customHeight="1">
      <c r="A490" s="695"/>
      <c r="B490" s="36" t="s">
        <v>1477</v>
      </c>
      <c r="C490" s="10" t="s">
        <v>1720</v>
      </c>
      <c r="D490" s="27" t="s">
        <v>81</v>
      </c>
      <c r="E490" s="27" t="s">
        <v>687</v>
      </c>
      <c r="F490" s="27" t="s">
        <v>687</v>
      </c>
      <c r="G490" s="10" t="s">
        <v>1478</v>
      </c>
      <c r="H490" s="27" t="s">
        <v>1320</v>
      </c>
      <c r="I490" s="34">
        <v>270.5</v>
      </c>
      <c r="J490" s="34">
        <v>150.5</v>
      </c>
      <c r="K490" s="34">
        <v>120</v>
      </c>
      <c r="L490" s="34">
        <v>0</v>
      </c>
      <c r="M490" s="34">
        <v>150.5</v>
      </c>
      <c r="N490" s="34">
        <v>0</v>
      </c>
      <c r="O490" s="34">
        <v>0</v>
      </c>
      <c r="P490" s="34">
        <v>0</v>
      </c>
      <c r="Q490" s="34">
        <v>0</v>
      </c>
      <c r="R490" s="34">
        <v>0</v>
      </c>
      <c r="S490" s="34">
        <v>0</v>
      </c>
      <c r="T490" s="34">
        <v>0</v>
      </c>
      <c r="U490" s="34">
        <v>0</v>
      </c>
      <c r="V490" s="34">
        <v>0</v>
      </c>
      <c r="W490" s="34">
        <v>150.5</v>
      </c>
      <c r="X490" s="34">
        <v>120</v>
      </c>
      <c r="Y490" s="34">
        <v>0</v>
      </c>
      <c r="Z490" s="34">
        <v>270.5</v>
      </c>
      <c r="AA490" s="34">
        <v>150.5</v>
      </c>
      <c r="AB490" s="34">
        <v>0</v>
      </c>
      <c r="AC490" s="34">
        <v>0</v>
      </c>
      <c r="AD490" s="34">
        <v>0</v>
      </c>
      <c r="AE490" s="34">
        <v>0</v>
      </c>
      <c r="AF490" s="34">
        <v>0</v>
      </c>
      <c r="AG490" s="34">
        <v>0</v>
      </c>
      <c r="AH490" s="34">
        <v>0</v>
      </c>
      <c r="AI490" s="34">
        <v>0</v>
      </c>
      <c r="AJ490" s="34">
        <v>0</v>
      </c>
      <c r="AK490" s="34">
        <v>0</v>
      </c>
      <c r="AL490" s="34">
        <v>0</v>
      </c>
      <c r="AM490" s="34">
        <v>0</v>
      </c>
      <c r="AN490" s="34">
        <v>0</v>
      </c>
      <c r="AO490" s="34">
        <v>0</v>
      </c>
      <c r="AP490" s="34">
        <v>0</v>
      </c>
      <c r="AQ490" s="34">
        <v>0</v>
      </c>
      <c r="AR490" s="34">
        <v>0</v>
      </c>
      <c r="AS490" s="34">
        <v>0</v>
      </c>
      <c r="AT490" s="34">
        <v>0</v>
      </c>
      <c r="AU490" s="34">
        <v>0</v>
      </c>
      <c r="AV490" s="34">
        <v>0</v>
      </c>
      <c r="AW490" s="34">
        <v>0</v>
      </c>
      <c r="AX490" s="34">
        <v>0</v>
      </c>
      <c r="AY490" s="34">
        <v>0</v>
      </c>
      <c r="AZ490" s="34">
        <v>0</v>
      </c>
      <c r="BA490" s="34">
        <v>0</v>
      </c>
      <c r="BB490" s="34">
        <v>0</v>
      </c>
      <c r="BC490" s="34">
        <v>0</v>
      </c>
      <c r="BD490" s="34">
        <v>0</v>
      </c>
      <c r="BE490" s="34">
        <v>150.5</v>
      </c>
      <c r="BF490" s="34">
        <v>120</v>
      </c>
      <c r="BG490" s="34">
        <v>0</v>
      </c>
      <c r="BH490" s="34">
        <v>270.5</v>
      </c>
      <c r="BI490" s="34">
        <v>150.5</v>
      </c>
      <c r="BJ490" s="34">
        <v>0</v>
      </c>
      <c r="BK490" s="34">
        <v>0</v>
      </c>
      <c r="BL490" s="34">
        <v>0</v>
      </c>
      <c r="BM490" s="227">
        <v>0</v>
      </c>
      <c r="BN490" s="34">
        <v>0</v>
      </c>
      <c r="BO490" s="34">
        <v>0</v>
      </c>
      <c r="BP490" s="34">
        <v>0</v>
      </c>
      <c r="BQ490" s="34">
        <v>0</v>
      </c>
      <c r="BR490" s="34">
        <v>0</v>
      </c>
      <c r="BS490" s="34">
        <v>0</v>
      </c>
      <c r="BT490" s="34">
        <v>0</v>
      </c>
      <c r="BU490" s="34">
        <v>0</v>
      </c>
      <c r="BV490" s="34">
        <v>0</v>
      </c>
      <c r="BW490" s="34">
        <v>0</v>
      </c>
      <c r="BX490" s="34">
        <v>0</v>
      </c>
      <c r="BY490" s="34">
        <v>0</v>
      </c>
      <c r="BZ490" s="34">
        <v>0</v>
      </c>
      <c r="CA490" s="34">
        <v>0</v>
      </c>
      <c r="CB490" s="34">
        <v>0</v>
      </c>
      <c r="CC490" s="34">
        <v>0</v>
      </c>
      <c r="CD490" s="34">
        <v>0</v>
      </c>
      <c r="CE490" s="34">
        <v>0</v>
      </c>
      <c r="CF490" s="34">
        <v>0</v>
      </c>
      <c r="CG490" s="34">
        <v>0</v>
      </c>
      <c r="CH490" s="27" t="s">
        <v>1653</v>
      </c>
      <c r="CI490" s="276" t="s">
        <v>1321</v>
      </c>
      <c r="CJ490" s="276" t="s">
        <v>79</v>
      </c>
      <c r="CK490" s="278" t="s">
        <v>687</v>
      </c>
      <c r="CL490" s="279">
        <v>44196</v>
      </c>
    </row>
    <row r="491" spans="1:91" s="40" customFormat="1" ht="41.25" customHeight="1">
      <c r="A491" s="695"/>
      <c r="B491" s="36" t="s">
        <v>1479</v>
      </c>
      <c r="C491" s="10" t="s">
        <v>1721</v>
      </c>
      <c r="D491" s="27" t="s">
        <v>81</v>
      </c>
      <c r="E491" s="27" t="s">
        <v>687</v>
      </c>
      <c r="F491" s="27" t="s">
        <v>687</v>
      </c>
      <c r="G491" s="10" t="s">
        <v>1480</v>
      </c>
      <c r="H491" s="27" t="s">
        <v>1320</v>
      </c>
      <c r="I491" s="34">
        <v>270.5</v>
      </c>
      <c r="J491" s="34">
        <v>150.5</v>
      </c>
      <c r="K491" s="34">
        <v>120</v>
      </c>
      <c r="L491" s="34">
        <v>0</v>
      </c>
      <c r="M491" s="34">
        <v>150.5</v>
      </c>
      <c r="N491" s="34">
        <v>0</v>
      </c>
      <c r="O491" s="34">
        <v>0</v>
      </c>
      <c r="P491" s="34">
        <v>0</v>
      </c>
      <c r="Q491" s="34">
        <v>0</v>
      </c>
      <c r="R491" s="34">
        <v>0</v>
      </c>
      <c r="S491" s="34">
        <v>0</v>
      </c>
      <c r="T491" s="34">
        <v>0</v>
      </c>
      <c r="U491" s="34">
        <v>0</v>
      </c>
      <c r="V491" s="34">
        <v>0</v>
      </c>
      <c r="W491" s="34">
        <v>150.5</v>
      </c>
      <c r="X491" s="34">
        <v>120</v>
      </c>
      <c r="Y491" s="34">
        <v>0</v>
      </c>
      <c r="Z491" s="34">
        <v>270.5</v>
      </c>
      <c r="AA491" s="34">
        <v>150.5</v>
      </c>
      <c r="AB491" s="34">
        <v>0</v>
      </c>
      <c r="AC491" s="34">
        <v>0</v>
      </c>
      <c r="AD491" s="34">
        <v>0</v>
      </c>
      <c r="AE491" s="34">
        <v>0</v>
      </c>
      <c r="AF491" s="34">
        <v>0</v>
      </c>
      <c r="AG491" s="34">
        <v>0</v>
      </c>
      <c r="AH491" s="34">
        <v>0</v>
      </c>
      <c r="AI491" s="34">
        <v>0</v>
      </c>
      <c r="AJ491" s="34">
        <v>0</v>
      </c>
      <c r="AK491" s="34">
        <v>0</v>
      </c>
      <c r="AL491" s="34">
        <v>0</v>
      </c>
      <c r="AM491" s="34">
        <v>0</v>
      </c>
      <c r="AN491" s="34">
        <v>0</v>
      </c>
      <c r="AO491" s="34">
        <v>0</v>
      </c>
      <c r="AP491" s="34">
        <v>0</v>
      </c>
      <c r="AQ491" s="34">
        <v>0</v>
      </c>
      <c r="AR491" s="34">
        <v>0</v>
      </c>
      <c r="AS491" s="34">
        <v>0</v>
      </c>
      <c r="AT491" s="34">
        <v>0</v>
      </c>
      <c r="AU491" s="34">
        <v>0</v>
      </c>
      <c r="AV491" s="34">
        <v>0</v>
      </c>
      <c r="AW491" s="34">
        <v>0</v>
      </c>
      <c r="AX491" s="34">
        <v>0</v>
      </c>
      <c r="AY491" s="34">
        <v>0</v>
      </c>
      <c r="AZ491" s="34">
        <v>0</v>
      </c>
      <c r="BA491" s="34">
        <v>0</v>
      </c>
      <c r="BB491" s="34">
        <v>0</v>
      </c>
      <c r="BC491" s="34">
        <v>0</v>
      </c>
      <c r="BD491" s="34">
        <v>0</v>
      </c>
      <c r="BE491" s="34">
        <v>150.5</v>
      </c>
      <c r="BF491" s="34">
        <v>120</v>
      </c>
      <c r="BG491" s="34">
        <v>0</v>
      </c>
      <c r="BH491" s="34">
        <v>270.5</v>
      </c>
      <c r="BI491" s="34">
        <v>150.5</v>
      </c>
      <c r="BJ491" s="34">
        <v>0</v>
      </c>
      <c r="BK491" s="34">
        <v>0</v>
      </c>
      <c r="BL491" s="34">
        <v>0</v>
      </c>
      <c r="BM491" s="227">
        <v>0</v>
      </c>
      <c r="BN491" s="34">
        <v>0</v>
      </c>
      <c r="BO491" s="34">
        <v>0</v>
      </c>
      <c r="BP491" s="34">
        <v>0</v>
      </c>
      <c r="BQ491" s="34">
        <v>0</v>
      </c>
      <c r="BR491" s="34">
        <v>0</v>
      </c>
      <c r="BS491" s="34">
        <v>0</v>
      </c>
      <c r="BT491" s="34">
        <v>0</v>
      </c>
      <c r="BU491" s="34">
        <v>0</v>
      </c>
      <c r="BV491" s="34">
        <v>0</v>
      </c>
      <c r="BW491" s="34">
        <v>0</v>
      </c>
      <c r="BX491" s="34">
        <v>0</v>
      </c>
      <c r="BY491" s="34">
        <v>0</v>
      </c>
      <c r="BZ491" s="34">
        <v>0</v>
      </c>
      <c r="CA491" s="34">
        <v>0</v>
      </c>
      <c r="CB491" s="34">
        <v>0</v>
      </c>
      <c r="CC491" s="34">
        <v>0</v>
      </c>
      <c r="CD491" s="34">
        <v>0</v>
      </c>
      <c r="CE491" s="34">
        <v>0</v>
      </c>
      <c r="CF491" s="34">
        <v>0</v>
      </c>
      <c r="CG491" s="34">
        <v>0</v>
      </c>
      <c r="CH491" s="27" t="s">
        <v>1653</v>
      </c>
      <c r="CI491" s="276" t="s">
        <v>1321</v>
      </c>
      <c r="CJ491" s="276" t="s">
        <v>79</v>
      </c>
      <c r="CK491" s="278" t="s">
        <v>687</v>
      </c>
      <c r="CL491" s="279">
        <v>44196</v>
      </c>
    </row>
    <row r="492" spans="1:91" s="40" customFormat="1" ht="35.25" customHeight="1">
      <c r="A492" s="695"/>
      <c r="B492" s="36" t="s">
        <v>1481</v>
      </c>
      <c r="C492" s="10" t="s">
        <v>1722</v>
      </c>
      <c r="D492" s="27" t="s">
        <v>81</v>
      </c>
      <c r="E492" s="27" t="s">
        <v>687</v>
      </c>
      <c r="F492" s="27" t="s">
        <v>687</v>
      </c>
      <c r="G492" s="10" t="s">
        <v>1482</v>
      </c>
      <c r="H492" s="27" t="s">
        <v>1320</v>
      </c>
      <c r="I492" s="34">
        <v>270.5</v>
      </c>
      <c r="J492" s="34">
        <v>150.5</v>
      </c>
      <c r="K492" s="34">
        <v>120</v>
      </c>
      <c r="L492" s="34">
        <v>0</v>
      </c>
      <c r="M492" s="34">
        <v>150.5</v>
      </c>
      <c r="N492" s="34">
        <v>0</v>
      </c>
      <c r="O492" s="34">
        <v>0</v>
      </c>
      <c r="P492" s="34">
        <v>0</v>
      </c>
      <c r="Q492" s="34">
        <v>0</v>
      </c>
      <c r="R492" s="34">
        <v>0</v>
      </c>
      <c r="S492" s="34">
        <v>0</v>
      </c>
      <c r="T492" s="34">
        <v>0</v>
      </c>
      <c r="U492" s="34">
        <v>0</v>
      </c>
      <c r="V492" s="34">
        <v>0</v>
      </c>
      <c r="W492" s="34">
        <v>150.5</v>
      </c>
      <c r="X492" s="34">
        <v>120</v>
      </c>
      <c r="Y492" s="34">
        <v>0</v>
      </c>
      <c r="Z492" s="34">
        <v>270.5</v>
      </c>
      <c r="AA492" s="34">
        <v>150.5</v>
      </c>
      <c r="AB492" s="34">
        <v>0</v>
      </c>
      <c r="AC492" s="34">
        <v>0</v>
      </c>
      <c r="AD492" s="34">
        <v>0</v>
      </c>
      <c r="AE492" s="34">
        <v>0</v>
      </c>
      <c r="AF492" s="34">
        <v>0</v>
      </c>
      <c r="AG492" s="34">
        <v>0</v>
      </c>
      <c r="AH492" s="34">
        <v>0</v>
      </c>
      <c r="AI492" s="34">
        <v>0</v>
      </c>
      <c r="AJ492" s="34">
        <v>0</v>
      </c>
      <c r="AK492" s="34">
        <v>0</v>
      </c>
      <c r="AL492" s="34">
        <v>0</v>
      </c>
      <c r="AM492" s="34">
        <v>0</v>
      </c>
      <c r="AN492" s="34">
        <v>0</v>
      </c>
      <c r="AO492" s="34">
        <v>0</v>
      </c>
      <c r="AP492" s="34">
        <v>0</v>
      </c>
      <c r="AQ492" s="34">
        <v>0</v>
      </c>
      <c r="AR492" s="34">
        <v>0</v>
      </c>
      <c r="AS492" s="34">
        <v>0</v>
      </c>
      <c r="AT492" s="34">
        <v>0</v>
      </c>
      <c r="AU492" s="34">
        <v>0</v>
      </c>
      <c r="AV492" s="34">
        <v>0</v>
      </c>
      <c r="AW492" s="34">
        <v>0</v>
      </c>
      <c r="AX492" s="34">
        <v>0</v>
      </c>
      <c r="AY492" s="34">
        <v>0</v>
      </c>
      <c r="AZ492" s="34">
        <v>0</v>
      </c>
      <c r="BA492" s="34">
        <v>0</v>
      </c>
      <c r="BB492" s="34">
        <v>0</v>
      </c>
      <c r="BC492" s="34">
        <v>0</v>
      </c>
      <c r="BD492" s="34">
        <v>0</v>
      </c>
      <c r="BE492" s="34">
        <v>150.5</v>
      </c>
      <c r="BF492" s="34">
        <v>120</v>
      </c>
      <c r="BG492" s="34">
        <v>0</v>
      </c>
      <c r="BH492" s="34">
        <v>270.5</v>
      </c>
      <c r="BI492" s="34">
        <v>150.5</v>
      </c>
      <c r="BJ492" s="34">
        <v>0</v>
      </c>
      <c r="BK492" s="34">
        <v>0</v>
      </c>
      <c r="BL492" s="34">
        <v>0</v>
      </c>
      <c r="BM492" s="227">
        <v>0</v>
      </c>
      <c r="BN492" s="34">
        <v>0</v>
      </c>
      <c r="BO492" s="34">
        <v>0</v>
      </c>
      <c r="BP492" s="34">
        <v>0</v>
      </c>
      <c r="BQ492" s="34">
        <v>0</v>
      </c>
      <c r="BR492" s="34">
        <v>0</v>
      </c>
      <c r="BS492" s="34">
        <v>0</v>
      </c>
      <c r="BT492" s="34">
        <v>0</v>
      </c>
      <c r="BU492" s="34">
        <v>0</v>
      </c>
      <c r="BV492" s="34">
        <v>0</v>
      </c>
      <c r="BW492" s="34">
        <v>0</v>
      </c>
      <c r="BX492" s="34">
        <v>0</v>
      </c>
      <c r="BY492" s="34">
        <v>0</v>
      </c>
      <c r="BZ492" s="34">
        <v>0</v>
      </c>
      <c r="CA492" s="34">
        <v>0</v>
      </c>
      <c r="CB492" s="34">
        <v>0</v>
      </c>
      <c r="CC492" s="34">
        <v>0</v>
      </c>
      <c r="CD492" s="34">
        <v>0</v>
      </c>
      <c r="CE492" s="34">
        <v>0</v>
      </c>
      <c r="CF492" s="34">
        <v>0</v>
      </c>
      <c r="CG492" s="34">
        <v>0</v>
      </c>
      <c r="CH492" s="27" t="s">
        <v>1653</v>
      </c>
      <c r="CI492" s="276" t="s">
        <v>1321</v>
      </c>
      <c r="CJ492" s="276" t="s">
        <v>79</v>
      </c>
      <c r="CK492" s="278" t="s">
        <v>687</v>
      </c>
      <c r="CL492" s="279">
        <v>44196</v>
      </c>
    </row>
    <row r="493" spans="1:91" s="40" customFormat="1" ht="36.75" customHeight="1">
      <c r="A493" s="695"/>
      <c r="B493" s="36" t="s">
        <v>1483</v>
      </c>
      <c r="C493" s="10" t="s">
        <v>1723</v>
      </c>
      <c r="D493" s="27" t="s">
        <v>81</v>
      </c>
      <c r="E493" s="27" t="s">
        <v>687</v>
      </c>
      <c r="F493" s="27" t="s">
        <v>687</v>
      </c>
      <c r="G493" s="10" t="s">
        <v>1484</v>
      </c>
      <c r="H493" s="27" t="s">
        <v>1320</v>
      </c>
      <c r="I493" s="34">
        <v>270.5</v>
      </c>
      <c r="J493" s="34">
        <v>150.5</v>
      </c>
      <c r="K493" s="34">
        <v>120</v>
      </c>
      <c r="L493" s="34">
        <v>0</v>
      </c>
      <c r="M493" s="34">
        <v>150.5</v>
      </c>
      <c r="N493" s="34">
        <v>0</v>
      </c>
      <c r="O493" s="34">
        <v>0</v>
      </c>
      <c r="P493" s="34">
        <v>0</v>
      </c>
      <c r="Q493" s="34">
        <v>0</v>
      </c>
      <c r="R493" s="34">
        <v>0</v>
      </c>
      <c r="S493" s="34">
        <v>0</v>
      </c>
      <c r="T493" s="34">
        <v>0</v>
      </c>
      <c r="U493" s="34">
        <v>0</v>
      </c>
      <c r="V493" s="34">
        <v>0</v>
      </c>
      <c r="W493" s="34">
        <v>150.5</v>
      </c>
      <c r="X493" s="34">
        <v>120</v>
      </c>
      <c r="Y493" s="34">
        <v>0</v>
      </c>
      <c r="Z493" s="34">
        <v>270.5</v>
      </c>
      <c r="AA493" s="34">
        <v>150.5</v>
      </c>
      <c r="AB493" s="34">
        <v>0</v>
      </c>
      <c r="AC493" s="34">
        <v>0</v>
      </c>
      <c r="AD493" s="34">
        <v>0</v>
      </c>
      <c r="AE493" s="34">
        <v>0</v>
      </c>
      <c r="AF493" s="34">
        <v>0</v>
      </c>
      <c r="AG493" s="34">
        <v>0</v>
      </c>
      <c r="AH493" s="34">
        <v>0</v>
      </c>
      <c r="AI493" s="34">
        <v>0</v>
      </c>
      <c r="AJ493" s="34">
        <v>0</v>
      </c>
      <c r="AK493" s="34">
        <v>0</v>
      </c>
      <c r="AL493" s="34">
        <v>0</v>
      </c>
      <c r="AM493" s="34">
        <v>0</v>
      </c>
      <c r="AN493" s="34">
        <v>0</v>
      </c>
      <c r="AO493" s="34">
        <v>0</v>
      </c>
      <c r="AP493" s="34">
        <v>0</v>
      </c>
      <c r="AQ493" s="34">
        <v>0</v>
      </c>
      <c r="AR493" s="34">
        <v>0</v>
      </c>
      <c r="AS493" s="34">
        <v>0</v>
      </c>
      <c r="AT493" s="34">
        <v>0</v>
      </c>
      <c r="AU493" s="34">
        <v>0</v>
      </c>
      <c r="AV493" s="34">
        <v>0</v>
      </c>
      <c r="AW493" s="34">
        <v>0</v>
      </c>
      <c r="AX493" s="34">
        <v>0</v>
      </c>
      <c r="AY493" s="34">
        <v>0</v>
      </c>
      <c r="AZ493" s="34">
        <v>0</v>
      </c>
      <c r="BA493" s="34">
        <v>0</v>
      </c>
      <c r="BB493" s="34">
        <v>0</v>
      </c>
      <c r="BC493" s="34">
        <v>0</v>
      </c>
      <c r="BD493" s="34">
        <v>0</v>
      </c>
      <c r="BE493" s="34">
        <v>150.5</v>
      </c>
      <c r="BF493" s="34">
        <v>120</v>
      </c>
      <c r="BG493" s="34">
        <v>0</v>
      </c>
      <c r="BH493" s="34">
        <v>270.5</v>
      </c>
      <c r="BI493" s="34">
        <v>150.5</v>
      </c>
      <c r="BJ493" s="34">
        <v>0</v>
      </c>
      <c r="BK493" s="34">
        <v>0</v>
      </c>
      <c r="BL493" s="34">
        <v>0</v>
      </c>
      <c r="BM493" s="227">
        <v>0</v>
      </c>
      <c r="BN493" s="34">
        <v>0</v>
      </c>
      <c r="BO493" s="34">
        <v>0</v>
      </c>
      <c r="BP493" s="34">
        <v>0</v>
      </c>
      <c r="BQ493" s="34">
        <v>0</v>
      </c>
      <c r="BR493" s="34">
        <v>0</v>
      </c>
      <c r="BS493" s="34">
        <v>0</v>
      </c>
      <c r="BT493" s="34">
        <v>0</v>
      </c>
      <c r="BU493" s="34">
        <v>0</v>
      </c>
      <c r="BV493" s="34">
        <v>0</v>
      </c>
      <c r="BW493" s="34">
        <v>0</v>
      </c>
      <c r="BX493" s="34">
        <v>0</v>
      </c>
      <c r="BY493" s="34">
        <v>0</v>
      </c>
      <c r="BZ493" s="34">
        <v>0</v>
      </c>
      <c r="CA493" s="34">
        <v>0</v>
      </c>
      <c r="CB493" s="34">
        <v>0</v>
      </c>
      <c r="CC493" s="34">
        <v>0</v>
      </c>
      <c r="CD493" s="34">
        <v>0</v>
      </c>
      <c r="CE493" s="34">
        <v>0</v>
      </c>
      <c r="CF493" s="34">
        <v>0</v>
      </c>
      <c r="CG493" s="34">
        <v>0</v>
      </c>
      <c r="CH493" s="27" t="s">
        <v>1653</v>
      </c>
      <c r="CI493" s="276" t="s">
        <v>1321</v>
      </c>
      <c r="CJ493" s="276" t="s">
        <v>79</v>
      </c>
      <c r="CK493" s="278" t="s">
        <v>687</v>
      </c>
      <c r="CL493" s="279">
        <v>44196</v>
      </c>
    </row>
    <row r="494" spans="1:91" s="40" customFormat="1" ht="53.25" customHeight="1">
      <c r="A494" s="695"/>
      <c r="B494" s="36" t="s">
        <v>1485</v>
      </c>
      <c r="C494" s="10" t="s">
        <v>1724</v>
      </c>
      <c r="D494" s="27" t="s">
        <v>81</v>
      </c>
      <c r="E494" s="27" t="s">
        <v>687</v>
      </c>
      <c r="F494" s="27" t="s">
        <v>687</v>
      </c>
      <c r="G494" s="10" t="s">
        <v>1486</v>
      </c>
      <c r="H494" s="27" t="s">
        <v>1320</v>
      </c>
      <c r="I494" s="34">
        <v>270.5</v>
      </c>
      <c r="J494" s="34">
        <v>150.5</v>
      </c>
      <c r="K494" s="34">
        <v>120</v>
      </c>
      <c r="L494" s="34">
        <v>0</v>
      </c>
      <c r="M494" s="34">
        <v>150.5</v>
      </c>
      <c r="N494" s="34">
        <v>0</v>
      </c>
      <c r="O494" s="34">
        <v>0</v>
      </c>
      <c r="P494" s="34">
        <v>0</v>
      </c>
      <c r="Q494" s="34">
        <v>0</v>
      </c>
      <c r="R494" s="34">
        <v>0</v>
      </c>
      <c r="S494" s="34">
        <v>0</v>
      </c>
      <c r="T494" s="34">
        <v>0</v>
      </c>
      <c r="U494" s="34">
        <v>0</v>
      </c>
      <c r="V494" s="34">
        <v>0</v>
      </c>
      <c r="W494" s="34">
        <v>150.5</v>
      </c>
      <c r="X494" s="34">
        <v>120</v>
      </c>
      <c r="Y494" s="34">
        <v>0</v>
      </c>
      <c r="Z494" s="34">
        <v>270.5</v>
      </c>
      <c r="AA494" s="34">
        <v>150.5</v>
      </c>
      <c r="AB494" s="34">
        <v>0</v>
      </c>
      <c r="AC494" s="34">
        <v>0</v>
      </c>
      <c r="AD494" s="34">
        <v>0</v>
      </c>
      <c r="AE494" s="34">
        <v>0</v>
      </c>
      <c r="AF494" s="34">
        <v>0</v>
      </c>
      <c r="AG494" s="34">
        <v>0</v>
      </c>
      <c r="AH494" s="34">
        <v>0</v>
      </c>
      <c r="AI494" s="34">
        <v>0</v>
      </c>
      <c r="AJ494" s="34">
        <v>0</v>
      </c>
      <c r="AK494" s="34">
        <v>0</v>
      </c>
      <c r="AL494" s="34">
        <v>0</v>
      </c>
      <c r="AM494" s="34">
        <v>0</v>
      </c>
      <c r="AN494" s="34">
        <v>0</v>
      </c>
      <c r="AO494" s="34">
        <v>0</v>
      </c>
      <c r="AP494" s="34">
        <v>0</v>
      </c>
      <c r="AQ494" s="34">
        <v>0</v>
      </c>
      <c r="AR494" s="34">
        <v>0</v>
      </c>
      <c r="AS494" s="34">
        <v>0</v>
      </c>
      <c r="AT494" s="34">
        <v>0</v>
      </c>
      <c r="AU494" s="34">
        <v>0</v>
      </c>
      <c r="AV494" s="34">
        <v>0</v>
      </c>
      <c r="AW494" s="34">
        <v>0</v>
      </c>
      <c r="AX494" s="34">
        <v>0</v>
      </c>
      <c r="AY494" s="34">
        <v>0</v>
      </c>
      <c r="AZ494" s="34">
        <v>0</v>
      </c>
      <c r="BA494" s="34">
        <v>0</v>
      </c>
      <c r="BB494" s="34">
        <v>0</v>
      </c>
      <c r="BC494" s="34">
        <v>0</v>
      </c>
      <c r="BD494" s="34">
        <v>0</v>
      </c>
      <c r="BE494" s="34">
        <v>150.5</v>
      </c>
      <c r="BF494" s="34">
        <v>120</v>
      </c>
      <c r="BG494" s="34">
        <v>0</v>
      </c>
      <c r="BH494" s="34">
        <v>270.5</v>
      </c>
      <c r="BI494" s="34">
        <v>150.5</v>
      </c>
      <c r="BJ494" s="34">
        <v>0</v>
      </c>
      <c r="BK494" s="34">
        <v>0</v>
      </c>
      <c r="BL494" s="34">
        <v>0</v>
      </c>
      <c r="BM494" s="227">
        <v>0</v>
      </c>
      <c r="BN494" s="34">
        <v>0</v>
      </c>
      <c r="BO494" s="34">
        <v>0</v>
      </c>
      <c r="BP494" s="34">
        <v>0</v>
      </c>
      <c r="BQ494" s="34">
        <v>0</v>
      </c>
      <c r="BR494" s="34">
        <v>0</v>
      </c>
      <c r="BS494" s="34">
        <v>0</v>
      </c>
      <c r="BT494" s="34">
        <v>0</v>
      </c>
      <c r="BU494" s="34">
        <v>0</v>
      </c>
      <c r="BV494" s="34">
        <v>0</v>
      </c>
      <c r="BW494" s="34">
        <v>0</v>
      </c>
      <c r="BX494" s="34">
        <v>0</v>
      </c>
      <c r="BY494" s="34">
        <v>0</v>
      </c>
      <c r="BZ494" s="34">
        <v>0</v>
      </c>
      <c r="CA494" s="34">
        <v>0</v>
      </c>
      <c r="CB494" s="34">
        <v>0</v>
      </c>
      <c r="CC494" s="34">
        <v>0</v>
      </c>
      <c r="CD494" s="34">
        <v>0</v>
      </c>
      <c r="CE494" s="34">
        <v>0</v>
      </c>
      <c r="CF494" s="34">
        <v>0</v>
      </c>
      <c r="CG494" s="34">
        <v>0</v>
      </c>
      <c r="CH494" s="27" t="s">
        <v>1653</v>
      </c>
      <c r="CI494" s="276" t="s">
        <v>1321</v>
      </c>
      <c r="CJ494" s="276" t="s">
        <v>79</v>
      </c>
      <c r="CK494" s="278" t="s">
        <v>687</v>
      </c>
      <c r="CL494" s="279">
        <v>44196</v>
      </c>
    </row>
    <row r="495" spans="1:91" ht="53.25" customHeight="1">
      <c r="A495" s="695"/>
      <c r="B495" s="36" t="s">
        <v>1487</v>
      </c>
      <c r="C495" s="27" t="s">
        <v>79</v>
      </c>
      <c r="D495" s="27" t="s">
        <v>81</v>
      </c>
      <c r="E495" s="27" t="s">
        <v>687</v>
      </c>
      <c r="F495" s="27" t="s">
        <v>687</v>
      </c>
      <c r="G495" s="10" t="s">
        <v>79</v>
      </c>
      <c r="H495" s="27" t="s">
        <v>1320</v>
      </c>
      <c r="I495" s="34">
        <v>204623.592</v>
      </c>
      <c r="J495" s="34">
        <v>204623.592</v>
      </c>
      <c r="K495" s="34">
        <v>0</v>
      </c>
      <c r="L495" s="34">
        <v>204623.592</v>
      </c>
      <c r="M495" s="34">
        <v>204623.592</v>
      </c>
      <c r="N495" s="34">
        <v>0</v>
      </c>
      <c r="O495" s="34">
        <v>0</v>
      </c>
      <c r="P495" s="34">
        <v>0</v>
      </c>
      <c r="Q495" s="34">
        <v>0</v>
      </c>
      <c r="R495" s="34">
        <v>0</v>
      </c>
      <c r="S495" s="34">
        <v>0</v>
      </c>
      <c r="T495" s="34">
        <v>0</v>
      </c>
      <c r="U495" s="34">
        <v>0</v>
      </c>
      <c r="V495" s="34">
        <v>0</v>
      </c>
      <c r="W495" s="34">
        <v>0</v>
      </c>
      <c r="X495" s="34">
        <v>0</v>
      </c>
      <c r="Y495" s="34">
        <v>0</v>
      </c>
      <c r="Z495" s="34">
        <v>0</v>
      </c>
      <c r="AA495" s="34">
        <v>0</v>
      </c>
      <c r="AB495" s="34">
        <v>0</v>
      </c>
      <c r="AC495" s="34">
        <v>0</v>
      </c>
      <c r="AD495" s="34">
        <v>0</v>
      </c>
      <c r="AE495" s="34">
        <v>0</v>
      </c>
      <c r="AF495" s="34">
        <v>0</v>
      </c>
      <c r="AG495" s="34">
        <v>0</v>
      </c>
      <c r="AH495" s="34">
        <v>0</v>
      </c>
      <c r="AI495" s="34">
        <v>0</v>
      </c>
      <c r="AJ495" s="34">
        <v>0</v>
      </c>
      <c r="AK495" s="34">
        <v>0</v>
      </c>
      <c r="AL495" s="34">
        <v>0</v>
      </c>
      <c r="AM495" s="34">
        <v>0</v>
      </c>
      <c r="AN495" s="34">
        <v>0</v>
      </c>
      <c r="AO495" s="34">
        <v>0</v>
      </c>
      <c r="AP495" s="34">
        <v>0</v>
      </c>
      <c r="AQ495" s="34">
        <v>0</v>
      </c>
      <c r="AR495" s="34">
        <v>0</v>
      </c>
      <c r="AS495" s="34">
        <v>0</v>
      </c>
      <c r="AT495" s="34">
        <v>0</v>
      </c>
      <c r="AU495" s="34">
        <v>0</v>
      </c>
      <c r="AV495" s="34">
        <v>0</v>
      </c>
      <c r="AW495" s="34">
        <v>0</v>
      </c>
      <c r="AX495" s="34">
        <v>0</v>
      </c>
      <c r="AY495" s="34">
        <v>0</v>
      </c>
      <c r="AZ495" s="34">
        <v>0</v>
      </c>
      <c r="BA495" s="34">
        <v>0</v>
      </c>
      <c r="BB495" s="34">
        <v>0</v>
      </c>
      <c r="BC495" s="34">
        <v>0</v>
      </c>
      <c r="BD495" s="34">
        <v>0</v>
      </c>
      <c r="BE495" s="34">
        <v>0</v>
      </c>
      <c r="BF495" s="34">
        <v>0</v>
      </c>
      <c r="BG495" s="34">
        <v>0</v>
      </c>
      <c r="BH495" s="34">
        <v>0</v>
      </c>
      <c r="BI495" s="34">
        <v>0</v>
      </c>
      <c r="BJ495" s="34">
        <v>0</v>
      </c>
      <c r="BK495" s="34">
        <v>0</v>
      </c>
      <c r="BL495" s="34">
        <v>0</v>
      </c>
      <c r="BM495" s="227">
        <v>0</v>
      </c>
      <c r="BN495" s="34">
        <v>0</v>
      </c>
      <c r="BO495" s="34">
        <v>0</v>
      </c>
      <c r="BP495" s="34">
        <v>0</v>
      </c>
      <c r="BQ495" s="34">
        <v>0</v>
      </c>
      <c r="BR495" s="34">
        <v>0</v>
      </c>
      <c r="BS495" s="34">
        <v>0</v>
      </c>
      <c r="BT495" s="34">
        <v>0</v>
      </c>
      <c r="BU495" s="34">
        <v>0</v>
      </c>
      <c r="BV495" s="34">
        <v>0</v>
      </c>
      <c r="BW495" s="34">
        <v>0</v>
      </c>
      <c r="BX495" s="34">
        <v>0</v>
      </c>
      <c r="BY495" s="34">
        <v>0</v>
      </c>
      <c r="BZ495" s="34">
        <v>0</v>
      </c>
      <c r="CA495" s="34">
        <v>0</v>
      </c>
      <c r="CB495" s="34">
        <v>0</v>
      </c>
      <c r="CC495" s="34">
        <v>0</v>
      </c>
      <c r="CD495" s="34">
        <v>0</v>
      </c>
      <c r="CE495" s="34">
        <v>0</v>
      </c>
      <c r="CF495" s="34">
        <v>0</v>
      </c>
      <c r="CG495" s="34">
        <v>0</v>
      </c>
      <c r="CH495" s="27" t="s">
        <v>79</v>
      </c>
      <c r="CI495" s="276" t="s">
        <v>1488</v>
      </c>
      <c r="CJ495" s="276" t="s">
        <v>279</v>
      </c>
      <c r="CK495" s="278" t="s">
        <v>79</v>
      </c>
      <c r="CL495" s="279" t="s">
        <v>79</v>
      </c>
      <c r="CM495" s="3"/>
    </row>
    <row r="496" spans="1:91" s="40" customFormat="1" ht="83.25" customHeight="1">
      <c r="A496" s="695"/>
      <c r="B496" s="38" t="s">
        <v>1725</v>
      </c>
      <c r="C496" s="25" t="s">
        <v>1726</v>
      </c>
      <c r="D496" s="25" t="s">
        <v>81</v>
      </c>
      <c r="E496" s="25" t="s">
        <v>687</v>
      </c>
      <c r="F496" s="25" t="s">
        <v>687</v>
      </c>
      <c r="G496" s="24" t="s">
        <v>1727</v>
      </c>
      <c r="H496" s="25" t="s">
        <v>1728</v>
      </c>
      <c r="I496" s="22">
        <v>714</v>
      </c>
      <c r="J496" s="22">
        <v>714</v>
      </c>
      <c r="K496" s="22">
        <v>0</v>
      </c>
      <c r="L496" s="22">
        <v>499.8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>
        <v>0</v>
      </c>
      <c r="S496" s="22">
        <v>0</v>
      </c>
      <c r="T496" s="22">
        <v>0</v>
      </c>
      <c r="U496" s="22">
        <v>0</v>
      </c>
      <c r="V496" s="22">
        <v>0</v>
      </c>
      <c r="W496" s="22">
        <v>214.2</v>
      </c>
      <c r="X496" s="22">
        <v>0</v>
      </c>
      <c r="Y496" s="22">
        <v>0</v>
      </c>
      <c r="Z496" s="22">
        <v>214.2</v>
      </c>
      <c r="AA496" s="22">
        <v>0</v>
      </c>
      <c r="AB496" s="22">
        <v>0</v>
      </c>
      <c r="AC496" s="22">
        <v>0</v>
      </c>
      <c r="AD496" s="22">
        <v>0</v>
      </c>
      <c r="AE496" s="22">
        <v>0</v>
      </c>
      <c r="AF496" s="22">
        <v>0</v>
      </c>
      <c r="AG496" s="22">
        <v>0</v>
      </c>
      <c r="AH496" s="22">
        <v>0</v>
      </c>
      <c r="AI496" s="22">
        <v>0</v>
      </c>
      <c r="AJ496" s="22">
        <v>0</v>
      </c>
      <c r="AK496" s="22">
        <v>0</v>
      </c>
      <c r="AL496" s="22">
        <v>0</v>
      </c>
      <c r="AM496" s="22">
        <v>0</v>
      </c>
      <c r="AN496" s="22">
        <v>0</v>
      </c>
      <c r="AO496" s="22">
        <v>0</v>
      </c>
      <c r="AP496" s="22">
        <v>0</v>
      </c>
      <c r="AQ496" s="22">
        <v>0</v>
      </c>
      <c r="AR496" s="22">
        <v>0</v>
      </c>
      <c r="AS496" s="22">
        <v>0</v>
      </c>
      <c r="AT496" s="22">
        <v>0</v>
      </c>
      <c r="AU496" s="22">
        <v>0</v>
      </c>
      <c r="AV496" s="22">
        <v>0</v>
      </c>
      <c r="AW496" s="22">
        <v>0</v>
      </c>
      <c r="AX496" s="22">
        <v>0</v>
      </c>
      <c r="AY496" s="22">
        <v>0</v>
      </c>
      <c r="AZ496" s="22">
        <v>0</v>
      </c>
      <c r="BA496" s="22">
        <v>0</v>
      </c>
      <c r="BB496" s="22">
        <v>0</v>
      </c>
      <c r="BC496" s="22">
        <v>0</v>
      </c>
      <c r="BD496" s="22">
        <v>0</v>
      </c>
      <c r="BE496" s="22">
        <v>214.2</v>
      </c>
      <c r="BF496" s="22">
        <v>0</v>
      </c>
      <c r="BG496" s="22">
        <v>0</v>
      </c>
      <c r="BH496" s="22">
        <v>214.2</v>
      </c>
      <c r="BI496" s="22">
        <v>0</v>
      </c>
      <c r="BJ496" s="22">
        <v>0</v>
      </c>
      <c r="BK496" s="22">
        <v>0</v>
      </c>
      <c r="BL496" s="22">
        <v>0</v>
      </c>
      <c r="BM496" s="22">
        <v>0</v>
      </c>
      <c r="BN496" s="22">
        <v>0</v>
      </c>
      <c r="BO496" s="22">
        <v>0</v>
      </c>
      <c r="BP496" s="22">
        <v>0</v>
      </c>
      <c r="BQ496" s="22">
        <v>0</v>
      </c>
      <c r="BR496" s="22">
        <v>0</v>
      </c>
      <c r="BS496" s="22">
        <v>0</v>
      </c>
      <c r="BT496" s="22">
        <v>0</v>
      </c>
      <c r="BU496" s="22">
        <v>0</v>
      </c>
      <c r="BV496" s="22">
        <v>0</v>
      </c>
      <c r="BW496" s="22">
        <v>0</v>
      </c>
      <c r="BX496" s="22">
        <v>0</v>
      </c>
      <c r="BY496" s="22">
        <v>0</v>
      </c>
      <c r="BZ496" s="22">
        <v>0</v>
      </c>
      <c r="CA496" s="22">
        <v>0</v>
      </c>
      <c r="CB496" s="22">
        <v>0</v>
      </c>
      <c r="CC496" s="22">
        <v>0</v>
      </c>
      <c r="CD496" s="22">
        <v>0</v>
      </c>
      <c r="CE496" s="22">
        <v>0</v>
      </c>
      <c r="CF496" s="22">
        <v>0</v>
      </c>
      <c r="CG496" s="22">
        <v>0</v>
      </c>
      <c r="CH496" s="25" t="s">
        <v>85</v>
      </c>
      <c r="CI496" s="293" t="s">
        <v>1735</v>
      </c>
      <c r="CJ496" s="293" t="s">
        <v>279</v>
      </c>
      <c r="CK496" s="295" t="s">
        <v>687</v>
      </c>
      <c r="CL496" s="296">
        <v>44561</v>
      </c>
    </row>
    <row r="497" spans="1:91" ht="73.5" customHeight="1">
      <c r="A497" s="695"/>
      <c r="B497" s="119" t="s">
        <v>1036</v>
      </c>
      <c r="C497" s="20" t="s">
        <v>1037</v>
      </c>
      <c r="D497" s="27" t="s">
        <v>81</v>
      </c>
      <c r="E497" s="27" t="s">
        <v>687</v>
      </c>
      <c r="F497" s="27" t="s">
        <v>687</v>
      </c>
      <c r="G497" s="10" t="s">
        <v>1038</v>
      </c>
      <c r="H497" s="27" t="s">
        <v>1039</v>
      </c>
      <c r="I497" s="34">
        <v>430</v>
      </c>
      <c r="J497" s="34">
        <v>430</v>
      </c>
      <c r="K497" s="34">
        <v>0</v>
      </c>
      <c r="L497" s="34">
        <v>430</v>
      </c>
      <c r="M497" s="34">
        <v>0</v>
      </c>
      <c r="N497" s="34">
        <v>0</v>
      </c>
      <c r="O497" s="34">
        <v>0</v>
      </c>
      <c r="P497" s="34">
        <v>215</v>
      </c>
      <c r="Q497" s="34">
        <v>215</v>
      </c>
      <c r="R497" s="34">
        <v>0</v>
      </c>
      <c r="S497" s="34">
        <v>0</v>
      </c>
      <c r="T497" s="34">
        <v>193.5</v>
      </c>
      <c r="U497" s="34">
        <v>193.5</v>
      </c>
      <c r="V497" s="34">
        <v>193.5</v>
      </c>
      <c r="W497" s="34">
        <v>0</v>
      </c>
      <c r="X497" s="34">
        <v>0</v>
      </c>
      <c r="Y497" s="34">
        <v>236.5</v>
      </c>
      <c r="Z497" s="34">
        <v>236.5</v>
      </c>
      <c r="AA497" s="34">
        <v>236.5</v>
      </c>
      <c r="AB497" s="34">
        <v>0</v>
      </c>
      <c r="AC497" s="34">
        <v>0</v>
      </c>
      <c r="AD497" s="34">
        <v>0</v>
      </c>
      <c r="AE497" s="34">
        <v>0</v>
      </c>
      <c r="AF497" s="34">
        <v>0</v>
      </c>
      <c r="AG497" s="34">
        <v>0</v>
      </c>
      <c r="AH497" s="34">
        <v>0</v>
      </c>
      <c r="AI497" s="34">
        <v>0</v>
      </c>
      <c r="AJ497" s="34">
        <v>0</v>
      </c>
      <c r="AK497" s="34">
        <v>0</v>
      </c>
      <c r="AL497" s="34">
        <v>0</v>
      </c>
      <c r="AM497" s="34">
        <v>0</v>
      </c>
      <c r="AN497" s="34">
        <v>0</v>
      </c>
      <c r="AO497" s="34">
        <v>21.5</v>
      </c>
      <c r="AP497" s="34">
        <v>0</v>
      </c>
      <c r="AQ497" s="34">
        <v>0</v>
      </c>
      <c r="AR497" s="34">
        <v>21.5</v>
      </c>
      <c r="AS497" s="34">
        <v>21.5</v>
      </c>
      <c r="AT497" s="34">
        <v>0</v>
      </c>
      <c r="AU497" s="34">
        <v>0</v>
      </c>
      <c r="AV497" s="34">
        <v>0</v>
      </c>
      <c r="AW497" s="34">
        <v>107.5</v>
      </c>
      <c r="AX497" s="34">
        <v>107.5</v>
      </c>
      <c r="AY497" s="34">
        <v>0</v>
      </c>
      <c r="AZ497" s="34">
        <v>0</v>
      </c>
      <c r="BA497" s="34">
        <v>0</v>
      </c>
      <c r="BB497" s="34">
        <v>64.5</v>
      </c>
      <c r="BC497" s="34">
        <v>64.5</v>
      </c>
      <c r="BD497" s="34">
        <v>0</v>
      </c>
      <c r="BE497" s="34">
        <v>0</v>
      </c>
      <c r="BF497" s="34">
        <v>0</v>
      </c>
      <c r="BG497" s="34">
        <v>43</v>
      </c>
      <c r="BH497" s="34">
        <v>43</v>
      </c>
      <c r="BI497" s="34">
        <v>0</v>
      </c>
      <c r="BJ497" s="34">
        <v>0</v>
      </c>
      <c r="BK497" s="34">
        <v>0</v>
      </c>
      <c r="BL497" s="34">
        <v>0</v>
      </c>
      <c r="BM497" s="34">
        <v>0</v>
      </c>
      <c r="BN497" s="34">
        <v>0</v>
      </c>
      <c r="BO497" s="34">
        <v>0</v>
      </c>
      <c r="BP497" s="34">
        <v>0</v>
      </c>
      <c r="BQ497" s="34">
        <v>0</v>
      </c>
      <c r="BR497" s="34">
        <v>0</v>
      </c>
      <c r="BS497" s="34">
        <v>0</v>
      </c>
      <c r="BT497" s="34">
        <v>0</v>
      </c>
      <c r="BU497" s="34">
        <v>0</v>
      </c>
      <c r="BV497" s="34">
        <v>0</v>
      </c>
      <c r="BW497" s="34">
        <v>0</v>
      </c>
      <c r="BX497" s="34">
        <v>0</v>
      </c>
      <c r="BY497" s="34">
        <v>0</v>
      </c>
      <c r="BZ497" s="34">
        <v>0</v>
      </c>
      <c r="CA497" s="34">
        <v>0</v>
      </c>
      <c r="CB497" s="34">
        <v>0</v>
      </c>
      <c r="CC497" s="34">
        <v>0</v>
      </c>
      <c r="CD497" s="34">
        <v>0</v>
      </c>
      <c r="CE497" s="34">
        <v>0</v>
      </c>
      <c r="CF497" s="34">
        <v>0</v>
      </c>
      <c r="CG497" s="34">
        <v>0</v>
      </c>
      <c r="CH497" s="27" t="s">
        <v>80</v>
      </c>
      <c r="CI497" s="276" t="s">
        <v>1322</v>
      </c>
      <c r="CJ497" s="276" t="s">
        <v>79</v>
      </c>
      <c r="CK497" s="278" t="s">
        <v>687</v>
      </c>
      <c r="CL497" s="279">
        <v>43769</v>
      </c>
    </row>
    <row r="498" spans="1:91" ht="73.5" customHeight="1">
      <c r="A498" s="695"/>
      <c r="B498" s="228" t="s">
        <v>1729</v>
      </c>
      <c r="C498" s="25" t="s">
        <v>79</v>
      </c>
      <c r="D498" s="25" t="s">
        <v>81</v>
      </c>
      <c r="E498" s="25" t="s">
        <v>687</v>
      </c>
      <c r="F498" s="25" t="s">
        <v>687</v>
      </c>
      <c r="G498" s="24" t="s">
        <v>79</v>
      </c>
      <c r="H498" s="25" t="s">
        <v>1730</v>
      </c>
      <c r="I498" s="22">
        <v>285.714</v>
      </c>
      <c r="J498" s="22">
        <v>285.714</v>
      </c>
      <c r="K498" s="22">
        <v>0</v>
      </c>
      <c r="L498" s="22">
        <v>200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  <c r="V498" s="22">
        <v>0</v>
      </c>
      <c r="W498" s="22">
        <v>0</v>
      </c>
      <c r="X498" s="22">
        <v>0</v>
      </c>
      <c r="Y498" s="22">
        <v>0</v>
      </c>
      <c r="Z498" s="22">
        <v>0</v>
      </c>
      <c r="AA498" s="22">
        <v>0</v>
      </c>
      <c r="AB498" s="22">
        <v>85.713999999999999</v>
      </c>
      <c r="AC498" s="22">
        <v>0</v>
      </c>
      <c r="AD498" s="22">
        <v>0</v>
      </c>
      <c r="AE498" s="22">
        <v>85.713999999999999</v>
      </c>
      <c r="AF498" s="22">
        <v>0</v>
      </c>
      <c r="AG498" s="22">
        <v>0</v>
      </c>
      <c r="AH498" s="22">
        <v>0</v>
      </c>
      <c r="AI498" s="22">
        <v>0</v>
      </c>
      <c r="AJ498" s="22">
        <v>0</v>
      </c>
      <c r="AK498" s="22">
        <v>0</v>
      </c>
      <c r="AL498" s="22">
        <v>0</v>
      </c>
      <c r="AM498" s="22">
        <v>0</v>
      </c>
      <c r="AN498" s="22">
        <v>0</v>
      </c>
      <c r="AO498" s="22">
        <v>0</v>
      </c>
      <c r="AP498" s="22">
        <v>0</v>
      </c>
      <c r="AQ498" s="22">
        <v>0</v>
      </c>
      <c r="AR498" s="22">
        <v>0</v>
      </c>
      <c r="AS498" s="22">
        <v>0</v>
      </c>
      <c r="AT498" s="22">
        <v>0</v>
      </c>
      <c r="AU498" s="22">
        <v>0</v>
      </c>
      <c r="AV498" s="22">
        <v>0</v>
      </c>
      <c r="AW498" s="22">
        <v>0</v>
      </c>
      <c r="AX498" s="22">
        <v>0</v>
      </c>
      <c r="AY498" s="22">
        <v>0</v>
      </c>
      <c r="AZ498" s="22">
        <v>0</v>
      </c>
      <c r="BA498" s="22">
        <v>0</v>
      </c>
      <c r="BB498" s="22">
        <v>0</v>
      </c>
      <c r="BC498" s="22">
        <v>0</v>
      </c>
      <c r="BD498" s="22">
        <v>0</v>
      </c>
      <c r="BE498" s="22">
        <v>0</v>
      </c>
      <c r="BF498" s="22">
        <v>0</v>
      </c>
      <c r="BG498" s="22">
        <v>0</v>
      </c>
      <c r="BH498" s="22">
        <v>0</v>
      </c>
      <c r="BI498" s="22">
        <v>0</v>
      </c>
      <c r="BJ498" s="22">
        <v>85.713999999999999</v>
      </c>
      <c r="BK498" s="22">
        <v>0</v>
      </c>
      <c r="BL498" s="22">
        <v>0</v>
      </c>
      <c r="BM498" s="22">
        <v>85.713999999999999</v>
      </c>
      <c r="BN498" s="22">
        <v>0</v>
      </c>
      <c r="BO498" s="22">
        <v>0</v>
      </c>
      <c r="BP498" s="22">
        <v>0</v>
      </c>
      <c r="BQ498" s="22">
        <v>0</v>
      </c>
      <c r="BR498" s="22">
        <v>0</v>
      </c>
      <c r="BS498" s="22">
        <v>0</v>
      </c>
      <c r="BT498" s="22">
        <v>0</v>
      </c>
      <c r="BU498" s="22">
        <v>0</v>
      </c>
      <c r="BV498" s="22">
        <v>0</v>
      </c>
      <c r="BW498" s="22">
        <v>0</v>
      </c>
      <c r="BX498" s="22">
        <v>0</v>
      </c>
      <c r="BY498" s="22">
        <v>0</v>
      </c>
      <c r="BZ498" s="22">
        <v>0</v>
      </c>
      <c r="CA498" s="22">
        <v>0</v>
      </c>
      <c r="CB498" s="22">
        <v>0</v>
      </c>
      <c r="CC498" s="22">
        <v>0</v>
      </c>
      <c r="CD498" s="22">
        <v>0</v>
      </c>
      <c r="CE498" s="22">
        <v>0</v>
      </c>
      <c r="CF498" s="22">
        <v>0</v>
      </c>
      <c r="CG498" s="22">
        <v>0</v>
      </c>
      <c r="CH498" s="25" t="s">
        <v>85</v>
      </c>
      <c r="CI498" s="293" t="s">
        <v>1852</v>
      </c>
      <c r="CJ498" s="293" t="s">
        <v>279</v>
      </c>
      <c r="CK498" s="295" t="s">
        <v>687</v>
      </c>
      <c r="CL498" s="296">
        <v>44255</v>
      </c>
    </row>
    <row r="499" spans="1:91" ht="73.5" customHeight="1">
      <c r="A499" s="695"/>
      <c r="B499" s="228" t="s">
        <v>1731</v>
      </c>
      <c r="C499" s="25" t="s">
        <v>79</v>
      </c>
      <c r="D499" s="25" t="s">
        <v>81</v>
      </c>
      <c r="E499" s="25" t="s">
        <v>687</v>
      </c>
      <c r="F499" s="25" t="s">
        <v>687</v>
      </c>
      <c r="G499" s="24" t="s">
        <v>79</v>
      </c>
      <c r="H499" s="25" t="s">
        <v>1730</v>
      </c>
      <c r="I499" s="22">
        <v>285.714</v>
      </c>
      <c r="J499" s="22">
        <v>285.714</v>
      </c>
      <c r="K499" s="22">
        <v>0</v>
      </c>
      <c r="L499" s="22">
        <v>200</v>
      </c>
      <c r="M499" s="22">
        <v>0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>
        <v>0</v>
      </c>
      <c r="T499" s="22">
        <v>0</v>
      </c>
      <c r="U499" s="22">
        <v>0</v>
      </c>
      <c r="V499" s="22">
        <v>0</v>
      </c>
      <c r="W499" s="22">
        <v>0</v>
      </c>
      <c r="X499" s="22">
        <v>0</v>
      </c>
      <c r="Y499" s="22">
        <v>0</v>
      </c>
      <c r="Z499" s="22">
        <v>0</v>
      </c>
      <c r="AA499" s="22">
        <v>0</v>
      </c>
      <c r="AB499" s="22">
        <v>85.713999999999999</v>
      </c>
      <c r="AC499" s="22">
        <v>0</v>
      </c>
      <c r="AD499" s="22">
        <v>0</v>
      </c>
      <c r="AE499" s="22">
        <v>85.713999999999999</v>
      </c>
      <c r="AF499" s="22">
        <v>0</v>
      </c>
      <c r="AG499" s="22">
        <v>0</v>
      </c>
      <c r="AH499" s="22">
        <v>0</v>
      </c>
      <c r="AI499" s="22">
        <v>0</v>
      </c>
      <c r="AJ499" s="22">
        <v>0</v>
      </c>
      <c r="AK499" s="22">
        <v>0</v>
      </c>
      <c r="AL499" s="22">
        <v>0</v>
      </c>
      <c r="AM499" s="22">
        <v>0</v>
      </c>
      <c r="AN499" s="22">
        <v>0</v>
      </c>
      <c r="AO499" s="22">
        <v>0</v>
      </c>
      <c r="AP499" s="22">
        <v>0</v>
      </c>
      <c r="AQ499" s="22">
        <v>0</v>
      </c>
      <c r="AR499" s="22">
        <v>0</v>
      </c>
      <c r="AS499" s="22">
        <v>0</v>
      </c>
      <c r="AT499" s="22">
        <v>0</v>
      </c>
      <c r="AU499" s="22">
        <v>0</v>
      </c>
      <c r="AV499" s="22">
        <v>0</v>
      </c>
      <c r="AW499" s="22">
        <v>0</v>
      </c>
      <c r="AX499" s="22">
        <v>0</v>
      </c>
      <c r="AY499" s="22">
        <v>0</v>
      </c>
      <c r="AZ499" s="22">
        <v>0</v>
      </c>
      <c r="BA499" s="22">
        <v>0</v>
      </c>
      <c r="BB499" s="22">
        <v>0</v>
      </c>
      <c r="BC499" s="22">
        <v>0</v>
      </c>
      <c r="BD499" s="22">
        <v>0</v>
      </c>
      <c r="BE499" s="22">
        <v>0</v>
      </c>
      <c r="BF499" s="22">
        <v>0</v>
      </c>
      <c r="BG499" s="22">
        <v>0</v>
      </c>
      <c r="BH499" s="22">
        <v>0</v>
      </c>
      <c r="BI499" s="22">
        <v>0</v>
      </c>
      <c r="BJ499" s="22">
        <v>85.713999999999999</v>
      </c>
      <c r="BK499" s="22">
        <v>0</v>
      </c>
      <c r="BL499" s="22">
        <v>0</v>
      </c>
      <c r="BM499" s="22">
        <v>85.713999999999999</v>
      </c>
      <c r="BN499" s="22">
        <v>0</v>
      </c>
      <c r="BO499" s="22">
        <v>0</v>
      </c>
      <c r="BP499" s="22">
        <v>0</v>
      </c>
      <c r="BQ499" s="22">
        <v>0</v>
      </c>
      <c r="BR499" s="22">
        <v>0</v>
      </c>
      <c r="BS499" s="22">
        <v>0</v>
      </c>
      <c r="BT499" s="22">
        <v>0</v>
      </c>
      <c r="BU499" s="22">
        <v>0</v>
      </c>
      <c r="BV499" s="22">
        <v>0</v>
      </c>
      <c r="BW499" s="22">
        <v>0</v>
      </c>
      <c r="BX499" s="22">
        <v>0</v>
      </c>
      <c r="BY499" s="22">
        <v>0</v>
      </c>
      <c r="BZ499" s="22">
        <v>0</v>
      </c>
      <c r="CA499" s="22">
        <v>0</v>
      </c>
      <c r="CB499" s="22">
        <v>0</v>
      </c>
      <c r="CC499" s="22">
        <v>0</v>
      </c>
      <c r="CD499" s="22">
        <v>0</v>
      </c>
      <c r="CE499" s="22">
        <v>0</v>
      </c>
      <c r="CF499" s="22">
        <v>0</v>
      </c>
      <c r="CG499" s="22">
        <v>0</v>
      </c>
      <c r="CH499" s="25" t="s">
        <v>85</v>
      </c>
      <c r="CI499" s="293" t="s">
        <v>1852</v>
      </c>
      <c r="CJ499" s="293" t="s">
        <v>279</v>
      </c>
      <c r="CK499" s="295" t="s">
        <v>687</v>
      </c>
      <c r="CL499" s="296">
        <v>44255</v>
      </c>
    </row>
    <row r="500" spans="1:91" ht="73.5" customHeight="1">
      <c r="A500" s="695"/>
      <c r="B500" s="228" t="s">
        <v>1732</v>
      </c>
      <c r="C500" s="25" t="s">
        <v>79</v>
      </c>
      <c r="D500" s="25" t="s">
        <v>81</v>
      </c>
      <c r="E500" s="25" t="s">
        <v>687</v>
      </c>
      <c r="F500" s="25" t="s">
        <v>687</v>
      </c>
      <c r="G500" s="24" t="s">
        <v>79</v>
      </c>
      <c r="H500" s="25" t="s">
        <v>1730</v>
      </c>
      <c r="I500" s="22">
        <v>285.714</v>
      </c>
      <c r="J500" s="22">
        <v>285.714</v>
      </c>
      <c r="K500" s="22">
        <v>0</v>
      </c>
      <c r="L500" s="22">
        <v>200</v>
      </c>
      <c r="M500" s="22">
        <v>0</v>
      </c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>
        <v>0</v>
      </c>
      <c r="T500" s="22">
        <v>0</v>
      </c>
      <c r="U500" s="22">
        <v>0</v>
      </c>
      <c r="V500" s="22">
        <v>0</v>
      </c>
      <c r="W500" s="22">
        <v>0</v>
      </c>
      <c r="X500" s="22">
        <v>0</v>
      </c>
      <c r="Y500" s="22">
        <v>0</v>
      </c>
      <c r="Z500" s="22">
        <v>0</v>
      </c>
      <c r="AA500" s="22">
        <v>0</v>
      </c>
      <c r="AB500" s="22">
        <v>85.713999999999999</v>
      </c>
      <c r="AC500" s="22">
        <v>0</v>
      </c>
      <c r="AD500" s="22">
        <v>0</v>
      </c>
      <c r="AE500" s="22">
        <v>85.713999999999999</v>
      </c>
      <c r="AF500" s="22">
        <v>0</v>
      </c>
      <c r="AG500" s="22">
        <v>0</v>
      </c>
      <c r="AH500" s="22">
        <v>0</v>
      </c>
      <c r="AI500" s="22">
        <v>0</v>
      </c>
      <c r="AJ500" s="22">
        <v>0</v>
      </c>
      <c r="AK500" s="22">
        <v>0</v>
      </c>
      <c r="AL500" s="22">
        <v>0</v>
      </c>
      <c r="AM500" s="22">
        <v>0</v>
      </c>
      <c r="AN500" s="22">
        <v>0</v>
      </c>
      <c r="AO500" s="22">
        <v>0</v>
      </c>
      <c r="AP500" s="22">
        <v>0</v>
      </c>
      <c r="AQ500" s="22">
        <v>0</v>
      </c>
      <c r="AR500" s="22">
        <v>0</v>
      </c>
      <c r="AS500" s="22">
        <v>0</v>
      </c>
      <c r="AT500" s="22">
        <v>0</v>
      </c>
      <c r="AU500" s="22">
        <v>0</v>
      </c>
      <c r="AV500" s="22">
        <v>0</v>
      </c>
      <c r="AW500" s="22">
        <v>0</v>
      </c>
      <c r="AX500" s="22">
        <v>0</v>
      </c>
      <c r="AY500" s="22">
        <v>0</v>
      </c>
      <c r="AZ500" s="22">
        <v>0</v>
      </c>
      <c r="BA500" s="22">
        <v>0</v>
      </c>
      <c r="BB500" s="22">
        <v>0</v>
      </c>
      <c r="BC500" s="22">
        <v>0</v>
      </c>
      <c r="BD500" s="22">
        <v>0</v>
      </c>
      <c r="BE500" s="22">
        <v>0</v>
      </c>
      <c r="BF500" s="22">
        <v>0</v>
      </c>
      <c r="BG500" s="22">
        <v>0</v>
      </c>
      <c r="BH500" s="22">
        <v>0</v>
      </c>
      <c r="BI500" s="22">
        <v>0</v>
      </c>
      <c r="BJ500" s="22">
        <v>85.713999999999999</v>
      </c>
      <c r="BK500" s="22">
        <v>0</v>
      </c>
      <c r="BL500" s="22">
        <v>0</v>
      </c>
      <c r="BM500" s="22">
        <v>85.713999999999999</v>
      </c>
      <c r="BN500" s="22">
        <v>0</v>
      </c>
      <c r="BO500" s="22">
        <v>0</v>
      </c>
      <c r="BP500" s="22">
        <v>0</v>
      </c>
      <c r="BQ500" s="22">
        <v>0</v>
      </c>
      <c r="BR500" s="22">
        <v>0</v>
      </c>
      <c r="BS500" s="22">
        <v>0</v>
      </c>
      <c r="BT500" s="22">
        <v>0</v>
      </c>
      <c r="BU500" s="22">
        <v>0</v>
      </c>
      <c r="BV500" s="22">
        <v>0</v>
      </c>
      <c r="BW500" s="22">
        <v>0</v>
      </c>
      <c r="BX500" s="22">
        <v>0</v>
      </c>
      <c r="BY500" s="22">
        <v>0</v>
      </c>
      <c r="BZ500" s="22">
        <v>0</v>
      </c>
      <c r="CA500" s="22">
        <v>0</v>
      </c>
      <c r="CB500" s="22">
        <v>0</v>
      </c>
      <c r="CC500" s="22">
        <v>0</v>
      </c>
      <c r="CD500" s="22">
        <v>0</v>
      </c>
      <c r="CE500" s="22">
        <v>0</v>
      </c>
      <c r="CF500" s="22">
        <v>0</v>
      </c>
      <c r="CG500" s="22">
        <v>0</v>
      </c>
      <c r="CH500" s="25" t="s">
        <v>85</v>
      </c>
      <c r="CI500" s="293" t="s">
        <v>1852</v>
      </c>
      <c r="CJ500" s="293" t="s">
        <v>279</v>
      </c>
      <c r="CK500" s="295" t="s">
        <v>687</v>
      </c>
      <c r="CL500" s="296">
        <v>44255</v>
      </c>
    </row>
    <row r="501" spans="1:91" ht="73.5" customHeight="1">
      <c r="A501" s="695"/>
      <c r="B501" s="228" t="s">
        <v>1733</v>
      </c>
      <c r="C501" s="25" t="s">
        <v>79</v>
      </c>
      <c r="D501" s="25" t="s">
        <v>81</v>
      </c>
      <c r="E501" s="25" t="s">
        <v>687</v>
      </c>
      <c r="F501" s="25" t="s">
        <v>687</v>
      </c>
      <c r="G501" s="24" t="s">
        <v>79</v>
      </c>
      <c r="H501" s="25" t="s">
        <v>1734</v>
      </c>
      <c r="I501" s="22">
        <v>3422.0889999999999</v>
      </c>
      <c r="J501" s="22">
        <v>1577.7380000000001</v>
      </c>
      <c r="K501" s="22">
        <v>1844.3510000000001</v>
      </c>
      <c r="L501" s="22">
        <v>0</v>
      </c>
      <c r="M501" s="22">
        <v>946.64200000000005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  <c r="V501" s="22">
        <v>0</v>
      </c>
      <c r="W501" s="22">
        <v>82.316999999999993</v>
      </c>
      <c r="X501" s="22">
        <v>494.20800000000003</v>
      </c>
      <c r="Y501" s="22">
        <v>123.47499999999999</v>
      </c>
      <c r="Z501" s="22">
        <v>700</v>
      </c>
      <c r="AA501" s="22">
        <v>0</v>
      </c>
      <c r="AB501" s="22">
        <v>548.77800000000002</v>
      </c>
      <c r="AC501" s="22">
        <v>1350.1420000000001</v>
      </c>
      <c r="AD501" s="22">
        <v>823.16800000000001</v>
      </c>
      <c r="AE501" s="22">
        <v>2722.0880000000002</v>
      </c>
      <c r="AF501" s="22">
        <v>946.64200000000005</v>
      </c>
      <c r="AG501" s="22">
        <v>0</v>
      </c>
      <c r="AH501" s="22">
        <v>0</v>
      </c>
      <c r="AI501" s="22">
        <v>0</v>
      </c>
      <c r="AJ501" s="22">
        <v>0</v>
      </c>
      <c r="AK501" s="22">
        <v>0</v>
      </c>
      <c r="AL501" s="22">
        <v>0</v>
      </c>
      <c r="AM501" s="22">
        <v>0</v>
      </c>
      <c r="AN501" s="22">
        <v>0</v>
      </c>
      <c r="AO501" s="22">
        <v>0</v>
      </c>
      <c r="AP501" s="22">
        <v>0</v>
      </c>
      <c r="AQ501" s="22">
        <v>0</v>
      </c>
      <c r="AR501" s="22">
        <v>0</v>
      </c>
      <c r="AS501" s="22">
        <v>0</v>
      </c>
      <c r="AT501" s="22">
        <v>0</v>
      </c>
      <c r="AU501" s="22">
        <v>0</v>
      </c>
      <c r="AV501" s="22">
        <v>0</v>
      </c>
      <c r="AW501" s="22">
        <v>0</v>
      </c>
      <c r="AX501" s="22">
        <v>0</v>
      </c>
      <c r="AY501" s="22">
        <v>0</v>
      </c>
      <c r="AZ501" s="22">
        <v>0</v>
      </c>
      <c r="BA501" s="22">
        <v>0</v>
      </c>
      <c r="BB501" s="22">
        <v>0</v>
      </c>
      <c r="BC501" s="22">
        <v>0</v>
      </c>
      <c r="BD501" s="22">
        <v>0</v>
      </c>
      <c r="BE501" s="22">
        <v>82.316999999999993</v>
      </c>
      <c r="BF501" s="22">
        <v>494.20800000000003</v>
      </c>
      <c r="BG501" s="22">
        <v>123.47499999999999</v>
      </c>
      <c r="BH501" s="22">
        <v>700</v>
      </c>
      <c r="BI501" s="22">
        <v>0</v>
      </c>
      <c r="BJ501" s="22">
        <v>0</v>
      </c>
      <c r="BK501" s="22">
        <v>0</v>
      </c>
      <c r="BL501" s="22">
        <v>0</v>
      </c>
      <c r="BM501" s="22">
        <v>0</v>
      </c>
      <c r="BN501" s="22">
        <v>0</v>
      </c>
      <c r="BO501" s="22">
        <v>548.77800000000002</v>
      </c>
      <c r="BP501" s="22">
        <v>1350.1420000000001</v>
      </c>
      <c r="BQ501" s="22">
        <v>823.16800000000001</v>
      </c>
      <c r="BR501" s="22">
        <v>2722.0880000000002</v>
      </c>
      <c r="BS501" s="22">
        <v>0</v>
      </c>
      <c r="BT501" s="22">
        <v>0</v>
      </c>
      <c r="BU501" s="22">
        <v>0</v>
      </c>
      <c r="BV501" s="22">
        <v>0</v>
      </c>
      <c r="BW501" s="22">
        <v>0</v>
      </c>
      <c r="BX501" s="22">
        <v>0</v>
      </c>
      <c r="BY501" s="22">
        <v>0</v>
      </c>
      <c r="BZ501" s="22">
        <v>0</v>
      </c>
      <c r="CA501" s="22">
        <v>0</v>
      </c>
      <c r="CB501" s="22">
        <v>0</v>
      </c>
      <c r="CC501" s="22">
        <v>0</v>
      </c>
      <c r="CD501" s="22">
        <v>0</v>
      </c>
      <c r="CE501" s="22">
        <v>0</v>
      </c>
      <c r="CF501" s="22">
        <v>0</v>
      </c>
      <c r="CG501" s="22">
        <v>0</v>
      </c>
      <c r="CH501" s="25" t="s">
        <v>85</v>
      </c>
      <c r="CI501" s="293" t="s">
        <v>1736</v>
      </c>
      <c r="CJ501" s="293" t="s">
        <v>279</v>
      </c>
      <c r="CK501" s="295" t="s">
        <v>687</v>
      </c>
      <c r="CL501" s="296">
        <v>44561</v>
      </c>
    </row>
    <row r="502" spans="1:91" s="41" customFormat="1" ht="23.25" customHeight="1">
      <c r="A502" s="695"/>
      <c r="B502" s="75" t="s">
        <v>273</v>
      </c>
      <c r="C502" s="63" t="s">
        <v>79</v>
      </c>
      <c r="D502" s="63" t="s">
        <v>79</v>
      </c>
      <c r="E502" s="63" t="s">
        <v>79</v>
      </c>
      <c r="F502" s="63" t="s">
        <v>79</v>
      </c>
      <c r="G502" s="95" t="s">
        <v>79</v>
      </c>
      <c r="H502" s="63" t="s">
        <v>79</v>
      </c>
      <c r="I502" s="26">
        <f>SUM(I489:I501)</f>
        <v>211669.82300000003</v>
      </c>
      <c r="J502" s="26">
        <f t="shared" ref="J502:BU502" si="38">SUM(J489:J501)</f>
        <v>209105.47200000004</v>
      </c>
      <c r="K502" s="26">
        <f t="shared" si="38"/>
        <v>2564.3510000000001</v>
      </c>
      <c r="L502" s="26">
        <f t="shared" si="38"/>
        <v>206153.39199999999</v>
      </c>
      <c r="M502" s="26">
        <f t="shared" si="38"/>
        <v>206473.234</v>
      </c>
      <c r="N502" s="26">
        <f t="shared" si="38"/>
        <v>0</v>
      </c>
      <c r="O502" s="26">
        <f t="shared" si="38"/>
        <v>0</v>
      </c>
      <c r="P502" s="26">
        <f t="shared" si="38"/>
        <v>215</v>
      </c>
      <c r="Q502" s="26">
        <f t="shared" si="38"/>
        <v>215</v>
      </c>
      <c r="R502" s="26">
        <f t="shared" si="38"/>
        <v>0</v>
      </c>
      <c r="S502" s="26">
        <f t="shared" si="38"/>
        <v>0</v>
      </c>
      <c r="T502" s="26">
        <f t="shared" si="38"/>
        <v>193.5</v>
      </c>
      <c r="U502" s="26">
        <f t="shared" si="38"/>
        <v>193.5</v>
      </c>
      <c r="V502" s="26">
        <f t="shared" si="38"/>
        <v>193.5</v>
      </c>
      <c r="W502" s="26">
        <f t="shared" si="38"/>
        <v>1199.5170000000001</v>
      </c>
      <c r="X502" s="26">
        <f t="shared" si="38"/>
        <v>1214.2080000000001</v>
      </c>
      <c r="Y502" s="26">
        <f t="shared" si="38"/>
        <v>359.97500000000002</v>
      </c>
      <c r="Z502" s="26">
        <f t="shared" si="38"/>
        <v>2773.7</v>
      </c>
      <c r="AA502" s="26">
        <f t="shared" si="38"/>
        <v>1139.5</v>
      </c>
      <c r="AB502" s="26">
        <f t="shared" si="38"/>
        <v>805.92000000000007</v>
      </c>
      <c r="AC502" s="26">
        <f t="shared" si="38"/>
        <v>1350.1420000000001</v>
      </c>
      <c r="AD502" s="26">
        <f t="shared" si="38"/>
        <v>823.16800000000001</v>
      </c>
      <c r="AE502" s="26">
        <f t="shared" si="38"/>
        <v>2979.23</v>
      </c>
      <c r="AF502" s="26">
        <f t="shared" si="38"/>
        <v>946.64200000000005</v>
      </c>
      <c r="AG502" s="26">
        <f t="shared" si="38"/>
        <v>0</v>
      </c>
      <c r="AH502" s="26">
        <f t="shared" si="38"/>
        <v>720</v>
      </c>
      <c r="AI502" s="26">
        <f t="shared" si="38"/>
        <v>0</v>
      </c>
      <c r="AJ502" s="26">
        <f t="shared" si="38"/>
        <v>720</v>
      </c>
      <c r="AK502" s="26">
        <f t="shared" si="38"/>
        <v>0</v>
      </c>
      <c r="AL502" s="26">
        <f t="shared" si="38"/>
        <v>0</v>
      </c>
      <c r="AM502" s="26">
        <f t="shared" si="38"/>
        <v>0</v>
      </c>
      <c r="AN502" s="26">
        <f t="shared" si="38"/>
        <v>0</v>
      </c>
      <c r="AO502" s="26">
        <f t="shared" si="38"/>
        <v>21.5</v>
      </c>
      <c r="AP502" s="26">
        <f t="shared" si="38"/>
        <v>0</v>
      </c>
      <c r="AQ502" s="26">
        <f t="shared" si="38"/>
        <v>0</v>
      </c>
      <c r="AR502" s="26">
        <f t="shared" si="38"/>
        <v>21.5</v>
      </c>
      <c r="AS502" s="26">
        <f t="shared" si="38"/>
        <v>21.5</v>
      </c>
      <c r="AT502" s="26">
        <f t="shared" si="38"/>
        <v>0</v>
      </c>
      <c r="AU502" s="26">
        <f t="shared" si="38"/>
        <v>0</v>
      </c>
      <c r="AV502" s="26">
        <f t="shared" si="38"/>
        <v>0</v>
      </c>
      <c r="AW502" s="26">
        <f t="shared" si="38"/>
        <v>107.5</v>
      </c>
      <c r="AX502" s="26">
        <f t="shared" si="38"/>
        <v>107.5</v>
      </c>
      <c r="AY502" s="26">
        <f t="shared" si="38"/>
        <v>0</v>
      </c>
      <c r="AZ502" s="26">
        <f t="shared" si="38"/>
        <v>0</v>
      </c>
      <c r="BA502" s="26">
        <f t="shared" si="38"/>
        <v>0</v>
      </c>
      <c r="BB502" s="26">
        <f t="shared" si="38"/>
        <v>64.5</v>
      </c>
      <c r="BC502" s="26">
        <f t="shared" si="38"/>
        <v>64.5</v>
      </c>
      <c r="BD502" s="26">
        <f t="shared" si="38"/>
        <v>0</v>
      </c>
      <c r="BE502" s="26">
        <f t="shared" si="38"/>
        <v>1199.5170000000001</v>
      </c>
      <c r="BF502" s="26">
        <f t="shared" si="38"/>
        <v>1214.2080000000001</v>
      </c>
      <c r="BG502" s="26">
        <f t="shared" si="38"/>
        <v>166.47499999999999</v>
      </c>
      <c r="BH502" s="26">
        <f t="shared" si="38"/>
        <v>2580.1999999999998</v>
      </c>
      <c r="BI502" s="26">
        <f t="shared" si="38"/>
        <v>903</v>
      </c>
      <c r="BJ502" s="26">
        <f t="shared" si="38"/>
        <v>257.142</v>
      </c>
      <c r="BK502" s="26">
        <f t="shared" si="38"/>
        <v>0</v>
      </c>
      <c r="BL502" s="26">
        <f t="shared" si="38"/>
        <v>0</v>
      </c>
      <c r="BM502" s="26">
        <f t="shared" si="38"/>
        <v>257.142</v>
      </c>
      <c r="BN502" s="26">
        <f t="shared" si="38"/>
        <v>0</v>
      </c>
      <c r="BO502" s="26">
        <f t="shared" si="38"/>
        <v>548.77800000000002</v>
      </c>
      <c r="BP502" s="26">
        <f t="shared" si="38"/>
        <v>1350.1420000000001</v>
      </c>
      <c r="BQ502" s="26">
        <f t="shared" si="38"/>
        <v>823.16800000000001</v>
      </c>
      <c r="BR502" s="26">
        <f t="shared" si="38"/>
        <v>2722.0880000000002</v>
      </c>
      <c r="BS502" s="26">
        <f t="shared" si="38"/>
        <v>0</v>
      </c>
      <c r="BT502" s="26">
        <f t="shared" si="38"/>
        <v>0</v>
      </c>
      <c r="BU502" s="26">
        <f t="shared" si="38"/>
        <v>0</v>
      </c>
      <c r="BV502" s="26">
        <f t="shared" ref="BV502:CG502" si="39">SUM(BV489:BV501)</f>
        <v>0</v>
      </c>
      <c r="BW502" s="26">
        <f t="shared" si="39"/>
        <v>0</v>
      </c>
      <c r="BX502" s="26">
        <f t="shared" si="39"/>
        <v>0</v>
      </c>
      <c r="BY502" s="26">
        <f t="shared" si="39"/>
        <v>0</v>
      </c>
      <c r="BZ502" s="26">
        <f t="shared" si="39"/>
        <v>0</v>
      </c>
      <c r="CA502" s="26">
        <f t="shared" si="39"/>
        <v>0</v>
      </c>
      <c r="CB502" s="26">
        <f t="shared" si="39"/>
        <v>0</v>
      </c>
      <c r="CC502" s="26">
        <f t="shared" si="39"/>
        <v>0</v>
      </c>
      <c r="CD502" s="26">
        <f t="shared" si="39"/>
        <v>0</v>
      </c>
      <c r="CE502" s="26">
        <f t="shared" si="39"/>
        <v>0</v>
      </c>
      <c r="CF502" s="26">
        <f t="shared" si="39"/>
        <v>0</v>
      </c>
      <c r="CG502" s="26">
        <f t="shared" si="39"/>
        <v>0</v>
      </c>
      <c r="CH502" s="63" t="s">
        <v>79</v>
      </c>
      <c r="CI502" s="305" t="s">
        <v>79</v>
      </c>
      <c r="CJ502" s="306" t="s">
        <v>79</v>
      </c>
      <c r="CK502" s="307" t="s">
        <v>79</v>
      </c>
      <c r="CL502" s="308" t="s">
        <v>79</v>
      </c>
      <c r="CM502" s="50"/>
    </row>
    <row r="503" spans="1:91" s="41" customFormat="1" ht="46.5">
      <c r="A503" s="695"/>
      <c r="B503" s="76" t="s">
        <v>192</v>
      </c>
      <c r="C503" s="65" t="s">
        <v>79</v>
      </c>
      <c r="D503" s="65" t="s">
        <v>79</v>
      </c>
      <c r="E503" s="65" t="s">
        <v>79</v>
      </c>
      <c r="F503" s="65" t="s">
        <v>79</v>
      </c>
      <c r="G503" s="93" t="s">
        <v>79</v>
      </c>
      <c r="H503" s="65" t="s">
        <v>79</v>
      </c>
      <c r="I503" s="44">
        <f>I488+I502</f>
        <v>1540190.3218200002</v>
      </c>
      <c r="J503" s="44">
        <f t="shared" ref="J503:BU503" si="40">J488+J502</f>
        <v>1536859.6368200001</v>
      </c>
      <c r="K503" s="44">
        <f t="shared" si="40"/>
        <v>3330.6849999999999</v>
      </c>
      <c r="L503" s="44">
        <f t="shared" si="40"/>
        <v>1339494.04782</v>
      </c>
      <c r="M503" s="44">
        <f t="shared" si="40"/>
        <v>282841.97399999999</v>
      </c>
      <c r="N503" s="44">
        <f t="shared" si="40"/>
        <v>0</v>
      </c>
      <c r="O503" s="44">
        <f t="shared" si="40"/>
        <v>0</v>
      </c>
      <c r="P503" s="44">
        <f t="shared" si="40"/>
        <v>12807.3457</v>
      </c>
      <c r="Q503" s="44">
        <f t="shared" si="40"/>
        <v>11619.08339</v>
      </c>
      <c r="R503" s="44">
        <f t="shared" si="40"/>
        <v>285.56</v>
      </c>
      <c r="S503" s="44">
        <f t="shared" si="40"/>
        <v>0</v>
      </c>
      <c r="T503" s="44">
        <f t="shared" si="40"/>
        <v>12028.465689999997</v>
      </c>
      <c r="U503" s="44">
        <f t="shared" si="40"/>
        <v>12314.025689999999</v>
      </c>
      <c r="V503" s="44">
        <f t="shared" si="40"/>
        <v>11597.58339</v>
      </c>
      <c r="W503" s="44">
        <f t="shared" si="40"/>
        <v>1603.0520000000001</v>
      </c>
      <c r="X503" s="44">
        <f t="shared" si="40"/>
        <v>1565.1080000000002</v>
      </c>
      <c r="Y503" s="44">
        <f t="shared" si="40"/>
        <v>14292.141130000002</v>
      </c>
      <c r="Z503" s="44">
        <f t="shared" si="40"/>
        <v>17460.30113</v>
      </c>
      <c r="AA503" s="44">
        <f t="shared" si="40"/>
        <v>14679.14343</v>
      </c>
      <c r="AB503" s="44">
        <f t="shared" si="40"/>
        <v>71605.919999999998</v>
      </c>
      <c r="AC503" s="44">
        <f t="shared" si="40"/>
        <v>1394.508</v>
      </c>
      <c r="AD503" s="44">
        <f t="shared" si="40"/>
        <v>25377.878000000001</v>
      </c>
      <c r="AE503" s="44">
        <f t="shared" si="40"/>
        <v>98378.305999999997</v>
      </c>
      <c r="AF503" s="44">
        <f t="shared" si="40"/>
        <v>946.64200000000005</v>
      </c>
      <c r="AG503" s="44">
        <f t="shared" si="40"/>
        <v>1259.2469999999998</v>
      </c>
      <c r="AH503" s="44">
        <f t="shared" si="40"/>
        <v>819.60299999999995</v>
      </c>
      <c r="AI503" s="44">
        <f t="shared" si="40"/>
        <v>536.63499000000002</v>
      </c>
      <c r="AJ503" s="44">
        <f t="shared" si="40"/>
        <v>2615.4849899999999</v>
      </c>
      <c r="AK503" s="44">
        <f t="shared" si="40"/>
        <v>376.77586000000002</v>
      </c>
      <c r="AL503" s="44">
        <f t="shared" si="40"/>
        <v>0</v>
      </c>
      <c r="AM503" s="44">
        <f t="shared" si="40"/>
        <v>125.84</v>
      </c>
      <c r="AN503" s="44">
        <f t="shared" si="40"/>
        <v>502.61586000000005</v>
      </c>
      <c r="AO503" s="44">
        <f t="shared" si="40"/>
        <v>21.5</v>
      </c>
      <c r="AP503" s="44">
        <f t="shared" si="40"/>
        <v>180.89499999999998</v>
      </c>
      <c r="AQ503" s="44">
        <f t="shared" si="40"/>
        <v>157.30000000000001</v>
      </c>
      <c r="AR503" s="44">
        <f t="shared" si="40"/>
        <v>155.20499999999998</v>
      </c>
      <c r="AS503" s="44">
        <f t="shared" si="40"/>
        <v>493.40000000000003</v>
      </c>
      <c r="AT503" s="44">
        <f t="shared" si="40"/>
        <v>0</v>
      </c>
      <c r="AU503" s="44">
        <f t="shared" si="40"/>
        <v>0</v>
      </c>
      <c r="AV503" s="44">
        <f t="shared" si="40"/>
        <v>0</v>
      </c>
      <c r="AW503" s="44">
        <f t="shared" si="40"/>
        <v>13647.14343</v>
      </c>
      <c r="AX503" s="44">
        <f t="shared" si="40"/>
        <v>13647.14343</v>
      </c>
      <c r="AY503" s="44">
        <f t="shared" si="40"/>
        <v>0</v>
      </c>
      <c r="AZ503" s="44">
        <f t="shared" si="40"/>
        <v>0</v>
      </c>
      <c r="BA503" s="44">
        <f t="shared" si="40"/>
        <v>0</v>
      </c>
      <c r="BB503" s="44">
        <f t="shared" si="40"/>
        <v>158.75770000000011</v>
      </c>
      <c r="BC503" s="44">
        <f t="shared" si="40"/>
        <v>158.75770000000011</v>
      </c>
      <c r="BD503" s="44">
        <f t="shared" si="40"/>
        <v>13539.64343</v>
      </c>
      <c r="BE503" s="44">
        <f t="shared" si="40"/>
        <v>1422.1570000000002</v>
      </c>
      <c r="BF503" s="44">
        <f t="shared" si="40"/>
        <v>1407.808</v>
      </c>
      <c r="BG503" s="44">
        <f t="shared" si="40"/>
        <v>331.03499999999997</v>
      </c>
      <c r="BH503" s="44">
        <f t="shared" si="40"/>
        <v>3161</v>
      </c>
      <c r="BI503" s="44">
        <f t="shared" si="40"/>
        <v>903</v>
      </c>
      <c r="BJ503" s="44">
        <f t="shared" si="40"/>
        <v>257.142</v>
      </c>
      <c r="BK503" s="44">
        <f t="shared" si="40"/>
        <v>0</v>
      </c>
      <c r="BL503" s="44">
        <f t="shared" si="40"/>
        <v>0</v>
      </c>
      <c r="BM503" s="44">
        <f t="shared" si="40"/>
        <v>257.142</v>
      </c>
      <c r="BN503" s="44">
        <f t="shared" si="40"/>
        <v>0</v>
      </c>
      <c r="BO503" s="44">
        <f t="shared" si="40"/>
        <v>32948.777999999998</v>
      </c>
      <c r="BP503" s="44">
        <f t="shared" si="40"/>
        <v>1350.1420000000001</v>
      </c>
      <c r="BQ503" s="44">
        <f t="shared" si="40"/>
        <v>823.16800000000001</v>
      </c>
      <c r="BR503" s="44">
        <f t="shared" si="40"/>
        <v>35122.088000000003</v>
      </c>
      <c r="BS503" s="44">
        <f t="shared" si="40"/>
        <v>0</v>
      </c>
      <c r="BT503" s="44">
        <f t="shared" si="40"/>
        <v>0</v>
      </c>
      <c r="BU503" s="44">
        <f t="shared" si="40"/>
        <v>20.166</v>
      </c>
      <c r="BV503" s="44">
        <f t="shared" ref="BV503:CG503" si="41">BV488+BV502</f>
        <v>17</v>
      </c>
      <c r="BW503" s="44">
        <f t="shared" si="41"/>
        <v>37.165999999999997</v>
      </c>
      <c r="BX503" s="44">
        <f t="shared" si="41"/>
        <v>0</v>
      </c>
      <c r="BY503" s="44">
        <f t="shared" si="41"/>
        <v>38400</v>
      </c>
      <c r="BZ503" s="44">
        <f t="shared" si="41"/>
        <v>24.2</v>
      </c>
      <c r="CA503" s="44">
        <f t="shared" si="41"/>
        <v>24537.71</v>
      </c>
      <c r="CB503" s="44">
        <f t="shared" si="41"/>
        <v>62961.91</v>
      </c>
      <c r="CC503" s="44">
        <f t="shared" si="41"/>
        <v>0</v>
      </c>
      <c r="CD503" s="44">
        <f t="shared" si="41"/>
        <v>42561.91</v>
      </c>
      <c r="CE503" s="44">
        <f t="shared" si="41"/>
        <v>51831.030000000006</v>
      </c>
      <c r="CF503" s="44">
        <f t="shared" si="41"/>
        <v>0</v>
      </c>
      <c r="CG503" s="44">
        <f t="shared" si="41"/>
        <v>0</v>
      </c>
      <c r="CH503" s="65" t="s">
        <v>79</v>
      </c>
      <c r="CI503" s="309" t="s">
        <v>79</v>
      </c>
      <c r="CJ503" s="310" t="s">
        <v>79</v>
      </c>
      <c r="CK503" s="311" t="s">
        <v>79</v>
      </c>
      <c r="CL503" s="312" t="s">
        <v>79</v>
      </c>
      <c r="CM503" s="50"/>
    </row>
    <row r="504" spans="1:91" ht="36">
      <c r="A504" s="695" t="s">
        <v>16</v>
      </c>
      <c r="B504" s="36" t="s">
        <v>36</v>
      </c>
      <c r="C504" s="20" t="s">
        <v>681</v>
      </c>
      <c r="D504" s="27" t="s">
        <v>81</v>
      </c>
      <c r="E504" s="27" t="s">
        <v>79</v>
      </c>
      <c r="F504" s="27" t="s">
        <v>79</v>
      </c>
      <c r="G504" s="10" t="s">
        <v>156</v>
      </c>
      <c r="H504" s="27" t="s">
        <v>314</v>
      </c>
      <c r="I504" s="34">
        <v>751.5</v>
      </c>
      <c r="J504" s="34">
        <v>751.5</v>
      </c>
      <c r="K504" s="34">
        <v>0</v>
      </c>
      <c r="L504" s="34">
        <v>0</v>
      </c>
      <c r="M504" s="34">
        <v>638.78</v>
      </c>
      <c r="N504" s="34">
        <v>0</v>
      </c>
      <c r="O504" s="34">
        <v>0</v>
      </c>
      <c r="P504" s="34">
        <v>282.7</v>
      </c>
      <c r="Q504" s="34">
        <v>240.3</v>
      </c>
      <c r="R504" s="34">
        <v>42.405000000000001</v>
      </c>
      <c r="S504" s="34">
        <v>0</v>
      </c>
      <c r="T504" s="34">
        <v>240.29499999999999</v>
      </c>
      <c r="U504" s="34">
        <v>282.7</v>
      </c>
      <c r="V504" s="34">
        <v>140.68</v>
      </c>
      <c r="W504" s="34">
        <v>17.579999999999998</v>
      </c>
      <c r="X504" s="34">
        <v>0</v>
      </c>
      <c r="Y504" s="34">
        <v>99.62</v>
      </c>
      <c r="Z504" s="34">
        <v>117.2</v>
      </c>
      <c r="AA504" s="34">
        <v>99.62</v>
      </c>
      <c r="AB504" s="34">
        <v>17.579999999999998</v>
      </c>
      <c r="AC504" s="34">
        <v>0</v>
      </c>
      <c r="AD504" s="34">
        <v>99.62</v>
      </c>
      <c r="AE504" s="34">
        <v>117.2</v>
      </c>
      <c r="AF504" s="34">
        <v>99.62</v>
      </c>
      <c r="AG504" s="34">
        <v>0</v>
      </c>
      <c r="AH504" s="34">
        <v>0</v>
      </c>
      <c r="AI504" s="34">
        <v>0</v>
      </c>
      <c r="AJ504" s="34">
        <v>0</v>
      </c>
      <c r="AK504" s="34">
        <v>0</v>
      </c>
      <c r="AL504" s="34">
        <v>0</v>
      </c>
      <c r="AM504" s="34">
        <v>0</v>
      </c>
      <c r="AN504" s="34">
        <v>0</v>
      </c>
      <c r="AO504" s="34">
        <v>99.62</v>
      </c>
      <c r="AP504" s="34">
        <v>0</v>
      </c>
      <c r="AQ504" s="34">
        <v>0</v>
      </c>
      <c r="AR504" s="34">
        <v>0</v>
      </c>
      <c r="AS504" s="34">
        <v>0</v>
      </c>
      <c r="AT504" s="34">
        <v>0</v>
      </c>
      <c r="AU504" s="34">
        <v>0</v>
      </c>
      <c r="AV504" s="34">
        <v>0</v>
      </c>
      <c r="AW504" s="34">
        <v>0</v>
      </c>
      <c r="AX504" s="34">
        <v>0</v>
      </c>
      <c r="AY504" s="34">
        <v>99.62</v>
      </c>
      <c r="AZ504" s="34">
        <v>0</v>
      </c>
      <c r="BA504" s="34">
        <v>0</v>
      </c>
      <c r="BB504" s="34">
        <v>0</v>
      </c>
      <c r="BC504" s="34">
        <v>0</v>
      </c>
      <c r="BD504" s="34">
        <v>0</v>
      </c>
      <c r="BE504" s="34">
        <v>17.579999999999998</v>
      </c>
      <c r="BF504" s="34">
        <v>0</v>
      </c>
      <c r="BG504" s="34">
        <v>99.62</v>
      </c>
      <c r="BH504" s="34">
        <v>117.2</v>
      </c>
      <c r="BI504" s="34">
        <v>0</v>
      </c>
      <c r="BJ504" s="34">
        <v>0</v>
      </c>
      <c r="BK504" s="34">
        <v>0</v>
      </c>
      <c r="BL504" s="34">
        <v>0</v>
      </c>
      <c r="BM504" s="34">
        <v>0</v>
      </c>
      <c r="BN504" s="34">
        <v>0</v>
      </c>
      <c r="BO504" s="34">
        <v>0</v>
      </c>
      <c r="BP504" s="34">
        <v>0</v>
      </c>
      <c r="BQ504" s="34">
        <v>0</v>
      </c>
      <c r="BR504" s="34">
        <v>0</v>
      </c>
      <c r="BS504" s="34">
        <v>99.62</v>
      </c>
      <c r="BT504" s="34">
        <v>0</v>
      </c>
      <c r="BU504" s="34">
        <v>0</v>
      </c>
      <c r="BV504" s="34">
        <v>0</v>
      </c>
      <c r="BW504" s="34">
        <v>0</v>
      </c>
      <c r="BX504" s="34">
        <v>0</v>
      </c>
      <c r="BY504" s="34">
        <v>17.579999999999998</v>
      </c>
      <c r="BZ504" s="34">
        <v>0</v>
      </c>
      <c r="CA504" s="34">
        <v>99.62</v>
      </c>
      <c r="CB504" s="34">
        <v>117.2</v>
      </c>
      <c r="CC504" s="34">
        <v>0</v>
      </c>
      <c r="CD504" s="34">
        <v>234.4</v>
      </c>
      <c r="CE504" s="34">
        <v>298.86</v>
      </c>
      <c r="CF504" s="34">
        <v>0</v>
      </c>
      <c r="CG504" s="34">
        <v>0</v>
      </c>
      <c r="CH504" s="27" t="s">
        <v>1653</v>
      </c>
      <c r="CI504" s="276" t="s">
        <v>155</v>
      </c>
      <c r="CJ504" s="276" t="s">
        <v>79</v>
      </c>
      <c r="CK504" s="278" t="s">
        <v>79</v>
      </c>
      <c r="CL504" s="279">
        <v>45245</v>
      </c>
    </row>
    <row r="505" spans="1:91" ht="75.75" customHeight="1">
      <c r="A505" s="695"/>
      <c r="B505" s="36" t="s">
        <v>67</v>
      </c>
      <c r="C505" s="20" t="s">
        <v>851</v>
      </c>
      <c r="D505" s="27" t="s">
        <v>81</v>
      </c>
      <c r="E505" s="27" t="s">
        <v>79</v>
      </c>
      <c r="F505" s="27" t="s">
        <v>79</v>
      </c>
      <c r="G505" s="10" t="s">
        <v>157</v>
      </c>
      <c r="H505" s="27" t="s">
        <v>315</v>
      </c>
      <c r="I505" s="34">
        <v>5193.6899999999996</v>
      </c>
      <c r="J505" s="34">
        <v>5193.6899999999996</v>
      </c>
      <c r="K505" s="34">
        <v>0</v>
      </c>
      <c r="L505" s="34">
        <v>0</v>
      </c>
      <c r="M505" s="34">
        <v>5193.6899999999996</v>
      </c>
      <c r="N505" s="34">
        <v>0</v>
      </c>
      <c r="O505" s="34">
        <v>0</v>
      </c>
      <c r="P505" s="34">
        <v>0</v>
      </c>
      <c r="Q505" s="34">
        <v>0</v>
      </c>
      <c r="R505" s="34">
        <v>0</v>
      </c>
      <c r="S505" s="34">
        <v>0</v>
      </c>
      <c r="T505" s="34">
        <v>0</v>
      </c>
      <c r="U505" s="34">
        <v>0</v>
      </c>
      <c r="V505" s="34">
        <v>0</v>
      </c>
      <c r="W505" s="34">
        <v>0</v>
      </c>
      <c r="X505" s="34">
        <v>0</v>
      </c>
      <c r="Y505" s="34">
        <v>3340.63</v>
      </c>
      <c r="Z505" s="34">
        <v>3340.63</v>
      </c>
      <c r="AA505" s="34">
        <v>0</v>
      </c>
      <c r="AB505" s="34">
        <v>0</v>
      </c>
      <c r="AC505" s="34">
        <v>0</v>
      </c>
      <c r="AD505" s="34">
        <v>1853.06</v>
      </c>
      <c r="AE505" s="34">
        <v>1853.06</v>
      </c>
      <c r="AF505" s="34">
        <v>5193.6899999999996</v>
      </c>
      <c r="AG505" s="34">
        <v>0</v>
      </c>
      <c r="AH505" s="34">
        <v>0</v>
      </c>
      <c r="AI505" s="34">
        <v>270.35634999999996</v>
      </c>
      <c r="AJ505" s="34">
        <v>270.35634999999996</v>
      </c>
      <c r="AK505" s="34">
        <v>0</v>
      </c>
      <c r="AL505" s="34">
        <v>0</v>
      </c>
      <c r="AM505" s="34">
        <v>0</v>
      </c>
      <c r="AN505" s="34">
        <v>0</v>
      </c>
      <c r="AO505" s="34">
        <v>0</v>
      </c>
      <c r="AP505" s="34">
        <v>0</v>
      </c>
      <c r="AQ505" s="34">
        <v>0</v>
      </c>
      <c r="AR505" s="34">
        <v>0</v>
      </c>
      <c r="AS505" s="34">
        <v>0</v>
      </c>
      <c r="AT505" s="34">
        <v>0</v>
      </c>
      <c r="AU505" s="34">
        <v>0</v>
      </c>
      <c r="AV505" s="34">
        <v>0</v>
      </c>
      <c r="AW505" s="34">
        <v>0</v>
      </c>
      <c r="AX505" s="34">
        <v>0</v>
      </c>
      <c r="AY505" s="34">
        <v>0</v>
      </c>
      <c r="AZ505" s="34">
        <v>0</v>
      </c>
      <c r="BA505" s="34">
        <v>0</v>
      </c>
      <c r="BB505" s="34">
        <v>3340.63</v>
      </c>
      <c r="BC505" s="34">
        <v>3340.63</v>
      </c>
      <c r="BD505" s="34">
        <v>0</v>
      </c>
      <c r="BE505" s="34">
        <v>0</v>
      </c>
      <c r="BF505" s="34">
        <v>0</v>
      </c>
      <c r="BG505" s="34">
        <v>0</v>
      </c>
      <c r="BH505" s="34">
        <v>0</v>
      </c>
      <c r="BI505" s="34">
        <v>0</v>
      </c>
      <c r="BJ505" s="34">
        <v>0</v>
      </c>
      <c r="BK505" s="34">
        <v>0</v>
      </c>
      <c r="BL505" s="34">
        <v>0</v>
      </c>
      <c r="BM505" s="34">
        <v>0</v>
      </c>
      <c r="BN505" s="34">
        <v>3205.45</v>
      </c>
      <c r="BO505" s="34">
        <v>0</v>
      </c>
      <c r="BP505" s="34">
        <v>0</v>
      </c>
      <c r="BQ505" s="34">
        <v>1853.06</v>
      </c>
      <c r="BR505" s="34">
        <v>1853.06</v>
      </c>
      <c r="BS505" s="34">
        <v>0</v>
      </c>
      <c r="BT505" s="34">
        <v>0</v>
      </c>
      <c r="BU505" s="34">
        <v>0</v>
      </c>
      <c r="BV505" s="34">
        <v>0</v>
      </c>
      <c r="BW505" s="34">
        <v>0</v>
      </c>
      <c r="BX505" s="34">
        <v>0</v>
      </c>
      <c r="BY505" s="34">
        <v>0</v>
      </c>
      <c r="BZ505" s="34">
        <v>0</v>
      </c>
      <c r="CA505" s="34">
        <v>0</v>
      </c>
      <c r="CB505" s="34">
        <v>0</v>
      </c>
      <c r="CC505" s="34">
        <v>1988.24</v>
      </c>
      <c r="CD505" s="34">
        <v>0</v>
      </c>
      <c r="CE505" s="34">
        <v>0</v>
      </c>
      <c r="CF505" s="34">
        <v>0</v>
      </c>
      <c r="CG505" s="34">
        <v>0</v>
      </c>
      <c r="CH505" s="27" t="s">
        <v>1653</v>
      </c>
      <c r="CI505" s="276" t="s">
        <v>158</v>
      </c>
      <c r="CJ505" s="276" t="s">
        <v>79</v>
      </c>
      <c r="CK505" s="278" t="s">
        <v>79</v>
      </c>
      <c r="CL505" s="279">
        <v>44561</v>
      </c>
    </row>
    <row r="506" spans="1:91" ht="46.5">
      <c r="A506" s="695"/>
      <c r="B506" s="36" t="s">
        <v>68</v>
      </c>
      <c r="C506" s="20" t="s">
        <v>682</v>
      </c>
      <c r="D506" s="27" t="s">
        <v>81</v>
      </c>
      <c r="E506" s="27" t="s">
        <v>79</v>
      </c>
      <c r="F506" s="27" t="s">
        <v>79</v>
      </c>
      <c r="G506" s="10" t="s">
        <v>159</v>
      </c>
      <c r="H506" s="27" t="s">
        <v>315</v>
      </c>
      <c r="I506" s="34">
        <v>1283.32</v>
      </c>
      <c r="J506" s="34">
        <v>1283.32</v>
      </c>
      <c r="K506" s="34">
        <v>0</v>
      </c>
      <c r="L506" s="34">
        <v>0</v>
      </c>
      <c r="M506" s="34">
        <v>1283.32</v>
      </c>
      <c r="N506" s="34">
        <v>0</v>
      </c>
      <c r="O506" s="34">
        <v>0</v>
      </c>
      <c r="P506" s="34">
        <v>1283.32</v>
      </c>
      <c r="Q506" s="34">
        <v>1283.32</v>
      </c>
      <c r="R506" s="34">
        <v>0</v>
      </c>
      <c r="S506" s="34">
        <v>0</v>
      </c>
      <c r="T506" s="34">
        <v>1283.3112800000001</v>
      </c>
      <c r="U506" s="34">
        <v>1283.3112800000001</v>
      </c>
      <c r="V506" s="34">
        <v>483.79</v>
      </c>
      <c r="W506" s="34">
        <v>0</v>
      </c>
      <c r="X506" s="34">
        <v>0</v>
      </c>
      <c r="Y506" s="34">
        <v>0</v>
      </c>
      <c r="Z506" s="34">
        <v>0</v>
      </c>
      <c r="AA506" s="34">
        <v>799.53</v>
      </c>
      <c r="AB506" s="34">
        <v>0</v>
      </c>
      <c r="AC506" s="34">
        <v>0</v>
      </c>
      <c r="AD506" s="34">
        <v>0</v>
      </c>
      <c r="AE506" s="34">
        <v>0</v>
      </c>
      <c r="AF506" s="34">
        <v>0</v>
      </c>
      <c r="AG506" s="34">
        <v>0</v>
      </c>
      <c r="AH506" s="34">
        <v>0</v>
      </c>
      <c r="AI506" s="34">
        <v>0</v>
      </c>
      <c r="AJ506" s="34">
        <v>0</v>
      </c>
      <c r="AK506" s="34">
        <v>0</v>
      </c>
      <c r="AL506" s="34">
        <v>0</v>
      </c>
      <c r="AM506" s="34">
        <v>0</v>
      </c>
      <c r="AN506" s="34">
        <v>0</v>
      </c>
      <c r="AO506" s="34">
        <v>799.53</v>
      </c>
      <c r="AP506" s="34">
        <v>0</v>
      </c>
      <c r="AQ506" s="34">
        <v>0</v>
      </c>
      <c r="AR506" s="34">
        <v>0</v>
      </c>
      <c r="AS506" s="34">
        <v>0</v>
      </c>
      <c r="AT506" s="34">
        <v>0</v>
      </c>
      <c r="AU506" s="34">
        <v>0</v>
      </c>
      <c r="AV506" s="34">
        <v>0</v>
      </c>
      <c r="AW506" s="34">
        <v>0</v>
      </c>
      <c r="AX506" s="34">
        <v>0</v>
      </c>
      <c r="AY506" s="34">
        <v>799.53</v>
      </c>
      <c r="AZ506" s="34">
        <v>0</v>
      </c>
      <c r="BA506" s="34">
        <v>0</v>
      </c>
      <c r="BB506" s="34">
        <v>0</v>
      </c>
      <c r="BC506" s="34">
        <v>0</v>
      </c>
      <c r="BD506" s="34">
        <v>0</v>
      </c>
      <c r="BE506" s="34">
        <v>0</v>
      </c>
      <c r="BF506" s="34">
        <v>0</v>
      </c>
      <c r="BG506" s="34">
        <v>0</v>
      </c>
      <c r="BH506" s="34">
        <v>0</v>
      </c>
      <c r="BI506" s="34">
        <v>0</v>
      </c>
      <c r="BJ506" s="34">
        <v>0</v>
      </c>
      <c r="BK506" s="34">
        <v>0</v>
      </c>
      <c r="BL506" s="34">
        <v>0</v>
      </c>
      <c r="BM506" s="34">
        <v>0</v>
      </c>
      <c r="BN506" s="34">
        <v>0</v>
      </c>
      <c r="BO506" s="34">
        <v>0</v>
      </c>
      <c r="BP506" s="34">
        <v>0</v>
      </c>
      <c r="BQ506" s="34">
        <v>0</v>
      </c>
      <c r="BR506" s="34">
        <v>0</v>
      </c>
      <c r="BS506" s="34">
        <v>0</v>
      </c>
      <c r="BT506" s="34">
        <v>0</v>
      </c>
      <c r="BU506" s="34">
        <v>0</v>
      </c>
      <c r="BV506" s="34">
        <v>0</v>
      </c>
      <c r="BW506" s="34">
        <v>0</v>
      </c>
      <c r="BX506" s="34">
        <v>0</v>
      </c>
      <c r="BY506" s="34">
        <v>0</v>
      </c>
      <c r="BZ506" s="34">
        <v>0</v>
      </c>
      <c r="CA506" s="34">
        <v>0</v>
      </c>
      <c r="CB506" s="34">
        <v>0</v>
      </c>
      <c r="CC506" s="34">
        <v>0</v>
      </c>
      <c r="CD506" s="34">
        <v>0</v>
      </c>
      <c r="CE506" s="34">
        <v>0</v>
      </c>
      <c r="CF506" s="34">
        <v>0</v>
      </c>
      <c r="CG506" s="34">
        <v>0</v>
      </c>
      <c r="CH506" s="27" t="s">
        <v>692</v>
      </c>
      <c r="CI506" s="276" t="s">
        <v>160</v>
      </c>
      <c r="CJ506" s="276" t="s">
        <v>79</v>
      </c>
      <c r="CK506" s="278" t="s">
        <v>79</v>
      </c>
      <c r="CL506" s="279">
        <v>43921</v>
      </c>
    </row>
    <row r="507" spans="1:91" ht="46.5">
      <c r="A507" s="695"/>
      <c r="B507" s="36" t="s">
        <v>69</v>
      </c>
      <c r="C507" s="20" t="s">
        <v>683</v>
      </c>
      <c r="D507" s="27" t="s">
        <v>81</v>
      </c>
      <c r="E507" s="27" t="s">
        <v>79</v>
      </c>
      <c r="F507" s="27" t="s">
        <v>79</v>
      </c>
      <c r="G507" s="10" t="s">
        <v>161</v>
      </c>
      <c r="H507" s="27" t="s">
        <v>315</v>
      </c>
      <c r="I507" s="34">
        <v>1171.3399999999999</v>
      </c>
      <c r="J507" s="34">
        <v>1123.8900000000001</v>
      </c>
      <c r="K507" s="34">
        <v>47.449999999999818</v>
      </c>
      <c r="L507" s="34">
        <v>0</v>
      </c>
      <c r="M507" s="34">
        <v>1123.8900000000001</v>
      </c>
      <c r="N507" s="34">
        <v>0</v>
      </c>
      <c r="O507" s="34">
        <v>0</v>
      </c>
      <c r="P507" s="34">
        <v>1171.3399999999999</v>
      </c>
      <c r="Q507" s="34">
        <v>0</v>
      </c>
      <c r="R507" s="34">
        <v>0</v>
      </c>
      <c r="S507" s="34">
        <v>0</v>
      </c>
      <c r="T507" s="34">
        <v>46.5</v>
      </c>
      <c r="U507" s="34">
        <v>46.5</v>
      </c>
      <c r="V507" s="34">
        <v>0</v>
      </c>
      <c r="W507" s="34">
        <v>0</v>
      </c>
      <c r="X507" s="34">
        <v>0</v>
      </c>
      <c r="Y507" s="34">
        <v>0</v>
      </c>
      <c r="Z507" s="34">
        <v>0</v>
      </c>
      <c r="AA507" s="34">
        <v>2247.7800000000002</v>
      </c>
      <c r="AB507" s="34">
        <v>0</v>
      </c>
      <c r="AC507" s="34">
        <v>0</v>
      </c>
      <c r="AD507" s="34">
        <v>0</v>
      </c>
      <c r="AE507" s="34">
        <v>0</v>
      </c>
      <c r="AF507" s="34">
        <v>0</v>
      </c>
      <c r="AG507" s="34">
        <v>0</v>
      </c>
      <c r="AH507" s="34">
        <v>47.448869999999999</v>
      </c>
      <c r="AI507" s="34">
        <v>1077.3931299999999</v>
      </c>
      <c r="AJ507" s="34">
        <v>1124.8419999999999</v>
      </c>
      <c r="AK507" s="34">
        <v>0</v>
      </c>
      <c r="AL507" s="34">
        <v>47.448869999999999</v>
      </c>
      <c r="AM507" s="34">
        <v>1077.3931299999999</v>
      </c>
      <c r="AN507" s="34">
        <v>1124.8419999999999</v>
      </c>
      <c r="AO507" s="34">
        <v>1123.8900000000001</v>
      </c>
      <c r="AP507" s="34">
        <v>0</v>
      </c>
      <c r="AQ507" s="34">
        <v>0</v>
      </c>
      <c r="AR507" s="34">
        <v>0</v>
      </c>
      <c r="AS507" s="34">
        <v>0</v>
      </c>
      <c r="AT507" s="34">
        <v>0</v>
      </c>
      <c r="AU507" s="34">
        <v>0</v>
      </c>
      <c r="AV507" s="34">
        <v>0</v>
      </c>
      <c r="AW507" s="34">
        <v>0</v>
      </c>
      <c r="AX507" s="34">
        <v>0</v>
      </c>
      <c r="AY507" s="34">
        <v>1123.8900000000001</v>
      </c>
      <c r="AZ507" s="34">
        <v>0</v>
      </c>
      <c r="BA507" s="34">
        <v>0</v>
      </c>
      <c r="BB507" s="34">
        <v>0</v>
      </c>
      <c r="BC507" s="34">
        <v>0</v>
      </c>
      <c r="BD507" s="34">
        <v>0</v>
      </c>
      <c r="BE507" s="34">
        <v>0</v>
      </c>
      <c r="BF507" s="34">
        <v>0</v>
      </c>
      <c r="BG507" s="34">
        <v>0</v>
      </c>
      <c r="BH507" s="34">
        <v>0</v>
      </c>
      <c r="BI507" s="34">
        <v>0</v>
      </c>
      <c r="BJ507" s="34">
        <v>0</v>
      </c>
      <c r="BK507" s="34">
        <v>0</v>
      </c>
      <c r="BL507" s="34">
        <v>0</v>
      </c>
      <c r="BM507" s="34">
        <v>0</v>
      </c>
      <c r="BN507" s="34">
        <v>0</v>
      </c>
      <c r="BO507" s="34">
        <v>0</v>
      </c>
      <c r="BP507" s="34">
        <v>0</v>
      </c>
      <c r="BQ507" s="34">
        <v>0</v>
      </c>
      <c r="BR507" s="34">
        <v>0</v>
      </c>
      <c r="BS507" s="34">
        <v>0</v>
      </c>
      <c r="BT507" s="34">
        <v>0</v>
      </c>
      <c r="BU507" s="34">
        <v>0</v>
      </c>
      <c r="BV507" s="34">
        <v>0</v>
      </c>
      <c r="BW507" s="34">
        <v>0</v>
      </c>
      <c r="BX507" s="34">
        <v>0</v>
      </c>
      <c r="BY507" s="34">
        <v>0</v>
      </c>
      <c r="BZ507" s="34">
        <v>0</v>
      </c>
      <c r="CA507" s="34">
        <v>0</v>
      </c>
      <c r="CB507" s="34">
        <v>0</v>
      </c>
      <c r="CC507" s="34">
        <v>0</v>
      </c>
      <c r="CD507" s="34">
        <v>0</v>
      </c>
      <c r="CE507" s="34">
        <v>0</v>
      </c>
      <c r="CF507" s="34">
        <v>0</v>
      </c>
      <c r="CG507" s="34">
        <v>0</v>
      </c>
      <c r="CH507" s="27" t="s">
        <v>1653</v>
      </c>
      <c r="CI507" s="276" t="s">
        <v>162</v>
      </c>
      <c r="CJ507" s="276" t="s">
        <v>79</v>
      </c>
      <c r="CK507" s="278" t="s">
        <v>79</v>
      </c>
      <c r="CL507" s="279">
        <v>44012</v>
      </c>
    </row>
    <row r="508" spans="1:91" ht="46.5">
      <c r="A508" s="695"/>
      <c r="B508" s="36" t="s">
        <v>282</v>
      </c>
      <c r="C508" s="20" t="s">
        <v>749</v>
      </c>
      <c r="D508" s="27" t="s">
        <v>81</v>
      </c>
      <c r="E508" s="27" t="s">
        <v>79</v>
      </c>
      <c r="F508" s="27" t="s">
        <v>79</v>
      </c>
      <c r="G508" s="10" t="s">
        <v>750</v>
      </c>
      <c r="H508" s="27" t="s">
        <v>315</v>
      </c>
      <c r="I508" s="34">
        <v>5843.74</v>
      </c>
      <c r="J508" s="34">
        <v>5843.74</v>
      </c>
      <c r="K508" s="34">
        <v>0</v>
      </c>
      <c r="L508" s="34">
        <v>0</v>
      </c>
      <c r="M508" s="34">
        <v>5843.74</v>
      </c>
      <c r="N508" s="34">
        <v>0</v>
      </c>
      <c r="O508" s="34">
        <v>0</v>
      </c>
      <c r="P508" s="34">
        <v>0</v>
      </c>
      <c r="Q508" s="34">
        <v>0</v>
      </c>
      <c r="R508" s="34">
        <v>0</v>
      </c>
      <c r="S508" s="34">
        <v>0</v>
      </c>
      <c r="T508" s="34">
        <v>0</v>
      </c>
      <c r="U508" s="34">
        <v>0</v>
      </c>
      <c r="V508" s="34">
        <v>0</v>
      </c>
      <c r="W508" s="34">
        <v>2579.62</v>
      </c>
      <c r="X508" s="34">
        <v>0</v>
      </c>
      <c r="Y508" s="34">
        <v>2440.65</v>
      </c>
      <c r="Z508" s="34">
        <v>5020.2700000000004</v>
      </c>
      <c r="AA508" s="34">
        <v>0</v>
      </c>
      <c r="AB508" s="34">
        <v>0</v>
      </c>
      <c r="AC508" s="34">
        <v>0</v>
      </c>
      <c r="AD508" s="34">
        <v>1099.29</v>
      </c>
      <c r="AE508" s="34">
        <v>1099.29</v>
      </c>
      <c r="AF508" s="34">
        <v>2440.65</v>
      </c>
      <c r="AG508" s="34">
        <v>0</v>
      </c>
      <c r="AH508" s="34">
        <v>0</v>
      </c>
      <c r="AI508" s="34">
        <v>2440.6528900000003</v>
      </c>
      <c r="AJ508" s="34">
        <v>2440.6528900000003</v>
      </c>
      <c r="AK508" s="34">
        <v>0</v>
      </c>
      <c r="AL508" s="34">
        <v>0</v>
      </c>
      <c r="AM508" s="34">
        <v>0</v>
      </c>
      <c r="AN508" s="34">
        <v>0</v>
      </c>
      <c r="AO508" s="34">
        <v>0</v>
      </c>
      <c r="AP508" s="34">
        <v>0</v>
      </c>
      <c r="AQ508" s="34">
        <v>0</v>
      </c>
      <c r="AR508" s="34">
        <v>0</v>
      </c>
      <c r="AS508" s="34">
        <v>0</v>
      </c>
      <c r="AT508" s="34">
        <v>0</v>
      </c>
      <c r="AU508" s="34">
        <v>0</v>
      </c>
      <c r="AV508" s="34">
        <v>0</v>
      </c>
      <c r="AW508" s="34">
        <v>0</v>
      </c>
      <c r="AX508" s="34">
        <v>0</v>
      </c>
      <c r="AY508" s="34">
        <v>0</v>
      </c>
      <c r="AZ508" s="34">
        <v>0</v>
      </c>
      <c r="BA508" s="34">
        <v>0</v>
      </c>
      <c r="BB508" s="34">
        <v>2440.65</v>
      </c>
      <c r="BC508" s="34">
        <v>2440.65</v>
      </c>
      <c r="BD508" s="34">
        <v>0</v>
      </c>
      <c r="BE508" s="34">
        <v>0</v>
      </c>
      <c r="BF508" s="34">
        <v>0</v>
      </c>
      <c r="BG508" s="34">
        <v>0</v>
      </c>
      <c r="BH508" s="34">
        <v>2579.62</v>
      </c>
      <c r="BI508" s="34">
        <v>0</v>
      </c>
      <c r="BJ508" s="34">
        <v>0</v>
      </c>
      <c r="BK508" s="34">
        <v>0</v>
      </c>
      <c r="BL508" s="34">
        <v>0</v>
      </c>
      <c r="BM508" s="34">
        <v>0</v>
      </c>
      <c r="BN508" s="34">
        <v>0</v>
      </c>
      <c r="BO508" s="34">
        <v>0</v>
      </c>
      <c r="BP508" s="34">
        <v>0</v>
      </c>
      <c r="BQ508" s="34">
        <v>0</v>
      </c>
      <c r="BR508" s="34">
        <v>0</v>
      </c>
      <c r="BS508" s="34">
        <v>2440.65</v>
      </c>
      <c r="BT508" s="34">
        <v>0</v>
      </c>
      <c r="BU508" s="34">
        <v>0</v>
      </c>
      <c r="BV508" s="34">
        <v>1099.29</v>
      </c>
      <c r="BW508" s="34">
        <v>1099.29</v>
      </c>
      <c r="BX508" s="34">
        <v>0</v>
      </c>
      <c r="BY508" s="34">
        <v>0</v>
      </c>
      <c r="BZ508" s="34">
        <v>0</v>
      </c>
      <c r="CA508" s="34">
        <v>0</v>
      </c>
      <c r="CB508" s="34">
        <v>0</v>
      </c>
      <c r="CC508" s="34">
        <v>0</v>
      </c>
      <c r="CD508" s="34">
        <v>2303.8000000000002</v>
      </c>
      <c r="CE508" s="34">
        <v>3403.09</v>
      </c>
      <c r="CF508" s="34">
        <v>0</v>
      </c>
      <c r="CG508" s="34">
        <v>0</v>
      </c>
      <c r="CH508" s="27" t="s">
        <v>1653</v>
      </c>
      <c r="CI508" s="276" t="s">
        <v>283</v>
      </c>
      <c r="CJ508" s="276" t="s">
        <v>79</v>
      </c>
      <c r="CK508" s="278" t="s">
        <v>79</v>
      </c>
      <c r="CL508" s="279">
        <v>45382</v>
      </c>
    </row>
    <row r="509" spans="1:91" ht="69.75">
      <c r="A509" s="695"/>
      <c r="B509" s="36" t="s">
        <v>70</v>
      </c>
      <c r="C509" s="20" t="s">
        <v>684</v>
      </c>
      <c r="D509" s="27" t="s">
        <v>81</v>
      </c>
      <c r="E509" s="27" t="s">
        <v>79</v>
      </c>
      <c r="F509" s="27" t="s">
        <v>79</v>
      </c>
      <c r="G509" s="10" t="s">
        <v>163</v>
      </c>
      <c r="H509" s="27" t="s">
        <v>316</v>
      </c>
      <c r="I509" s="34">
        <v>8647.15</v>
      </c>
      <c r="J509" s="34">
        <v>8647.15</v>
      </c>
      <c r="K509" s="34">
        <v>0</v>
      </c>
      <c r="L509" s="34">
        <v>0</v>
      </c>
      <c r="M509" s="34">
        <v>7350.08</v>
      </c>
      <c r="N509" s="34">
        <v>0</v>
      </c>
      <c r="O509" s="34">
        <v>0</v>
      </c>
      <c r="P509" s="34">
        <v>7422.97</v>
      </c>
      <c r="Q509" s="34">
        <v>6474.07</v>
      </c>
      <c r="R509" s="34">
        <v>1113.4458199999999</v>
      </c>
      <c r="S509" s="34">
        <v>0</v>
      </c>
      <c r="T509" s="34">
        <v>6309.5262799999991</v>
      </c>
      <c r="U509" s="34">
        <v>7422.972099999999</v>
      </c>
      <c r="V509" s="34">
        <v>5338.39</v>
      </c>
      <c r="W509" s="34">
        <v>183.63</v>
      </c>
      <c r="X509" s="34">
        <v>0</v>
      </c>
      <c r="Y509" s="34">
        <v>1040.55</v>
      </c>
      <c r="Z509" s="34">
        <v>1224.1799999999998</v>
      </c>
      <c r="AA509" s="34">
        <v>1135.68</v>
      </c>
      <c r="AB509" s="34">
        <v>0</v>
      </c>
      <c r="AC509" s="34">
        <v>0</v>
      </c>
      <c r="AD509" s="34">
        <v>0</v>
      </c>
      <c r="AE509" s="34">
        <v>0</v>
      </c>
      <c r="AF509" s="34">
        <v>0</v>
      </c>
      <c r="AG509" s="34">
        <v>183.6267</v>
      </c>
      <c r="AH509" s="34">
        <v>0</v>
      </c>
      <c r="AI509" s="34">
        <v>1040.5513000000001</v>
      </c>
      <c r="AJ509" s="34">
        <v>1224.1780000000001</v>
      </c>
      <c r="AK509" s="34">
        <v>107.08499999999999</v>
      </c>
      <c r="AL509" s="34">
        <v>0</v>
      </c>
      <c r="AM509" s="34">
        <v>606.81500000000005</v>
      </c>
      <c r="AN509" s="34">
        <v>713.90000000000009</v>
      </c>
      <c r="AO509" s="34">
        <v>1135.68</v>
      </c>
      <c r="AP509" s="34">
        <v>0</v>
      </c>
      <c r="AQ509" s="34">
        <v>0</v>
      </c>
      <c r="AR509" s="34">
        <v>0</v>
      </c>
      <c r="AS509" s="34">
        <v>0</v>
      </c>
      <c r="AT509" s="34">
        <v>0</v>
      </c>
      <c r="AU509" s="34">
        <v>183.63</v>
      </c>
      <c r="AV509" s="34">
        <v>0</v>
      </c>
      <c r="AW509" s="34">
        <v>1040.55</v>
      </c>
      <c r="AX509" s="34">
        <v>1224.1799999999998</v>
      </c>
      <c r="AY509" s="34">
        <v>2011.69</v>
      </c>
      <c r="AZ509" s="34">
        <v>0</v>
      </c>
      <c r="BA509" s="34">
        <v>0</v>
      </c>
      <c r="BB509" s="34">
        <v>0</v>
      </c>
      <c r="BC509" s="34">
        <v>0</v>
      </c>
      <c r="BD509" s="34">
        <v>0</v>
      </c>
      <c r="BE509" s="34">
        <v>0</v>
      </c>
      <c r="BF509" s="34">
        <v>0</v>
      </c>
      <c r="BG509" s="34">
        <v>0</v>
      </c>
      <c r="BH509" s="34">
        <v>0</v>
      </c>
      <c r="BI509" s="34">
        <v>0</v>
      </c>
      <c r="BJ509" s="34">
        <v>0</v>
      </c>
      <c r="BK509" s="34">
        <v>0</v>
      </c>
      <c r="BL509" s="34">
        <v>0</v>
      </c>
      <c r="BM509" s="34">
        <v>0</v>
      </c>
      <c r="BN509" s="34">
        <v>0</v>
      </c>
      <c r="BO509" s="34">
        <v>0</v>
      </c>
      <c r="BP509" s="34">
        <v>0</v>
      </c>
      <c r="BQ509" s="34">
        <v>0</v>
      </c>
      <c r="BR509" s="34">
        <v>0</v>
      </c>
      <c r="BS509" s="34">
        <v>0</v>
      </c>
      <c r="BT509" s="34">
        <v>0</v>
      </c>
      <c r="BU509" s="34">
        <v>0</v>
      </c>
      <c r="BV509" s="34">
        <v>0</v>
      </c>
      <c r="BW509" s="34">
        <v>0</v>
      </c>
      <c r="BX509" s="34">
        <v>0</v>
      </c>
      <c r="BY509" s="34">
        <v>0</v>
      </c>
      <c r="BZ509" s="34">
        <v>0</v>
      </c>
      <c r="CA509" s="34">
        <v>0</v>
      </c>
      <c r="CB509" s="34">
        <v>0</v>
      </c>
      <c r="CC509" s="34">
        <v>0</v>
      </c>
      <c r="CD509" s="34">
        <v>0</v>
      </c>
      <c r="CE509" s="34">
        <v>0</v>
      </c>
      <c r="CF509" s="34">
        <v>0</v>
      </c>
      <c r="CG509" s="34">
        <v>0</v>
      </c>
      <c r="CH509" s="27" t="s">
        <v>1653</v>
      </c>
      <c r="CI509" s="276" t="s">
        <v>164</v>
      </c>
      <c r="CJ509" s="276" t="s">
        <v>79</v>
      </c>
      <c r="CK509" s="278" t="s">
        <v>79</v>
      </c>
      <c r="CL509" s="278">
        <v>44150</v>
      </c>
    </row>
    <row r="510" spans="1:91" ht="69.75">
      <c r="A510" s="695"/>
      <c r="B510" s="36" t="s">
        <v>71</v>
      </c>
      <c r="C510" s="20" t="s">
        <v>685</v>
      </c>
      <c r="D510" s="27" t="s">
        <v>81</v>
      </c>
      <c r="E510" s="27" t="s">
        <v>79</v>
      </c>
      <c r="F510" s="27" t="s">
        <v>79</v>
      </c>
      <c r="G510" s="10" t="s">
        <v>165</v>
      </c>
      <c r="H510" s="27" t="s">
        <v>316</v>
      </c>
      <c r="I510" s="34">
        <v>22900.53</v>
      </c>
      <c r="J510" s="34">
        <v>22900.53</v>
      </c>
      <c r="K510" s="34">
        <v>0</v>
      </c>
      <c r="L510" s="34">
        <v>0</v>
      </c>
      <c r="M510" s="34">
        <v>19465.45</v>
      </c>
      <c r="N510" s="34">
        <v>0</v>
      </c>
      <c r="O510" s="34">
        <v>0</v>
      </c>
      <c r="P510" s="34">
        <v>18445.18</v>
      </c>
      <c r="Q510" s="34">
        <v>15842.96</v>
      </c>
      <c r="R510" s="34">
        <v>2668.0403799999999</v>
      </c>
      <c r="S510" s="34">
        <v>0</v>
      </c>
      <c r="T510" s="34">
        <v>15118.895490000001</v>
      </c>
      <c r="U510" s="34">
        <v>17786.935870000001</v>
      </c>
      <c r="V510" s="34">
        <v>15283.46</v>
      </c>
      <c r="W510" s="34">
        <v>668.3</v>
      </c>
      <c r="X510" s="34">
        <v>0</v>
      </c>
      <c r="Y510" s="34">
        <v>3787.05</v>
      </c>
      <c r="Z510" s="34">
        <v>4455.3500000000004</v>
      </c>
      <c r="AA510" s="34">
        <v>4741.49</v>
      </c>
      <c r="AB510" s="34">
        <v>0</v>
      </c>
      <c r="AC510" s="34">
        <v>0</v>
      </c>
      <c r="AD510" s="34">
        <v>0</v>
      </c>
      <c r="AE510" s="34">
        <v>0</v>
      </c>
      <c r="AF510" s="34">
        <v>0</v>
      </c>
      <c r="AG510" s="34">
        <v>767.03895</v>
      </c>
      <c r="AH510" s="34">
        <v>0</v>
      </c>
      <c r="AI510" s="34">
        <v>4346.5540499999997</v>
      </c>
      <c r="AJ510" s="34">
        <v>5113.5929999999998</v>
      </c>
      <c r="AK510" s="34">
        <v>335.06895000000003</v>
      </c>
      <c r="AL510" s="34">
        <v>0</v>
      </c>
      <c r="AM510" s="34">
        <v>1898.72405</v>
      </c>
      <c r="AN510" s="34">
        <v>2233.7930000000001</v>
      </c>
      <c r="AO510" s="34">
        <v>559.5</v>
      </c>
      <c r="AP510" s="34">
        <v>0</v>
      </c>
      <c r="AQ510" s="34">
        <v>0</v>
      </c>
      <c r="AR510" s="34">
        <v>0</v>
      </c>
      <c r="AS510" s="34">
        <v>0</v>
      </c>
      <c r="AT510" s="34">
        <v>0</v>
      </c>
      <c r="AU510" s="34">
        <v>668.3</v>
      </c>
      <c r="AV510" s="34">
        <v>0</v>
      </c>
      <c r="AW510" s="34">
        <v>3787.05</v>
      </c>
      <c r="AX510" s="34">
        <v>4455.3500000000004</v>
      </c>
      <c r="AY510" s="34">
        <v>4181.99</v>
      </c>
      <c r="AZ510" s="34">
        <v>0</v>
      </c>
      <c r="BA510" s="34">
        <v>0</v>
      </c>
      <c r="BB510" s="34">
        <v>0</v>
      </c>
      <c r="BC510" s="34">
        <v>0</v>
      </c>
      <c r="BD510" s="34">
        <v>0</v>
      </c>
      <c r="BE510" s="34">
        <v>0</v>
      </c>
      <c r="BF510" s="34">
        <v>0</v>
      </c>
      <c r="BG510" s="34">
        <v>0</v>
      </c>
      <c r="BH510" s="34">
        <v>0</v>
      </c>
      <c r="BI510" s="34">
        <v>0</v>
      </c>
      <c r="BJ510" s="34">
        <v>0</v>
      </c>
      <c r="BK510" s="34">
        <v>0</v>
      </c>
      <c r="BL510" s="34">
        <v>0</v>
      </c>
      <c r="BM510" s="34">
        <v>0</v>
      </c>
      <c r="BN510" s="34">
        <v>0</v>
      </c>
      <c r="BO510" s="34">
        <v>0</v>
      </c>
      <c r="BP510" s="34">
        <v>0</v>
      </c>
      <c r="BQ510" s="34">
        <v>0</v>
      </c>
      <c r="BR510" s="34">
        <v>0</v>
      </c>
      <c r="BS510" s="34">
        <v>0</v>
      </c>
      <c r="BT510" s="34">
        <v>0</v>
      </c>
      <c r="BU510" s="34">
        <v>0</v>
      </c>
      <c r="BV510" s="34">
        <v>0</v>
      </c>
      <c r="BW510" s="34">
        <v>0</v>
      </c>
      <c r="BX510" s="34">
        <v>0</v>
      </c>
      <c r="BY510" s="34">
        <v>0</v>
      </c>
      <c r="BZ510" s="34">
        <v>0</v>
      </c>
      <c r="CA510" s="34">
        <v>0</v>
      </c>
      <c r="CB510" s="34">
        <v>0</v>
      </c>
      <c r="CC510" s="34">
        <v>0</v>
      </c>
      <c r="CD510" s="34">
        <v>0</v>
      </c>
      <c r="CE510" s="34">
        <v>0</v>
      </c>
      <c r="CF510" s="34">
        <v>0</v>
      </c>
      <c r="CG510" s="34">
        <v>0</v>
      </c>
      <c r="CH510" s="27" t="s">
        <v>1653</v>
      </c>
      <c r="CI510" s="276" t="s">
        <v>164</v>
      </c>
      <c r="CJ510" s="276" t="s">
        <v>79</v>
      </c>
      <c r="CK510" s="278" t="s">
        <v>79</v>
      </c>
      <c r="CL510" s="278">
        <v>44316</v>
      </c>
    </row>
    <row r="511" spans="1:91" s="41" customFormat="1" ht="54" customHeight="1">
      <c r="A511" s="695"/>
      <c r="B511" s="77" t="s">
        <v>261</v>
      </c>
      <c r="C511" s="64" t="s">
        <v>79</v>
      </c>
      <c r="D511" s="64" t="s">
        <v>79</v>
      </c>
      <c r="E511" s="64" t="s">
        <v>79</v>
      </c>
      <c r="F511" s="64" t="s">
        <v>79</v>
      </c>
      <c r="G511" s="94" t="s">
        <v>79</v>
      </c>
      <c r="H511" s="64" t="s">
        <v>79</v>
      </c>
      <c r="I511" s="45">
        <f>SUM(I504:I510)</f>
        <v>45791.27</v>
      </c>
      <c r="J511" s="45">
        <f t="shared" ref="J511:CG511" si="42">SUM(J504:J510)</f>
        <v>45743.82</v>
      </c>
      <c r="K511" s="45">
        <f t="shared" si="42"/>
        <v>47.449999999999818</v>
      </c>
      <c r="L511" s="45">
        <f t="shared" si="42"/>
        <v>0</v>
      </c>
      <c r="M511" s="45">
        <f t="shared" si="42"/>
        <v>40898.949999999997</v>
      </c>
      <c r="N511" s="45">
        <f t="shared" si="42"/>
        <v>0</v>
      </c>
      <c r="O511" s="45">
        <f t="shared" si="42"/>
        <v>0</v>
      </c>
      <c r="P511" s="45">
        <f t="shared" si="42"/>
        <v>28605.510000000002</v>
      </c>
      <c r="Q511" s="45">
        <f t="shared" si="42"/>
        <v>23840.649999999998</v>
      </c>
      <c r="R511" s="45">
        <f t="shared" si="42"/>
        <v>3823.8912</v>
      </c>
      <c r="S511" s="45">
        <f t="shared" si="42"/>
        <v>0</v>
      </c>
      <c r="T511" s="45">
        <f t="shared" si="42"/>
        <v>22998.528050000001</v>
      </c>
      <c r="U511" s="45">
        <f t="shared" si="42"/>
        <v>26822.419249999999</v>
      </c>
      <c r="V511" s="45">
        <f t="shared" si="42"/>
        <v>21246.32</v>
      </c>
      <c r="W511" s="45">
        <f t="shared" si="42"/>
        <v>3449.13</v>
      </c>
      <c r="X511" s="45">
        <f t="shared" si="42"/>
        <v>0</v>
      </c>
      <c r="Y511" s="45">
        <f t="shared" si="42"/>
        <v>10708.5</v>
      </c>
      <c r="Z511" s="45">
        <f t="shared" si="42"/>
        <v>14157.630000000001</v>
      </c>
      <c r="AA511" s="45">
        <f t="shared" si="42"/>
        <v>9024.1</v>
      </c>
      <c r="AB511" s="45">
        <f t="shared" si="42"/>
        <v>17.579999999999998</v>
      </c>
      <c r="AC511" s="45">
        <f t="shared" si="42"/>
        <v>0</v>
      </c>
      <c r="AD511" s="45">
        <f t="shared" si="42"/>
        <v>3051.97</v>
      </c>
      <c r="AE511" s="45">
        <f t="shared" si="42"/>
        <v>3069.55</v>
      </c>
      <c r="AF511" s="45">
        <f t="shared" si="42"/>
        <v>7733.9599999999991</v>
      </c>
      <c r="AG511" s="45">
        <f t="shared" si="42"/>
        <v>950.66565000000003</v>
      </c>
      <c r="AH511" s="45">
        <f t="shared" si="42"/>
        <v>47.448869999999999</v>
      </c>
      <c r="AI511" s="45">
        <f t="shared" si="42"/>
        <v>9175.5077200000014</v>
      </c>
      <c r="AJ511" s="45">
        <f t="shared" si="42"/>
        <v>10173.622240000001</v>
      </c>
      <c r="AK511" s="45">
        <f t="shared" si="42"/>
        <v>442.15395000000001</v>
      </c>
      <c r="AL511" s="45">
        <f t="shared" si="42"/>
        <v>47.448869999999999</v>
      </c>
      <c r="AM511" s="45">
        <f t="shared" si="42"/>
        <v>3582.9321799999998</v>
      </c>
      <c r="AN511" s="45">
        <f t="shared" si="42"/>
        <v>4072.5349999999999</v>
      </c>
      <c r="AO511" s="45">
        <f t="shared" si="42"/>
        <v>3718.2200000000003</v>
      </c>
      <c r="AP511" s="45">
        <f t="shared" si="42"/>
        <v>0</v>
      </c>
      <c r="AQ511" s="45">
        <f t="shared" si="42"/>
        <v>0</v>
      </c>
      <c r="AR511" s="45">
        <f t="shared" si="42"/>
        <v>0</v>
      </c>
      <c r="AS511" s="45">
        <f t="shared" si="42"/>
        <v>0</v>
      </c>
      <c r="AT511" s="45">
        <f t="shared" si="42"/>
        <v>0</v>
      </c>
      <c r="AU511" s="45">
        <f t="shared" si="42"/>
        <v>851.93</v>
      </c>
      <c r="AV511" s="45">
        <f t="shared" si="42"/>
        <v>0</v>
      </c>
      <c r="AW511" s="45">
        <f t="shared" si="42"/>
        <v>4827.6000000000004</v>
      </c>
      <c r="AX511" s="45">
        <f t="shared" si="42"/>
        <v>5679.5300000000007</v>
      </c>
      <c r="AY511" s="45">
        <f t="shared" si="42"/>
        <v>8216.7199999999993</v>
      </c>
      <c r="AZ511" s="45">
        <f t="shared" si="42"/>
        <v>0</v>
      </c>
      <c r="BA511" s="45">
        <f t="shared" si="42"/>
        <v>0</v>
      </c>
      <c r="BB511" s="45">
        <f t="shared" si="42"/>
        <v>5781.2800000000007</v>
      </c>
      <c r="BC511" s="45">
        <f t="shared" si="42"/>
        <v>5781.2800000000007</v>
      </c>
      <c r="BD511" s="45">
        <f t="shared" si="42"/>
        <v>0</v>
      </c>
      <c r="BE511" s="45">
        <f t="shared" si="42"/>
        <v>17.579999999999998</v>
      </c>
      <c r="BF511" s="45">
        <f t="shared" si="42"/>
        <v>0</v>
      </c>
      <c r="BG511" s="45">
        <f t="shared" si="42"/>
        <v>99.62</v>
      </c>
      <c r="BH511" s="45">
        <f t="shared" si="42"/>
        <v>2696.8199999999997</v>
      </c>
      <c r="BI511" s="45">
        <f t="shared" si="42"/>
        <v>0</v>
      </c>
      <c r="BJ511" s="45">
        <f t="shared" si="42"/>
        <v>0</v>
      </c>
      <c r="BK511" s="45">
        <f t="shared" si="42"/>
        <v>0</v>
      </c>
      <c r="BL511" s="45">
        <f t="shared" si="42"/>
        <v>0</v>
      </c>
      <c r="BM511" s="45">
        <f t="shared" si="42"/>
        <v>0</v>
      </c>
      <c r="BN511" s="45">
        <f t="shared" si="42"/>
        <v>3205.45</v>
      </c>
      <c r="BO511" s="45">
        <f t="shared" si="42"/>
        <v>0</v>
      </c>
      <c r="BP511" s="45">
        <f t="shared" si="42"/>
        <v>0</v>
      </c>
      <c r="BQ511" s="45">
        <f t="shared" si="42"/>
        <v>1853.06</v>
      </c>
      <c r="BR511" s="45">
        <f t="shared" si="42"/>
        <v>1853.06</v>
      </c>
      <c r="BS511" s="45">
        <f t="shared" si="42"/>
        <v>2540.27</v>
      </c>
      <c r="BT511" s="45">
        <f t="shared" si="42"/>
        <v>0</v>
      </c>
      <c r="BU511" s="45">
        <f t="shared" si="42"/>
        <v>0</v>
      </c>
      <c r="BV511" s="45">
        <f t="shared" si="42"/>
        <v>1099.29</v>
      </c>
      <c r="BW511" s="45">
        <f t="shared" si="42"/>
        <v>1099.29</v>
      </c>
      <c r="BX511" s="45">
        <f t="shared" si="42"/>
        <v>0</v>
      </c>
      <c r="BY511" s="45">
        <f t="shared" si="42"/>
        <v>17.579999999999998</v>
      </c>
      <c r="BZ511" s="45">
        <f t="shared" si="42"/>
        <v>0</v>
      </c>
      <c r="CA511" s="45">
        <f t="shared" si="42"/>
        <v>99.62</v>
      </c>
      <c r="CB511" s="45">
        <f t="shared" si="42"/>
        <v>117.2</v>
      </c>
      <c r="CC511" s="45">
        <f t="shared" si="42"/>
        <v>1988.24</v>
      </c>
      <c r="CD511" s="45">
        <f t="shared" si="42"/>
        <v>2538.2000000000003</v>
      </c>
      <c r="CE511" s="45">
        <f t="shared" si="42"/>
        <v>3701.9500000000003</v>
      </c>
      <c r="CF511" s="45">
        <f t="shared" si="42"/>
        <v>0</v>
      </c>
      <c r="CG511" s="45">
        <f t="shared" si="42"/>
        <v>0</v>
      </c>
      <c r="CH511" s="64" t="s">
        <v>79</v>
      </c>
      <c r="CI511" s="297" t="s">
        <v>79</v>
      </c>
      <c r="CJ511" s="318" t="s">
        <v>79</v>
      </c>
      <c r="CK511" s="298" t="s">
        <v>79</v>
      </c>
      <c r="CL511" s="299" t="s">
        <v>79</v>
      </c>
      <c r="CM511" s="50"/>
    </row>
    <row r="512" spans="1:91" ht="46.5">
      <c r="A512" s="695"/>
      <c r="B512" s="36" t="s">
        <v>218</v>
      </c>
      <c r="C512" s="20" t="s">
        <v>686</v>
      </c>
      <c r="D512" s="27" t="s">
        <v>81</v>
      </c>
      <c r="E512" s="27" t="s">
        <v>79</v>
      </c>
      <c r="F512" s="27" t="s">
        <v>79</v>
      </c>
      <c r="G512" s="10" t="s">
        <v>219</v>
      </c>
      <c r="H512" s="27" t="s">
        <v>284</v>
      </c>
      <c r="I512" s="34">
        <v>1899.32</v>
      </c>
      <c r="J512" s="34">
        <v>1899.32</v>
      </c>
      <c r="K512" s="34">
        <v>0</v>
      </c>
      <c r="L512" s="34">
        <v>0</v>
      </c>
      <c r="M512" s="34">
        <v>949.66</v>
      </c>
      <c r="N512" s="34">
        <v>0</v>
      </c>
      <c r="O512" s="34">
        <v>0</v>
      </c>
      <c r="P512" s="34">
        <v>1345.94</v>
      </c>
      <c r="Q512" s="34">
        <v>572.64</v>
      </c>
      <c r="R512" s="34">
        <v>648.01870000000008</v>
      </c>
      <c r="S512" s="34">
        <v>0</v>
      </c>
      <c r="T512" s="34">
        <v>648.01864999999998</v>
      </c>
      <c r="U512" s="34">
        <v>1296.0373500000001</v>
      </c>
      <c r="V512" s="34">
        <v>572.64</v>
      </c>
      <c r="W512" s="34">
        <v>276.69</v>
      </c>
      <c r="X512" s="34">
        <v>0</v>
      </c>
      <c r="Y512" s="34">
        <v>276.69</v>
      </c>
      <c r="Z512" s="34">
        <v>553.38</v>
      </c>
      <c r="AA512" s="34">
        <v>223.51</v>
      </c>
      <c r="AB512" s="34">
        <v>0</v>
      </c>
      <c r="AC512" s="34">
        <v>0</v>
      </c>
      <c r="AD512" s="34">
        <v>0</v>
      </c>
      <c r="AE512" s="34">
        <v>0</v>
      </c>
      <c r="AF512" s="34">
        <v>153.51</v>
      </c>
      <c r="AG512" s="34">
        <v>299.892</v>
      </c>
      <c r="AH512" s="34">
        <v>0</v>
      </c>
      <c r="AI512" s="34">
        <v>0</v>
      </c>
      <c r="AJ512" s="34">
        <v>299.892</v>
      </c>
      <c r="AK512" s="34">
        <v>74.861099999999993</v>
      </c>
      <c r="AL512" s="34">
        <v>0</v>
      </c>
      <c r="AM512" s="34">
        <v>0</v>
      </c>
      <c r="AN512" s="34">
        <v>74.861099999999993</v>
      </c>
      <c r="AO512" s="34">
        <v>0</v>
      </c>
      <c r="AP512" s="34">
        <v>0</v>
      </c>
      <c r="AQ512" s="34">
        <v>0</v>
      </c>
      <c r="AR512" s="34">
        <v>0</v>
      </c>
      <c r="AS512" s="34">
        <v>0</v>
      </c>
      <c r="AT512" s="34">
        <v>0</v>
      </c>
      <c r="AU512" s="34">
        <v>276.69</v>
      </c>
      <c r="AV512" s="34">
        <v>0</v>
      </c>
      <c r="AW512" s="34">
        <v>276.69</v>
      </c>
      <c r="AX512" s="34">
        <v>553.38</v>
      </c>
      <c r="AY512" s="34">
        <v>0</v>
      </c>
      <c r="AZ512" s="34">
        <v>0</v>
      </c>
      <c r="BA512" s="34">
        <v>0</v>
      </c>
      <c r="BB512" s="34">
        <v>0</v>
      </c>
      <c r="BC512" s="34">
        <v>0</v>
      </c>
      <c r="BD512" s="34">
        <v>223.51</v>
      </c>
      <c r="BE512" s="34">
        <v>0</v>
      </c>
      <c r="BF512" s="34">
        <v>0</v>
      </c>
      <c r="BG512" s="34">
        <v>0</v>
      </c>
      <c r="BH512" s="34">
        <v>0</v>
      </c>
      <c r="BI512" s="34">
        <v>0</v>
      </c>
      <c r="BJ512" s="34">
        <v>0</v>
      </c>
      <c r="BK512" s="34">
        <v>0</v>
      </c>
      <c r="BL512" s="34">
        <v>0</v>
      </c>
      <c r="BM512" s="34">
        <v>0</v>
      </c>
      <c r="BN512" s="34">
        <v>0</v>
      </c>
      <c r="BO512" s="34">
        <v>0</v>
      </c>
      <c r="BP512" s="34">
        <v>0</v>
      </c>
      <c r="BQ512" s="34">
        <v>0</v>
      </c>
      <c r="BR512" s="34">
        <v>0</v>
      </c>
      <c r="BS512" s="34">
        <v>153.51</v>
      </c>
      <c r="BT512" s="34">
        <v>0</v>
      </c>
      <c r="BU512" s="34">
        <v>0</v>
      </c>
      <c r="BV512" s="34">
        <v>0</v>
      </c>
      <c r="BW512" s="34">
        <v>0</v>
      </c>
      <c r="BX512" s="34">
        <v>0</v>
      </c>
      <c r="BY512" s="34">
        <v>0</v>
      </c>
      <c r="BZ512" s="34">
        <v>0</v>
      </c>
      <c r="CA512" s="34">
        <v>0</v>
      </c>
      <c r="CB512" s="34">
        <v>0</v>
      </c>
      <c r="CC512" s="34">
        <v>0</v>
      </c>
      <c r="CD512" s="34">
        <v>0</v>
      </c>
      <c r="CE512" s="34">
        <v>0</v>
      </c>
      <c r="CF512" s="34">
        <v>0</v>
      </c>
      <c r="CG512" s="34">
        <v>0</v>
      </c>
      <c r="CH512" s="27" t="s">
        <v>1653</v>
      </c>
      <c r="CI512" s="276" t="s">
        <v>220</v>
      </c>
      <c r="CJ512" s="276" t="s">
        <v>79</v>
      </c>
      <c r="CK512" s="278" t="s">
        <v>79</v>
      </c>
      <c r="CL512" s="279">
        <v>44286</v>
      </c>
    </row>
    <row r="513" spans="1:91" s="41" customFormat="1" ht="46.5">
      <c r="A513" s="695"/>
      <c r="B513" s="78" t="s">
        <v>217</v>
      </c>
      <c r="C513" s="46" t="s">
        <v>79</v>
      </c>
      <c r="D513" s="46" t="s">
        <v>79</v>
      </c>
      <c r="E513" s="46" t="s">
        <v>79</v>
      </c>
      <c r="F513" s="46" t="s">
        <v>79</v>
      </c>
      <c r="G513" s="97" t="s">
        <v>79</v>
      </c>
      <c r="H513" s="46" t="s">
        <v>79</v>
      </c>
      <c r="I513" s="47">
        <f>SUM(I512)</f>
        <v>1899.32</v>
      </c>
      <c r="J513" s="47">
        <f t="shared" ref="J513:BI513" si="43">SUM(J512)</f>
        <v>1899.32</v>
      </c>
      <c r="K513" s="47">
        <f t="shared" si="43"/>
        <v>0</v>
      </c>
      <c r="L513" s="47">
        <f t="shared" si="43"/>
        <v>0</v>
      </c>
      <c r="M513" s="47">
        <f t="shared" si="43"/>
        <v>949.66</v>
      </c>
      <c r="N513" s="47">
        <f t="shared" si="43"/>
        <v>0</v>
      </c>
      <c r="O513" s="47">
        <f t="shared" si="43"/>
        <v>0</v>
      </c>
      <c r="P513" s="47">
        <f t="shared" si="43"/>
        <v>1345.94</v>
      </c>
      <c r="Q513" s="47">
        <f t="shared" si="43"/>
        <v>572.64</v>
      </c>
      <c r="R513" s="47">
        <f>SUM(R512)</f>
        <v>648.01870000000008</v>
      </c>
      <c r="S513" s="47">
        <f>SUM(S512)</f>
        <v>0</v>
      </c>
      <c r="T513" s="47">
        <f>SUM(T512)</f>
        <v>648.01864999999998</v>
      </c>
      <c r="U513" s="47">
        <f>SUM(U512)</f>
        <v>1296.0373500000001</v>
      </c>
      <c r="V513" s="47">
        <f>SUM(V512)</f>
        <v>572.64</v>
      </c>
      <c r="W513" s="47">
        <f t="shared" si="43"/>
        <v>276.69</v>
      </c>
      <c r="X513" s="47">
        <f t="shared" si="43"/>
        <v>0</v>
      </c>
      <c r="Y513" s="47">
        <f t="shared" si="43"/>
        <v>276.69</v>
      </c>
      <c r="Z513" s="47">
        <f t="shared" si="43"/>
        <v>553.38</v>
      </c>
      <c r="AA513" s="47">
        <f t="shared" si="43"/>
        <v>223.51</v>
      </c>
      <c r="AB513" s="47">
        <f>SUM(AB512)</f>
        <v>0</v>
      </c>
      <c r="AC513" s="47">
        <f>SUM(AC512)</f>
        <v>0</v>
      </c>
      <c r="AD513" s="47">
        <f>SUM(AD512)</f>
        <v>0</v>
      </c>
      <c r="AE513" s="47">
        <f>SUM(AE512)</f>
        <v>0</v>
      </c>
      <c r="AF513" s="47">
        <f>SUM(AF512)</f>
        <v>153.51</v>
      </c>
      <c r="AG513" s="47">
        <f t="shared" si="43"/>
        <v>299.892</v>
      </c>
      <c r="AH513" s="47">
        <f t="shared" si="43"/>
        <v>0</v>
      </c>
      <c r="AI513" s="47">
        <f t="shared" si="43"/>
        <v>0</v>
      </c>
      <c r="AJ513" s="47">
        <f t="shared" si="43"/>
        <v>299.892</v>
      </c>
      <c r="AK513" s="47">
        <f t="shared" si="43"/>
        <v>74.861099999999993</v>
      </c>
      <c r="AL513" s="47">
        <f t="shared" si="43"/>
        <v>0</v>
      </c>
      <c r="AM513" s="47">
        <f t="shared" si="43"/>
        <v>0</v>
      </c>
      <c r="AN513" s="47">
        <f t="shared" si="43"/>
        <v>74.861099999999993</v>
      </c>
      <c r="AO513" s="47">
        <f t="shared" si="43"/>
        <v>0</v>
      </c>
      <c r="AP513" s="47">
        <f t="shared" si="43"/>
        <v>0</v>
      </c>
      <c r="AQ513" s="47">
        <f t="shared" si="43"/>
        <v>0</v>
      </c>
      <c r="AR513" s="47">
        <f t="shared" si="43"/>
        <v>0</v>
      </c>
      <c r="AS513" s="47">
        <f t="shared" si="43"/>
        <v>0</v>
      </c>
      <c r="AT513" s="47">
        <f t="shared" si="43"/>
        <v>0</v>
      </c>
      <c r="AU513" s="47">
        <f t="shared" si="43"/>
        <v>276.69</v>
      </c>
      <c r="AV513" s="47">
        <f t="shared" si="43"/>
        <v>0</v>
      </c>
      <c r="AW513" s="47">
        <f t="shared" si="43"/>
        <v>276.69</v>
      </c>
      <c r="AX513" s="47">
        <f t="shared" si="43"/>
        <v>553.38</v>
      </c>
      <c r="AY513" s="47">
        <f t="shared" si="43"/>
        <v>0</v>
      </c>
      <c r="AZ513" s="47">
        <f t="shared" si="43"/>
        <v>0</v>
      </c>
      <c r="BA513" s="47">
        <f t="shared" si="43"/>
        <v>0</v>
      </c>
      <c r="BB513" s="47">
        <f t="shared" si="43"/>
        <v>0</v>
      </c>
      <c r="BC513" s="47">
        <f t="shared" si="43"/>
        <v>0</v>
      </c>
      <c r="BD513" s="47">
        <f t="shared" si="43"/>
        <v>223.51</v>
      </c>
      <c r="BE513" s="47">
        <f t="shared" si="43"/>
        <v>0</v>
      </c>
      <c r="BF513" s="47">
        <f t="shared" si="43"/>
        <v>0</v>
      </c>
      <c r="BG513" s="47">
        <f t="shared" si="43"/>
        <v>0</v>
      </c>
      <c r="BH513" s="47">
        <f t="shared" si="43"/>
        <v>0</v>
      </c>
      <c r="BI513" s="47">
        <f t="shared" si="43"/>
        <v>0</v>
      </c>
      <c r="BJ513" s="47">
        <f t="shared" ref="BJ513:CG513" si="44">SUM(BJ512)</f>
        <v>0</v>
      </c>
      <c r="BK513" s="47">
        <f t="shared" si="44"/>
        <v>0</v>
      </c>
      <c r="BL513" s="47">
        <f t="shared" si="44"/>
        <v>0</v>
      </c>
      <c r="BM513" s="47">
        <f t="shared" si="44"/>
        <v>0</v>
      </c>
      <c r="BN513" s="47">
        <f t="shared" si="44"/>
        <v>0</v>
      </c>
      <c r="BO513" s="47">
        <f t="shared" si="44"/>
        <v>0</v>
      </c>
      <c r="BP513" s="47">
        <f t="shared" si="44"/>
        <v>0</v>
      </c>
      <c r="BQ513" s="47">
        <f t="shared" si="44"/>
        <v>0</v>
      </c>
      <c r="BR513" s="47">
        <f t="shared" si="44"/>
        <v>0</v>
      </c>
      <c r="BS513" s="47">
        <f t="shared" si="44"/>
        <v>153.51</v>
      </c>
      <c r="BT513" s="47">
        <f t="shared" si="44"/>
        <v>0</v>
      </c>
      <c r="BU513" s="47">
        <f t="shared" si="44"/>
        <v>0</v>
      </c>
      <c r="BV513" s="47">
        <f t="shared" si="44"/>
        <v>0</v>
      </c>
      <c r="BW513" s="47">
        <f t="shared" si="44"/>
        <v>0</v>
      </c>
      <c r="BX513" s="47">
        <f t="shared" si="44"/>
        <v>0</v>
      </c>
      <c r="BY513" s="47">
        <f t="shared" si="44"/>
        <v>0</v>
      </c>
      <c r="BZ513" s="47">
        <f t="shared" si="44"/>
        <v>0</v>
      </c>
      <c r="CA513" s="47">
        <f t="shared" si="44"/>
        <v>0</v>
      </c>
      <c r="CB513" s="47">
        <f t="shared" si="44"/>
        <v>0</v>
      </c>
      <c r="CC513" s="47">
        <f t="shared" si="44"/>
        <v>0</v>
      </c>
      <c r="CD513" s="47">
        <f t="shared" si="44"/>
        <v>0</v>
      </c>
      <c r="CE513" s="47">
        <f t="shared" si="44"/>
        <v>0</v>
      </c>
      <c r="CF513" s="47">
        <f t="shared" si="44"/>
        <v>0</v>
      </c>
      <c r="CG513" s="47">
        <f t="shared" si="44"/>
        <v>0</v>
      </c>
      <c r="CH513" s="46" t="s">
        <v>79</v>
      </c>
      <c r="CI513" s="336" t="s">
        <v>79</v>
      </c>
      <c r="CJ513" s="337" t="s">
        <v>79</v>
      </c>
      <c r="CK513" s="338" t="s">
        <v>79</v>
      </c>
      <c r="CL513" s="339" t="s">
        <v>79</v>
      </c>
      <c r="CM513" s="50"/>
    </row>
    <row r="514" spans="1:91" s="41" customFormat="1" ht="46.5">
      <c r="A514" s="695"/>
      <c r="B514" s="76" t="s">
        <v>12</v>
      </c>
      <c r="C514" s="65" t="s">
        <v>79</v>
      </c>
      <c r="D514" s="65" t="s">
        <v>79</v>
      </c>
      <c r="E514" s="65" t="s">
        <v>79</v>
      </c>
      <c r="F514" s="65" t="s">
        <v>79</v>
      </c>
      <c r="G514" s="93" t="s">
        <v>79</v>
      </c>
      <c r="H514" s="65" t="s">
        <v>79</v>
      </c>
      <c r="I514" s="44">
        <f>I511+I513</f>
        <v>47690.59</v>
      </c>
      <c r="J514" s="44">
        <f t="shared" ref="J514:BI514" si="45">J511+J513</f>
        <v>47643.14</v>
      </c>
      <c r="K514" s="44">
        <f t="shared" si="45"/>
        <v>47.449999999999818</v>
      </c>
      <c r="L514" s="44">
        <f t="shared" si="45"/>
        <v>0</v>
      </c>
      <c r="M514" s="44">
        <f t="shared" si="45"/>
        <v>41848.61</v>
      </c>
      <c r="N514" s="44">
        <f t="shared" si="45"/>
        <v>0</v>
      </c>
      <c r="O514" s="44">
        <f t="shared" si="45"/>
        <v>0</v>
      </c>
      <c r="P514" s="44">
        <f t="shared" si="45"/>
        <v>29951.45</v>
      </c>
      <c r="Q514" s="44">
        <f t="shared" si="45"/>
        <v>24413.289999999997</v>
      </c>
      <c r="R514" s="44">
        <f>R511+R513</f>
        <v>4471.9099000000006</v>
      </c>
      <c r="S514" s="44">
        <f>S511+S513</f>
        <v>0</v>
      </c>
      <c r="T514" s="44">
        <f>T511+T513</f>
        <v>23646.546699999999</v>
      </c>
      <c r="U514" s="44">
        <f>U511+U513</f>
        <v>28118.456599999998</v>
      </c>
      <c r="V514" s="44">
        <f>V511+V513</f>
        <v>21818.959999999999</v>
      </c>
      <c r="W514" s="44">
        <f t="shared" si="45"/>
        <v>3725.82</v>
      </c>
      <c r="X514" s="44">
        <f t="shared" si="45"/>
        <v>0</v>
      </c>
      <c r="Y514" s="44">
        <f t="shared" si="45"/>
        <v>10985.19</v>
      </c>
      <c r="Z514" s="44">
        <f t="shared" si="45"/>
        <v>14711.01</v>
      </c>
      <c r="AA514" s="44">
        <f t="shared" si="45"/>
        <v>9247.61</v>
      </c>
      <c r="AB514" s="44">
        <f>AB511+AB513</f>
        <v>17.579999999999998</v>
      </c>
      <c r="AC514" s="44">
        <f>AC511+AC513</f>
        <v>0</v>
      </c>
      <c r="AD514" s="44">
        <f>AD511+AD513</f>
        <v>3051.97</v>
      </c>
      <c r="AE514" s="44">
        <f>AE511+AE513</f>
        <v>3069.55</v>
      </c>
      <c r="AF514" s="44">
        <f>AF511+AF513</f>
        <v>7887.4699999999993</v>
      </c>
      <c r="AG514" s="44">
        <f t="shared" si="45"/>
        <v>1250.55765</v>
      </c>
      <c r="AH514" s="44">
        <f t="shared" si="45"/>
        <v>47.448869999999999</v>
      </c>
      <c r="AI514" s="44">
        <f t="shared" si="45"/>
        <v>9175.5077200000014</v>
      </c>
      <c r="AJ514" s="44">
        <f t="shared" si="45"/>
        <v>10473.51424</v>
      </c>
      <c r="AK514" s="44">
        <f t="shared" si="45"/>
        <v>517.01504999999997</v>
      </c>
      <c r="AL514" s="44">
        <f t="shared" si="45"/>
        <v>47.448869999999999</v>
      </c>
      <c r="AM514" s="44">
        <f t="shared" si="45"/>
        <v>3582.9321799999998</v>
      </c>
      <c r="AN514" s="44">
        <f t="shared" si="45"/>
        <v>4147.3960999999999</v>
      </c>
      <c r="AO514" s="44">
        <f t="shared" si="45"/>
        <v>3718.2200000000003</v>
      </c>
      <c r="AP514" s="44">
        <f t="shared" si="45"/>
        <v>0</v>
      </c>
      <c r="AQ514" s="44">
        <f t="shared" si="45"/>
        <v>0</v>
      </c>
      <c r="AR514" s="44">
        <f t="shared" si="45"/>
        <v>0</v>
      </c>
      <c r="AS514" s="44">
        <f t="shared" si="45"/>
        <v>0</v>
      </c>
      <c r="AT514" s="44">
        <f t="shared" si="45"/>
        <v>0</v>
      </c>
      <c r="AU514" s="44">
        <f t="shared" si="45"/>
        <v>1128.6199999999999</v>
      </c>
      <c r="AV514" s="44">
        <f t="shared" si="45"/>
        <v>0</v>
      </c>
      <c r="AW514" s="44">
        <f t="shared" si="45"/>
        <v>5104.29</v>
      </c>
      <c r="AX514" s="44">
        <f t="shared" si="45"/>
        <v>6232.9100000000008</v>
      </c>
      <c r="AY514" s="44">
        <f t="shared" si="45"/>
        <v>8216.7199999999993</v>
      </c>
      <c r="AZ514" s="44">
        <f t="shared" si="45"/>
        <v>0</v>
      </c>
      <c r="BA514" s="44">
        <f t="shared" si="45"/>
        <v>0</v>
      </c>
      <c r="BB514" s="44">
        <f t="shared" si="45"/>
        <v>5781.2800000000007</v>
      </c>
      <c r="BC514" s="44">
        <f t="shared" si="45"/>
        <v>5781.2800000000007</v>
      </c>
      <c r="BD514" s="44">
        <f t="shared" si="45"/>
        <v>223.51</v>
      </c>
      <c r="BE514" s="44">
        <f t="shared" si="45"/>
        <v>17.579999999999998</v>
      </c>
      <c r="BF514" s="44">
        <f t="shared" si="45"/>
        <v>0</v>
      </c>
      <c r="BG514" s="44">
        <f t="shared" si="45"/>
        <v>99.62</v>
      </c>
      <c r="BH514" s="44">
        <f t="shared" si="45"/>
        <v>2696.8199999999997</v>
      </c>
      <c r="BI514" s="44">
        <f t="shared" si="45"/>
        <v>0</v>
      </c>
      <c r="BJ514" s="44">
        <f t="shared" ref="BJ514:CG514" si="46">BJ511+BJ513</f>
        <v>0</v>
      </c>
      <c r="BK514" s="44">
        <f t="shared" si="46"/>
        <v>0</v>
      </c>
      <c r="BL514" s="44">
        <f t="shared" si="46"/>
        <v>0</v>
      </c>
      <c r="BM514" s="44">
        <f t="shared" si="46"/>
        <v>0</v>
      </c>
      <c r="BN514" s="44">
        <f t="shared" si="46"/>
        <v>3205.45</v>
      </c>
      <c r="BO514" s="44">
        <f t="shared" si="46"/>
        <v>0</v>
      </c>
      <c r="BP514" s="44">
        <f t="shared" si="46"/>
        <v>0</v>
      </c>
      <c r="BQ514" s="44">
        <f t="shared" si="46"/>
        <v>1853.06</v>
      </c>
      <c r="BR514" s="44">
        <f t="shared" si="46"/>
        <v>1853.06</v>
      </c>
      <c r="BS514" s="44">
        <f t="shared" si="46"/>
        <v>2693.7799999999997</v>
      </c>
      <c r="BT514" s="44">
        <f t="shared" si="46"/>
        <v>0</v>
      </c>
      <c r="BU514" s="44">
        <f t="shared" si="46"/>
        <v>0</v>
      </c>
      <c r="BV514" s="44">
        <f t="shared" si="46"/>
        <v>1099.29</v>
      </c>
      <c r="BW514" s="44">
        <f t="shared" si="46"/>
        <v>1099.29</v>
      </c>
      <c r="BX514" s="44">
        <f t="shared" si="46"/>
        <v>0</v>
      </c>
      <c r="BY514" s="44">
        <f t="shared" si="46"/>
        <v>17.579999999999998</v>
      </c>
      <c r="BZ514" s="44">
        <f t="shared" si="46"/>
        <v>0</v>
      </c>
      <c r="CA514" s="44">
        <f t="shared" si="46"/>
        <v>99.62</v>
      </c>
      <c r="CB514" s="44">
        <f t="shared" si="46"/>
        <v>117.2</v>
      </c>
      <c r="CC514" s="44">
        <f t="shared" si="46"/>
        <v>1988.24</v>
      </c>
      <c r="CD514" s="44">
        <f t="shared" si="46"/>
        <v>2538.2000000000003</v>
      </c>
      <c r="CE514" s="44">
        <f t="shared" si="46"/>
        <v>3701.9500000000003</v>
      </c>
      <c r="CF514" s="44">
        <f t="shared" si="46"/>
        <v>0</v>
      </c>
      <c r="CG514" s="44">
        <f t="shared" si="46"/>
        <v>0</v>
      </c>
      <c r="CH514" s="65" t="s">
        <v>79</v>
      </c>
      <c r="CI514" s="309" t="s">
        <v>79</v>
      </c>
      <c r="CJ514" s="310" t="s">
        <v>79</v>
      </c>
      <c r="CK514" s="311" t="s">
        <v>79</v>
      </c>
      <c r="CL514" s="312" t="s">
        <v>79</v>
      </c>
      <c r="CM514" s="50"/>
    </row>
    <row r="515" spans="1:91" s="50" customFormat="1" ht="46.5">
      <c r="A515" s="697" t="s">
        <v>1496</v>
      </c>
      <c r="B515" s="36" t="s">
        <v>1490</v>
      </c>
      <c r="C515" s="20" t="s">
        <v>79</v>
      </c>
      <c r="D515" s="27" t="s">
        <v>81</v>
      </c>
      <c r="E515" s="27" t="s">
        <v>79</v>
      </c>
      <c r="F515" s="27" t="s">
        <v>79</v>
      </c>
      <c r="G515" s="10" t="s">
        <v>79</v>
      </c>
      <c r="H515" s="27" t="s">
        <v>1491</v>
      </c>
      <c r="I515" s="34">
        <v>236300</v>
      </c>
      <c r="J515" s="34">
        <v>235800</v>
      </c>
      <c r="K515" s="34">
        <v>500</v>
      </c>
      <c r="L515" s="34">
        <v>0</v>
      </c>
      <c r="M515" s="34">
        <v>200430</v>
      </c>
      <c r="N515" s="34">
        <v>0</v>
      </c>
      <c r="O515" s="34">
        <v>0</v>
      </c>
      <c r="P515" s="34">
        <v>0</v>
      </c>
      <c r="Q515" s="34">
        <v>0</v>
      </c>
      <c r="R515" s="34">
        <v>0</v>
      </c>
      <c r="S515" s="34">
        <v>0</v>
      </c>
      <c r="T515" s="34">
        <v>0</v>
      </c>
      <c r="U515" s="34">
        <v>0</v>
      </c>
      <c r="V515" s="34">
        <v>0</v>
      </c>
      <c r="W515" s="34">
        <v>75</v>
      </c>
      <c r="X515" s="34">
        <v>0</v>
      </c>
      <c r="Y515" s="34">
        <v>425</v>
      </c>
      <c r="Z515" s="34">
        <v>500</v>
      </c>
      <c r="AA515" s="34">
        <v>0</v>
      </c>
      <c r="AB515" s="34">
        <v>0</v>
      </c>
      <c r="AC515" s="34">
        <v>0</v>
      </c>
      <c r="AD515" s="34">
        <v>0</v>
      </c>
      <c r="AE515" s="34">
        <v>0</v>
      </c>
      <c r="AF515" s="34">
        <v>0</v>
      </c>
      <c r="AG515" s="34">
        <v>0</v>
      </c>
      <c r="AH515" s="34">
        <v>0</v>
      </c>
      <c r="AI515" s="34">
        <v>0</v>
      </c>
      <c r="AJ515" s="34">
        <v>0</v>
      </c>
      <c r="AK515" s="34">
        <v>0</v>
      </c>
      <c r="AL515" s="34">
        <v>0</v>
      </c>
      <c r="AM515" s="34">
        <v>0</v>
      </c>
      <c r="AN515" s="34">
        <v>0</v>
      </c>
      <c r="AO515" s="34">
        <v>0</v>
      </c>
      <c r="AP515" s="34">
        <v>0</v>
      </c>
      <c r="AQ515" s="34">
        <v>0</v>
      </c>
      <c r="AR515" s="34">
        <v>0</v>
      </c>
      <c r="AS515" s="34">
        <v>0</v>
      </c>
      <c r="AT515" s="34">
        <v>0</v>
      </c>
      <c r="AU515" s="34">
        <v>75</v>
      </c>
      <c r="AV515" s="34">
        <v>0</v>
      </c>
      <c r="AW515" s="34">
        <v>425</v>
      </c>
      <c r="AX515" s="34">
        <v>500</v>
      </c>
      <c r="AY515" s="34">
        <v>0</v>
      </c>
      <c r="AZ515" s="34">
        <v>0</v>
      </c>
      <c r="BA515" s="34">
        <v>0</v>
      </c>
      <c r="BB515" s="34">
        <v>0</v>
      </c>
      <c r="BC515" s="34">
        <v>0</v>
      </c>
      <c r="BD515" s="34">
        <v>0</v>
      </c>
      <c r="BE515" s="34">
        <v>0</v>
      </c>
      <c r="BF515" s="34">
        <v>0</v>
      </c>
      <c r="BG515" s="34">
        <v>0</v>
      </c>
      <c r="BH515" s="34">
        <v>0</v>
      </c>
      <c r="BI515" s="34">
        <v>0</v>
      </c>
      <c r="BJ515" s="34">
        <v>0</v>
      </c>
      <c r="BK515" s="34">
        <v>0</v>
      </c>
      <c r="BL515" s="34">
        <v>0</v>
      </c>
      <c r="BM515" s="34">
        <v>0</v>
      </c>
      <c r="BN515" s="34">
        <v>0</v>
      </c>
      <c r="BO515" s="34">
        <v>0</v>
      </c>
      <c r="BP515" s="34">
        <v>0</v>
      </c>
      <c r="BQ515" s="34">
        <v>0</v>
      </c>
      <c r="BR515" s="34">
        <v>0</v>
      </c>
      <c r="BS515" s="34">
        <v>0</v>
      </c>
      <c r="BT515" s="34">
        <v>0</v>
      </c>
      <c r="BU515" s="34">
        <v>0</v>
      </c>
      <c r="BV515" s="34">
        <v>0</v>
      </c>
      <c r="BW515" s="34">
        <v>0</v>
      </c>
      <c r="BX515" s="34">
        <v>0</v>
      </c>
      <c r="BY515" s="34">
        <v>0</v>
      </c>
      <c r="BZ515" s="34">
        <v>0</v>
      </c>
      <c r="CA515" s="34">
        <v>0</v>
      </c>
      <c r="CB515" s="34">
        <v>0</v>
      </c>
      <c r="CC515" s="34">
        <v>0</v>
      </c>
      <c r="CD515" s="34">
        <v>0</v>
      </c>
      <c r="CE515" s="34">
        <v>200430</v>
      </c>
      <c r="CF515" s="34">
        <v>0</v>
      </c>
      <c r="CG515" s="34">
        <v>0</v>
      </c>
      <c r="CH515" s="27" t="s">
        <v>85</v>
      </c>
      <c r="CI515" s="276" t="s">
        <v>1845</v>
      </c>
      <c r="CJ515" s="276" t="s">
        <v>79</v>
      </c>
      <c r="CK515" s="278" t="s">
        <v>1492</v>
      </c>
      <c r="CL515" s="278" t="s">
        <v>79</v>
      </c>
    </row>
    <row r="516" spans="1:91" s="50" customFormat="1" ht="46.5">
      <c r="A516" s="698"/>
      <c r="B516" s="77" t="s">
        <v>1493</v>
      </c>
      <c r="C516" s="64" t="s">
        <v>79</v>
      </c>
      <c r="D516" s="64" t="s">
        <v>79</v>
      </c>
      <c r="E516" s="64" t="s">
        <v>79</v>
      </c>
      <c r="F516" s="64" t="s">
        <v>79</v>
      </c>
      <c r="G516" s="94" t="s">
        <v>79</v>
      </c>
      <c r="H516" s="64" t="s">
        <v>79</v>
      </c>
      <c r="I516" s="45">
        <f t="shared" ref="I516:CG516" si="47">SUM(I515:I515)</f>
        <v>236300</v>
      </c>
      <c r="J516" s="45">
        <f t="shared" si="47"/>
        <v>235800</v>
      </c>
      <c r="K516" s="45">
        <f t="shared" si="47"/>
        <v>500</v>
      </c>
      <c r="L516" s="45">
        <f t="shared" si="47"/>
        <v>0</v>
      </c>
      <c r="M516" s="45">
        <f t="shared" si="47"/>
        <v>200430</v>
      </c>
      <c r="N516" s="45">
        <f t="shared" si="47"/>
        <v>0</v>
      </c>
      <c r="O516" s="45">
        <f t="shared" si="47"/>
        <v>0</v>
      </c>
      <c r="P516" s="45">
        <f t="shared" si="47"/>
        <v>0</v>
      </c>
      <c r="Q516" s="45">
        <f t="shared" si="47"/>
        <v>0</v>
      </c>
      <c r="R516" s="45">
        <f>SUM(R515:R515)</f>
        <v>0</v>
      </c>
      <c r="S516" s="45">
        <f>SUM(S515:S515)</f>
        <v>0</v>
      </c>
      <c r="T516" s="45">
        <f>SUM(T515:T515)</f>
        <v>0</v>
      </c>
      <c r="U516" s="45">
        <f>SUM(U515:U515)</f>
        <v>0</v>
      </c>
      <c r="V516" s="45">
        <f>SUM(V515:V515)</f>
        <v>0</v>
      </c>
      <c r="W516" s="45">
        <f t="shared" si="47"/>
        <v>75</v>
      </c>
      <c r="X516" s="45">
        <f t="shared" si="47"/>
        <v>0</v>
      </c>
      <c r="Y516" s="45">
        <f t="shared" si="47"/>
        <v>425</v>
      </c>
      <c r="Z516" s="45">
        <f t="shared" si="47"/>
        <v>500</v>
      </c>
      <c r="AA516" s="45">
        <f t="shared" si="47"/>
        <v>0</v>
      </c>
      <c r="AB516" s="45">
        <f t="shared" ref="AB516:AG516" si="48">SUM(AB515:AB515)</f>
        <v>0</v>
      </c>
      <c r="AC516" s="45">
        <f t="shared" si="48"/>
        <v>0</v>
      </c>
      <c r="AD516" s="45">
        <f t="shared" si="48"/>
        <v>0</v>
      </c>
      <c r="AE516" s="45">
        <f t="shared" si="48"/>
        <v>0</v>
      </c>
      <c r="AF516" s="45">
        <f t="shared" si="48"/>
        <v>0</v>
      </c>
      <c r="AG516" s="45">
        <f t="shared" si="48"/>
        <v>0</v>
      </c>
      <c r="AH516" s="45">
        <f t="shared" si="47"/>
        <v>0</v>
      </c>
      <c r="AI516" s="45">
        <f t="shared" si="47"/>
        <v>0</v>
      </c>
      <c r="AJ516" s="45">
        <f t="shared" si="47"/>
        <v>0</v>
      </c>
      <c r="AK516" s="45">
        <f t="shared" si="47"/>
        <v>0</v>
      </c>
      <c r="AL516" s="45">
        <f t="shared" si="47"/>
        <v>0</v>
      </c>
      <c r="AM516" s="45">
        <f t="shared" si="47"/>
        <v>0</v>
      </c>
      <c r="AN516" s="45">
        <f t="shared" si="47"/>
        <v>0</v>
      </c>
      <c r="AO516" s="45">
        <f t="shared" si="47"/>
        <v>0</v>
      </c>
      <c r="AP516" s="45">
        <f t="shared" si="47"/>
        <v>0</v>
      </c>
      <c r="AQ516" s="45">
        <f t="shared" si="47"/>
        <v>0</v>
      </c>
      <c r="AR516" s="45">
        <f t="shared" si="47"/>
        <v>0</v>
      </c>
      <c r="AS516" s="45">
        <f t="shared" si="47"/>
        <v>0</v>
      </c>
      <c r="AT516" s="45">
        <f t="shared" si="47"/>
        <v>0</v>
      </c>
      <c r="AU516" s="45">
        <f t="shared" si="47"/>
        <v>75</v>
      </c>
      <c r="AV516" s="45">
        <f t="shared" si="47"/>
        <v>0</v>
      </c>
      <c r="AW516" s="45">
        <f t="shared" si="47"/>
        <v>425</v>
      </c>
      <c r="AX516" s="45">
        <f t="shared" si="47"/>
        <v>500</v>
      </c>
      <c r="AY516" s="45">
        <f t="shared" si="47"/>
        <v>0</v>
      </c>
      <c r="AZ516" s="45">
        <f t="shared" si="47"/>
        <v>0</v>
      </c>
      <c r="BA516" s="45">
        <f t="shared" si="47"/>
        <v>0</v>
      </c>
      <c r="BB516" s="45">
        <f t="shared" si="47"/>
        <v>0</v>
      </c>
      <c r="BC516" s="45">
        <f t="shared" si="47"/>
        <v>0</v>
      </c>
      <c r="BD516" s="45">
        <f t="shared" si="47"/>
        <v>0</v>
      </c>
      <c r="BE516" s="45">
        <f t="shared" si="47"/>
        <v>0</v>
      </c>
      <c r="BF516" s="45">
        <f t="shared" si="47"/>
        <v>0</v>
      </c>
      <c r="BG516" s="45">
        <f t="shared" si="47"/>
        <v>0</v>
      </c>
      <c r="BH516" s="45">
        <f t="shared" si="47"/>
        <v>0</v>
      </c>
      <c r="BI516" s="45">
        <f t="shared" si="47"/>
        <v>0</v>
      </c>
      <c r="BJ516" s="45">
        <f t="shared" ref="BJ516:CE516" si="49">SUM(BJ515:BJ515)</f>
        <v>0</v>
      </c>
      <c r="BK516" s="45">
        <f t="shared" si="49"/>
        <v>0</v>
      </c>
      <c r="BL516" s="45">
        <f t="shared" si="49"/>
        <v>0</v>
      </c>
      <c r="BM516" s="45">
        <f t="shared" si="49"/>
        <v>0</v>
      </c>
      <c r="BN516" s="45">
        <f t="shared" si="49"/>
        <v>0</v>
      </c>
      <c r="BO516" s="45">
        <f t="shared" si="49"/>
        <v>0</v>
      </c>
      <c r="BP516" s="45">
        <f t="shared" si="49"/>
        <v>0</v>
      </c>
      <c r="BQ516" s="45">
        <f t="shared" si="49"/>
        <v>0</v>
      </c>
      <c r="BR516" s="45">
        <f t="shared" si="49"/>
        <v>0</v>
      </c>
      <c r="BS516" s="45">
        <f t="shared" si="49"/>
        <v>0</v>
      </c>
      <c r="BT516" s="45">
        <f t="shared" si="49"/>
        <v>0</v>
      </c>
      <c r="BU516" s="45">
        <f t="shared" si="49"/>
        <v>0</v>
      </c>
      <c r="BV516" s="45">
        <f t="shared" si="49"/>
        <v>0</v>
      </c>
      <c r="BW516" s="45">
        <f t="shared" si="49"/>
        <v>0</v>
      </c>
      <c r="BX516" s="45">
        <f t="shared" si="49"/>
        <v>0</v>
      </c>
      <c r="BY516" s="45">
        <f t="shared" si="49"/>
        <v>0</v>
      </c>
      <c r="BZ516" s="45">
        <f t="shared" si="49"/>
        <v>0</v>
      </c>
      <c r="CA516" s="45">
        <f t="shared" si="49"/>
        <v>0</v>
      </c>
      <c r="CB516" s="45">
        <f t="shared" si="49"/>
        <v>0</v>
      </c>
      <c r="CC516" s="45">
        <f t="shared" si="49"/>
        <v>0</v>
      </c>
      <c r="CD516" s="45">
        <f t="shared" si="49"/>
        <v>0</v>
      </c>
      <c r="CE516" s="45">
        <f t="shared" si="49"/>
        <v>200430</v>
      </c>
      <c r="CF516" s="45">
        <f t="shared" si="47"/>
        <v>0</v>
      </c>
      <c r="CG516" s="45">
        <f t="shared" si="47"/>
        <v>0</v>
      </c>
      <c r="CH516" s="64" t="s">
        <v>79</v>
      </c>
      <c r="CI516" s="297" t="s">
        <v>79</v>
      </c>
      <c r="CJ516" s="318" t="s">
        <v>79</v>
      </c>
      <c r="CK516" s="298" t="s">
        <v>79</v>
      </c>
      <c r="CL516" s="299" t="s">
        <v>79</v>
      </c>
    </row>
    <row r="517" spans="1:91" s="50" customFormat="1" ht="46.5">
      <c r="A517" s="698"/>
      <c r="B517" s="78" t="s">
        <v>1494</v>
      </c>
      <c r="C517" s="46" t="s">
        <v>79</v>
      </c>
      <c r="D517" s="46" t="s">
        <v>79</v>
      </c>
      <c r="E517" s="46" t="s">
        <v>79</v>
      </c>
      <c r="F517" s="46" t="s">
        <v>79</v>
      </c>
      <c r="G517" s="97" t="s">
        <v>79</v>
      </c>
      <c r="H517" s="46" t="s">
        <v>79</v>
      </c>
      <c r="I517" s="47">
        <v>0</v>
      </c>
      <c r="J517" s="47">
        <v>0</v>
      </c>
      <c r="K517" s="47">
        <v>0</v>
      </c>
      <c r="L517" s="47">
        <v>0</v>
      </c>
      <c r="M517" s="47">
        <v>0</v>
      </c>
      <c r="N517" s="47">
        <v>0</v>
      </c>
      <c r="O517" s="47">
        <v>0</v>
      </c>
      <c r="P517" s="47">
        <v>0</v>
      </c>
      <c r="Q517" s="47">
        <v>0</v>
      </c>
      <c r="R517" s="47">
        <v>0</v>
      </c>
      <c r="S517" s="47">
        <v>0</v>
      </c>
      <c r="T517" s="47">
        <v>0</v>
      </c>
      <c r="U517" s="47">
        <v>0</v>
      </c>
      <c r="V517" s="47">
        <v>0</v>
      </c>
      <c r="W517" s="47">
        <v>0</v>
      </c>
      <c r="X517" s="47">
        <v>0</v>
      </c>
      <c r="Y517" s="47">
        <v>0</v>
      </c>
      <c r="Z517" s="47">
        <v>0</v>
      </c>
      <c r="AA517" s="47">
        <v>0</v>
      </c>
      <c r="AB517" s="47">
        <v>0</v>
      </c>
      <c r="AC517" s="47">
        <v>0</v>
      </c>
      <c r="AD517" s="47">
        <v>0</v>
      </c>
      <c r="AE517" s="47">
        <v>0</v>
      </c>
      <c r="AF517" s="47">
        <v>0</v>
      </c>
      <c r="AG517" s="47">
        <v>0</v>
      </c>
      <c r="AH517" s="47">
        <v>0</v>
      </c>
      <c r="AI517" s="47">
        <v>0</v>
      </c>
      <c r="AJ517" s="47">
        <v>0</v>
      </c>
      <c r="AK517" s="47">
        <v>0</v>
      </c>
      <c r="AL517" s="47">
        <v>0</v>
      </c>
      <c r="AM517" s="47">
        <v>0</v>
      </c>
      <c r="AN517" s="47">
        <v>0</v>
      </c>
      <c r="AO517" s="47">
        <v>0</v>
      </c>
      <c r="AP517" s="47">
        <v>0</v>
      </c>
      <c r="AQ517" s="47">
        <v>0</v>
      </c>
      <c r="AR517" s="47">
        <v>0</v>
      </c>
      <c r="AS517" s="47">
        <v>0</v>
      </c>
      <c r="AT517" s="47">
        <v>0</v>
      </c>
      <c r="AU517" s="47">
        <v>0</v>
      </c>
      <c r="AV517" s="47">
        <v>0</v>
      </c>
      <c r="AW517" s="47">
        <v>0</v>
      </c>
      <c r="AX517" s="47">
        <v>0</v>
      </c>
      <c r="AY517" s="47">
        <v>0</v>
      </c>
      <c r="AZ517" s="47">
        <v>0</v>
      </c>
      <c r="BA517" s="47">
        <v>0</v>
      </c>
      <c r="BB517" s="47">
        <v>0</v>
      </c>
      <c r="BC517" s="47">
        <v>0</v>
      </c>
      <c r="BD517" s="47">
        <v>0</v>
      </c>
      <c r="BE517" s="47">
        <v>0</v>
      </c>
      <c r="BF517" s="47">
        <v>0</v>
      </c>
      <c r="BG517" s="47">
        <v>0</v>
      </c>
      <c r="BH517" s="47">
        <v>0</v>
      </c>
      <c r="BI517" s="47">
        <v>0</v>
      </c>
      <c r="BJ517" s="47">
        <v>0</v>
      </c>
      <c r="BK517" s="47">
        <v>0</v>
      </c>
      <c r="BL517" s="47">
        <v>0</v>
      </c>
      <c r="BM517" s="47">
        <v>0</v>
      </c>
      <c r="BN517" s="47">
        <v>0</v>
      </c>
      <c r="BO517" s="47">
        <v>0</v>
      </c>
      <c r="BP517" s="47">
        <v>0</v>
      </c>
      <c r="BQ517" s="47">
        <v>0</v>
      </c>
      <c r="BR517" s="47">
        <v>0</v>
      </c>
      <c r="BS517" s="47">
        <v>0</v>
      </c>
      <c r="BT517" s="47">
        <v>0</v>
      </c>
      <c r="BU517" s="47">
        <v>0</v>
      </c>
      <c r="BV517" s="47">
        <v>0</v>
      </c>
      <c r="BW517" s="47">
        <v>0</v>
      </c>
      <c r="BX517" s="47">
        <v>0</v>
      </c>
      <c r="BY517" s="47">
        <v>0</v>
      </c>
      <c r="BZ517" s="47">
        <v>0</v>
      </c>
      <c r="CA517" s="47">
        <v>0</v>
      </c>
      <c r="CB517" s="47">
        <v>0</v>
      </c>
      <c r="CC517" s="47">
        <v>0</v>
      </c>
      <c r="CD517" s="47">
        <v>0</v>
      </c>
      <c r="CE517" s="47">
        <v>0</v>
      </c>
      <c r="CF517" s="47">
        <v>0</v>
      </c>
      <c r="CG517" s="47">
        <v>0</v>
      </c>
      <c r="CH517" s="46" t="s">
        <v>79</v>
      </c>
      <c r="CI517" s="336" t="s">
        <v>79</v>
      </c>
      <c r="CJ517" s="337" t="s">
        <v>79</v>
      </c>
      <c r="CK517" s="338" t="s">
        <v>79</v>
      </c>
      <c r="CL517" s="339" t="s">
        <v>79</v>
      </c>
    </row>
    <row r="518" spans="1:91" s="50" customFormat="1" ht="46.5">
      <c r="A518" s="699"/>
      <c r="B518" s="76" t="s">
        <v>1495</v>
      </c>
      <c r="C518" s="65" t="s">
        <v>79</v>
      </c>
      <c r="D518" s="65" t="s">
        <v>79</v>
      </c>
      <c r="E518" s="65" t="s">
        <v>79</v>
      </c>
      <c r="F518" s="65" t="s">
        <v>79</v>
      </c>
      <c r="G518" s="93" t="s">
        <v>79</v>
      </c>
      <c r="H518" s="65" t="s">
        <v>79</v>
      </c>
      <c r="I518" s="44">
        <f t="shared" ref="I518:AX518" si="50">I516+I517</f>
        <v>236300</v>
      </c>
      <c r="J518" s="44">
        <f t="shared" si="50"/>
        <v>235800</v>
      </c>
      <c r="K518" s="44">
        <f t="shared" si="50"/>
        <v>500</v>
      </c>
      <c r="L518" s="44">
        <f t="shared" si="50"/>
        <v>0</v>
      </c>
      <c r="M518" s="44">
        <f t="shared" si="50"/>
        <v>200430</v>
      </c>
      <c r="N518" s="44">
        <f t="shared" si="50"/>
        <v>0</v>
      </c>
      <c r="O518" s="44">
        <f t="shared" si="50"/>
        <v>0</v>
      </c>
      <c r="P518" s="44">
        <f t="shared" si="50"/>
        <v>0</v>
      </c>
      <c r="Q518" s="44">
        <f t="shared" si="50"/>
        <v>0</v>
      </c>
      <c r="R518" s="44">
        <f>R516+R517</f>
        <v>0</v>
      </c>
      <c r="S518" s="44">
        <f>S516+S517</f>
        <v>0</v>
      </c>
      <c r="T518" s="44">
        <f>T516+T517</f>
        <v>0</v>
      </c>
      <c r="U518" s="44">
        <f>U516+U517</f>
        <v>0</v>
      </c>
      <c r="V518" s="44">
        <f>V516+V517</f>
        <v>0</v>
      </c>
      <c r="W518" s="44">
        <f t="shared" si="50"/>
        <v>75</v>
      </c>
      <c r="X518" s="44">
        <f t="shared" si="50"/>
        <v>0</v>
      </c>
      <c r="Y518" s="44">
        <f t="shared" si="50"/>
        <v>425</v>
      </c>
      <c r="Z518" s="44">
        <f t="shared" si="50"/>
        <v>500</v>
      </c>
      <c r="AA518" s="44">
        <f t="shared" si="50"/>
        <v>0</v>
      </c>
      <c r="AB518" s="44">
        <f t="shared" ref="AB518:AG518" si="51">AB516+AB517</f>
        <v>0</v>
      </c>
      <c r="AC518" s="44">
        <f t="shared" si="51"/>
        <v>0</v>
      </c>
      <c r="AD518" s="44">
        <f t="shared" si="51"/>
        <v>0</v>
      </c>
      <c r="AE518" s="44">
        <f t="shared" si="51"/>
        <v>0</v>
      </c>
      <c r="AF518" s="44">
        <f t="shared" si="51"/>
        <v>0</v>
      </c>
      <c r="AG518" s="44">
        <f t="shared" si="51"/>
        <v>0</v>
      </c>
      <c r="AH518" s="44">
        <f t="shared" si="50"/>
        <v>0</v>
      </c>
      <c r="AI518" s="44">
        <f t="shared" si="50"/>
        <v>0</v>
      </c>
      <c r="AJ518" s="44">
        <f t="shared" si="50"/>
        <v>0</v>
      </c>
      <c r="AK518" s="44">
        <f t="shared" si="50"/>
        <v>0</v>
      </c>
      <c r="AL518" s="44">
        <f t="shared" si="50"/>
        <v>0</v>
      </c>
      <c r="AM518" s="44">
        <f t="shared" si="50"/>
        <v>0</v>
      </c>
      <c r="AN518" s="44">
        <f t="shared" si="50"/>
        <v>0</v>
      </c>
      <c r="AO518" s="44">
        <f t="shared" si="50"/>
        <v>0</v>
      </c>
      <c r="AP518" s="44">
        <f t="shared" si="50"/>
        <v>0</v>
      </c>
      <c r="AQ518" s="44">
        <f t="shared" si="50"/>
        <v>0</v>
      </c>
      <c r="AR518" s="44">
        <f t="shared" si="50"/>
        <v>0</v>
      </c>
      <c r="AS518" s="44">
        <f t="shared" si="50"/>
        <v>0</v>
      </c>
      <c r="AT518" s="44">
        <f t="shared" si="50"/>
        <v>0</v>
      </c>
      <c r="AU518" s="44">
        <f t="shared" si="50"/>
        <v>75</v>
      </c>
      <c r="AV518" s="44">
        <f t="shared" si="50"/>
        <v>0</v>
      </c>
      <c r="AW518" s="44">
        <f t="shared" si="50"/>
        <v>425</v>
      </c>
      <c r="AX518" s="44">
        <f t="shared" si="50"/>
        <v>500</v>
      </c>
      <c r="AY518" s="44">
        <f t="shared" ref="AY518:BI518" si="52">AY516+AY517</f>
        <v>0</v>
      </c>
      <c r="AZ518" s="44">
        <f t="shared" si="52"/>
        <v>0</v>
      </c>
      <c r="BA518" s="44">
        <f t="shared" si="52"/>
        <v>0</v>
      </c>
      <c r="BB518" s="44">
        <f t="shared" si="52"/>
        <v>0</v>
      </c>
      <c r="BC518" s="44">
        <f t="shared" si="52"/>
        <v>0</v>
      </c>
      <c r="BD518" s="44">
        <f t="shared" si="52"/>
        <v>0</v>
      </c>
      <c r="BE518" s="44">
        <f t="shared" si="52"/>
        <v>0</v>
      </c>
      <c r="BF518" s="44">
        <f t="shared" si="52"/>
        <v>0</v>
      </c>
      <c r="BG518" s="44">
        <f t="shared" si="52"/>
        <v>0</v>
      </c>
      <c r="BH518" s="44">
        <f t="shared" si="52"/>
        <v>0</v>
      </c>
      <c r="BI518" s="44">
        <f t="shared" si="52"/>
        <v>0</v>
      </c>
      <c r="BJ518" s="44">
        <f t="shared" ref="BJ518:CE518" si="53">BJ516+BJ517</f>
        <v>0</v>
      </c>
      <c r="BK518" s="44">
        <f t="shared" si="53"/>
        <v>0</v>
      </c>
      <c r="BL518" s="44">
        <f t="shared" si="53"/>
        <v>0</v>
      </c>
      <c r="BM518" s="44">
        <f t="shared" si="53"/>
        <v>0</v>
      </c>
      <c r="BN518" s="44">
        <f t="shared" si="53"/>
        <v>0</v>
      </c>
      <c r="BO518" s="44">
        <f t="shared" si="53"/>
        <v>0</v>
      </c>
      <c r="BP518" s="44">
        <f t="shared" si="53"/>
        <v>0</v>
      </c>
      <c r="BQ518" s="44">
        <f t="shared" si="53"/>
        <v>0</v>
      </c>
      <c r="BR518" s="44">
        <f t="shared" si="53"/>
        <v>0</v>
      </c>
      <c r="BS518" s="44">
        <f t="shared" si="53"/>
        <v>0</v>
      </c>
      <c r="BT518" s="44">
        <f t="shared" si="53"/>
        <v>0</v>
      </c>
      <c r="BU518" s="44">
        <f t="shared" si="53"/>
        <v>0</v>
      </c>
      <c r="BV518" s="44">
        <f t="shared" si="53"/>
        <v>0</v>
      </c>
      <c r="BW518" s="44">
        <f t="shared" si="53"/>
        <v>0</v>
      </c>
      <c r="BX518" s="44">
        <f t="shared" si="53"/>
        <v>0</v>
      </c>
      <c r="BY518" s="44">
        <f t="shared" si="53"/>
        <v>0</v>
      </c>
      <c r="BZ518" s="44">
        <f t="shared" si="53"/>
        <v>0</v>
      </c>
      <c r="CA518" s="44">
        <f t="shared" si="53"/>
        <v>0</v>
      </c>
      <c r="CB518" s="44">
        <f t="shared" si="53"/>
        <v>0</v>
      </c>
      <c r="CC518" s="44">
        <f t="shared" si="53"/>
        <v>0</v>
      </c>
      <c r="CD518" s="44">
        <f t="shared" si="53"/>
        <v>0</v>
      </c>
      <c r="CE518" s="44">
        <f t="shared" si="53"/>
        <v>200430</v>
      </c>
      <c r="CF518" s="44">
        <f>CF516+CF517</f>
        <v>0</v>
      </c>
      <c r="CG518" s="44">
        <f>CG516+CG517</f>
        <v>0</v>
      </c>
      <c r="CH518" s="65" t="s">
        <v>79</v>
      </c>
      <c r="CI518" s="309" t="s">
        <v>79</v>
      </c>
      <c r="CJ518" s="310" t="s">
        <v>79</v>
      </c>
      <c r="CK518" s="311" t="s">
        <v>79</v>
      </c>
      <c r="CL518" s="312" t="s">
        <v>79</v>
      </c>
    </row>
    <row r="519" spans="1:91" ht="70.5" customHeight="1">
      <c r="A519" s="695" t="s">
        <v>17</v>
      </c>
      <c r="B519" s="48" t="s">
        <v>72</v>
      </c>
      <c r="C519" s="27" t="s">
        <v>694</v>
      </c>
      <c r="D519" s="27" t="s">
        <v>81</v>
      </c>
      <c r="E519" s="27" t="s">
        <v>79</v>
      </c>
      <c r="F519" s="136" t="s">
        <v>79</v>
      </c>
      <c r="G519" s="21">
        <v>3753</v>
      </c>
      <c r="H519" s="37" t="s">
        <v>317</v>
      </c>
      <c r="I519" s="35">
        <v>442442.34</v>
      </c>
      <c r="J519" s="35">
        <v>442441.29</v>
      </c>
      <c r="K519" s="35">
        <v>1.05</v>
      </c>
      <c r="L519" s="35">
        <v>420320.223</v>
      </c>
      <c r="M519" s="35">
        <v>0</v>
      </c>
      <c r="N519" s="35">
        <v>0</v>
      </c>
      <c r="O519" s="35" t="s">
        <v>79</v>
      </c>
      <c r="P519" s="35">
        <v>22122.06</v>
      </c>
      <c r="Q519" s="35">
        <v>0</v>
      </c>
      <c r="R519" s="35">
        <v>22088.259609999994</v>
      </c>
      <c r="S519" s="35">
        <v>0</v>
      </c>
      <c r="T519" s="35">
        <v>0</v>
      </c>
      <c r="U519" s="35">
        <v>22088.259609999994</v>
      </c>
      <c r="V519" s="35">
        <v>0</v>
      </c>
      <c r="W519" s="35">
        <v>0</v>
      </c>
      <c r="X519" s="35">
        <v>0</v>
      </c>
      <c r="Y519" s="35">
        <v>0</v>
      </c>
      <c r="Z519" s="35">
        <v>0</v>
      </c>
      <c r="AA519" s="35">
        <v>0</v>
      </c>
      <c r="AB519" s="35">
        <v>0</v>
      </c>
      <c r="AC519" s="35">
        <v>0</v>
      </c>
      <c r="AD519" s="35">
        <v>0</v>
      </c>
      <c r="AE519" s="35">
        <v>0</v>
      </c>
      <c r="AF519" s="35">
        <v>0</v>
      </c>
      <c r="AG519" s="35">
        <v>136.2278</v>
      </c>
      <c r="AH519" s="35">
        <v>0</v>
      </c>
      <c r="AI519" s="35">
        <v>0</v>
      </c>
      <c r="AJ519" s="35">
        <v>136.2278</v>
      </c>
      <c r="AK519" s="35">
        <v>16.273319999999998</v>
      </c>
      <c r="AL519" s="35">
        <v>0</v>
      </c>
      <c r="AM519" s="35">
        <v>0</v>
      </c>
      <c r="AN519" s="35">
        <v>16.273319999999998</v>
      </c>
      <c r="AO519" s="35">
        <v>0</v>
      </c>
      <c r="AP519" s="35">
        <v>0</v>
      </c>
      <c r="AQ519" s="35">
        <v>0</v>
      </c>
      <c r="AR519" s="35">
        <v>0</v>
      </c>
      <c r="AS519" s="35">
        <v>0</v>
      </c>
      <c r="AT519" s="35">
        <v>0</v>
      </c>
      <c r="AU519" s="35">
        <v>0</v>
      </c>
      <c r="AV519" s="35">
        <v>0</v>
      </c>
      <c r="AW519" s="35">
        <v>0</v>
      </c>
      <c r="AX519" s="35">
        <v>0</v>
      </c>
      <c r="AY519" s="35">
        <v>0</v>
      </c>
      <c r="AZ519" s="35">
        <v>0</v>
      </c>
      <c r="BA519" s="35">
        <v>0</v>
      </c>
      <c r="BB519" s="35">
        <v>0</v>
      </c>
      <c r="BC519" s="35">
        <v>0</v>
      </c>
      <c r="BD519" s="35">
        <v>0</v>
      </c>
      <c r="BE519" s="35">
        <v>0</v>
      </c>
      <c r="BF519" s="35">
        <v>0</v>
      </c>
      <c r="BG519" s="35">
        <v>0</v>
      </c>
      <c r="BH519" s="34">
        <v>0</v>
      </c>
      <c r="BI519" s="34">
        <v>0</v>
      </c>
      <c r="BJ519" s="34">
        <v>0</v>
      </c>
      <c r="BK519" s="34">
        <v>0</v>
      </c>
      <c r="BL519" s="34">
        <v>0</v>
      </c>
      <c r="BM519" s="34">
        <v>0</v>
      </c>
      <c r="BN519" s="34">
        <v>0</v>
      </c>
      <c r="BO519" s="34">
        <v>0</v>
      </c>
      <c r="BP519" s="34">
        <v>0</v>
      </c>
      <c r="BQ519" s="34">
        <v>0</v>
      </c>
      <c r="BR519" s="34">
        <v>0</v>
      </c>
      <c r="BS519" s="34">
        <v>0</v>
      </c>
      <c r="BT519" s="34">
        <v>0</v>
      </c>
      <c r="BU519" s="34">
        <v>0</v>
      </c>
      <c r="BV519" s="34">
        <v>0</v>
      </c>
      <c r="BW519" s="34">
        <v>0</v>
      </c>
      <c r="BX519" s="34">
        <v>0</v>
      </c>
      <c r="BY519" s="34">
        <v>0</v>
      </c>
      <c r="BZ519" s="34">
        <v>0</v>
      </c>
      <c r="CA519" s="34">
        <v>0</v>
      </c>
      <c r="CB519" s="34">
        <v>0</v>
      </c>
      <c r="CC519" s="34">
        <v>0</v>
      </c>
      <c r="CD519" s="34">
        <v>0</v>
      </c>
      <c r="CE519" s="34">
        <v>0</v>
      </c>
      <c r="CF519" s="34">
        <v>0</v>
      </c>
      <c r="CG519" s="34">
        <v>0</v>
      </c>
      <c r="CH519" s="27" t="s">
        <v>80</v>
      </c>
      <c r="CI519" s="276" t="s">
        <v>485</v>
      </c>
      <c r="CJ519" s="276" t="s">
        <v>79</v>
      </c>
      <c r="CK519" s="278" t="s">
        <v>79</v>
      </c>
      <c r="CL519" s="279">
        <v>43951</v>
      </c>
    </row>
    <row r="520" spans="1:91" ht="64.5" customHeight="1">
      <c r="A520" s="695"/>
      <c r="B520" s="48" t="s">
        <v>281</v>
      </c>
      <c r="C520" s="27" t="s">
        <v>695</v>
      </c>
      <c r="D520" s="27" t="s">
        <v>81</v>
      </c>
      <c r="E520" s="27" t="s">
        <v>79</v>
      </c>
      <c r="F520" s="136" t="s">
        <v>79</v>
      </c>
      <c r="G520" s="21">
        <v>4705</v>
      </c>
      <c r="H520" s="37" t="s">
        <v>317</v>
      </c>
      <c r="I520" s="35">
        <v>114354.24000000001</v>
      </c>
      <c r="J520" s="35">
        <v>114354.24000000001</v>
      </c>
      <c r="K520" s="35">
        <v>0</v>
      </c>
      <c r="L520" s="35">
        <v>108636.52800000001</v>
      </c>
      <c r="M520" s="35">
        <v>0</v>
      </c>
      <c r="N520" s="35">
        <v>0</v>
      </c>
      <c r="O520" s="35" t="s">
        <v>79</v>
      </c>
      <c r="P520" s="35">
        <v>5534.7</v>
      </c>
      <c r="Q520" s="35">
        <v>0</v>
      </c>
      <c r="R520" s="35">
        <v>5682.8779599999989</v>
      </c>
      <c r="S520" s="35">
        <v>0</v>
      </c>
      <c r="T520" s="35">
        <v>31958.380130000005</v>
      </c>
      <c r="U520" s="35">
        <v>37641.258090000003</v>
      </c>
      <c r="V520" s="35">
        <v>0</v>
      </c>
      <c r="W520" s="35">
        <v>167</v>
      </c>
      <c r="X520" s="35">
        <v>0</v>
      </c>
      <c r="Y520" s="35">
        <v>0</v>
      </c>
      <c r="Z520" s="35">
        <v>167</v>
      </c>
      <c r="AA520" s="35">
        <v>0</v>
      </c>
      <c r="AB520" s="35">
        <v>0</v>
      </c>
      <c r="AC520" s="35">
        <v>0</v>
      </c>
      <c r="AD520" s="35">
        <v>0</v>
      </c>
      <c r="AE520" s="35">
        <v>0</v>
      </c>
      <c r="AF520" s="35">
        <v>0</v>
      </c>
      <c r="AG520" s="35">
        <v>1691.3145900000002</v>
      </c>
      <c r="AH520" s="35">
        <v>0</v>
      </c>
      <c r="AI520" s="35">
        <v>978.98626999999988</v>
      </c>
      <c r="AJ520" s="35">
        <v>2670.3008600000003</v>
      </c>
      <c r="AK520" s="35">
        <v>16.161049999999996</v>
      </c>
      <c r="AL520" s="35">
        <v>0</v>
      </c>
      <c r="AM520" s="35">
        <v>0.93479999999999996</v>
      </c>
      <c r="AN520" s="35">
        <v>17.095849999999995</v>
      </c>
      <c r="AO520" s="35">
        <v>0</v>
      </c>
      <c r="AP520" s="35">
        <v>167</v>
      </c>
      <c r="AQ520" s="35">
        <v>0</v>
      </c>
      <c r="AR520" s="35">
        <v>0</v>
      </c>
      <c r="AS520" s="35">
        <v>167</v>
      </c>
      <c r="AT520" s="35">
        <v>0</v>
      </c>
      <c r="AU520" s="35">
        <v>0</v>
      </c>
      <c r="AV520" s="35">
        <v>0</v>
      </c>
      <c r="AW520" s="35">
        <v>0</v>
      </c>
      <c r="AX520" s="35">
        <v>0</v>
      </c>
      <c r="AY520" s="35">
        <v>32593</v>
      </c>
      <c r="AZ520" s="35">
        <v>0</v>
      </c>
      <c r="BA520" s="35">
        <v>0</v>
      </c>
      <c r="BB520" s="35">
        <v>0</v>
      </c>
      <c r="BC520" s="35">
        <v>0</v>
      </c>
      <c r="BD520" s="35">
        <v>0</v>
      </c>
      <c r="BE520" s="35">
        <v>0</v>
      </c>
      <c r="BF520" s="35">
        <v>0</v>
      </c>
      <c r="BG520" s="35">
        <v>0</v>
      </c>
      <c r="BH520" s="34">
        <v>0</v>
      </c>
      <c r="BI520" s="34">
        <v>0</v>
      </c>
      <c r="BJ520" s="34">
        <v>0</v>
      </c>
      <c r="BK520" s="34">
        <v>0</v>
      </c>
      <c r="BL520" s="34">
        <v>0</v>
      </c>
      <c r="BM520" s="34">
        <v>0</v>
      </c>
      <c r="BN520" s="34">
        <v>0</v>
      </c>
      <c r="BO520" s="34">
        <v>0</v>
      </c>
      <c r="BP520" s="34">
        <v>0</v>
      </c>
      <c r="BQ520" s="34">
        <v>0</v>
      </c>
      <c r="BR520" s="34">
        <v>0</v>
      </c>
      <c r="BS520" s="34">
        <v>0</v>
      </c>
      <c r="BT520" s="34">
        <v>0</v>
      </c>
      <c r="BU520" s="34">
        <v>0</v>
      </c>
      <c r="BV520" s="34">
        <v>0</v>
      </c>
      <c r="BW520" s="34">
        <v>0</v>
      </c>
      <c r="BX520" s="34">
        <v>0</v>
      </c>
      <c r="BY520" s="34">
        <v>0</v>
      </c>
      <c r="BZ520" s="34">
        <v>0</v>
      </c>
      <c r="CA520" s="34">
        <v>0</v>
      </c>
      <c r="CB520" s="34">
        <v>0</v>
      </c>
      <c r="CC520" s="34">
        <v>0</v>
      </c>
      <c r="CD520" s="34">
        <v>0</v>
      </c>
      <c r="CE520" s="34">
        <v>0</v>
      </c>
      <c r="CF520" s="34">
        <v>0</v>
      </c>
      <c r="CG520" s="34">
        <v>0</v>
      </c>
      <c r="CH520" s="27" t="s">
        <v>80</v>
      </c>
      <c r="CI520" s="276" t="s">
        <v>486</v>
      </c>
      <c r="CJ520" s="276" t="s">
        <v>79</v>
      </c>
      <c r="CK520" s="278" t="s">
        <v>79</v>
      </c>
      <c r="CL520" s="279">
        <v>43951</v>
      </c>
    </row>
    <row r="521" spans="1:91" ht="66" customHeight="1">
      <c r="A521" s="695"/>
      <c r="B521" s="116" t="s">
        <v>751</v>
      </c>
      <c r="C521" s="23" t="s">
        <v>1064</v>
      </c>
      <c r="D521" s="23" t="s">
        <v>81</v>
      </c>
      <c r="E521" s="23" t="s">
        <v>79</v>
      </c>
      <c r="F521" s="137" t="s">
        <v>79</v>
      </c>
      <c r="G521" s="5" t="s">
        <v>1323</v>
      </c>
      <c r="H521" s="69" t="s">
        <v>317</v>
      </c>
      <c r="I521" s="4">
        <v>484862.40600000002</v>
      </c>
      <c r="J521" s="4">
        <v>484862.40600000002</v>
      </c>
      <c r="K521" s="4">
        <v>0</v>
      </c>
      <c r="L521" s="4">
        <v>460619.28570000001</v>
      </c>
      <c r="M521" s="4">
        <v>0</v>
      </c>
      <c r="N521" s="4">
        <v>118000</v>
      </c>
      <c r="O521" s="229" t="s">
        <v>1737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10866.697690000001</v>
      </c>
      <c r="X521" s="4">
        <v>0</v>
      </c>
      <c r="Y521" s="4">
        <v>0</v>
      </c>
      <c r="Z521" s="4">
        <v>10866.697690000001</v>
      </c>
      <c r="AA521" s="4">
        <v>0</v>
      </c>
      <c r="AB521" s="4">
        <v>8200</v>
      </c>
      <c r="AC521" s="4">
        <v>0</v>
      </c>
      <c r="AD521" s="4">
        <v>118000</v>
      </c>
      <c r="AE521" s="4">
        <v>126200</v>
      </c>
      <c r="AF521" s="4">
        <v>0</v>
      </c>
      <c r="AG521" s="4">
        <v>12134.23249</v>
      </c>
      <c r="AH521" s="4">
        <v>0</v>
      </c>
      <c r="AI521" s="4">
        <v>0</v>
      </c>
      <c r="AJ521" s="4">
        <v>12134.23249</v>
      </c>
      <c r="AK521" s="4">
        <v>6658.4821500000016</v>
      </c>
      <c r="AL521" s="4">
        <v>0</v>
      </c>
      <c r="AM521" s="4">
        <v>0</v>
      </c>
      <c r="AN521" s="4">
        <v>6658.4821500000016</v>
      </c>
      <c r="AO521" s="4">
        <v>0</v>
      </c>
      <c r="AP521" s="4">
        <v>5541.1761500000002</v>
      </c>
      <c r="AQ521" s="4">
        <v>0</v>
      </c>
      <c r="AR521" s="4">
        <v>0</v>
      </c>
      <c r="AS521" s="35">
        <v>5541.1761500000002</v>
      </c>
      <c r="AT521" s="4">
        <v>0</v>
      </c>
      <c r="AU521" s="4">
        <v>245.52153999999999</v>
      </c>
      <c r="AV521" s="4">
        <v>0</v>
      </c>
      <c r="AW521" s="4">
        <v>0</v>
      </c>
      <c r="AX521" s="4">
        <v>245.52153999999999</v>
      </c>
      <c r="AY521" s="4">
        <v>0</v>
      </c>
      <c r="AZ521" s="4">
        <v>5000</v>
      </c>
      <c r="BA521" s="4">
        <v>0</v>
      </c>
      <c r="BB521" s="4">
        <v>0</v>
      </c>
      <c r="BC521" s="4">
        <v>5000</v>
      </c>
      <c r="BD521" s="4">
        <v>0</v>
      </c>
      <c r="BE521" s="4">
        <v>80</v>
      </c>
      <c r="BF521" s="4">
        <v>0</v>
      </c>
      <c r="BG521" s="4">
        <v>0</v>
      </c>
      <c r="BH521" s="33">
        <v>80</v>
      </c>
      <c r="BI521" s="33">
        <v>0</v>
      </c>
      <c r="BJ521" s="33">
        <v>8200</v>
      </c>
      <c r="BK521" s="33">
        <v>0</v>
      </c>
      <c r="BL521" s="33">
        <v>118000</v>
      </c>
      <c r="BM521" s="33">
        <v>126200</v>
      </c>
      <c r="BN521" s="33">
        <v>0</v>
      </c>
      <c r="BO521" s="33">
        <v>0</v>
      </c>
      <c r="BP521" s="33">
        <v>0</v>
      </c>
      <c r="BQ521" s="33">
        <v>0</v>
      </c>
      <c r="BR521" s="33">
        <v>0</v>
      </c>
      <c r="BS521" s="33">
        <v>0</v>
      </c>
      <c r="BT521" s="33">
        <v>0</v>
      </c>
      <c r="BU521" s="33">
        <v>0</v>
      </c>
      <c r="BV521" s="33">
        <v>0</v>
      </c>
      <c r="BW521" s="33">
        <v>0</v>
      </c>
      <c r="BX521" s="33">
        <v>0</v>
      </c>
      <c r="BY521" s="33">
        <v>0</v>
      </c>
      <c r="BZ521" s="33">
        <v>0</v>
      </c>
      <c r="CA521" s="33">
        <v>0</v>
      </c>
      <c r="CB521" s="33">
        <v>0</v>
      </c>
      <c r="CC521" s="33">
        <v>0</v>
      </c>
      <c r="CD521" s="33">
        <v>800</v>
      </c>
      <c r="CE521" s="33">
        <v>118000</v>
      </c>
      <c r="CF521" s="33">
        <v>0</v>
      </c>
      <c r="CG521" s="33">
        <v>0</v>
      </c>
      <c r="CH521" s="23" t="s">
        <v>85</v>
      </c>
      <c r="CI521" s="289" t="s">
        <v>752</v>
      </c>
      <c r="CJ521" s="289" t="s">
        <v>79</v>
      </c>
      <c r="CK521" s="278" t="s">
        <v>79</v>
      </c>
      <c r="CL521" s="279">
        <v>44742</v>
      </c>
    </row>
    <row r="522" spans="1:91" ht="90">
      <c r="A522" s="695"/>
      <c r="B522" s="48" t="s">
        <v>4</v>
      </c>
      <c r="C522" s="27" t="s">
        <v>846</v>
      </c>
      <c r="D522" s="27" t="s">
        <v>81</v>
      </c>
      <c r="E522" s="27" t="s">
        <v>79</v>
      </c>
      <c r="F522" s="136" t="s">
        <v>79</v>
      </c>
      <c r="G522" s="21">
        <v>3754</v>
      </c>
      <c r="H522" s="37" t="s">
        <v>318</v>
      </c>
      <c r="I522" s="15">
        <v>10969.5</v>
      </c>
      <c r="J522" s="34">
        <v>9969.5</v>
      </c>
      <c r="K522" s="35">
        <v>1000</v>
      </c>
      <c r="L522" s="35">
        <v>9471.0249999999996</v>
      </c>
      <c r="M522" s="35">
        <v>0</v>
      </c>
      <c r="N522" s="35">
        <v>0</v>
      </c>
      <c r="O522" s="35" t="s">
        <v>79</v>
      </c>
      <c r="P522" s="35">
        <v>199.58806000000001</v>
      </c>
      <c r="Q522" s="35">
        <v>0</v>
      </c>
      <c r="R522" s="35">
        <v>213.91291000000004</v>
      </c>
      <c r="S522" s="35">
        <v>0</v>
      </c>
      <c r="T522" s="35">
        <v>0</v>
      </c>
      <c r="U522" s="35">
        <v>213.91291000000004</v>
      </c>
      <c r="V522" s="35">
        <v>0</v>
      </c>
      <c r="W522" s="35">
        <v>126.95905999999999</v>
      </c>
      <c r="X522" s="35">
        <v>50</v>
      </c>
      <c r="Y522" s="35">
        <v>0</v>
      </c>
      <c r="Z522" s="35">
        <v>176.95905999999999</v>
      </c>
      <c r="AA522" s="35">
        <v>0</v>
      </c>
      <c r="AB522" s="35">
        <v>120</v>
      </c>
      <c r="AC522" s="35">
        <v>0</v>
      </c>
      <c r="AD522" s="35">
        <v>0</v>
      </c>
      <c r="AE522" s="35">
        <v>120</v>
      </c>
      <c r="AF522" s="35">
        <v>0</v>
      </c>
      <c r="AG522" s="35">
        <v>190.43897000000004</v>
      </c>
      <c r="AH522" s="35">
        <v>0</v>
      </c>
      <c r="AI522" s="35">
        <v>0</v>
      </c>
      <c r="AJ522" s="35">
        <v>190.43897000000004</v>
      </c>
      <c r="AK522" s="35">
        <v>7.0283600000000002</v>
      </c>
      <c r="AL522" s="35">
        <v>0</v>
      </c>
      <c r="AM522" s="35">
        <v>0</v>
      </c>
      <c r="AN522" s="35">
        <v>7.0283600000000002</v>
      </c>
      <c r="AO522" s="35">
        <v>0</v>
      </c>
      <c r="AP522" s="35">
        <v>3.47953</v>
      </c>
      <c r="AQ522" s="35">
        <v>0</v>
      </c>
      <c r="AR522" s="35">
        <v>0</v>
      </c>
      <c r="AS522" s="35">
        <v>3.47953</v>
      </c>
      <c r="AT522" s="35">
        <v>0</v>
      </c>
      <c r="AU522" s="35">
        <v>3.47953</v>
      </c>
      <c r="AV522" s="35">
        <v>0</v>
      </c>
      <c r="AW522" s="35">
        <v>0</v>
      </c>
      <c r="AX522" s="35">
        <v>3.47953</v>
      </c>
      <c r="AY522" s="35">
        <v>0</v>
      </c>
      <c r="AZ522" s="35">
        <v>30</v>
      </c>
      <c r="BA522" s="35">
        <v>0</v>
      </c>
      <c r="BB522" s="35">
        <v>0</v>
      </c>
      <c r="BC522" s="35">
        <v>30</v>
      </c>
      <c r="BD522" s="35">
        <v>0</v>
      </c>
      <c r="BE522" s="35">
        <v>90</v>
      </c>
      <c r="BF522" s="35">
        <v>50</v>
      </c>
      <c r="BG522" s="35">
        <v>0</v>
      </c>
      <c r="BH522" s="34">
        <v>140</v>
      </c>
      <c r="BI522" s="34">
        <v>0</v>
      </c>
      <c r="BJ522" s="34">
        <v>30</v>
      </c>
      <c r="BK522" s="34">
        <v>0</v>
      </c>
      <c r="BL522" s="34">
        <v>0</v>
      </c>
      <c r="BM522" s="33">
        <v>30</v>
      </c>
      <c r="BN522" s="34">
        <v>0</v>
      </c>
      <c r="BO522" s="34">
        <v>30</v>
      </c>
      <c r="BP522" s="34">
        <v>0</v>
      </c>
      <c r="BQ522" s="34">
        <v>0</v>
      </c>
      <c r="BR522" s="34">
        <v>30</v>
      </c>
      <c r="BS522" s="34">
        <v>0</v>
      </c>
      <c r="BT522" s="34">
        <v>30</v>
      </c>
      <c r="BU522" s="34">
        <v>0</v>
      </c>
      <c r="BV522" s="34">
        <v>0</v>
      </c>
      <c r="BW522" s="34">
        <v>30</v>
      </c>
      <c r="BX522" s="34">
        <v>0</v>
      </c>
      <c r="BY522" s="34">
        <v>30</v>
      </c>
      <c r="BZ522" s="34">
        <v>0</v>
      </c>
      <c r="CA522" s="34">
        <v>0</v>
      </c>
      <c r="CB522" s="34">
        <v>30</v>
      </c>
      <c r="CC522" s="34">
        <v>0</v>
      </c>
      <c r="CD522" s="34">
        <v>51.927880000000002</v>
      </c>
      <c r="CE522" s="34">
        <v>0</v>
      </c>
      <c r="CF522" s="34">
        <v>0</v>
      </c>
      <c r="CG522" s="34">
        <v>0</v>
      </c>
      <c r="CH522" s="27" t="s">
        <v>80</v>
      </c>
      <c r="CI522" s="276" t="s">
        <v>487</v>
      </c>
      <c r="CJ522" s="276" t="s">
        <v>1738</v>
      </c>
      <c r="CK522" s="300" t="s">
        <v>79</v>
      </c>
      <c r="CL522" s="301">
        <v>44742</v>
      </c>
    </row>
    <row r="523" spans="1:91" ht="36">
      <c r="A523" s="695"/>
      <c r="B523" s="116" t="s">
        <v>753</v>
      </c>
      <c r="C523" s="23" t="s">
        <v>847</v>
      </c>
      <c r="D523" s="23" t="s">
        <v>81</v>
      </c>
      <c r="E523" s="23" t="s">
        <v>79</v>
      </c>
      <c r="F523" s="137" t="s">
        <v>79</v>
      </c>
      <c r="G523" s="5" t="s">
        <v>1065</v>
      </c>
      <c r="H523" s="69" t="s">
        <v>318</v>
      </c>
      <c r="I523" s="33">
        <v>14121</v>
      </c>
      <c r="J523" s="33">
        <v>14121</v>
      </c>
      <c r="K523" s="4">
        <v>0</v>
      </c>
      <c r="L523" s="4">
        <v>13414.95</v>
      </c>
      <c r="M523" s="4">
        <v>0</v>
      </c>
      <c r="N523" s="4">
        <v>0</v>
      </c>
      <c r="O523" s="4" t="s">
        <v>79</v>
      </c>
      <c r="P523" s="4">
        <v>114.39273</v>
      </c>
      <c r="Q523" s="4">
        <v>0</v>
      </c>
      <c r="R523" s="4">
        <v>62.447299999999991</v>
      </c>
      <c r="S523" s="4">
        <v>0</v>
      </c>
      <c r="T523" s="4">
        <v>0</v>
      </c>
      <c r="U523" s="4">
        <v>62.447299999999991</v>
      </c>
      <c r="V523" s="4">
        <v>0</v>
      </c>
      <c r="W523" s="4">
        <v>156.75211000000002</v>
      </c>
      <c r="X523" s="4">
        <v>0</v>
      </c>
      <c r="Y523" s="4">
        <v>0</v>
      </c>
      <c r="Z523" s="4">
        <v>156.75211000000002</v>
      </c>
      <c r="AA523" s="4">
        <v>0</v>
      </c>
      <c r="AB523" s="4">
        <v>180</v>
      </c>
      <c r="AC523" s="4">
        <v>0</v>
      </c>
      <c r="AD523" s="4">
        <v>0</v>
      </c>
      <c r="AE523" s="4">
        <v>180</v>
      </c>
      <c r="AF523" s="4">
        <v>0</v>
      </c>
      <c r="AG523" s="4">
        <v>261.22917000000001</v>
      </c>
      <c r="AH523" s="4">
        <v>0</v>
      </c>
      <c r="AI523" s="4">
        <v>0</v>
      </c>
      <c r="AJ523" s="4">
        <v>261.22917000000001</v>
      </c>
      <c r="AK523" s="4">
        <v>67.077590000000015</v>
      </c>
      <c r="AL523" s="4">
        <v>0</v>
      </c>
      <c r="AM523" s="4">
        <v>0</v>
      </c>
      <c r="AN523" s="4">
        <v>67.077590000000015</v>
      </c>
      <c r="AO523" s="4">
        <v>0</v>
      </c>
      <c r="AP523" s="4">
        <v>33.376055000000001</v>
      </c>
      <c r="AQ523" s="4">
        <v>0</v>
      </c>
      <c r="AR523" s="4">
        <v>0</v>
      </c>
      <c r="AS523" s="4">
        <v>33.376055000000001</v>
      </c>
      <c r="AT523" s="4">
        <v>0</v>
      </c>
      <c r="AU523" s="4">
        <v>33.376055000000001</v>
      </c>
      <c r="AV523" s="4">
        <v>0</v>
      </c>
      <c r="AW523" s="4">
        <v>0</v>
      </c>
      <c r="AX523" s="4">
        <v>33.376055000000001</v>
      </c>
      <c r="AY523" s="4">
        <v>0</v>
      </c>
      <c r="AZ523" s="4">
        <v>45</v>
      </c>
      <c r="BA523" s="4">
        <v>0</v>
      </c>
      <c r="BB523" s="4">
        <v>0</v>
      </c>
      <c r="BC523" s="4">
        <v>45</v>
      </c>
      <c r="BD523" s="4">
        <v>0</v>
      </c>
      <c r="BE523" s="4">
        <v>45</v>
      </c>
      <c r="BF523" s="4">
        <v>0</v>
      </c>
      <c r="BG523" s="4">
        <v>0</v>
      </c>
      <c r="BH523" s="33">
        <v>45</v>
      </c>
      <c r="BI523" s="33">
        <v>0</v>
      </c>
      <c r="BJ523" s="33">
        <v>45</v>
      </c>
      <c r="BK523" s="33">
        <v>0</v>
      </c>
      <c r="BL523" s="33">
        <v>0</v>
      </c>
      <c r="BM523" s="33">
        <v>45</v>
      </c>
      <c r="BN523" s="33">
        <v>0</v>
      </c>
      <c r="BO523" s="33">
        <v>45</v>
      </c>
      <c r="BP523" s="33">
        <v>0</v>
      </c>
      <c r="BQ523" s="33">
        <v>0</v>
      </c>
      <c r="BR523" s="33">
        <v>45</v>
      </c>
      <c r="BS523" s="33">
        <v>0</v>
      </c>
      <c r="BT523" s="33">
        <v>45</v>
      </c>
      <c r="BU523" s="33">
        <v>0</v>
      </c>
      <c r="BV523" s="33">
        <v>0</v>
      </c>
      <c r="BW523" s="33">
        <v>45</v>
      </c>
      <c r="BX523" s="33">
        <v>0</v>
      </c>
      <c r="BY523" s="33">
        <v>45</v>
      </c>
      <c r="BZ523" s="33">
        <v>0</v>
      </c>
      <c r="CA523" s="33">
        <v>0</v>
      </c>
      <c r="CB523" s="33">
        <v>45</v>
      </c>
      <c r="CC523" s="33">
        <v>0</v>
      </c>
      <c r="CD523" s="33">
        <v>254.90516</v>
      </c>
      <c r="CE523" s="33">
        <v>0</v>
      </c>
      <c r="CF523" s="33">
        <v>0</v>
      </c>
      <c r="CG523" s="33">
        <v>0</v>
      </c>
      <c r="CH523" s="23" t="s">
        <v>80</v>
      </c>
      <c r="CI523" s="289" t="s">
        <v>754</v>
      </c>
      <c r="CJ523" s="289" t="s">
        <v>79</v>
      </c>
      <c r="CK523" s="300" t="s">
        <v>79</v>
      </c>
      <c r="CL523" s="301">
        <v>44742</v>
      </c>
    </row>
    <row r="524" spans="1:91" ht="36">
      <c r="A524" s="695"/>
      <c r="B524" s="28" t="s">
        <v>45</v>
      </c>
      <c r="C524" s="23" t="s">
        <v>79</v>
      </c>
      <c r="D524" s="23" t="s">
        <v>81</v>
      </c>
      <c r="E524" s="23" t="s">
        <v>79</v>
      </c>
      <c r="F524" s="137" t="s">
        <v>79</v>
      </c>
      <c r="G524" s="5" t="s">
        <v>755</v>
      </c>
      <c r="H524" s="117" t="s">
        <v>308</v>
      </c>
      <c r="I524" s="33">
        <v>6000</v>
      </c>
      <c r="J524" s="33">
        <v>6000</v>
      </c>
      <c r="K524" s="4">
        <v>0</v>
      </c>
      <c r="L524" s="4">
        <v>0</v>
      </c>
      <c r="M524" s="4">
        <v>5100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  <c r="AB524" s="4">
        <v>0</v>
      </c>
      <c r="AC524" s="4">
        <v>0</v>
      </c>
      <c r="AD524" s="4">
        <v>0</v>
      </c>
      <c r="AE524" s="4">
        <v>0</v>
      </c>
      <c r="AF524" s="4">
        <v>5100</v>
      </c>
      <c r="AG524" s="4">
        <v>0</v>
      </c>
      <c r="AH524" s="4">
        <v>0</v>
      </c>
      <c r="AI524" s="4">
        <v>0</v>
      </c>
      <c r="AJ524" s="4">
        <v>0</v>
      </c>
      <c r="AK524" s="4">
        <v>0</v>
      </c>
      <c r="AL524" s="4">
        <v>0</v>
      </c>
      <c r="AM524" s="4">
        <v>0</v>
      </c>
      <c r="AN524" s="4">
        <v>0</v>
      </c>
      <c r="AO524" s="4">
        <v>0</v>
      </c>
      <c r="AP524" s="4">
        <v>0</v>
      </c>
      <c r="AQ524" s="4">
        <v>0</v>
      </c>
      <c r="AR524" s="4">
        <v>0</v>
      </c>
      <c r="AS524" s="4">
        <v>0</v>
      </c>
      <c r="AT524" s="4">
        <v>0</v>
      </c>
      <c r="AU524" s="4">
        <v>0</v>
      </c>
      <c r="AV524" s="4">
        <v>0</v>
      </c>
      <c r="AW524" s="4">
        <v>0</v>
      </c>
      <c r="AX524" s="4">
        <v>0</v>
      </c>
      <c r="AY524" s="4">
        <v>0</v>
      </c>
      <c r="AZ524" s="4">
        <v>0</v>
      </c>
      <c r="BA524" s="4">
        <v>0</v>
      </c>
      <c r="BB524" s="4">
        <v>0</v>
      </c>
      <c r="BC524" s="4">
        <v>0</v>
      </c>
      <c r="BD524" s="4">
        <v>0</v>
      </c>
      <c r="BE524" s="4">
        <v>0</v>
      </c>
      <c r="BF524" s="4">
        <v>0</v>
      </c>
      <c r="BG524" s="4">
        <v>0</v>
      </c>
      <c r="BH524" s="33">
        <v>0</v>
      </c>
      <c r="BI524" s="33">
        <v>0</v>
      </c>
      <c r="BJ524" s="33">
        <v>0</v>
      </c>
      <c r="BK524" s="33">
        <v>0</v>
      </c>
      <c r="BL524" s="33">
        <v>0</v>
      </c>
      <c r="BM524" s="33">
        <v>0</v>
      </c>
      <c r="BN524" s="33">
        <v>0</v>
      </c>
      <c r="BO524" s="33">
        <v>0</v>
      </c>
      <c r="BP524" s="33">
        <v>0</v>
      </c>
      <c r="BQ524" s="33">
        <v>0</v>
      </c>
      <c r="BR524" s="33">
        <v>0</v>
      </c>
      <c r="BS524" s="33">
        <v>5100</v>
      </c>
      <c r="BT524" s="33">
        <v>0</v>
      </c>
      <c r="BU524" s="33">
        <v>0</v>
      </c>
      <c r="BV524" s="33">
        <v>0</v>
      </c>
      <c r="BW524" s="33">
        <v>0</v>
      </c>
      <c r="BX524" s="33">
        <v>0</v>
      </c>
      <c r="BY524" s="33">
        <v>0</v>
      </c>
      <c r="BZ524" s="33">
        <v>0</v>
      </c>
      <c r="CA524" s="33">
        <v>0</v>
      </c>
      <c r="CB524" s="33">
        <v>0</v>
      </c>
      <c r="CC524" s="33">
        <v>0</v>
      </c>
      <c r="CD524" s="33">
        <v>0</v>
      </c>
      <c r="CE524" s="33">
        <v>0</v>
      </c>
      <c r="CF524" s="33">
        <v>0</v>
      </c>
      <c r="CG524" s="33">
        <v>0</v>
      </c>
      <c r="CH524" s="23" t="s">
        <v>85</v>
      </c>
      <c r="CI524" s="340" t="s">
        <v>173</v>
      </c>
      <c r="CJ524" s="289" t="s">
        <v>79</v>
      </c>
      <c r="CK524" s="300" t="s">
        <v>79</v>
      </c>
      <c r="CL524" s="301" t="s">
        <v>79</v>
      </c>
    </row>
    <row r="525" spans="1:91" ht="46.5">
      <c r="A525" s="695"/>
      <c r="B525" s="28" t="s">
        <v>756</v>
      </c>
      <c r="C525" s="23" t="s">
        <v>79</v>
      </c>
      <c r="D525" s="23" t="s">
        <v>81</v>
      </c>
      <c r="E525" s="23" t="s">
        <v>79</v>
      </c>
      <c r="F525" s="137" t="s">
        <v>79</v>
      </c>
      <c r="G525" s="5" t="s">
        <v>1324</v>
      </c>
      <c r="H525" s="117" t="s">
        <v>757</v>
      </c>
      <c r="I525" s="33">
        <v>19160</v>
      </c>
      <c r="J525" s="33">
        <v>19160</v>
      </c>
      <c r="K525" s="4">
        <v>0</v>
      </c>
      <c r="L525" s="4">
        <v>0</v>
      </c>
      <c r="M525" s="4">
        <v>17244</v>
      </c>
      <c r="N525" s="4">
        <v>0</v>
      </c>
      <c r="O525" s="4">
        <v>0</v>
      </c>
      <c r="P525" s="4">
        <v>0</v>
      </c>
      <c r="Q525" s="4">
        <v>0</v>
      </c>
      <c r="R525" s="4">
        <v>671.05399999999997</v>
      </c>
      <c r="S525" s="4">
        <v>0</v>
      </c>
      <c r="T525" s="4">
        <v>6250.0259999999998</v>
      </c>
      <c r="U525" s="4">
        <v>6921.08</v>
      </c>
      <c r="V525" s="4">
        <v>0</v>
      </c>
      <c r="W525" s="4">
        <v>2000</v>
      </c>
      <c r="X525" s="4">
        <v>0</v>
      </c>
      <c r="Y525" s="4">
        <v>7000</v>
      </c>
      <c r="Z525" s="4">
        <v>9000</v>
      </c>
      <c r="AA525" s="4">
        <v>0</v>
      </c>
      <c r="AB525" s="4">
        <v>0</v>
      </c>
      <c r="AC525" s="4">
        <v>0</v>
      </c>
      <c r="AD525" s="4">
        <v>0</v>
      </c>
      <c r="AE525" s="4">
        <v>0</v>
      </c>
      <c r="AF525" s="4">
        <v>9450</v>
      </c>
      <c r="AG525" s="210">
        <v>1126.4761000000001</v>
      </c>
      <c r="AH525" s="210">
        <v>0</v>
      </c>
      <c r="AI525" s="210">
        <v>10138.284900000001</v>
      </c>
      <c r="AJ525" s="210">
        <v>11264.761</v>
      </c>
      <c r="AK525" s="210">
        <v>0</v>
      </c>
      <c r="AL525" s="210">
        <v>0</v>
      </c>
      <c r="AM525" s="210">
        <v>0</v>
      </c>
      <c r="AN525" s="210">
        <v>0</v>
      </c>
      <c r="AO525" s="4">
        <v>0</v>
      </c>
      <c r="AP525" s="4">
        <v>0</v>
      </c>
      <c r="AQ525" s="4">
        <v>0</v>
      </c>
      <c r="AR525" s="4">
        <v>0</v>
      </c>
      <c r="AS525" s="4">
        <v>0</v>
      </c>
      <c r="AT525" s="4">
        <v>0</v>
      </c>
      <c r="AU525" s="4">
        <v>2000</v>
      </c>
      <c r="AV525" s="4">
        <v>0</v>
      </c>
      <c r="AW525" s="4">
        <v>7000</v>
      </c>
      <c r="AX525" s="4">
        <v>9000</v>
      </c>
      <c r="AY525" s="4">
        <v>0</v>
      </c>
      <c r="AZ525" s="4">
        <v>0</v>
      </c>
      <c r="BA525" s="4">
        <v>0</v>
      </c>
      <c r="BB525" s="4">
        <v>0</v>
      </c>
      <c r="BC525" s="4">
        <v>0</v>
      </c>
      <c r="BD525" s="4">
        <v>0</v>
      </c>
      <c r="BE525" s="4">
        <v>0</v>
      </c>
      <c r="BF525" s="4">
        <v>0</v>
      </c>
      <c r="BG525" s="4">
        <v>0</v>
      </c>
      <c r="BH525" s="33">
        <v>0</v>
      </c>
      <c r="BI525" s="33">
        <v>0</v>
      </c>
      <c r="BJ525" s="33">
        <v>0</v>
      </c>
      <c r="BK525" s="33">
        <v>0</v>
      </c>
      <c r="BL525" s="33">
        <v>0</v>
      </c>
      <c r="BM525" s="33">
        <v>0</v>
      </c>
      <c r="BN525" s="33">
        <v>0</v>
      </c>
      <c r="BO525" s="33">
        <v>0</v>
      </c>
      <c r="BP525" s="33">
        <v>0</v>
      </c>
      <c r="BQ525" s="33">
        <v>0</v>
      </c>
      <c r="BR525" s="33">
        <v>0</v>
      </c>
      <c r="BS525" s="33">
        <v>9450</v>
      </c>
      <c r="BT525" s="33">
        <v>0</v>
      </c>
      <c r="BU525" s="33">
        <v>0</v>
      </c>
      <c r="BV525" s="33">
        <v>0</v>
      </c>
      <c r="BW525" s="33">
        <v>0</v>
      </c>
      <c r="BX525" s="33">
        <v>0</v>
      </c>
      <c r="BY525" s="33">
        <v>0</v>
      </c>
      <c r="BZ525" s="33">
        <v>0</v>
      </c>
      <c r="CA525" s="33">
        <v>0</v>
      </c>
      <c r="CB525" s="33">
        <v>0</v>
      </c>
      <c r="CC525" s="33">
        <v>0</v>
      </c>
      <c r="CD525" s="33">
        <v>0</v>
      </c>
      <c r="CE525" s="33">
        <v>0</v>
      </c>
      <c r="CF525" s="33">
        <v>0</v>
      </c>
      <c r="CG525" s="33">
        <v>0</v>
      </c>
      <c r="CH525" s="23" t="s">
        <v>1653</v>
      </c>
      <c r="CI525" s="340" t="s">
        <v>758</v>
      </c>
      <c r="CJ525" s="289" t="s">
        <v>79</v>
      </c>
      <c r="CK525" s="300" t="s">
        <v>79</v>
      </c>
      <c r="CL525" s="301" t="s">
        <v>79</v>
      </c>
    </row>
    <row r="526" spans="1:91" ht="46.5">
      <c r="A526" s="695"/>
      <c r="B526" s="49" t="s">
        <v>43</v>
      </c>
      <c r="C526" s="92" t="s">
        <v>79</v>
      </c>
      <c r="D526" s="27" t="s">
        <v>201</v>
      </c>
      <c r="E526" s="27" t="s">
        <v>1066</v>
      </c>
      <c r="F526" s="136">
        <v>42727243</v>
      </c>
      <c r="G526" s="21" t="s">
        <v>174</v>
      </c>
      <c r="H526" s="37" t="s">
        <v>574</v>
      </c>
      <c r="I526" s="34">
        <v>3646.3470000000002</v>
      </c>
      <c r="J526" s="34">
        <v>3646.35</v>
      </c>
      <c r="K526" s="34">
        <v>-2.9999999997016857E-3</v>
      </c>
      <c r="L526" s="34">
        <v>0</v>
      </c>
      <c r="M526" s="34">
        <v>982.79</v>
      </c>
      <c r="N526" s="34">
        <v>982.79</v>
      </c>
      <c r="O526" s="138">
        <v>44561</v>
      </c>
      <c r="P526" s="34">
        <v>0</v>
      </c>
      <c r="Q526" s="34">
        <v>0</v>
      </c>
      <c r="R526" s="34">
        <v>764.96199999999999</v>
      </c>
      <c r="S526" s="34">
        <v>0</v>
      </c>
      <c r="T526" s="34">
        <v>0</v>
      </c>
      <c r="U526" s="34">
        <v>764.96199999999999</v>
      </c>
      <c r="V526" s="34">
        <v>0</v>
      </c>
      <c r="W526" s="34">
        <v>1563.56</v>
      </c>
      <c r="X526" s="34">
        <v>0</v>
      </c>
      <c r="Y526" s="34">
        <v>982.78</v>
      </c>
      <c r="Z526" s="34">
        <v>2546.34</v>
      </c>
      <c r="AA526" s="34">
        <v>0</v>
      </c>
      <c r="AB526" s="34">
        <v>0</v>
      </c>
      <c r="AC526" s="34">
        <v>0</v>
      </c>
      <c r="AD526" s="34">
        <v>0</v>
      </c>
      <c r="AE526" s="34">
        <v>0</v>
      </c>
      <c r="AF526" s="34">
        <v>982.79</v>
      </c>
      <c r="AG526" s="34">
        <v>0</v>
      </c>
      <c r="AH526" s="34">
        <v>0</v>
      </c>
      <c r="AI526" s="34">
        <v>0</v>
      </c>
      <c r="AJ526" s="34">
        <v>0</v>
      </c>
      <c r="AK526" s="34">
        <v>0</v>
      </c>
      <c r="AL526" s="34">
        <v>0</v>
      </c>
      <c r="AM526" s="34">
        <v>0</v>
      </c>
      <c r="AN526" s="34">
        <v>0</v>
      </c>
      <c r="AO526" s="34">
        <v>0</v>
      </c>
      <c r="AP526" s="34">
        <v>0</v>
      </c>
      <c r="AQ526" s="34">
        <v>0</v>
      </c>
      <c r="AR526" s="34">
        <v>0</v>
      </c>
      <c r="AS526" s="34">
        <v>0</v>
      </c>
      <c r="AT526" s="34">
        <v>0</v>
      </c>
      <c r="AU526" s="34">
        <v>0</v>
      </c>
      <c r="AV526" s="34">
        <v>0</v>
      </c>
      <c r="AW526" s="34">
        <v>0</v>
      </c>
      <c r="AX526" s="34">
        <v>0</v>
      </c>
      <c r="AY526" s="34">
        <v>0</v>
      </c>
      <c r="AZ526" s="34">
        <v>1563.56</v>
      </c>
      <c r="BA526" s="34">
        <v>0</v>
      </c>
      <c r="BB526" s="34">
        <v>982.78</v>
      </c>
      <c r="BC526" s="34">
        <v>2546.34</v>
      </c>
      <c r="BD526" s="34">
        <v>0</v>
      </c>
      <c r="BE526" s="34">
        <v>0</v>
      </c>
      <c r="BF526" s="34">
        <v>0</v>
      </c>
      <c r="BG526" s="34">
        <v>0</v>
      </c>
      <c r="BH526" s="34">
        <v>0</v>
      </c>
      <c r="BI526" s="34">
        <v>0</v>
      </c>
      <c r="BJ526" s="34">
        <v>0</v>
      </c>
      <c r="BK526" s="34">
        <v>0</v>
      </c>
      <c r="BL526" s="34">
        <v>0</v>
      </c>
      <c r="BM526" s="34">
        <v>0</v>
      </c>
      <c r="BN526" s="34">
        <v>0</v>
      </c>
      <c r="BO526" s="34">
        <v>0</v>
      </c>
      <c r="BP526" s="34">
        <v>0</v>
      </c>
      <c r="BQ526" s="34">
        <v>0</v>
      </c>
      <c r="BR526" s="34">
        <v>0</v>
      </c>
      <c r="BS526" s="34">
        <v>0</v>
      </c>
      <c r="BT526" s="34">
        <v>0</v>
      </c>
      <c r="BU526" s="34">
        <v>0</v>
      </c>
      <c r="BV526" s="34">
        <v>0</v>
      </c>
      <c r="BW526" s="34">
        <v>0</v>
      </c>
      <c r="BX526" s="34">
        <v>982.79</v>
      </c>
      <c r="BY526" s="34">
        <v>0</v>
      </c>
      <c r="BZ526" s="34">
        <v>0</v>
      </c>
      <c r="CA526" s="34">
        <v>0</v>
      </c>
      <c r="CB526" s="34">
        <v>0</v>
      </c>
      <c r="CC526" s="34">
        <v>0</v>
      </c>
      <c r="CD526" s="34">
        <v>0</v>
      </c>
      <c r="CE526" s="34">
        <v>0</v>
      </c>
      <c r="CF526" s="34">
        <v>0</v>
      </c>
      <c r="CG526" s="34">
        <v>0</v>
      </c>
      <c r="CH526" s="27" t="s">
        <v>182</v>
      </c>
      <c r="CI526" s="276" t="s">
        <v>175</v>
      </c>
      <c r="CJ526" s="276" t="s">
        <v>79</v>
      </c>
      <c r="CK526" s="300" t="s">
        <v>79</v>
      </c>
      <c r="CL526" s="301" t="s">
        <v>79</v>
      </c>
    </row>
    <row r="527" spans="1:91" ht="46.5">
      <c r="A527" s="695"/>
      <c r="B527" s="49" t="s">
        <v>24</v>
      </c>
      <c r="C527" s="92" t="s">
        <v>79</v>
      </c>
      <c r="D527" s="27" t="s">
        <v>202</v>
      </c>
      <c r="E527" s="27" t="s">
        <v>1067</v>
      </c>
      <c r="F527" s="136">
        <v>71209310</v>
      </c>
      <c r="G527" s="21" t="s">
        <v>176</v>
      </c>
      <c r="H527" s="37" t="s">
        <v>368</v>
      </c>
      <c r="I527" s="34">
        <v>6538.76</v>
      </c>
      <c r="J527" s="34">
        <v>6538.76</v>
      </c>
      <c r="K527" s="34">
        <v>0</v>
      </c>
      <c r="L527" s="34">
        <v>0</v>
      </c>
      <c r="M527" s="34">
        <v>1359.56</v>
      </c>
      <c r="N527" s="34">
        <v>1359.56</v>
      </c>
      <c r="O527" s="138">
        <v>44196</v>
      </c>
      <c r="P527" s="34">
        <v>6538.76</v>
      </c>
      <c r="Q527" s="34">
        <v>1359.56</v>
      </c>
      <c r="R527" s="34">
        <v>5348.89</v>
      </c>
      <c r="S527" s="34">
        <v>0</v>
      </c>
      <c r="T527" s="34">
        <v>1359.56</v>
      </c>
      <c r="U527" s="34">
        <v>6708.4500000000007</v>
      </c>
      <c r="V527" s="34">
        <v>0</v>
      </c>
      <c r="W527" s="34">
        <v>26.76</v>
      </c>
      <c r="X527" s="34">
        <v>0</v>
      </c>
      <c r="Y527" s="34">
        <v>0</v>
      </c>
      <c r="Z527" s="34">
        <v>26.76</v>
      </c>
      <c r="AA527" s="34">
        <v>1359.56</v>
      </c>
      <c r="AB527" s="34">
        <v>0</v>
      </c>
      <c r="AC527" s="34">
        <v>0</v>
      </c>
      <c r="AD527" s="34">
        <v>0</v>
      </c>
      <c r="AE527" s="34">
        <v>0</v>
      </c>
      <c r="AF527" s="34">
        <v>0</v>
      </c>
      <c r="AG527" s="34">
        <v>0</v>
      </c>
      <c r="AH527" s="34">
        <v>0</v>
      </c>
      <c r="AI527" s="34">
        <v>0</v>
      </c>
      <c r="AJ527" s="34">
        <v>0</v>
      </c>
      <c r="AK527" s="34">
        <v>0</v>
      </c>
      <c r="AL527" s="34">
        <v>0</v>
      </c>
      <c r="AM527" s="34">
        <v>0</v>
      </c>
      <c r="AN527" s="34">
        <v>0</v>
      </c>
      <c r="AO527" s="34">
        <v>1359.56</v>
      </c>
      <c r="AP527" s="34">
        <v>0</v>
      </c>
      <c r="AQ527" s="34">
        <v>0</v>
      </c>
      <c r="AR527" s="34">
        <v>0</v>
      </c>
      <c r="AS527" s="34">
        <v>0</v>
      </c>
      <c r="AT527" s="34">
        <v>1359.86</v>
      </c>
      <c r="AU527" s="34">
        <v>0</v>
      </c>
      <c r="AV527" s="34">
        <v>0</v>
      </c>
      <c r="AW527" s="34">
        <v>0</v>
      </c>
      <c r="AX527" s="34">
        <v>0</v>
      </c>
      <c r="AY527" s="34">
        <v>0</v>
      </c>
      <c r="AZ527" s="34">
        <v>26.76</v>
      </c>
      <c r="BA527" s="34">
        <v>0</v>
      </c>
      <c r="BB527" s="34">
        <v>0</v>
      </c>
      <c r="BC527" s="34">
        <v>26.76</v>
      </c>
      <c r="BD527" s="34">
        <v>0</v>
      </c>
      <c r="BE527" s="34">
        <v>0</v>
      </c>
      <c r="BF527" s="34">
        <v>0</v>
      </c>
      <c r="BG527" s="34">
        <v>0</v>
      </c>
      <c r="BH527" s="34">
        <v>0</v>
      </c>
      <c r="BI527" s="34">
        <v>0</v>
      </c>
      <c r="BJ527" s="34">
        <v>0</v>
      </c>
      <c r="BK527" s="34">
        <v>0</v>
      </c>
      <c r="BL527" s="34">
        <v>0</v>
      </c>
      <c r="BM527" s="34">
        <v>0</v>
      </c>
      <c r="BN527" s="34">
        <v>0</v>
      </c>
      <c r="BO527" s="34">
        <v>0</v>
      </c>
      <c r="BP527" s="34">
        <v>0</v>
      </c>
      <c r="BQ527" s="34">
        <v>0</v>
      </c>
      <c r="BR527" s="34">
        <v>0</v>
      </c>
      <c r="BS527" s="34">
        <v>0</v>
      </c>
      <c r="BT527" s="34">
        <v>0</v>
      </c>
      <c r="BU527" s="34">
        <v>0</v>
      </c>
      <c r="BV527" s="34">
        <v>0</v>
      </c>
      <c r="BW527" s="34">
        <v>0</v>
      </c>
      <c r="BX527" s="34">
        <v>0</v>
      </c>
      <c r="BY527" s="34">
        <v>0</v>
      </c>
      <c r="BZ527" s="34">
        <v>0</v>
      </c>
      <c r="CA527" s="34">
        <v>0</v>
      </c>
      <c r="CB527" s="34">
        <v>0</v>
      </c>
      <c r="CC527" s="34">
        <v>0</v>
      </c>
      <c r="CD527" s="34">
        <v>0</v>
      </c>
      <c r="CE527" s="34">
        <v>0</v>
      </c>
      <c r="CF527" s="34">
        <v>0</v>
      </c>
      <c r="CG527" s="34">
        <v>0</v>
      </c>
      <c r="CH527" s="27" t="s">
        <v>692</v>
      </c>
      <c r="CI527" s="276" t="s">
        <v>175</v>
      </c>
      <c r="CJ527" s="276" t="s">
        <v>79</v>
      </c>
      <c r="CK527" s="300" t="s">
        <v>79</v>
      </c>
      <c r="CL527" s="301" t="s">
        <v>79</v>
      </c>
    </row>
    <row r="528" spans="1:91" ht="72" customHeight="1">
      <c r="A528" s="695"/>
      <c r="B528" s="118" t="s">
        <v>369</v>
      </c>
      <c r="C528" s="151" t="s">
        <v>79</v>
      </c>
      <c r="D528" s="67" t="s">
        <v>203</v>
      </c>
      <c r="E528" s="67" t="s">
        <v>1068</v>
      </c>
      <c r="F528" s="177">
        <v>873624</v>
      </c>
      <c r="G528" s="152" t="s">
        <v>177</v>
      </c>
      <c r="H528" s="153" t="s">
        <v>574</v>
      </c>
      <c r="I528" s="19">
        <v>2360</v>
      </c>
      <c r="J528" s="19">
        <v>2360</v>
      </c>
      <c r="K528" s="19">
        <v>0</v>
      </c>
      <c r="L528" s="19">
        <v>0</v>
      </c>
      <c r="M528" s="19">
        <v>575.91</v>
      </c>
      <c r="N528" s="19">
        <v>575.91</v>
      </c>
      <c r="O528" s="179">
        <v>44196</v>
      </c>
      <c r="P528" s="19">
        <v>2360</v>
      </c>
      <c r="Q528" s="19">
        <v>575.91</v>
      </c>
      <c r="R528" s="19">
        <v>1336.9829999999999</v>
      </c>
      <c r="S528" s="19">
        <v>0</v>
      </c>
      <c r="T528" s="19">
        <v>575.91</v>
      </c>
      <c r="U528" s="19">
        <v>1912.893</v>
      </c>
      <c r="V528" s="19">
        <v>0</v>
      </c>
      <c r="W528" s="19">
        <v>425.55</v>
      </c>
      <c r="X528" s="19">
        <v>0</v>
      </c>
      <c r="Y528" s="19">
        <v>0</v>
      </c>
      <c r="Z528" s="19">
        <v>425.55</v>
      </c>
      <c r="AA528" s="19">
        <v>575.91</v>
      </c>
      <c r="AB528" s="19">
        <v>0</v>
      </c>
      <c r="AC528" s="19">
        <v>0</v>
      </c>
      <c r="AD528" s="19">
        <v>0</v>
      </c>
      <c r="AE528" s="19">
        <v>0</v>
      </c>
      <c r="AF528" s="19">
        <v>0</v>
      </c>
      <c r="AG528" s="34">
        <v>0</v>
      </c>
      <c r="AH528" s="34">
        <v>0</v>
      </c>
      <c r="AI528" s="34">
        <v>0</v>
      </c>
      <c r="AJ528" s="34">
        <v>0</v>
      </c>
      <c r="AK528" s="34">
        <v>0</v>
      </c>
      <c r="AL528" s="34">
        <v>0</v>
      </c>
      <c r="AM528" s="34">
        <v>0</v>
      </c>
      <c r="AN528" s="34">
        <v>0</v>
      </c>
      <c r="AO528" s="19">
        <v>575.91</v>
      </c>
      <c r="AP528" s="19">
        <v>0</v>
      </c>
      <c r="AQ528" s="19">
        <v>0</v>
      </c>
      <c r="AR528" s="19">
        <v>0</v>
      </c>
      <c r="AS528" s="19">
        <v>0</v>
      </c>
      <c r="AT528" s="19">
        <v>575.91</v>
      </c>
      <c r="AU528" s="19">
        <v>0</v>
      </c>
      <c r="AV528" s="19">
        <v>0</v>
      </c>
      <c r="AW528" s="19">
        <v>0</v>
      </c>
      <c r="AX528" s="19">
        <v>0</v>
      </c>
      <c r="AY528" s="19">
        <v>0</v>
      </c>
      <c r="AZ528" s="19">
        <v>425.55</v>
      </c>
      <c r="BA528" s="19">
        <v>0</v>
      </c>
      <c r="BB528" s="19">
        <v>0</v>
      </c>
      <c r="BC528" s="19">
        <v>425.55</v>
      </c>
      <c r="BD528" s="19">
        <v>0</v>
      </c>
      <c r="BE528" s="19">
        <v>0</v>
      </c>
      <c r="BF528" s="19">
        <v>0</v>
      </c>
      <c r="BG528" s="19">
        <v>0</v>
      </c>
      <c r="BH528" s="19">
        <v>0</v>
      </c>
      <c r="BI528" s="19">
        <v>0</v>
      </c>
      <c r="BJ528" s="19">
        <v>0</v>
      </c>
      <c r="BK528" s="19">
        <v>0</v>
      </c>
      <c r="BL528" s="19">
        <v>0</v>
      </c>
      <c r="BM528" s="19">
        <v>0</v>
      </c>
      <c r="BN528" s="19">
        <v>0</v>
      </c>
      <c r="BO528" s="19">
        <v>0</v>
      </c>
      <c r="BP528" s="19">
        <v>0</v>
      </c>
      <c r="BQ528" s="19">
        <v>0</v>
      </c>
      <c r="BR528" s="19">
        <v>0</v>
      </c>
      <c r="BS528" s="19">
        <v>0</v>
      </c>
      <c r="BT528" s="19">
        <v>0</v>
      </c>
      <c r="BU528" s="19">
        <v>0</v>
      </c>
      <c r="BV528" s="19">
        <v>0</v>
      </c>
      <c r="BW528" s="19">
        <v>0</v>
      </c>
      <c r="BX528" s="19">
        <v>0</v>
      </c>
      <c r="BY528" s="19">
        <v>0</v>
      </c>
      <c r="BZ528" s="19">
        <v>0</v>
      </c>
      <c r="CA528" s="19">
        <v>0</v>
      </c>
      <c r="CB528" s="19">
        <v>0</v>
      </c>
      <c r="CC528" s="19">
        <v>0</v>
      </c>
      <c r="CD528" s="19">
        <v>0</v>
      </c>
      <c r="CE528" s="19">
        <v>0</v>
      </c>
      <c r="CF528" s="19">
        <v>0</v>
      </c>
      <c r="CG528" s="19">
        <v>0</v>
      </c>
      <c r="CH528" s="67" t="s">
        <v>1739</v>
      </c>
      <c r="CI528" s="276" t="s">
        <v>175</v>
      </c>
      <c r="CJ528" s="276" t="s">
        <v>79</v>
      </c>
      <c r="CK528" s="300" t="s">
        <v>79</v>
      </c>
      <c r="CL528" s="301" t="s">
        <v>79</v>
      </c>
    </row>
    <row r="529" spans="1:91" ht="46.5">
      <c r="A529" s="695"/>
      <c r="B529" s="49" t="s">
        <v>25</v>
      </c>
      <c r="C529" s="92" t="s">
        <v>79</v>
      </c>
      <c r="D529" s="27" t="s">
        <v>204</v>
      </c>
      <c r="E529" s="27" t="s">
        <v>1069</v>
      </c>
      <c r="F529" s="136">
        <v>873683</v>
      </c>
      <c r="G529" s="21" t="s">
        <v>178</v>
      </c>
      <c r="H529" s="37" t="s">
        <v>1006</v>
      </c>
      <c r="I529" s="34">
        <v>7346.6</v>
      </c>
      <c r="J529" s="34">
        <v>7346.6</v>
      </c>
      <c r="K529" s="34">
        <v>0</v>
      </c>
      <c r="L529" s="34">
        <v>0</v>
      </c>
      <c r="M529" s="34">
        <v>2937.68</v>
      </c>
      <c r="N529" s="34">
        <v>2937.68</v>
      </c>
      <c r="O529" s="138">
        <v>44561</v>
      </c>
      <c r="P529" s="34">
        <v>0</v>
      </c>
      <c r="Q529" s="34">
        <v>0</v>
      </c>
      <c r="R529" s="34">
        <v>1258.4000000000001</v>
      </c>
      <c r="S529" s="34">
        <v>0</v>
      </c>
      <c r="T529" s="34">
        <v>0</v>
      </c>
      <c r="U529" s="34">
        <v>1258.4000000000001</v>
      </c>
      <c r="V529" s="34">
        <v>0</v>
      </c>
      <c r="W529" s="34">
        <v>4406.5200000000004</v>
      </c>
      <c r="X529" s="34">
        <v>0</v>
      </c>
      <c r="Y529" s="34">
        <v>2937.68</v>
      </c>
      <c r="Z529" s="34">
        <v>7344.2000000000007</v>
      </c>
      <c r="AA529" s="34">
        <v>0</v>
      </c>
      <c r="AB529" s="34">
        <v>0</v>
      </c>
      <c r="AC529" s="34">
        <v>0</v>
      </c>
      <c r="AD529" s="34">
        <v>0</v>
      </c>
      <c r="AE529" s="34">
        <v>0</v>
      </c>
      <c r="AF529" s="34">
        <v>2937.68</v>
      </c>
      <c r="AG529" s="34">
        <v>0</v>
      </c>
      <c r="AH529" s="34">
        <v>0</v>
      </c>
      <c r="AI529" s="34">
        <v>0</v>
      </c>
      <c r="AJ529" s="34">
        <v>0</v>
      </c>
      <c r="AK529" s="34">
        <v>0</v>
      </c>
      <c r="AL529" s="34">
        <v>0</v>
      </c>
      <c r="AM529" s="34">
        <v>0</v>
      </c>
      <c r="AN529" s="34">
        <v>0</v>
      </c>
      <c r="AO529" s="34">
        <v>0</v>
      </c>
      <c r="AP529" s="34">
        <v>0</v>
      </c>
      <c r="AQ529" s="34">
        <v>0</v>
      </c>
      <c r="AR529" s="34">
        <v>0</v>
      </c>
      <c r="AS529" s="34">
        <v>0</v>
      </c>
      <c r="AT529" s="34">
        <v>0</v>
      </c>
      <c r="AU529" s="34">
        <v>0</v>
      </c>
      <c r="AV529" s="34">
        <v>0</v>
      </c>
      <c r="AW529" s="34">
        <v>0</v>
      </c>
      <c r="AX529" s="34">
        <v>0</v>
      </c>
      <c r="AY529" s="34">
        <v>0</v>
      </c>
      <c r="AZ529" s="34">
        <v>0</v>
      </c>
      <c r="BA529" s="34">
        <v>0</v>
      </c>
      <c r="BB529" s="34">
        <v>0</v>
      </c>
      <c r="BC529" s="34">
        <v>0</v>
      </c>
      <c r="BD529" s="34">
        <v>0</v>
      </c>
      <c r="BE529" s="34">
        <v>4406.5200000000004</v>
      </c>
      <c r="BF529" s="34">
        <v>0</v>
      </c>
      <c r="BG529" s="34">
        <v>2937.68</v>
      </c>
      <c r="BH529" s="34">
        <v>7344.2000000000007</v>
      </c>
      <c r="BI529" s="34">
        <v>0</v>
      </c>
      <c r="BJ529" s="34">
        <v>0</v>
      </c>
      <c r="BK529" s="34">
        <v>0</v>
      </c>
      <c r="BL529" s="34">
        <v>0</v>
      </c>
      <c r="BM529" s="34">
        <v>0</v>
      </c>
      <c r="BN529" s="34">
        <v>0</v>
      </c>
      <c r="BO529" s="34">
        <v>0</v>
      </c>
      <c r="BP529" s="34">
        <v>0</v>
      </c>
      <c r="BQ529" s="34">
        <v>0</v>
      </c>
      <c r="BR529" s="34">
        <v>0</v>
      </c>
      <c r="BS529" s="34">
        <v>0</v>
      </c>
      <c r="BT529" s="34">
        <v>0</v>
      </c>
      <c r="BU529" s="34">
        <v>0</v>
      </c>
      <c r="BV529" s="34">
        <v>0</v>
      </c>
      <c r="BW529" s="34">
        <v>0</v>
      </c>
      <c r="BX529" s="34">
        <v>2937.68</v>
      </c>
      <c r="BY529" s="34">
        <v>0</v>
      </c>
      <c r="BZ529" s="34">
        <v>0</v>
      </c>
      <c r="CA529" s="34">
        <v>0</v>
      </c>
      <c r="CB529" s="34">
        <v>0</v>
      </c>
      <c r="CC529" s="34">
        <v>0</v>
      </c>
      <c r="CD529" s="34">
        <v>0</v>
      </c>
      <c r="CE529" s="34">
        <v>0</v>
      </c>
      <c r="CF529" s="34">
        <v>0</v>
      </c>
      <c r="CG529" s="34">
        <v>0</v>
      </c>
      <c r="CH529" s="27" t="s">
        <v>182</v>
      </c>
      <c r="CI529" s="276" t="s">
        <v>175</v>
      </c>
      <c r="CJ529" s="276" t="s">
        <v>79</v>
      </c>
      <c r="CK529" s="278" t="s">
        <v>79</v>
      </c>
      <c r="CL529" s="279" t="s">
        <v>79</v>
      </c>
    </row>
    <row r="530" spans="1:91" ht="72" customHeight="1">
      <c r="A530" s="695"/>
      <c r="B530" s="49" t="s">
        <v>26</v>
      </c>
      <c r="C530" s="92" t="s">
        <v>79</v>
      </c>
      <c r="D530" s="27" t="s">
        <v>205</v>
      </c>
      <c r="E530" s="27" t="s">
        <v>1070</v>
      </c>
      <c r="F530" s="136">
        <v>71209859</v>
      </c>
      <c r="G530" s="21" t="s">
        <v>179</v>
      </c>
      <c r="H530" s="37" t="s">
        <v>1006</v>
      </c>
      <c r="I530" s="15">
        <v>28409.66</v>
      </c>
      <c r="J530" s="34">
        <v>28409.66</v>
      </c>
      <c r="K530" s="34">
        <v>0</v>
      </c>
      <c r="L530" s="34">
        <v>0</v>
      </c>
      <c r="M530" s="34">
        <v>7756.23</v>
      </c>
      <c r="N530" s="34">
        <v>7756.23</v>
      </c>
      <c r="O530" s="138">
        <v>45291</v>
      </c>
      <c r="P530" s="34">
        <v>0</v>
      </c>
      <c r="Q530" s="34">
        <v>0</v>
      </c>
      <c r="R530" s="34">
        <v>644.92999999999995</v>
      </c>
      <c r="S530" s="34">
        <v>0</v>
      </c>
      <c r="T530" s="34">
        <v>0</v>
      </c>
      <c r="U530" s="34">
        <v>644.92999999999995</v>
      </c>
      <c r="V530" s="34">
        <v>0</v>
      </c>
      <c r="W530" s="34">
        <v>496.4</v>
      </c>
      <c r="X530" s="34">
        <v>0</v>
      </c>
      <c r="Y530" s="34">
        <v>0</v>
      </c>
      <c r="Z530" s="34">
        <v>496.4</v>
      </c>
      <c r="AA530" s="34">
        <v>0</v>
      </c>
      <c r="AB530" s="34">
        <v>19598.43</v>
      </c>
      <c r="AC530" s="34">
        <v>0</v>
      </c>
      <c r="AD530" s="34">
        <v>7756.23</v>
      </c>
      <c r="AE530" s="34">
        <v>27354.66</v>
      </c>
      <c r="AF530" s="34">
        <v>0</v>
      </c>
      <c r="AG530" s="34">
        <v>326.7</v>
      </c>
      <c r="AH530" s="34">
        <v>0</v>
      </c>
      <c r="AI530" s="34">
        <v>0</v>
      </c>
      <c r="AJ530" s="34">
        <v>326.7</v>
      </c>
      <c r="AK530" s="34">
        <v>0</v>
      </c>
      <c r="AL530" s="34">
        <v>0</v>
      </c>
      <c r="AM530" s="34">
        <v>0</v>
      </c>
      <c r="AN530" s="34">
        <v>0</v>
      </c>
      <c r="AO530" s="34">
        <v>0</v>
      </c>
      <c r="AP530" s="34">
        <v>0</v>
      </c>
      <c r="AQ530" s="34">
        <v>0</v>
      </c>
      <c r="AR530" s="34">
        <v>0</v>
      </c>
      <c r="AS530" s="34">
        <v>0</v>
      </c>
      <c r="AT530" s="34">
        <v>0</v>
      </c>
      <c r="AU530" s="34">
        <v>0</v>
      </c>
      <c r="AV530" s="34">
        <v>0</v>
      </c>
      <c r="AW530" s="34">
        <v>0</v>
      </c>
      <c r="AX530" s="34">
        <v>0</v>
      </c>
      <c r="AY530" s="34">
        <v>0</v>
      </c>
      <c r="AZ530" s="34">
        <v>496.4</v>
      </c>
      <c r="BA530" s="34">
        <v>0</v>
      </c>
      <c r="BB530" s="34">
        <v>0</v>
      </c>
      <c r="BC530" s="34">
        <v>496.4</v>
      </c>
      <c r="BD530" s="34">
        <v>0</v>
      </c>
      <c r="BE530" s="34">
        <v>0</v>
      </c>
      <c r="BF530" s="34">
        <v>0</v>
      </c>
      <c r="BG530" s="34">
        <v>0</v>
      </c>
      <c r="BH530" s="34">
        <v>0</v>
      </c>
      <c r="BI530" s="34">
        <v>0</v>
      </c>
      <c r="BJ530" s="34">
        <v>19598.43</v>
      </c>
      <c r="BK530" s="34">
        <v>0</v>
      </c>
      <c r="BL530" s="34">
        <v>7756.23</v>
      </c>
      <c r="BM530" s="34">
        <v>27354.66</v>
      </c>
      <c r="BN530" s="34">
        <v>0</v>
      </c>
      <c r="BO530" s="34">
        <v>0</v>
      </c>
      <c r="BP530" s="34">
        <v>0</v>
      </c>
      <c r="BQ530" s="34">
        <v>0</v>
      </c>
      <c r="BR530" s="34">
        <v>0</v>
      </c>
      <c r="BS530" s="34">
        <v>0</v>
      </c>
      <c r="BT530" s="34">
        <v>0</v>
      </c>
      <c r="BU530" s="34">
        <v>0</v>
      </c>
      <c r="BV530" s="34">
        <v>0</v>
      </c>
      <c r="BW530" s="34">
        <v>0</v>
      </c>
      <c r="BX530" s="34">
        <v>0</v>
      </c>
      <c r="BY530" s="34">
        <v>0</v>
      </c>
      <c r="BZ530" s="34">
        <v>0</v>
      </c>
      <c r="CA530" s="34">
        <v>0</v>
      </c>
      <c r="CB530" s="34">
        <v>0</v>
      </c>
      <c r="CC530" s="34">
        <v>0</v>
      </c>
      <c r="CD530" s="34">
        <v>0</v>
      </c>
      <c r="CE530" s="34">
        <v>7756.23</v>
      </c>
      <c r="CF530" s="34">
        <v>0</v>
      </c>
      <c r="CG530" s="34">
        <v>0</v>
      </c>
      <c r="CH530" s="27" t="s">
        <v>182</v>
      </c>
      <c r="CI530" s="276" t="s">
        <v>175</v>
      </c>
      <c r="CJ530" s="276" t="s">
        <v>1850</v>
      </c>
      <c r="CK530" s="278" t="s">
        <v>1740</v>
      </c>
      <c r="CL530" s="279" t="s">
        <v>79</v>
      </c>
    </row>
    <row r="531" spans="1:91" ht="46.5">
      <c r="A531" s="695"/>
      <c r="B531" s="49" t="s">
        <v>27</v>
      </c>
      <c r="C531" s="92" t="s">
        <v>79</v>
      </c>
      <c r="D531" s="27" t="s">
        <v>206</v>
      </c>
      <c r="E531" s="27" t="s">
        <v>1071</v>
      </c>
      <c r="F531" s="136">
        <v>49534955</v>
      </c>
      <c r="G531" s="21" t="s">
        <v>180</v>
      </c>
      <c r="H531" s="37" t="s">
        <v>1006</v>
      </c>
      <c r="I531" s="34">
        <v>21316.87</v>
      </c>
      <c r="J531" s="34">
        <v>21316.87</v>
      </c>
      <c r="K531" s="34">
        <v>0</v>
      </c>
      <c r="L531" s="34">
        <v>0</v>
      </c>
      <c r="M531" s="34">
        <v>6177.03</v>
      </c>
      <c r="N531" s="34">
        <v>6177.03</v>
      </c>
      <c r="O531" s="138">
        <v>44926</v>
      </c>
      <c r="P531" s="34">
        <v>0</v>
      </c>
      <c r="Q531" s="34">
        <v>0</v>
      </c>
      <c r="R531" s="34">
        <v>992.2</v>
      </c>
      <c r="S531" s="34">
        <v>0</v>
      </c>
      <c r="T531" s="34">
        <v>0</v>
      </c>
      <c r="U531" s="34">
        <v>992.2</v>
      </c>
      <c r="V531" s="34">
        <v>0</v>
      </c>
      <c r="W531" s="34">
        <v>15139.84</v>
      </c>
      <c r="X531" s="34">
        <v>0</v>
      </c>
      <c r="Y531" s="34">
        <v>6177.03</v>
      </c>
      <c r="Z531" s="34">
        <v>21316.87</v>
      </c>
      <c r="AA531" s="34">
        <v>0</v>
      </c>
      <c r="AB531" s="34">
        <v>0</v>
      </c>
      <c r="AC531" s="34">
        <v>0</v>
      </c>
      <c r="AD531" s="34">
        <v>0</v>
      </c>
      <c r="AE531" s="34">
        <v>0</v>
      </c>
      <c r="AF531" s="34">
        <v>6177.03</v>
      </c>
      <c r="AG531" s="34">
        <v>0</v>
      </c>
      <c r="AH531" s="34">
        <v>0</v>
      </c>
      <c r="AI531" s="34">
        <v>0</v>
      </c>
      <c r="AJ531" s="34">
        <v>0</v>
      </c>
      <c r="AK531" s="34">
        <v>0</v>
      </c>
      <c r="AL531" s="34">
        <v>0</v>
      </c>
      <c r="AM531" s="34">
        <v>0</v>
      </c>
      <c r="AN531" s="34">
        <v>0</v>
      </c>
      <c r="AO531" s="34">
        <v>0</v>
      </c>
      <c r="AP531" s="34">
        <v>0</v>
      </c>
      <c r="AQ531" s="34">
        <v>0</v>
      </c>
      <c r="AR531" s="34">
        <v>0</v>
      </c>
      <c r="AS531" s="34">
        <v>0</v>
      </c>
      <c r="AT531" s="34">
        <v>0</v>
      </c>
      <c r="AU531" s="34">
        <v>0</v>
      </c>
      <c r="AV531" s="34">
        <v>0</v>
      </c>
      <c r="AW531" s="34">
        <v>0</v>
      </c>
      <c r="AX531" s="34">
        <v>0</v>
      </c>
      <c r="AY531" s="34">
        <v>0</v>
      </c>
      <c r="AZ531" s="34">
        <v>0</v>
      </c>
      <c r="BA531" s="34">
        <v>0</v>
      </c>
      <c r="BB531" s="34">
        <v>0</v>
      </c>
      <c r="BC531" s="34">
        <v>0</v>
      </c>
      <c r="BD531" s="34">
        <v>0</v>
      </c>
      <c r="BE531" s="34">
        <v>15139.84</v>
      </c>
      <c r="BF531" s="34">
        <v>0</v>
      </c>
      <c r="BG531" s="34">
        <v>6177.03</v>
      </c>
      <c r="BH531" s="34">
        <v>21316.87</v>
      </c>
      <c r="BI531" s="34">
        <v>0</v>
      </c>
      <c r="BJ531" s="34">
        <v>0</v>
      </c>
      <c r="BK531" s="34">
        <v>0</v>
      </c>
      <c r="BL531" s="34">
        <v>0</v>
      </c>
      <c r="BM531" s="34">
        <v>0</v>
      </c>
      <c r="BN531" s="34">
        <v>0</v>
      </c>
      <c r="BO531" s="34">
        <v>0</v>
      </c>
      <c r="BP531" s="34">
        <v>0</v>
      </c>
      <c r="BQ531" s="34">
        <v>0</v>
      </c>
      <c r="BR531" s="34">
        <v>0</v>
      </c>
      <c r="BS531" s="34">
        <v>0</v>
      </c>
      <c r="BT531" s="34">
        <v>0</v>
      </c>
      <c r="BU531" s="34">
        <v>0</v>
      </c>
      <c r="BV531" s="34">
        <v>0</v>
      </c>
      <c r="BW531" s="34">
        <v>0</v>
      </c>
      <c r="BX531" s="34">
        <v>6177.03</v>
      </c>
      <c r="BY531" s="34">
        <v>0</v>
      </c>
      <c r="BZ531" s="34">
        <v>0</v>
      </c>
      <c r="CA531" s="34">
        <v>0</v>
      </c>
      <c r="CB531" s="34">
        <v>0</v>
      </c>
      <c r="CC531" s="34">
        <v>0</v>
      </c>
      <c r="CD531" s="34">
        <v>0</v>
      </c>
      <c r="CE531" s="34">
        <v>0</v>
      </c>
      <c r="CF531" s="34">
        <v>0</v>
      </c>
      <c r="CG531" s="34">
        <v>0</v>
      </c>
      <c r="CH531" s="27" t="s">
        <v>182</v>
      </c>
      <c r="CI531" s="276" t="s">
        <v>175</v>
      </c>
      <c r="CJ531" s="276" t="s">
        <v>79</v>
      </c>
      <c r="CK531" s="278" t="s">
        <v>79</v>
      </c>
      <c r="CL531" s="279" t="s">
        <v>79</v>
      </c>
    </row>
    <row r="532" spans="1:91" ht="54">
      <c r="A532" s="695"/>
      <c r="B532" s="118" t="s">
        <v>28</v>
      </c>
      <c r="C532" s="151" t="s">
        <v>79</v>
      </c>
      <c r="D532" s="67" t="s">
        <v>207</v>
      </c>
      <c r="E532" s="67" t="s">
        <v>1072</v>
      </c>
      <c r="F532" s="177">
        <v>71234454</v>
      </c>
      <c r="G532" s="152" t="s">
        <v>181</v>
      </c>
      <c r="H532" s="67" t="s">
        <v>310</v>
      </c>
      <c r="I532" s="19">
        <v>18354.3</v>
      </c>
      <c r="J532" s="19">
        <v>18354.3</v>
      </c>
      <c r="K532" s="19">
        <v>0</v>
      </c>
      <c r="L532" s="19">
        <v>0</v>
      </c>
      <c r="M532" s="19">
        <v>9363.4500000000007</v>
      </c>
      <c r="N532" s="19">
        <v>9363.4500000000007</v>
      </c>
      <c r="O532" s="179">
        <v>44196</v>
      </c>
      <c r="P532" s="19">
        <v>18354.3</v>
      </c>
      <c r="Q532" s="19">
        <v>0</v>
      </c>
      <c r="R532" s="19">
        <v>9123.9500000000007</v>
      </c>
      <c r="S532" s="19">
        <v>0</v>
      </c>
      <c r="T532" s="19">
        <v>9363.4500000000007</v>
      </c>
      <c r="U532" s="19">
        <v>18487.400000000001</v>
      </c>
      <c r="V532" s="19">
        <v>0</v>
      </c>
      <c r="W532" s="19">
        <v>0</v>
      </c>
      <c r="X532" s="19">
        <v>0</v>
      </c>
      <c r="Y532" s="19">
        <v>0</v>
      </c>
      <c r="Z532" s="19">
        <v>0</v>
      </c>
      <c r="AA532" s="19">
        <v>8040.2875800000002</v>
      </c>
      <c r="AB532" s="19">
        <v>0</v>
      </c>
      <c r="AC532" s="19">
        <v>0</v>
      </c>
      <c r="AD532" s="19">
        <v>0</v>
      </c>
      <c r="AE532" s="19">
        <v>0</v>
      </c>
      <c r="AF532" s="19">
        <v>0</v>
      </c>
      <c r="AG532" s="34">
        <v>0</v>
      </c>
      <c r="AH532" s="34">
        <v>0</v>
      </c>
      <c r="AI532" s="34">
        <v>0</v>
      </c>
      <c r="AJ532" s="34">
        <v>0</v>
      </c>
      <c r="AK532" s="34">
        <v>0</v>
      </c>
      <c r="AL532" s="34">
        <v>0</v>
      </c>
      <c r="AM532" s="34">
        <v>0</v>
      </c>
      <c r="AN532" s="34">
        <v>0</v>
      </c>
      <c r="AO532" s="19">
        <v>8040.2875800000002</v>
      </c>
      <c r="AP532" s="19">
        <v>0</v>
      </c>
      <c r="AQ532" s="19">
        <v>0</v>
      </c>
      <c r="AR532" s="19">
        <v>0</v>
      </c>
      <c r="AS532" s="19">
        <v>0</v>
      </c>
      <c r="AT532" s="19">
        <v>0</v>
      </c>
      <c r="AU532" s="19">
        <v>0</v>
      </c>
      <c r="AV532" s="19">
        <v>0</v>
      </c>
      <c r="AW532" s="19">
        <v>0</v>
      </c>
      <c r="AX532" s="19">
        <v>0</v>
      </c>
      <c r="AY532" s="19">
        <v>0</v>
      </c>
      <c r="AZ532" s="19">
        <v>0</v>
      </c>
      <c r="BA532" s="19">
        <v>0</v>
      </c>
      <c r="BB532" s="19">
        <v>0</v>
      </c>
      <c r="BC532" s="19">
        <v>0</v>
      </c>
      <c r="BD532" s="19">
        <v>0</v>
      </c>
      <c r="BE532" s="19">
        <v>0</v>
      </c>
      <c r="BF532" s="19">
        <v>0</v>
      </c>
      <c r="BG532" s="19">
        <v>0</v>
      </c>
      <c r="BH532" s="19">
        <v>0</v>
      </c>
      <c r="BI532" s="19">
        <v>0</v>
      </c>
      <c r="BJ532" s="19">
        <v>0</v>
      </c>
      <c r="BK532" s="19">
        <v>0</v>
      </c>
      <c r="BL532" s="19">
        <v>0</v>
      </c>
      <c r="BM532" s="19">
        <v>0</v>
      </c>
      <c r="BN532" s="19">
        <v>0</v>
      </c>
      <c r="BO532" s="19">
        <v>0</v>
      </c>
      <c r="BP532" s="19">
        <v>0</v>
      </c>
      <c r="BQ532" s="19">
        <v>0</v>
      </c>
      <c r="BR532" s="19">
        <v>0</v>
      </c>
      <c r="BS532" s="19">
        <v>0</v>
      </c>
      <c r="BT532" s="19">
        <v>0</v>
      </c>
      <c r="BU532" s="19">
        <v>0</v>
      </c>
      <c r="BV532" s="19">
        <v>0</v>
      </c>
      <c r="BW532" s="19">
        <v>0</v>
      </c>
      <c r="BX532" s="19">
        <v>0</v>
      </c>
      <c r="BY532" s="19">
        <v>0</v>
      </c>
      <c r="BZ532" s="19">
        <v>0</v>
      </c>
      <c r="CA532" s="19">
        <v>0</v>
      </c>
      <c r="CB532" s="19">
        <v>0</v>
      </c>
      <c r="CC532" s="19">
        <v>0</v>
      </c>
      <c r="CD532" s="19">
        <v>0</v>
      </c>
      <c r="CE532" s="19">
        <v>0</v>
      </c>
      <c r="CF532" s="19">
        <v>0</v>
      </c>
      <c r="CG532" s="19">
        <v>0</v>
      </c>
      <c r="CH532" s="67" t="s">
        <v>692</v>
      </c>
      <c r="CI532" s="276" t="s">
        <v>183</v>
      </c>
      <c r="CJ532" s="276" t="s">
        <v>79</v>
      </c>
      <c r="CK532" s="278" t="s">
        <v>79</v>
      </c>
      <c r="CL532" s="279" t="s">
        <v>79</v>
      </c>
    </row>
    <row r="533" spans="1:91" ht="46.5">
      <c r="A533" s="695"/>
      <c r="B533" s="49" t="s">
        <v>29</v>
      </c>
      <c r="C533" s="92" t="s">
        <v>79</v>
      </c>
      <c r="D533" s="27" t="s">
        <v>208</v>
      </c>
      <c r="E533" s="27" t="s">
        <v>1073</v>
      </c>
      <c r="F533" s="136">
        <v>71229108</v>
      </c>
      <c r="G533" s="21" t="s">
        <v>184</v>
      </c>
      <c r="H533" s="37" t="s">
        <v>574</v>
      </c>
      <c r="I533" s="34">
        <v>28165</v>
      </c>
      <c r="J533" s="34">
        <v>28165</v>
      </c>
      <c r="K533" s="34">
        <v>0</v>
      </c>
      <c r="L533" s="34">
        <v>0</v>
      </c>
      <c r="M533" s="34">
        <v>5631.02</v>
      </c>
      <c r="N533" s="34">
        <v>5631.02</v>
      </c>
      <c r="O533" s="138">
        <v>44561</v>
      </c>
      <c r="P533" s="34">
        <v>0</v>
      </c>
      <c r="Q533" s="34">
        <v>0</v>
      </c>
      <c r="R533" s="34">
        <v>585.6</v>
      </c>
      <c r="S533" s="34">
        <v>0</v>
      </c>
      <c r="T533" s="34">
        <v>0</v>
      </c>
      <c r="U533" s="34">
        <v>585.6</v>
      </c>
      <c r="V533" s="34">
        <v>0</v>
      </c>
      <c r="W533" s="34">
        <v>22533.98</v>
      </c>
      <c r="X533" s="34">
        <v>0</v>
      </c>
      <c r="Y533" s="34">
        <v>5631.01</v>
      </c>
      <c r="Z533" s="34">
        <v>28164.989999999998</v>
      </c>
      <c r="AA533" s="34">
        <v>0</v>
      </c>
      <c r="AB533" s="34">
        <v>0</v>
      </c>
      <c r="AC533" s="34">
        <v>0</v>
      </c>
      <c r="AD533" s="34">
        <v>0</v>
      </c>
      <c r="AE533" s="34">
        <v>0</v>
      </c>
      <c r="AF533" s="34">
        <v>5631.02</v>
      </c>
      <c r="AG533" s="34">
        <v>0</v>
      </c>
      <c r="AH533" s="34">
        <v>0</v>
      </c>
      <c r="AI533" s="34">
        <v>0</v>
      </c>
      <c r="AJ533" s="34">
        <v>0</v>
      </c>
      <c r="AK533" s="34">
        <v>0</v>
      </c>
      <c r="AL533" s="34">
        <v>0</v>
      </c>
      <c r="AM533" s="34">
        <v>0</v>
      </c>
      <c r="AN533" s="34">
        <v>0</v>
      </c>
      <c r="AO533" s="34">
        <v>0</v>
      </c>
      <c r="AP533" s="34">
        <v>0</v>
      </c>
      <c r="AQ533" s="34">
        <v>0</v>
      </c>
      <c r="AR533" s="34">
        <v>0</v>
      </c>
      <c r="AS533" s="34">
        <v>0</v>
      </c>
      <c r="AT533" s="34">
        <v>0</v>
      </c>
      <c r="AU533" s="34">
        <v>0</v>
      </c>
      <c r="AV533" s="34">
        <v>0</v>
      </c>
      <c r="AW533" s="34">
        <v>0</v>
      </c>
      <c r="AX533" s="34">
        <v>0</v>
      </c>
      <c r="AY533" s="34">
        <v>0</v>
      </c>
      <c r="AZ533" s="34">
        <v>0</v>
      </c>
      <c r="BA533" s="34">
        <v>0</v>
      </c>
      <c r="BB533" s="34">
        <v>0</v>
      </c>
      <c r="BC533" s="34">
        <v>0</v>
      </c>
      <c r="BD533" s="34">
        <v>0</v>
      </c>
      <c r="BE533" s="34">
        <v>22533.98</v>
      </c>
      <c r="BF533" s="34">
        <v>0</v>
      </c>
      <c r="BG533" s="34">
        <v>5631.01</v>
      </c>
      <c r="BH533" s="34">
        <v>28164.989999999998</v>
      </c>
      <c r="BI533" s="34">
        <v>0</v>
      </c>
      <c r="BJ533" s="34">
        <v>0</v>
      </c>
      <c r="BK533" s="34">
        <v>0</v>
      </c>
      <c r="BL533" s="34">
        <v>0</v>
      </c>
      <c r="BM533" s="34">
        <v>0</v>
      </c>
      <c r="BN533" s="34">
        <v>0</v>
      </c>
      <c r="BO533" s="34">
        <v>0</v>
      </c>
      <c r="BP533" s="34">
        <v>0</v>
      </c>
      <c r="BQ533" s="34">
        <v>0</v>
      </c>
      <c r="BR533" s="34">
        <v>0</v>
      </c>
      <c r="BS533" s="34">
        <v>0</v>
      </c>
      <c r="BT533" s="34">
        <v>0</v>
      </c>
      <c r="BU533" s="34">
        <v>0</v>
      </c>
      <c r="BV533" s="34">
        <v>0</v>
      </c>
      <c r="BW533" s="34">
        <v>0</v>
      </c>
      <c r="BX533" s="34">
        <v>5631.02</v>
      </c>
      <c r="BY533" s="34">
        <v>0</v>
      </c>
      <c r="BZ533" s="34">
        <v>0</v>
      </c>
      <c r="CA533" s="34">
        <v>0</v>
      </c>
      <c r="CB533" s="34">
        <v>0</v>
      </c>
      <c r="CC533" s="34">
        <v>0</v>
      </c>
      <c r="CD533" s="34">
        <v>0</v>
      </c>
      <c r="CE533" s="34">
        <v>0</v>
      </c>
      <c r="CF533" s="34">
        <v>0</v>
      </c>
      <c r="CG533" s="34">
        <v>0</v>
      </c>
      <c r="CH533" s="27" t="s">
        <v>182</v>
      </c>
      <c r="CI533" s="276" t="s">
        <v>175</v>
      </c>
      <c r="CJ533" s="276" t="s">
        <v>79</v>
      </c>
      <c r="CK533" s="278" t="s">
        <v>79</v>
      </c>
      <c r="CL533" s="279" t="s">
        <v>79</v>
      </c>
    </row>
    <row r="534" spans="1:91" ht="46.5">
      <c r="A534" s="695"/>
      <c r="B534" s="49" t="s">
        <v>30</v>
      </c>
      <c r="C534" s="92" t="s">
        <v>79</v>
      </c>
      <c r="D534" s="27" t="s">
        <v>206</v>
      </c>
      <c r="E534" s="27" t="s">
        <v>1071</v>
      </c>
      <c r="F534" s="136">
        <v>49534955</v>
      </c>
      <c r="G534" s="21" t="s">
        <v>185</v>
      </c>
      <c r="H534" s="37" t="s">
        <v>1006</v>
      </c>
      <c r="I534" s="15">
        <v>23614.06</v>
      </c>
      <c r="J534" s="34">
        <v>23614.06</v>
      </c>
      <c r="K534" s="34">
        <v>0</v>
      </c>
      <c r="L534" s="34">
        <v>0</v>
      </c>
      <c r="M534" s="34">
        <v>7168.15</v>
      </c>
      <c r="N534" s="34">
        <v>7168.15</v>
      </c>
      <c r="O534" s="138">
        <v>44926</v>
      </c>
      <c r="P534" s="34">
        <v>0</v>
      </c>
      <c r="Q534" s="34">
        <v>0</v>
      </c>
      <c r="R534" s="34">
        <v>847</v>
      </c>
      <c r="S534" s="34">
        <v>0</v>
      </c>
      <c r="T534" s="34">
        <v>0</v>
      </c>
      <c r="U534" s="34">
        <v>847</v>
      </c>
      <c r="V534" s="34">
        <v>0</v>
      </c>
      <c r="W534" s="34">
        <v>16445.910000000003</v>
      </c>
      <c r="X534" s="34">
        <v>0</v>
      </c>
      <c r="Y534" s="34">
        <v>7168.15</v>
      </c>
      <c r="Z534" s="34">
        <v>23614.060000000005</v>
      </c>
      <c r="AA534" s="34">
        <v>0</v>
      </c>
      <c r="AB534" s="34">
        <v>0</v>
      </c>
      <c r="AC534" s="34">
        <v>0</v>
      </c>
      <c r="AD534" s="34">
        <v>0</v>
      </c>
      <c r="AE534" s="34">
        <v>0</v>
      </c>
      <c r="AF534" s="34">
        <v>7168.15</v>
      </c>
      <c r="AG534" s="34">
        <v>0</v>
      </c>
      <c r="AH534" s="34">
        <v>0</v>
      </c>
      <c r="AI534" s="34">
        <v>0</v>
      </c>
      <c r="AJ534" s="34">
        <v>0</v>
      </c>
      <c r="AK534" s="34">
        <v>0</v>
      </c>
      <c r="AL534" s="34">
        <v>0</v>
      </c>
      <c r="AM534" s="34">
        <v>0</v>
      </c>
      <c r="AN534" s="34">
        <v>0</v>
      </c>
      <c r="AO534" s="34">
        <v>0</v>
      </c>
      <c r="AP534" s="34">
        <v>0</v>
      </c>
      <c r="AQ534" s="34">
        <v>0</v>
      </c>
      <c r="AR534" s="34">
        <v>0</v>
      </c>
      <c r="AS534" s="34">
        <v>0</v>
      </c>
      <c r="AT534" s="34">
        <v>0</v>
      </c>
      <c r="AU534" s="34">
        <v>0</v>
      </c>
      <c r="AV534" s="34">
        <v>0</v>
      </c>
      <c r="AW534" s="34">
        <v>0</v>
      </c>
      <c r="AX534" s="34">
        <v>0</v>
      </c>
      <c r="AY534" s="34">
        <v>0</v>
      </c>
      <c r="AZ534" s="34">
        <v>0</v>
      </c>
      <c r="BA534" s="34">
        <v>0</v>
      </c>
      <c r="BB534" s="34">
        <v>0</v>
      </c>
      <c r="BC534" s="34">
        <v>0</v>
      </c>
      <c r="BD534" s="34">
        <v>0</v>
      </c>
      <c r="BE534" s="34">
        <v>16445.910000000003</v>
      </c>
      <c r="BF534" s="34">
        <v>0</v>
      </c>
      <c r="BG534" s="34">
        <v>7168.15</v>
      </c>
      <c r="BH534" s="34">
        <v>23614.060000000005</v>
      </c>
      <c r="BI534" s="34">
        <v>0</v>
      </c>
      <c r="BJ534" s="34">
        <v>0</v>
      </c>
      <c r="BK534" s="34">
        <v>0</v>
      </c>
      <c r="BL534" s="34">
        <v>0</v>
      </c>
      <c r="BM534" s="34">
        <v>0</v>
      </c>
      <c r="BN534" s="34">
        <v>0</v>
      </c>
      <c r="BO534" s="34">
        <v>0</v>
      </c>
      <c r="BP534" s="34">
        <v>0</v>
      </c>
      <c r="BQ534" s="34">
        <v>0</v>
      </c>
      <c r="BR534" s="34">
        <v>0</v>
      </c>
      <c r="BS534" s="34">
        <v>0</v>
      </c>
      <c r="BT534" s="34">
        <v>0</v>
      </c>
      <c r="BU534" s="34">
        <v>0</v>
      </c>
      <c r="BV534" s="34">
        <v>0</v>
      </c>
      <c r="BW534" s="34">
        <v>0</v>
      </c>
      <c r="BX534" s="34">
        <v>7168.15</v>
      </c>
      <c r="BY534" s="34">
        <v>0</v>
      </c>
      <c r="BZ534" s="34">
        <v>0</v>
      </c>
      <c r="CA534" s="34">
        <v>0</v>
      </c>
      <c r="CB534" s="34">
        <v>0</v>
      </c>
      <c r="CC534" s="34">
        <v>0</v>
      </c>
      <c r="CD534" s="34">
        <v>0</v>
      </c>
      <c r="CE534" s="34">
        <v>0</v>
      </c>
      <c r="CF534" s="34">
        <v>0</v>
      </c>
      <c r="CG534" s="34">
        <v>0</v>
      </c>
      <c r="CH534" s="27" t="s">
        <v>182</v>
      </c>
      <c r="CI534" s="276" t="s">
        <v>175</v>
      </c>
      <c r="CJ534" s="276" t="s">
        <v>1849</v>
      </c>
      <c r="CK534" s="278" t="s">
        <v>79</v>
      </c>
      <c r="CL534" s="279" t="s">
        <v>79</v>
      </c>
    </row>
    <row r="535" spans="1:91" ht="46.5">
      <c r="A535" s="695"/>
      <c r="B535" s="49" t="s">
        <v>31</v>
      </c>
      <c r="C535" s="92" t="s">
        <v>79</v>
      </c>
      <c r="D535" s="27" t="s">
        <v>209</v>
      </c>
      <c r="E535" s="27" t="s">
        <v>1074</v>
      </c>
      <c r="F535" s="136">
        <v>71234403</v>
      </c>
      <c r="G535" s="21" t="s">
        <v>186</v>
      </c>
      <c r="H535" s="37" t="s">
        <v>1006</v>
      </c>
      <c r="I535" s="34">
        <v>23924.400000000001</v>
      </c>
      <c r="J535" s="34">
        <v>23924.400000000001</v>
      </c>
      <c r="K535" s="34">
        <v>0</v>
      </c>
      <c r="L535" s="34">
        <v>0</v>
      </c>
      <c r="M535" s="34">
        <v>7598</v>
      </c>
      <c r="N535" s="34">
        <v>7598</v>
      </c>
      <c r="O535" s="138">
        <v>44561</v>
      </c>
      <c r="P535" s="34">
        <v>0</v>
      </c>
      <c r="Q535" s="34">
        <v>0</v>
      </c>
      <c r="R535" s="34">
        <v>1439.9</v>
      </c>
      <c r="S535" s="34">
        <v>0</v>
      </c>
      <c r="T535" s="34">
        <v>0</v>
      </c>
      <c r="U535" s="34">
        <v>1439.9</v>
      </c>
      <c r="V535" s="34">
        <v>0</v>
      </c>
      <c r="W535" s="34">
        <v>16323.65</v>
      </c>
      <c r="X535" s="34">
        <v>0</v>
      </c>
      <c r="Y535" s="34">
        <v>7598</v>
      </c>
      <c r="Z535" s="34">
        <v>23921.65</v>
      </c>
      <c r="AA535" s="34">
        <v>0</v>
      </c>
      <c r="AB535" s="34">
        <v>0</v>
      </c>
      <c r="AC535" s="34">
        <v>0</v>
      </c>
      <c r="AD535" s="34">
        <v>0</v>
      </c>
      <c r="AE535" s="34">
        <v>0</v>
      </c>
      <c r="AF535" s="34">
        <v>7598</v>
      </c>
      <c r="AG535" s="34">
        <v>0</v>
      </c>
      <c r="AH535" s="34">
        <v>0</v>
      </c>
      <c r="AI535" s="34">
        <v>0</v>
      </c>
      <c r="AJ535" s="34">
        <v>0</v>
      </c>
      <c r="AK535" s="34">
        <v>0</v>
      </c>
      <c r="AL535" s="34">
        <v>0</v>
      </c>
      <c r="AM535" s="34">
        <v>0</v>
      </c>
      <c r="AN535" s="34">
        <v>0</v>
      </c>
      <c r="AO535" s="34">
        <v>0</v>
      </c>
      <c r="AP535" s="34">
        <v>0</v>
      </c>
      <c r="AQ535" s="34">
        <v>0</v>
      </c>
      <c r="AR535" s="34">
        <v>0</v>
      </c>
      <c r="AS535" s="34">
        <v>0</v>
      </c>
      <c r="AT535" s="34">
        <v>0</v>
      </c>
      <c r="AU535" s="34">
        <v>0</v>
      </c>
      <c r="AV535" s="34">
        <v>0</v>
      </c>
      <c r="AW535" s="34">
        <v>0</v>
      </c>
      <c r="AX535" s="34">
        <v>0</v>
      </c>
      <c r="AY535" s="34">
        <v>0</v>
      </c>
      <c r="AZ535" s="34">
        <v>0</v>
      </c>
      <c r="BA535" s="34">
        <v>0</v>
      </c>
      <c r="BB535" s="34">
        <v>0</v>
      </c>
      <c r="BC535" s="34">
        <v>0</v>
      </c>
      <c r="BD535" s="34">
        <v>0</v>
      </c>
      <c r="BE535" s="34">
        <v>16323.65</v>
      </c>
      <c r="BF535" s="34">
        <v>0</v>
      </c>
      <c r="BG535" s="34">
        <v>7598</v>
      </c>
      <c r="BH535" s="34">
        <v>23921.65</v>
      </c>
      <c r="BI535" s="34">
        <v>0</v>
      </c>
      <c r="BJ535" s="34">
        <v>0</v>
      </c>
      <c r="BK535" s="34">
        <v>0</v>
      </c>
      <c r="BL535" s="34">
        <v>0</v>
      </c>
      <c r="BM535" s="34">
        <v>0</v>
      </c>
      <c r="BN535" s="34">
        <v>0</v>
      </c>
      <c r="BO535" s="34">
        <v>0</v>
      </c>
      <c r="BP535" s="34">
        <v>0</v>
      </c>
      <c r="BQ535" s="34">
        <v>0</v>
      </c>
      <c r="BR535" s="34">
        <v>0</v>
      </c>
      <c r="BS535" s="34">
        <v>0</v>
      </c>
      <c r="BT535" s="34">
        <v>0</v>
      </c>
      <c r="BU535" s="34">
        <v>0</v>
      </c>
      <c r="BV535" s="34">
        <v>0</v>
      </c>
      <c r="BW535" s="34">
        <v>0</v>
      </c>
      <c r="BX535" s="34">
        <v>7598</v>
      </c>
      <c r="BY535" s="34">
        <v>0</v>
      </c>
      <c r="BZ535" s="34">
        <v>0</v>
      </c>
      <c r="CA535" s="34">
        <v>0</v>
      </c>
      <c r="CB535" s="34">
        <v>0</v>
      </c>
      <c r="CC535" s="34">
        <v>0</v>
      </c>
      <c r="CD535" s="34">
        <v>0</v>
      </c>
      <c r="CE535" s="34">
        <v>0</v>
      </c>
      <c r="CF535" s="34">
        <v>0</v>
      </c>
      <c r="CG535" s="34">
        <v>0</v>
      </c>
      <c r="CH535" s="27" t="s">
        <v>182</v>
      </c>
      <c r="CI535" s="276" t="s">
        <v>175</v>
      </c>
      <c r="CJ535" s="276" t="s">
        <v>79</v>
      </c>
      <c r="CK535" s="278" t="s">
        <v>79</v>
      </c>
      <c r="CL535" s="279" t="s">
        <v>79</v>
      </c>
    </row>
    <row r="536" spans="1:91" ht="46.5">
      <c r="A536" s="695"/>
      <c r="B536" s="49" t="s">
        <v>759</v>
      </c>
      <c r="C536" s="92" t="s">
        <v>79</v>
      </c>
      <c r="D536" s="27" t="s">
        <v>210</v>
      </c>
      <c r="E536" s="27" t="s">
        <v>1075</v>
      </c>
      <c r="F536" s="136">
        <v>874671</v>
      </c>
      <c r="G536" s="21" t="s">
        <v>187</v>
      </c>
      <c r="H536" s="37" t="s">
        <v>1006</v>
      </c>
      <c r="I536" s="34">
        <v>25541.83</v>
      </c>
      <c r="J536" s="34">
        <v>25541.83</v>
      </c>
      <c r="K536" s="34">
        <v>0</v>
      </c>
      <c r="L536" s="34">
        <v>0</v>
      </c>
      <c r="M536" s="34">
        <v>6070.92</v>
      </c>
      <c r="N536" s="34">
        <v>6070.92</v>
      </c>
      <c r="O536" s="138">
        <v>44561</v>
      </c>
      <c r="P536" s="34">
        <v>0</v>
      </c>
      <c r="Q536" s="34">
        <v>0</v>
      </c>
      <c r="R536" s="34">
        <v>1684.32</v>
      </c>
      <c r="S536" s="34">
        <v>0</v>
      </c>
      <c r="T536" s="34">
        <v>0</v>
      </c>
      <c r="U536" s="34">
        <v>1684.32</v>
      </c>
      <c r="V536" s="34">
        <v>0</v>
      </c>
      <c r="W536" s="34">
        <v>19470.919999999998</v>
      </c>
      <c r="X536" s="34">
        <v>0</v>
      </c>
      <c r="Y536" s="34">
        <v>6070.91</v>
      </c>
      <c r="Z536" s="34">
        <v>25541.829999999998</v>
      </c>
      <c r="AA536" s="34">
        <v>0</v>
      </c>
      <c r="AB536" s="34">
        <v>0</v>
      </c>
      <c r="AC536" s="34">
        <v>0</v>
      </c>
      <c r="AD536" s="34">
        <v>0</v>
      </c>
      <c r="AE536" s="34">
        <v>0</v>
      </c>
      <c r="AF536" s="34">
        <v>6070.91</v>
      </c>
      <c r="AG536" s="34">
        <v>0</v>
      </c>
      <c r="AH536" s="34">
        <v>0</v>
      </c>
      <c r="AI536" s="34">
        <v>0</v>
      </c>
      <c r="AJ536" s="34">
        <v>0</v>
      </c>
      <c r="AK536" s="34">
        <v>0</v>
      </c>
      <c r="AL536" s="34">
        <v>0</v>
      </c>
      <c r="AM536" s="34">
        <v>0</v>
      </c>
      <c r="AN536" s="34">
        <v>0</v>
      </c>
      <c r="AO536" s="34">
        <v>0</v>
      </c>
      <c r="AP536" s="34">
        <v>0</v>
      </c>
      <c r="AQ536" s="34">
        <v>0</v>
      </c>
      <c r="AR536" s="34">
        <v>0</v>
      </c>
      <c r="AS536" s="34">
        <v>0</v>
      </c>
      <c r="AT536" s="34">
        <v>0</v>
      </c>
      <c r="AU536" s="34">
        <v>0</v>
      </c>
      <c r="AV536" s="34">
        <v>0</v>
      </c>
      <c r="AW536" s="34">
        <v>0</v>
      </c>
      <c r="AX536" s="34">
        <v>0</v>
      </c>
      <c r="AY536" s="34">
        <v>0</v>
      </c>
      <c r="AZ536" s="34">
        <v>0</v>
      </c>
      <c r="BA536" s="34">
        <v>0</v>
      </c>
      <c r="BB536" s="34">
        <v>0</v>
      </c>
      <c r="BC536" s="34">
        <v>0</v>
      </c>
      <c r="BD536" s="34">
        <v>0</v>
      </c>
      <c r="BE536" s="34">
        <v>19470.919999999998</v>
      </c>
      <c r="BF536" s="34">
        <v>0</v>
      </c>
      <c r="BG536" s="34">
        <v>6070.91</v>
      </c>
      <c r="BH536" s="34">
        <v>25541.829999999998</v>
      </c>
      <c r="BI536" s="34">
        <v>0</v>
      </c>
      <c r="BJ536" s="34">
        <v>0</v>
      </c>
      <c r="BK536" s="34">
        <v>0</v>
      </c>
      <c r="BL536" s="34">
        <v>0</v>
      </c>
      <c r="BM536" s="34">
        <v>0</v>
      </c>
      <c r="BN536" s="34">
        <v>0</v>
      </c>
      <c r="BO536" s="34">
        <v>0</v>
      </c>
      <c r="BP536" s="34">
        <v>0</v>
      </c>
      <c r="BQ536" s="34">
        <v>0</v>
      </c>
      <c r="BR536" s="34">
        <v>0</v>
      </c>
      <c r="BS536" s="34">
        <v>0</v>
      </c>
      <c r="BT536" s="34">
        <v>0</v>
      </c>
      <c r="BU536" s="34">
        <v>0</v>
      </c>
      <c r="BV536" s="34">
        <v>0</v>
      </c>
      <c r="BW536" s="34">
        <v>0</v>
      </c>
      <c r="BX536" s="34">
        <v>6070.91</v>
      </c>
      <c r="BY536" s="34">
        <v>0</v>
      </c>
      <c r="BZ536" s="34">
        <v>0</v>
      </c>
      <c r="CA536" s="34">
        <v>0</v>
      </c>
      <c r="CB536" s="34">
        <v>0</v>
      </c>
      <c r="CC536" s="34">
        <v>0</v>
      </c>
      <c r="CD536" s="34">
        <v>0</v>
      </c>
      <c r="CE536" s="34">
        <v>0</v>
      </c>
      <c r="CF536" s="34">
        <v>0</v>
      </c>
      <c r="CG536" s="34">
        <v>0</v>
      </c>
      <c r="CH536" s="27" t="s">
        <v>182</v>
      </c>
      <c r="CI536" s="276" t="s">
        <v>175</v>
      </c>
      <c r="CJ536" s="276" t="s">
        <v>79</v>
      </c>
      <c r="CK536" s="278" t="s">
        <v>79</v>
      </c>
      <c r="CL536" s="279" t="s">
        <v>79</v>
      </c>
    </row>
    <row r="537" spans="1:91" ht="54">
      <c r="A537" s="695"/>
      <c r="B537" s="345" t="s">
        <v>32</v>
      </c>
      <c r="C537" s="92" t="s">
        <v>79</v>
      </c>
      <c r="D537" s="27" t="s">
        <v>211</v>
      </c>
      <c r="E537" s="27" t="s">
        <v>1076</v>
      </c>
      <c r="F537" s="136">
        <v>71234462</v>
      </c>
      <c r="G537" s="21" t="s">
        <v>188</v>
      </c>
      <c r="H537" s="37" t="s">
        <v>1006</v>
      </c>
      <c r="I537" s="15">
        <v>100000</v>
      </c>
      <c r="J537" s="34">
        <v>100000</v>
      </c>
      <c r="K537" s="34">
        <v>0</v>
      </c>
      <c r="L537" s="34">
        <v>0</v>
      </c>
      <c r="M537" s="34">
        <v>40000</v>
      </c>
      <c r="N537" s="34">
        <v>40000</v>
      </c>
      <c r="O537" s="138">
        <v>45291</v>
      </c>
      <c r="P537" s="34">
        <v>0</v>
      </c>
      <c r="Q537" s="34">
        <v>0</v>
      </c>
      <c r="R537" s="34">
        <v>0</v>
      </c>
      <c r="S537" s="34">
        <v>0</v>
      </c>
      <c r="T537" s="34">
        <v>0</v>
      </c>
      <c r="U537" s="34">
        <v>0</v>
      </c>
      <c r="V537" s="34">
        <v>0</v>
      </c>
      <c r="W537" s="34">
        <v>0</v>
      </c>
      <c r="X537" s="34">
        <v>0</v>
      </c>
      <c r="Y537" s="34">
        <v>0</v>
      </c>
      <c r="Z537" s="34">
        <v>0</v>
      </c>
      <c r="AA537" s="34">
        <v>0</v>
      </c>
      <c r="AB537" s="34">
        <v>60000</v>
      </c>
      <c r="AC537" s="34">
        <v>0</v>
      </c>
      <c r="AD537" s="34">
        <v>40000</v>
      </c>
      <c r="AE537" s="34">
        <v>100000</v>
      </c>
      <c r="AF537" s="34">
        <v>0</v>
      </c>
      <c r="AG537" s="34">
        <v>6393.64</v>
      </c>
      <c r="AH537" s="34">
        <v>0</v>
      </c>
      <c r="AI537" s="34">
        <v>0</v>
      </c>
      <c r="AJ537" s="34">
        <v>6393.64</v>
      </c>
      <c r="AK537" s="34">
        <v>6393.64</v>
      </c>
      <c r="AL537" s="34">
        <v>0</v>
      </c>
      <c r="AM537" s="34">
        <v>0</v>
      </c>
      <c r="AN537" s="34">
        <v>6393.64</v>
      </c>
      <c r="AO537" s="34">
        <v>0</v>
      </c>
      <c r="AP537" s="34">
        <v>0</v>
      </c>
      <c r="AQ537" s="34">
        <v>0</v>
      </c>
      <c r="AR537" s="34">
        <v>0</v>
      </c>
      <c r="AS537" s="34">
        <v>0</v>
      </c>
      <c r="AT537" s="34">
        <v>0</v>
      </c>
      <c r="AU537" s="34">
        <v>0</v>
      </c>
      <c r="AV537" s="34">
        <v>0</v>
      </c>
      <c r="AW537" s="34">
        <v>0</v>
      </c>
      <c r="AX537" s="34">
        <v>0</v>
      </c>
      <c r="AY537" s="34">
        <v>0</v>
      </c>
      <c r="AZ537" s="34">
        <v>0</v>
      </c>
      <c r="BA537" s="34">
        <v>0</v>
      </c>
      <c r="BB537" s="34">
        <v>0</v>
      </c>
      <c r="BC537" s="34">
        <v>0</v>
      </c>
      <c r="BD537" s="34">
        <v>0</v>
      </c>
      <c r="BE537" s="34">
        <v>0</v>
      </c>
      <c r="BF537" s="34">
        <v>0</v>
      </c>
      <c r="BG537" s="34">
        <v>0</v>
      </c>
      <c r="BH537" s="34">
        <v>0</v>
      </c>
      <c r="BI537" s="34">
        <v>0</v>
      </c>
      <c r="BJ537" s="34">
        <v>0</v>
      </c>
      <c r="BK537" s="34">
        <v>0</v>
      </c>
      <c r="BL537" s="34">
        <v>0</v>
      </c>
      <c r="BM537" s="34">
        <v>0</v>
      </c>
      <c r="BN537" s="34">
        <v>0</v>
      </c>
      <c r="BO537" s="34">
        <v>60000</v>
      </c>
      <c r="BP537" s="34">
        <v>0</v>
      </c>
      <c r="BQ537" s="34">
        <v>40000</v>
      </c>
      <c r="BR537" s="34">
        <v>100000</v>
      </c>
      <c r="BS537" s="34">
        <v>0</v>
      </c>
      <c r="BT537" s="34">
        <v>0</v>
      </c>
      <c r="BU537" s="34">
        <v>0</v>
      </c>
      <c r="BV537" s="34">
        <v>0</v>
      </c>
      <c r="BW537" s="34">
        <v>0</v>
      </c>
      <c r="BX537" s="34">
        <v>0</v>
      </c>
      <c r="BY537" s="34">
        <v>0</v>
      </c>
      <c r="BZ537" s="34">
        <v>0</v>
      </c>
      <c r="CA537" s="34">
        <v>0</v>
      </c>
      <c r="CB537" s="34">
        <v>0</v>
      </c>
      <c r="CC537" s="34">
        <v>0</v>
      </c>
      <c r="CD537" s="34">
        <v>0</v>
      </c>
      <c r="CE537" s="34">
        <v>40000</v>
      </c>
      <c r="CF537" s="34">
        <v>0</v>
      </c>
      <c r="CG537" s="34">
        <v>0</v>
      </c>
      <c r="CH537" s="27" t="s">
        <v>182</v>
      </c>
      <c r="CI537" s="276" t="s">
        <v>175</v>
      </c>
      <c r="CJ537" s="278" t="s">
        <v>1740</v>
      </c>
      <c r="CK537" s="278" t="s">
        <v>1740</v>
      </c>
      <c r="CL537" s="279" t="s">
        <v>79</v>
      </c>
    </row>
    <row r="538" spans="1:91" ht="46.5">
      <c r="A538" s="695"/>
      <c r="B538" s="118" t="s">
        <v>33</v>
      </c>
      <c r="C538" s="151" t="s">
        <v>79</v>
      </c>
      <c r="D538" s="67" t="s">
        <v>212</v>
      </c>
      <c r="E538" s="67" t="s">
        <v>1077</v>
      </c>
      <c r="F538" s="177">
        <v>874680</v>
      </c>
      <c r="G538" s="152" t="s">
        <v>189</v>
      </c>
      <c r="H538" s="67" t="s">
        <v>310</v>
      </c>
      <c r="I538" s="19">
        <v>13005.9</v>
      </c>
      <c r="J538" s="19">
        <v>13005.9</v>
      </c>
      <c r="K538" s="19">
        <v>0</v>
      </c>
      <c r="L538" s="19">
        <v>0</v>
      </c>
      <c r="M538" s="19">
        <v>3820.23</v>
      </c>
      <c r="N538" s="19">
        <v>3820.23</v>
      </c>
      <c r="O538" s="179">
        <v>44196</v>
      </c>
      <c r="P538" s="19">
        <v>13005.9</v>
      </c>
      <c r="Q538" s="19">
        <v>3820.23</v>
      </c>
      <c r="R538" s="19">
        <v>8585.67</v>
      </c>
      <c r="S538" s="19">
        <v>0</v>
      </c>
      <c r="T538" s="19">
        <v>3820.23</v>
      </c>
      <c r="U538" s="19">
        <v>12405.9</v>
      </c>
      <c r="V538" s="19">
        <v>0</v>
      </c>
      <c r="W538" s="19">
        <v>0</v>
      </c>
      <c r="X538" s="19">
        <v>0</v>
      </c>
      <c r="Y538" s="19">
        <v>0</v>
      </c>
      <c r="Z538" s="19">
        <v>0</v>
      </c>
      <c r="AA538" s="19">
        <v>3820.23</v>
      </c>
      <c r="AB538" s="19">
        <v>0</v>
      </c>
      <c r="AC538" s="19">
        <v>0</v>
      </c>
      <c r="AD538" s="19">
        <v>0</v>
      </c>
      <c r="AE538" s="19">
        <v>0</v>
      </c>
      <c r="AF538" s="19">
        <v>0</v>
      </c>
      <c r="AG538" s="34">
        <v>0</v>
      </c>
      <c r="AH538" s="34">
        <v>0</v>
      </c>
      <c r="AI538" s="34">
        <v>0</v>
      </c>
      <c r="AJ538" s="34">
        <v>0</v>
      </c>
      <c r="AK538" s="34">
        <v>0</v>
      </c>
      <c r="AL538" s="34">
        <v>0</v>
      </c>
      <c r="AM538" s="34">
        <v>0</v>
      </c>
      <c r="AN538" s="34">
        <v>0</v>
      </c>
      <c r="AO538" s="19">
        <v>3820.23</v>
      </c>
      <c r="AP538" s="19">
        <v>0</v>
      </c>
      <c r="AQ538" s="19">
        <v>0</v>
      </c>
      <c r="AR538" s="19">
        <v>0</v>
      </c>
      <c r="AS538" s="19">
        <v>0</v>
      </c>
      <c r="AT538" s="19">
        <v>3820.23</v>
      </c>
      <c r="AU538" s="19">
        <v>0</v>
      </c>
      <c r="AV538" s="19">
        <v>0</v>
      </c>
      <c r="AW538" s="19">
        <v>0</v>
      </c>
      <c r="AX538" s="19">
        <v>0</v>
      </c>
      <c r="AY538" s="19">
        <v>0</v>
      </c>
      <c r="AZ538" s="19">
        <v>0</v>
      </c>
      <c r="BA538" s="19">
        <v>0</v>
      </c>
      <c r="BB538" s="19">
        <v>0</v>
      </c>
      <c r="BC538" s="19">
        <v>0</v>
      </c>
      <c r="BD538" s="19">
        <v>0</v>
      </c>
      <c r="BE538" s="19">
        <v>0</v>
      </c>
      <c r="BF538" s="19">
        <v>0</v>
      </c>
      <c r="BG538" s="19">
        <v>0</v>
      </c>
      <c r="BH538" s="19">
        <v>0</v>
      </c>
      <c r="BI538" s="19">
        <v>0</v>
      </c>
      <c r="BJ538" s="19">
        <v>0</v>
      </c>
      <c r="BK538" s="19">
        <v>0</v>
      </c>
      <c r="BL538" s="19">
        <v>0</v>
      </c>
      <c r="BM538" s="19">
        <v>0</v>
      </c>
      <c r="BN538" s="19">
        <v>0</v>
      </c>
      <c r="BO538" s="19">
        <v>0</v>
      </c>
      <c r="BP538" s="19">
        <v>0</v>
      </c>
      <c r="BQ538" s="19">
        <v>0</v>
      </c>
      <c r="BR538" s="19">
        <v>0</v>
      </c>
      <c r="BS538" s="19">
        <v>0</v>
      </c>
      <c r="BT538" s="19">
        <v>0</v>
      </c>
      <c r="BU538" s="19">
        <v>0</v>
      </c>
      <c r="BV538" s="19">
        <v>0</v>
      </c>
      <c r="BW538" s="19">
        <v>0</v>
      </c>
      <c r="BX538" s="19">
        <v>0</v>
      </c>
      <c r="BY538" s="19">
        <v>0</v>
      </c>
      <c r="BZ538" s="19">
        <v>0</v>
      </c>
      <c r="CA538" s="19">
        <v>0</v>
      </c>
      <c r="CB538" s="19">
        <v>0</v>
      </c>
      <c r="CC538" s="19">
        <v>0</v>
      </c>
      <c r="CD538" s="19">
        <v>0</v>
      </c>
      <c r="CE538" s="19">
        <v>0</v>
      </c>
      <c r="CF538" s="19">
        <v>0</v>
      </c>
      <c r="CG538" s="19">
        <v>0</v>
      </c>
      <c r="CH538" s="67" t="s">
        <v>1739</v>
      </c>
      <c r="CI538" s="276" t="s">
        <v>175</v>
      </c>
      <c r="CJ538" s="276" t="s">
        <v>79</v>
      </c>
      <c r="CK538" s="300" t="s">
        <v>79</v>
      </c>
      <c r="CL538" s="301" t="s">
        <v>79</v>
      </c>
    </row>
    <row r="539" spans="1:91" ht="54">
      <c r="A539" s="695"/>
      <c r="B539" s="345" t="s">
        <v>34</v>
      </c>
      <c r="C539" s="92" t="s">
        <v>79</v>
      </c>
      <c r="D539" s="27" t="s">
        <v>213</v>
      </c>
      <c r="E539" s="27" t="s">
        <v>1078</v>
      </c>
      <c r="F539" s="136">
        <v>42727227</v>
      </c>
      <c r="G539" s="21" t="s">
        <v>190</v>
      </c>
      <c r="H539" s="37" t="s">
        <v>1006</v>
      </c>
      <c r="I539" s="15">
        <v>200000</v>
      </c>
      <c r="J539" s="34">
        <v>200000</v>
      </c>
      <c r="K539" s="34">
        <v>0</v>
      </c>
      <c r="L539" s="34">
        <v>0</v>
      </c>
      <c r="M539" s="34">
        <v>80000</v>
      </c>
      <c r="N539" s="34">
        <v>80000</v>
      </c>
      <c r="O539" s="138">
        <v>45291</v>
      </c>
      <c r="P539" s="34">
        <v>0</v>
      </c>
      <c r="Q539" s="34">
        <v>0</v>
      </c>
      <c r="R539" s="34">
        <v>0</v>
      </c>
      <c r="S539" s="34">
        <v>0</v>
      </c>
      <c r="T539" s="34">
        <v>0</v>
      </c>
      <c r="U539" s="34">
        <v>0</v>
      </c>
      <c r="V539" s="34">
        <v>0</v>
      </c>
      <c r="W539" s="34">
        <v>0</v>
      </c>
      <c r="X539" s="34">
        <v>0</v>
      </c>
      <c r="Y539" s="34">
        <v>0</v>
      </c>
      <c r="Z539" s="34">
        <v>0</v>
      </c>
      <c r="AA539" s="34">
        <v>0</v>
      </c>
      <c r="AB539" s="34">
        <v>120000</v>
      </c>
      <c r="AC539" s="34">
        <v>0</v>
      </c>
      <c r="AD539" s="34">
        <v>80000</v>
      </c>
      <c r="AE539" s="34">
        <v>200000</v>
      </c>
      <c r="AF539" s="34">
        <v>0</v>
      </c>
      <c r="AG539" s="34">
        <v>6110.5</v>
      </c>
      <c r="AH539" s="34">
        <v>0</v>
      </c>
      <c r="AI539" s="34">
        <v>0</v>
      </c>
      <c r="AJ539" s="34">
        <v>6110.5</v>
      </c>
      <c r="AK539" s="34">
        <v>6110.5</v>
      </c>
      <c r="AL539" s="34">
        <v>0</v>
      </c>
      <c r="AM539" s="34">
        <v>0</v>
      </c>
      <c r="AN539" s="34">
        <v>6110.5</v>
      </c>
      <c r="AO539" s="34">
        <v>0</v>
      </c>
      <c r="AP539" s="34">
        <v>0</v>
      </c>
      <c r="AQ539" s="34">
        <v>0</v>
      </c>
      <c r="AR539" s="34">
        <v>0</v>
      </c>
      <c r="AS539" s="34">
        <v>0</v>
      </c>
      <c r="AT539" s="34">
        <v>0</v>
      </c>
      <c r="AU539" s="34">
        <v>0</v>
      </c>
      <c r="AV539" s="34">
        <v>0</v>
      </c>
      <c r="AW539" s="34">
        <v>0</v>
      </c>
      <c r="AX539" s="34">
        <v>0</v>
      </c>
      <c r="AY539" s="34">
        <v>0</v>
      </c>
      <c r="AZ539" s="34">
        <v>0</v>
      </c>
      <c r="BA539" s="34">
        <v>0</v>
      </c>
      <c r="BB539" s="34">
        <v>0</v>
      </c>
      <c r="BC539" s="34">
        <v>0</v>
      </c>
      <c r="BD539" s="34">
        <v>0</v>
      </c>
      <c r="BE539" s="34">
        <v>0</v>
      </c>
      <c r="BF539" s="34">
        <v>0</v>
      </c>
      <c r="BG539" s="34">
        <v>0</v>
      </c>
      <c r="BH539" s="34">
        <v>0</v>
      </c>
      <c r="BI539" s="34">
        <v>0</v>
      </c>
      <c r="BJ539" s="34">
        <v>0</v>
      </c>
      <c r="BK539" s="34">
        <v>0</v>
      </c>
      <c r="BL539" s="34">
        <v>0</v>
      </c>
      <c r="BM539" s="34">
        <v>0</v>
      </c>
      <c r="BN539" s="34">
        <v>0</v>
      </c>
      <c r="BO539" s="34">
        <v>120000</v>
      </c>
      <c r="BP539" s="34">
        <v>0</v>
      </c>
      <c r="BQ539" s="34">
        <v>80000</v>
      </c>
      <c r="BR539" s="34">
        <v>200000</v>
      </c>
      <c r="BS539" s="34">
        <v>0</v>
      </c>
      <c r="BT539" s="34">
        <v>0</v>
      </c>
      <c r="BU539" s="34">
        <v>0</v>
      </c>
      <c r="BV539" s="34">
        <v>0</v>
      </c>
      <c r="BW539" s="34">
        <v>0</v>
      </c>
      <c r="BX539" s="34">
        <v>0</v>
      </c>
      <c r="BY539" s="34">
        <v>0</v>
      </c>
      <c r="BZ539" s="34">
        <v>0</v>
      </c>
      <c r="CA539" s="34">
        <v>0</v>
      </c>
      <c r="CB539" s="34">
        <v>0</v>
      </c>
      <c r="CC539" s="34">
        <v>0</v>
      </c>
      <c r="CD539" s="34">
        <v>0</v>
      </c>
      <c r="CE539" s="34">
        <v>80000</v>
      </c>
      <c r="CF539" s="34">
        <v>0</v>
      </c>
      <c r="CG539" s="34">
        <v>0</v>
      </c>
      <c r="CH539" s="27" t="s">
        <v>182</v>
      </c>
      <c r="CI539" s="276" t="s">
        <v>175</v>
      </c>
      <c r="CJ539" s="278" t="s">
        <v>1740</v>
      </c>
      <c r="CK539" s="278" t="s">
        <v>1740</v>
      </c>
      <c r="CL539" s="301" t="s">
        <v>79</v>
      </c>
    </row>
    <row r="540" spans="1:91" ht="46.5">
      <c r="A540" s="695"/>
      <c r="B540" s="49" t="s">
        <v>35</v>
      </c>
      <c r="C540" s="92" t="s">
        <v>79</v>
      </c>
      <c r="D540" s="27" t="s">
        <v>214</v>
      </c>
      <c r="E540" s="27" t="s">
        <v>1079</v>
      </c>
      <c r="F540" s="136">
        <v>71234411</v>
      </c>
      <c r="G540" s="21" t="s">
        <v>191</v>
      </c>
      <c r="H540" s="37" t="s">
        <v>574</v>
      </c>
      <c r="I540" s="35">
        <v>6354.41</v>
      </c>
      <c r="J540" s="35">
        <v>6354.41</v>
      </c>
      <c r="K540" s="34">
        <v>0</v>
      </c>
      <c r="L540" s="34">
        <v>0</v>
      </c>
      <c r="M540" s="34">
        <v>1994.11</v>
      </c>
      <c r="N540" s="34">
        <v>1994.11</v>
      </c>
      <c r="O540" s="138">
        <v>44561</v>
      </c>
      <c r="P540" s="34">
        <v>6354.41</v>
      </c>
      <c r="Q540" s="34">
        <v>0</v>
      </c>
      <c r="R540" s="34">
        <v>4075.4385000000002</v>
      </c>
      <c r="S540" s="34">
        <v>0</v>
      </c>
      <c r="T540" s="34">
        <v>1994.106</v>
      </c>
      <c r="U540" s="34">
        <v>6069.5445</v>
      </c>
      <c r="V540" s="34">
        <v>0</v>
      </c>
      <c r="W540" s="34">
        <v>849.66</v>
      </c>
      <c r="X540" s="34">
        <v>0</v>
      </c>
      <c r="Y540" s="34">
        <v>0</v>
      </c>
      <c r="Z540" s="34">
        <v>849.66</v>
      </c>
      <c r="AA540" s="34">
        <v>1994.106</v>
      </c>
      <c r="AB540" s="34">
        <v>0</v>
      </c>
      <c r="AC540" s="34">
        <v>0</v>
      </c>
      <c r="AD540" s="34">
        <v>0</v>
      </c>
      <c r="AE540" s="34">
        <v>0</v>
      </c>
      <c r="AF540" s="34">
        <v>0</v>
      </c>
      <c r="AG540" s="34">
        <v>0</v>
      </c>
      <c r="AH540" s="34">
        <v>0</v>
      </c>
      <c r="AI540" s="34">
        <v>0</v>
      </c>
      <c r="AJ540" s="34">
        <v>0</v>
      </c>
      <c r="AK540" s="34">
        <v>0</v>
      </c>
      <c r="AL540" s="34">
        <v>0</v>
      </c>
      <c r="AM540" s="34">
        <v>0</v>
      </c>
      <c r="AN540" s="34">
        <v>0</v>
      </c>
      <c r="AO540" s="34">
        <v>0</v>
      </c>
      <c r="AP540" s="34">
        <v>0</v>
      </c>
      <c r="AQ540" s="34">
        <v>0</v>
      </c>
      <c r="AR540" s="34">
        <v>0</v>
      </c>
      <c r="AS540" s="34">
        <v>0</v>
      </c>
      <c r="AT540" s="34">
        <v>0</v>
      </c>
      <c r="AU540" s="34">
        <v>0</v>
      </c>
      <c r="AV540" s="34">
        <v>0</v>
      </c>
      <c r="AW540" s="34">
        <v>0</v>
      </c>
      <c r="AX540" s="34">
        <v>0</v>
      </c>
      <c r="AY540" s="34">
        <v>0</v>
      </c>
      <c r="AZ540" s="34">
        <v>849.66</v>
      </c>
      <c r="BA540" s="34">
        <v>0</v>
      </c>
      <c r="BB540" s="34">
        <v>0</v>
      </c>
      <c r="BC540" s="34">
        <v>849.66</v>
      </c>
      <c r="BD540" s="34">
        <v>1994.106</v>
      </c>
      <c r="BE540" s="34">
        <v>0</v>
      </c>
      <c r="BF540" s="34">
        <v>0</v>
      </c>
      <c r="BG540" s="34">
        <v>0</v>
      </c>
      <c r="BH540" s="34">
        <v>0</v>
      </c>
      <c r="BI540" s="34">
        <v>0</v>
      </c>
      <c r="BJ540" s="34">
        <v>0</v>
      </c>
      <c r="BK540" s="34">
        <v>0</v>
      </c>
      <c r="BL540" s="34">
        <v>0</v>
      </c>
      <c r="BM540" s="34">
        <v>0</v>
      </c>
      <c r="BN540" s="34">
        <v>0</v>
      </c>
      <c r="BO540" s="34">
        <v>0</v>
      </c>
      <c r="BP540" s="34">
        <v>0</v>
      </c>
      <c r="BQ540" s="34">
        <v>0</v>
      </c>
      <c r="BR540" s="34">
        <v>0</v>
      </c>
      <c r="BS540" s="34">
        <v>0</v>
      </c>
      <c r="BT540" s="34">
        <v>0</v>
      </c>
      <c r="BU540" s="34">
        <v>0</v>
      </c>
      <c r="BV540" s="34">
        <v>0</v>
      </c>
      <c r="BW540" s="34">
        <v>0</v>
      </c>
      <c r="BX540" s="34">
        <v>0</v>
      </c>
      <c r="BY540" s="34">
        <v>0</v>
      </c>
      <c r="BZ540" s="34">
        <v>0</v>
      </c>
      <c r="CA540" s="34">
        <v>0</v>
      </c>
      <c r="CB540" s="34">
        <v>0</v>
      </c>
      <c r="CC540" s="34">
        <v>0</v>
      </c>
      <c r="CD540" s="34">
        <v>0</v>
      </c>
      <c r="CE540" s="34">
        <v>0</v>
      </c>
      <c r="CF540" s="34">
        <v>0</v>
      </c>
      <c r="CG540" s="34">
        <v>0</v>
      </c>
      <c r="CH540" s="27" t="s">
        <v>692</v>
      </c>
      <c r="CI540" s="276" t="s">
        <v>175</v>
      </c>
      <c r="CJ540" s="276" t="s">
        <v>79</v>
      </c>
      <c r="CK540" s="300" t="s">
        <v>79</v>
      </c>
      <c r="CL540" s="301" t="s">
        <v>79</v>
      </c>
    </row>
    <row r="541" spans="1:91" ht="36">
      <c r="A541" s="695"/>
      <c r="B541" s="49" t="s">
        <v>240</v>
      </c>
      <c r="C541" s="92" t="s">
        <v>79</v>
      </c>
      <c r="D541" s="27" t="s">
        <v>241</v>
      </c>
      <c r="E541" s="27" t="s">
        <v>1077</v>
      </c>
      <c r="F541" s="136">
        <v>874680</v>
      </c>
      <c r="G541" s="21" t="s">
        <v>319</v>
      </c>
      <c r="H541" s="117" t="s">
        <v>757</v>
      </c>
      <c r="I541" s="35">
        <v>10493.07</v>
      </c>
      <c r="J541" s="35">
        <v>10493.07</v>
      </c>
      <c r="K541" s="34">
        <v>0</v>
      </c>
      <c r="L541" s="34">
        <v>0</v>
      </c>
      <c r="M541" s="34">
        <v>8869.0499999999993</v>
      </c>
      <c r="N541" s="34">
        <v>8869.0499999999993</v>
      </c>
      <c r="O541" s="138">
        <v>44561</v>
      </c>
      <c r="P541" s="34">
        <v>10493.07</v>
      </c>
      <c r="Q541" s="34">
        <v>0</v>
      </c>
      <c r="R541" s="34">
        <v>0</v>
      </c>
      <c r="S541" s="34">
        <v>0</v>
      </c>
      <c r="T541" s="34">
        <v>0</v>
      </c>
      <c r="U541" s="34">
        <v>0</v>
      </c>
      <c r="V541" s="34">
        <v>0</v>
      </c>
      <c r="W541" s="34">
        <v>0</v>
      </c>
      <c r="X541" s="34">
        <v>0</v>
      </c>
      <c r="Y541" s="34">
        <v>0</v>
      </c>
      <c r="Z541" s="34">
        <v>0</v>
      </c>
      <c r="AA541" s="34">
        <v>7378.2804999999998</v>
      </c>
      <c r="AB541" s="34">
        <v>0</v>
      </c>
      <c r="AC541" s="34">
        <v>0</v>
      </c>
      <c r="AD541" s="34">
        <v>0</v>
      </c>
      <c r="AE541" s="34">
        <v>0</v>
      </c>
      <c r="AF541" s="34">
        <v>0</v>
      </c>
      <c r="AG541" s="34">
        <v>0</v>
      </c>
      <c r="AH541" s="34">
        <v>0</v>
      </c>
      <c r="AI541" s="34">
        <v>0</v>
      </c>
      <c r="AJ541" s="34">
        <v>0</v>
      </c>
      <c r="AK541" s="34">
        <v>0</v>
      </c>
      <c r="AL541" s="34">
        <v>0</v>
      </c>
      <c r="AM541" s="34">
        <v>0</v>
      </c>
      <c r="AN541" s="34">
        <v>0</v>
      </c>
      <c r="AO541" s="34">
        <v>0</v>
      </c>
      <c r="AP541" s="34">
        <v>0</v>
      </c>
      <c r="AQ541" s="34">
        <v>0</v>
      </c>
      <c r="AR541" s="34">
        <v>0</v>
      </c>
      <c r="AS541" s="34">
        <v>0</v>
      </c>
      <c r="AT541" s="34">
        <v>0</v>
      </c>
      <c r="AU541" s="34">
        <v>0</v>
      </c>
      <c r="AV541" s="34">
        <v>0</v>
      </c>
      <c r="AW541" s="34">
        <v>0</v>
      </c>
      <c r="AX541" s="34">
        <v>0</v>
      </c>
      <c r="AY541" s="34">
        <v>0</v>
      </c>
      <c r="AZ541" s="34">
        <v>0</v>
      </c>
      <c r="BA541" s="34">
        <v>0</v>
      </c>
      <c r="BB541" s="34">
        <v>0</v>
      </c>
      <c r="BC541" s="34">
        <v>0</v>
      </c>
      <c r="BD541" s="34">
        <v>0</v>
      </c>
      <c r="BE541" s="34">
        <v>0</v>
      </c>
      <c r="BF541" s="34">
        <v>0</v>
      </c>
      <c r="BG541" s="34">
        <v>0</v>
      </c>
      <c r="BH541" s="34">
        <v>0</v>
      </c>
      <c r="BI541" s="34">
        <v>7378.2804999999998</v>
      </c>
      <c r="BJ541" s="34">
        <v>0</v>
      </c>
      <c r="BK541" s="34">
        <v>0</v>
      </c>
      <c r="BL541" s="34">
        <v>0</v>
      </c>
      <c r="BM541" s="34">
        <v>0</v>
      </c>
      <c r="BN541" s="34">
        <v>0</v>
      </c>
      <c r="BO541" s="34">
        <v>0</v>
      </c>
      <c r="BP541" s="34">
        <v>0</v>
      </c>
      <c r="BQ541" s="34">
        <v>0</v>
      </c>
      <c r="BR541" s="34">
        <v>0</v>
      </c>
      <c r="BS541" s="34">
        <v>0</v>
      </c>
      <c r="BT541" s="34">
        <v>0</v>
      </c>
      <c r="BU541" s="34">
        <v>0</v>
      </c>
      <c r="BV541" s="34">
        <v>0</v>
      </c>
      <c r="BW541" s="34">
        <v>0</v>
      </c>
      <c r="BX541" s="34">
        <v>0</v>
      </c>
      <c r="BY541" s="34">
        <v>0</v>
      </c>
      <c r="BZ541" s="34">
        <v>0</v>
      </c>
      <c r="CA541" s="34">
        <v>0</v>
      </c>
      <c r="CB541" s="34">
        <v>0</v>
      </c>
      <c r="CC541" s="34">
        <v>0</v>
      </c>
      <c r="CD541" s="34">
        <v>0</v>
      </c>
      <c r="CE541" s="34">
        <v>0</v>
      </c>
      <c r="CF541" s="34">
        <v>0</v>
      </c>
      <c r="CG541" s="34">
        <v>0</v>
      </c>
      <c r="CH541" s="27" t="s">
        <v>1653</v>
      </c>
      <c r="CI541" s="276" t="s">
        <v>242</v>
      </c>
      <c r="CJ541" s="276" t="s">
        <v>79</v>
      </c>
      <c r="CK541" s="300" t="s">
        <v>79</v>
      </c>
      <c r="CL541" s="301" t="s">
        <v>79</v>
      </c>
    </row>
    <row r="542" spans="1:91" s="41" customFormat="1" ht="23.25">
      <c r="A542" s="695"/>
      <c r="B542" s="77" t="s">
        <v>270</v>
      </c>
      <c r="C542" s="64" t="s">
        <v>79</v>
      </c>
      <c r="D542" s="64" t="s">
        <v>79</v>
      </c>
      <c r="E542" s="64" t="s">
        <v>79</v>
      </c>
      <c r="F542" s="64" t="s">
        <v>79</v>
      </c>
      <c r="G542" s="94" t="s">
        <v>79</v>
      </c>
      <c r="H542" s="64" t="s">
        <v>79</v>
      </c>
      <c r="I542" s="45">
        <f>SUM(I519:I541)</f>
        <v>1610980.6930000002</v>
      </c>
      <c r="J542" s="45">
        <f t="shared" ref="J542:BU542" si="54">SUM(J519:J541)</f>
        <v>1609979.6460000002</v>
      </c>
      <c r="K542" s="45">
        <f t="shared" si="54"/>
        <v>1001.0470000000003</v>
      </c>
      <c r="L542" s="45">
        <f t="shared" si="54"/>
        <v>1012462.0117</v>
      </c>
      <c r="M542" s="45">
        <f t="shared" si="54"/>
        <v>212648.12999999998</v>
      </c>
      <c r="N542" s="45">
        <f t="shared" si="54"/>
        <v>308304.12999999995</v>
      </c>
      <c r="O542" s="45">
        <f t="shared" si="54"/>
        <v>714436</v>
      </c>
      <c r="P542" s="45">
        <f t="shared" si="54"/>
        <v>85077.180789999984</v>
      </c>
      <c r="Q542" s="45">
        <f t="shared" si="54"/>
        <v>5755.7</v>
      </c>
      <c r="R542" s="45">
        <f t="shared" si="54"/>
        <v>65406.795279999991</v>
      </c>
      <c r="S542" s="45">
        <f t="shared" si="54"/>
        <v>0</v>
      </c>
      <c r="T542" s="45">
        <f t="shared" si="54"/>
        <v>55321.662130000004</v>
      </c>
      <c r="U542" s="45">
        <f t="shared" si="54"/>
        <v>120728.45740999999</v>
      </c>
      <c r="V542" s="45">
        <f t="shared" si="54"/>
        <v>0</v>
      </c>
      <c r="W542" s="45">
        <f t="shared" si="54"/>
        <v>111000.15886</v>
      </c>
      <c r="X542" s="45">
        <f t="shared" si="54"/>
        <v>50</v>
      </c>
      <c r="Y542" s="45">
        <f t="shared" si="54"/>
        <v>43565.56</v>
      </c>
      <c r="Z542" s="45">
        <f t="shared" si="54"/>
        <v>154615.71885999999</v>
      </c>
      <c r="AA542" s="45">
        <f t="shared" si="54"/>
        <v>23168.374079999998</v>
      </c>
      <c r="AB542" s="45">
        <f t="shared" si="54"/>
        <v>208098.43</v>
      </c>
      <c r="AC542" s="45">
        <f t="shared" si="54"/>
        <v>0</v>
      </c>
      <c r="AD542" s="45">
        <f t="shared" si="54"/>
        <v>245756.22999999998</v>
      </c>
      <c r="AE542" s="45">
        <f t="shared" si="54"/>
        <v>453854.66000000003</v>
      </c>
      <c r="AF542" s="45">
        <f t="shared" si="54"/>
        <v>51115.58</v>
      </c>
      <c r="AG542" s="45">
        <f t="shared" si="54"/>
        <v>28370.759120000002</v>
      </c>
      <c r="AH542" s="45">
        <f t="shared" si="54"/>
        <v>0</v>
      </c>
      <c r="AI542" s="45">
        <f t="shared" si="54"/>
        <v>11117.27117</v>
      </c>
      <c r="AJ542" s="45">
        <f t="shared" si="54"/>
        <v>39488.030290000002</v>
      </c>
      <c r="AK542" s="45">
        <f t="shared" si="54"/>
        <v>19269.162470000003</v>
      </c>
      <c r="AL542" s="45">
        <f t="shared" si="54"/>
        <v>0</v>
      </c>
      <c r="AM542" s="45">
        <f t="shared" si="54"/>
        <v>0.93479999999999996</v>
      </c>
      <c r="AN542" s="45">
        <f t="shared" si="54"/>
        <v>19270.097270000002</v>
      </c>
      <c r="AO542" s="45">
        <f t="shared" si="54"/>
        <v>13795.987579999999</v>
      </c>
      <c r="AP542" s="45">
        <f t="shared" si="54"/>
        <v>5745.0317349999996</v>
      </c>
      <c r="AQ542" s="45">
        <f t="shared" si="54"/>
        <v>0</v>
      </c>
      <c r="AR542" s="45">
        <f t="shared" si="54"/>
        <v>0</v>
      </c>
      <c r="AS542" s="45">
        <f t="shared" si="54"/>
        <v>5745.0317349999996</v>
      </c>
      <c r="AT542" s="45">
        <f t="shared" si="54"/>
        <v>5756</v>
      </c>
      <c r="AU542" s="45">
        <f t="shared" si="54"/>
        <v>2282.377125</v>
      </c>
      <c r="AV542" s="45">
        <f t="shared" si="54"/>
        <v>0</v>
      </c>
      <c r="AW542" s="45">
        <f t="shared" si="54"/>
        <v>7000</v>
      </c>
      <c r="AX542" s="45">
        <f t="shared" si="54"/>
        <v>9282.3771249999991</v>
      </c>
      <c r="AY542" s="45">
        <f t="shared" si="54"/>
        <v>32593</v>
      </c>
      <c r="AZ542" s="45">
        <f t="shared" si="54"/>
        <v>8436.93</v>
      </c>
      <c r="BA542" s="45">
        <f t="shared" si="54"/>
        <v>0</v>
      </c>
      <c r="BB542" s="45">
        <f t="shared" si="54"/>
        <v>982.78</v>
      </c>
      <c r="BC542" s="45">
        <f t="shared" si="54"/>
        <v>9419.7100000000009</v>
      </c>
      <c r="BD542" s="45">
        <f t="shared" si="54"/>
        <v>1994.106</v>
      </c>
      <c r="BE542" s="45">
        <f t="shared" si="54"/>
        <v>94535.819999999992</v>
      </c>
      <c r="BF542" s="45">
        <f t="shared" si="54"/>
        <v>50</v>
      </c>
      <c r="BG542" s="45">
        <f t="shared" si="54"/>
        <v>35582.78</v>
      </c>
      <c r="BH542" s="45">
        <f t="shared" si="54"/>
        <v>130168.59999999999</v>
      </c>
      <c r="BI542" s="45">
        <f t="shared" si="54"/>
        <v>7378.2804999999998</v>
      </c>
      <c r="BJ542" s="45">
        <f t="shared" si="54"/>
        <v>27873.43</v>
      </c>
      <c r="BK542" s="45">
        <f t="shared" si="54"/>
        <v>0</v>
      </c>
      <c r="BL542" s="45">
        <f t="shared" si="54"/>
        <v>125756.23</v>
      </c>
      <c r="BM542" s="45">
        <f t="shared" si="54"/>
        <v>153629.66</v>
      </c>
      <c r="BN542" s="45">
        <f t="shared" si="54"/>
        <v>0</v>
      </c>
      <c r="BO542" s="45">
        <f t="shared" si="54"/>
        <v>180075</v>
      </c>
      <c r="BP542" s="45">
        <f t="shared" si="54"/>
        <v>0</v>
      </c>
      <c r="BQ542" s="45">
        <f t="shared" si="54"/>
        <v>120000</v>
      </c>
      <c r="BR542" s="45">
        <f t="shared" si="54"/>
        <v>300075</v>
      </c>
      <c r="BS542" s="45">
        <f t="shared" si="54"/>
        <v>14550</v>
      </c>
      <c r="BT542" s="45">
        <f t="shared" si="54"/>
        <v>75</v>
      </c>
      <c r="BU542" s="45">
        <f t="shared" si="54"/>
        <v>0</v>
      </c>
      <c r="BV542" s="45">
        <f t="shared" ref="BV542:CG542" si="55">SUM(BV519:BV541)</f>
        <v>0</v>
      </c>
      <c r="BW542" s="45">
        <f t="shared" si="55"/>
        <v>75</v>
      </c>
      <c r="BX542" s="45">
        <f t="shared" si="55"/>
        <v>36565.58</v>
      </c>
      <c r="BY542" s="45">
        <f t="shared" si="55"/>
        <v>75</v>
      </c>
      <c r="BZ542" s="45">
        <f t="shared" si="55"/>
        <v>0</v>
      </c>
      <c r="CA542" s="45">
        <f t="shared" si="55"/>
        <v>0</v>
      </c>
      <c r="CB542" s="45">
        <f t="shared" si="55"/>
        <v>75</v>
      </c>
      <c r="CC542" s="45">
        <f t="shared" si="55"/>
        <v>0</v>
      </c>
      <c r="CD542" s="45">
        <f t="shared" si="55"/>
        <v>1106.83304</v>
      </c>
      <c r="CE542" s="45">
        <f t="shared" si="55"/>
        <v>245756.22999999998</v>
      </c>
      <c r="CF542" s="45">
        <f t="shared" si="55"/>
        <v>0</v>
      </c>
      <c r="CG542" s="45">
        <f t="shared" si="55"/>
        <v>0</v>
      </c>
      <c r="CH542" s="64" t="s">
        <v>79</v>
      </c>
      <c r="CI542" s="297" t="s">
        <v>79</v>
      </c>
      <c r="CJ542" s="318" t="s">
        <v>79</v>
      </c>
      <c r="CK542" s="298" t="s">
        <v>79</v>
      </c>
      <c r="CL542" s="299" t="s">
        <v>79</v>
      </c>
      <c r="CM542" s="50"/>
    </row>
    <row r="543" spans="1:91" s="50" customFormat="1" ht="126">
      <c r="A543" s="695"/>
      <c r="B543" s="48" t="s">
        <v>3</v>
      </c>
      <c r="C543" s="27" t="s">
        <v>696</v>
      </c>
      <c r="D543" s="27" t="s">
        <v>81</v>
      </c>
      <c r="E543" s="27" t="s">
        <v>79</v>
      </c>
      <c r="F543" s="136" t="s">
        <v>79</v>
      </c>
      <c r="G543" s="21">
        <v>4152</v>
      </c>
      <c r="H543" s="37" t="s">
        <v>297</v>
      </c>
      <c r="I543" s="35">
        <v>18575.498250000001</v>
      </c>
      <c r="J543" s="35">
        <v>18575.498250000001</v>
      </c>
      <c r="K543" s="35">
        <v>0</v>
      </c>
      <c r="L543" s="35">
        <v>0</v>
      </c>
      <c r="M543" s="35">
        <v>12013.857</v>
      </c>
      <c r="N543" s="35">
        <v>12013.857</v>
      </c>
      <c r="O543" s="35" t="s">
        <v>1080</v>
      </c>
      <c r="P543" s="35">
        <v>17756.558980000002</v>
      </c>
      <c r="Q543" s="35">
        <v>12013.857</v>
      </c>
      <c r="R543" s="35">
        <v>5742.7019800000007</v>
      </c>
      <c r="S543" s="35">
        <v>0</v>
      </c>
      <c r="T543" s="35">
        <v>0</v>
      </c>
      <c r="U543" s="35">
        <v>5742.7019800000007</v>
      </c>
      <c r="V543" s="35">
        <v>0</v>
      </c>
      <c r="W543" s="35">
        <v>0</v>
      </c>
      <c r="X543" s="35">
        <v>0</v>
      </c>
      <c r="Y543" s="35">
        <v>0</v>
      </c>
      <c r="Z543" s="35">
        <v>0</v>
      </c>
      <c r="AA543" s="35">
        <v>0</v>
      </c>
      <c r="AB543" s="35">
        <v>0</v>
      </c>
      <c r="AC543" s="35">
        <v>0</v>
      </c>
      <c r="AD543" s="35">
        <v>0</v>
      </c>
      <c r="AE543" s="35">
        <v>0</v>
      </c>
      <c r="AF543" s="35">
        <v>0</v>
      </c>
      <c r="AG543" s="35">
        <v>0</v>
      </c>
      <c r="AH543" s="35">
        <v>0</v>
      </c>
      <c r="AI543" s="35">
        <v>0</v>
      </c>
      <c r="AJ543" s="35">
        <v>0</v>
      </c>
      <c r="AK543" s="35">
        <v>0</v>
      </c>
      <c r="AL543" s="35">
        <v>0</v>
      </c>
      <c r="AM543" s="35">
        <v>0</v>
      </c>
      <c r="AN543" s="35">
        <v>0</v>
      </c>
      <c r="AO543" s="35">
        <v>0</v>
      </c>
      <c r="AP543" s="35">
        <v>0</v>
      </c>
      <c r="AQ543" s="35">
        <v>0</v>
      </c>
      <c r="AR543" s="35">
        <v>0</v>
      </c>
      <c r="AS543" s="35">
        <v>0</v>
      </c>
      <c r="AT543" s="35">
        <v>0</v>
      </c>
      <c r="AU543" s="35">
        <v>0</v>
      </c>
      <c r="AV543" s="35">
        <v>0</v>
      </c>
      <c r="AW543" s="35">
        <v>0</v>
      </c>
      <c r="AX543" s="35">
        <v>0</v>
      </c>
      <c r="AY543" s="35">
        <v>0</v>
      </c>
      <c r="AZ543" s="35">
        <v>0</v>
      </c>
      <c r="BA543" s="35">
        <v>0</v>
      </c>
      <c r="BB543" s="35">
        <v>0</v>
      </c>
      <c r="BC543" s="35">
        <v>0</v>
      </c>
      <c r="BD543" s="35">
        <v>0</v>
      </c>
      <c r="BE543" s="35">
        <v>0</v>
      </c>
      <c r="BF543" s="35">
        <v>0</v>
      </c>
      <c r="BG543" s="35">
        <v>0</v>
      </c>
      <c r="BH543" s="34">
        <v>0</v>
      </c>
      <c r="BI543" s="34">
        <v>0</v>
      </c>
      <c r="BJ543" s="34">
        <v>0</v>
      </c>
      <c r="BK543" s="34">
        <v>0</v>
      </c>
      <c r="BL543" s="34">
        <v>0</v>
      </c>
      <c r="BM543" s="34">
        <v>0</v>
      </c>
      <c r="BN543" s="34">
        <v>0</v>
      </c>
      <c r="BO543" s="34">
        <v>0</v>
      </c>
      <c r="BP543" s="34">
        <v>0</v>
      </c>
      <c r="BQ543" s="34">
        <v>0</v>
      </c>
      <c r="BR543" s="34">
        <v>0</v>
      </c>
      <c r="BS543" s="34">
        <v>0</v>
      </c>
      <c r="BT543" s="34">
        <v>0</v>
      </c>
      <c r="BU543" s="34">
        <v>0</v>
      </c>
      <c r="BV543" s="34">
        <v>0</v>
      </c>
      <c r="BW543" s="34">
        <v>0</v>
      </c>
      <c r="BX543" s="34">
        <v>0</v>
      </c>
      <c r="BY543" s="34">
        <v>0</v>
      </c>
      <c r="BZ543" s="34">
        <v>0</v>
      </c>
      <c r="CA543" s="34">
        <v>0</v>
      </c>
      <c r="CB543" s="34">
        <v>0</v>
      </c>
      <c r="CC543" s="34">
        <v>0</v>
      </c>
      <c r="CD543" s="34">
        <v>818.93926999999996</v>
      </c>
      <c r="CE543" s="34">
        <v>0</v>
      </c>
      <c r="CF543" s="34">
        <v>0</v>
      </c>
      <c r="CG543" s="34">
        <v>0</v>
      </c>
      <c r="CH543" s="27" t="s">
        <v>692</v>
      </c>
      <c r="CI543" s="276" t="s">
        <v>172</v>
      </c>
      <c r="CJ543" s="276" t="s">
        <v>1297</v>
      </c>
      <c r="CK543" s="278" t="s">
        <v>1007</v>
      </c>
      <c r="CL543" s="279">
        <v>43616</v>
      </c>
    </row>
    <row r="544" spans="1:91" ht="54">
      <c r="A544" s="695"/>
      <c r="B544" s="231" t="s">
        <v>1081</v>
      </c>
      <c r="C544" s="183" t="s">
        <v>79</v>
      </c>
      <c r="D544" s="183" t="s">
        <v>81</v>
      </c>
      <c r="E544" s="183" t="s">
        <v>79</v>
      </c>
      <c r="F544" s="232" t="s">
        <v>79</v>
      </c>
      <c r="G544" s="233" t="s">
        <v>79</v>
      </c>
      <c r="H544" s="234" t="s">
        <v>296</v>
      </c>
      <c r="I544" s="235">
        <v>3903</v>
      </c>
      <c r="J544" s="235">
        <v>3903</v>
      </c>
      <c r="K544" s="235">
        <v>0</v>
      </c>
      <c r="L544" s="235">
        <v>0</v>
      </c>
      <c r="M544" s="235">
        <v>2850.75</v>
      </c>
      <c r="N544" s="235">
        <v>2850.75</v>
      </c>
      <c r="O544" s="235" t="s">
        <v>79</v>
      </c>
      <c r="P544" s="235">
        <v>0</v>
      </c>
      <c r="Q544" s="235">
        <v>0</v>
      </c>
      <c r="R544" s="235">
        <v>0</v>
      </c>
      <c r="S544" s="235">
        <v>0</v>
      </c>
      <c r="T544" s="235">
        <v>0</v>
      </c>
      <c r="U544" s="235">
        <v>0</v>
      </c>
      <c r="V544" s="235">
        <v>0</v>
      </c>
      <c r="W544" s="235">
        <v>1052.25</v>
      </c>
      <c r="X544" s="235">
        <v>0</v>
      </c>
      <c r="Y544" s="235">
        <v>2850.75</v>
      </c>
      <c r="Z544" s="235">
        <v>3903</v>
      </c>
      <c r="AA544" s="235">
        <v>0</v>
      </c>
      <c r="AB544" s="235">
        <v>0</v>
      </c>
      <c r="AC544" s="235">
        <v>0</v>
      </c>
      <c r="AD544" s="235">
        <v>0</v>
      </c>
      <c r="AE544" s="235">
        <v>0</v>
      </c>
      <c r="AF544" s="235">
        <v>0</v>
      </c>
      <c r="AG544" s="171">
        <v>0</v>
      </c>
      <c r="AH544" s="171">
        <v>0</v>
      </c>
      <c r="AI544" s="171">
        <v>0</v>
      </c>
      <c r="AJ544" s="171">
        <v>0</v>
      </c>
      <c r="AK544" s="171">
        <v>0</v>
      </c>
      <c r="AL544" s="171">
        <v>0</v>
      </c>
      <c r="AM544" s="171">
        <v>0</v>
      </c>
      <c r="AN544" s="171">
        <v>0</v>
      </c>
      <c r="AO544" s="235">
        <v>0</v>
      </c>
      <c r="AP544" s="235">
        <v>1052.25</v>
      </c>
      <c r="AQ544" s="235">
        <v>0</v>
      </c>
      <c r="AR544" s="235">
        <v>2850.75</v>
      </c>
      <c r="AS544" s="235">
        <v>3903</v>
      </c>
      <c r="AT544" s="235">
        <v>0</v>
      </c>
      <c r="AU544" s="235">
        <v>0</v>
      </c>
      <c r="AV544" s="235">
        <v>0</v>
      </c>
      <c r="AW544" s="235">
        <v>0</v>
      </c>
      <c r="AX544" s="235">
        <v>0</v>
      </c>
      <c r="AY544" s="235">
        <v>0</v>
      </c>
      <c r="AZ544" s="235">
        <v>0</v>
      </c>
      <c r="BA544" s="235">
        <v>0</v>
      </c>
      <c r="BB544" s="235">
        <v>0</v>
      </c>
      <c r="BC544" s="235">
        <v>0</v>
      </c>
      <c r="BD544" s="235">
        <v>0</v>
      </c>
      <c r="BE544" s="235">
        <v>0</v>
      </c>
      <c r="BF544" s="235">
        <v>0</v>
      </c>
      <c r="BG544" s="235">
        <v>0</v>
      </c>
      <c r="BH544" s="185">
        <v>0</v>
      </c>
      <c r="BI544" s="185">
        <v>0</v>
      </c>
      <c r="BJ544" s="185">
        <v>0</v>
      </c>
      <c r="BK544" s="185">
        <v>0</v>
      </c>
      <c r="BL544" s="185">
        <v>0</v>
      </c>
      <c r="BM544" s="185">
        <v>0</v>
      </c>
      <c r="BN544" s="185">
        <v>0</v>
      </c>
      <c r="BO544" s="185">
        <v>0</v>
      </c>
      <c r="BP544" s="185">
        <v>0</v>
      </c>
      <c r="BQ544" s="185">
        <v>0</v>
      </c>
      <c r="BR544" s="185">
        <v>0</v>
      </c>
      <c r="BS544" s="185">
        <v>0</v>
      </c>
      <c r="BT544" s="185">
        <v>0</v>
      </c>
      <c r="BU544" s="185">
        <v>0</v>
      </c>
      <c r="BV544" s="185">
        <v>0</v>
      </c>
      <c r="BW544" s="185">
        <v>0</v>
      </c>
      <c r="BX544" s="185">
        <v>0</v>
      </c>
      <c r="BY544" s="185">
        <v>0</v>
      </c>
      <c r="BZ544" s="185">
        <v>0</v>
      </c>
      <c r="CA544" s="185">
        <v>0</v>
      </c>
      <c r="CB544" s="185">
        <v>0</v>
      </c>
      <c r="CC544" s="185">
        <v>0</v>
      </c>
      <c r="CD544" s="185">
        <v>0</v>
      </c>
      <c r="CE544" s="185">
        <v>0</v>
      </c>
      <c r="CF544" s="185">
        <v>0</v>
      </c>
      <c r="CG544" s="185">
        <v>0</v>
      </c>
      <c r="CH544" s="183" t="s">
        <v>1305</v>
      </c>
      <c r="CI544" s="276" t="s">
        <v>1082</v>
      </c>
      <c r="CJ544" s="276" t="s">
        <v>1510</v>
      </c>
      <c r="CK544" s="278" t="s">
        <v>79</v>
      </c>
      <c r="CL544" s="279" t="s">
        <v>79</v>
      </c>
    </row>
    <row r="545" spans="1:90" ht="36">
      <c r="A545" s="695"/>
      <c r="B545" s="116" t="s">
        <v>1325</v>
      </c>
      <c r="C545" s="23" t="s">
        <v>79</v>
      </c>
      <c r="D545" s="23" t="s">
        <v>81</v>
      </c>
      <c r="E545" s="23" t="s">
        <v>79</v>
      </c>
      <c r="F545" s="137" t="s">
        <v>79</v>
      </c>
      <c r="G545" s="5" t="s">
        <v>79</v>
      </c>
      <c r="H545" s="69" t="s">
        <v>296</v>
      </c>
      <c r="I545" s="4">
        <v>5897.2</v>
      </c>
      <c r="J545" s="4">
        <v>5897.2</v>
      </c>
      <c r="K545" s="4">
        <v>0</v>
      </c>
      <c r="L545" s="4">
        <v>0</v>
      </c>
      <c r="M545" s="4">
        <v>4422.8999999999996</v>
      </c>
      <c r="N545" s="4">
        <v>4422.8999999999996</v>
      </c>
      <c r="O545" s="4" t="s">
        <v>79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1474.3</v>
      </c>
      <c r="X545" s="4">
        <v>0</v>
      </c>
      <c r="Y545" s="4">
        <v>4422.8999999999996</v>
      </c>
      <c r="Z545" s="4">
        <v>5897.2</v>
      </c>
      <c r="AA545" s="4">
        <v>0</v>
      </c>
      <c r="AB545" s="4">
        <v>0</v>
      </c>
      <c r="AC545" s="4">
        <v>0</v>
      </c>
      <c r="AD545" s="4">
        <v>0</v>
      </c>
      <c r="AE545" s="4">
        <v>0</v>
      </c>
      <c r="AF545" s="4">
        <v>0</v>
      </c>
      <c r="AG545" s="4">
        <v>0</v>
      </c>
      <c r="AH545" s="4">
        <v>0</v>
      </c>
      <c r="AI545" s="4">
        <v>0</v>
      </c>
      <c r="AJ545" s="4">
        <v>0</v>
      </c>
      <c r="AK545" s="4">
        <v>0</v>
      </c>
      <c r="AL545" s="4">
        <v>0</v>
      </c>
      <c r="AM545" s="4">
        <v>0</v>
      </c>
      <c r="AN545" s="4">
        <v>0</v>
      </c>
      <c r="AO545" s="4">
        <v>0</v>
      </c>
      <c r="AP545" s="4">
        <v>1474.3</v>
      </c>
      <c r="AQ545" s="4">
        <v>0</v>
      </c>
      <c r="AR545" s="4">
        <v>4422.8999999999996</v>
      </c>
      <c r="AS545" s="4">
        <v>5897.2</v>
      </c>
      <c r="AT545" s="4">
        <v>0</v>
      </c>
      <c r="AU545" s="4">
        <v>0</v>
      </c>
      <c r="AV545" s="4">
        <v>0</v>
      </c>
      <c r="AW545" s="4">
        <v>0</v>
      </c>
      <c r="AX545" s="4">
        <v>0</v>
      </c>
      <c r="AY545" s="4">
        <v>0</v>
      </c>
      <c r="AZ545" s="4">
        <v>0</v>
      </c>
      <c r="BA545" s="4">
        <v>0</v>
      </c>
      <c r="BB545" s="4">
        <v>0</v>
      </c>
      <c r="BC545" s="4">
        <v>0</v>
      </c>
      <c r="BD545" s="4">
        <v>0</v>
      </c>
      <c r="BE545" s="4">
        <v>0</v>
      </c>
      <c r="BF545" s="4">
        <v>0</v>
      </c>
      <c r="BG545" s="4">
        <v>0</v>
      </c>
      <c r="BH545" s="33">
        <v>0</v>
      </c>
      <c r="BI545" s="33">
        <v>0</v>
      </c>
      <c r="BJ545" s="33">
        <v>0</v>
      </c>
      <c r="BK545" s="33">
        <v>0</v>
      </c>
      <c r="BL545" s="33">
        <v>0</v>
      </c>
      <c r="BM545" s="33">
        <v>0</v>
      </c>
      <c r="BN545" s="33">
        <v>0</v>
      </c>
      <c r="BO545" s="33">
        <v>0</v>
      </c>
      <c r="BP545" s="33">
        <v>0</v>
      </c>
      <c r="BQ545" s="33">
        <v>0</v>
      </c>
      <c r="BR545" s="33">
        <v>0</v>
      </c>
      <c r="BS545" s="33">
        <v>0</v>
      </c>
      <c r="BT545" s="33">
        <v>0</v>
      </c>
      <c r="BU545" s="33">
        <v>0</v>
      </c>
      <c r="BV545" s="33">
        <v>0</v>
      </c>
      <c r="BW545" s="33">
        <v>0</v>
      </c>
      <c r="BX545" s="33">
        <v>0</v>
      </c>
      <c r="BY545" s="33">
        <v>0</v>
      </c>
      <c r="BZ545" s="33">
        <v>0</v>
      </c>
      <c r="CA545" s="33">
        <v>0</v>
      </c>
      <c r="CB545" s="33">
        <v>0</v>
      </c>
      <c r="CC545" s="33">
        <v>0</v>
      </c>
      <c r="CD545" s="33">
        <v>0</v>
      </c>
      <c r="CE545" s="35">
        <v>4422.8999999999996</v>
      </c>
      <c r="CF545" s="33">
        <v>0</v>
      </c>
      <c r="CG545" s="33">
        <v>0</v>
      </c>
      <c r="CH545" s="23" t="s">
        <v>1653</v>
      </c>
      <c r="CI545" s="289" t="s">
        <v>1326</v>
      </c>
      <c r="CJ545" s="289" t="s">
        <v>79</v>
      </c>
      <c r="CK545" s="290" t="s">
        <v>79</v>
      </c>
      <c r="CL545" s="291" t="s">
        <v>79</v>
      </c>
    </row>
    <row r="546" spans="1:90" s="40" customFormat="1" ht="36">
      <c r="A546" s="695"/>
      <c r="B546" s="236" t="s">
        <v>1327</v>
      </c>
      <c r="C546" s="31" t="s">
        <v>79</v>
      </c>
      <c r="D546" s="31" t="s">
        <v>81</v>
      </c>
      <c r="E546" s="31" t="s">
        <v>79</v>
      </c>
      <c r="F546" s="237" t="s">
        <v>79</v>
      </c>
      <c r="G546" s="211" t="s">
        <v>79</v>
      </c>
      <c r="H546" s="149" t="s">
        <v>296</v>
      </c>
      <c r="I546" s="150">
        <v>18732.023000000001</v>
      </c>
      <c r="J546" s="150">
        <v>18732.023000000001</v>
      </c>
      <c r="K546" s="150">
        <v>0</v>
      </c>
      <c r="L546" s="150">
        <v>0</v>
      </c>
      <c r="M546" s="150">
        <v>14049.017250000001</v>
      </c>
      <c r="N546" s="150">
        <v>14049.017250000001</v>
      </c>
      <c r="O546" s="150" t="s">
        <v>79</v>
      </c>
      <c r="P546" s="150">
        <v>0</v>
      </c>
      <c r="Q546" s="150">
        <v>0</v>
      </c>
      <c r="R546" s="150">
        <v>0</v>
      </c>
      <c r="S546" s="150">
        <v>0</v>
      </c>
      <c r="T546" s="150">
        <v>0</v>
      </c>
      <c r="U546" s="150">
        <v>0</v>
      </c>
      <c r="V546" s="150">
        <v>0</v>
      </c>
      <c r="W546" s="150">
        <v>4683.0057500000003</v>
      </c>
      <c r="X546" s="150">
        <v>0</v>
      </c>
      <c r="Y546" s="150">
        <v>14049.017250000001</v>
      </c>
      <c r="Z546" s="150">
        <v>18732.023000000001</v>
      </c>
      <c r="AA546" s="150">
        <v>0</v>
      </c>
      <c r="AB546" s="150">
        <v>0</v>
      </c>
      <c r="AC546" s="150">
        <v>0</v>
      </c>
      <c r="AD546" s="150">
        <v>0</v>
      </c>
      <c r="AE546" s="150">
        <v>0</v>
      </c>
      <c r="AF546" s="150">
        <v>0</v>
      </c>
      <c r="AG546" s="4">
        <v>0</v>
      </c>
      <c r="AH546" s="4">
        <v>0</v>
      </c>
      <c r="AI546" s="4">
        <v>0</v>
      </c>
      <c r="AJ546" s="4">
        <v>0</v>
      </c>
      <c r="AK546" s="4">
        <v>0</v>
      </c>
      <c r="AL546" s="4">
        <v>0</v>
      </c>
      <c r="AM546" s="4">
        <v>0</v>
      </c>
      <c r="AN546" s="4">
        <v>0</v>
      </c>
      <c r="AO546" s="150">
        <v>0</v>
      </c>
      <c r="AP546" s="150">
        <v>4683.0057500000003</v>
      </c>
      <c r="AQ546" s="150">
        <v>0</v>
      </c>
      <c r="AR546" s="150">
        <v>14049.017250000001</v>
      </c>
      <c r="AS546" s="150">
        <v>18732.023000000001</v>
      </c>
      <c r="AT546" s="150">
        <v>0</v>
      </c>
      <c r="AU546" s="150">
        <v>0</v>
      </c>
      <c r="AV546" s="150">
        <v>0</v>
      </c>
      <c r="AW546" s="150">
        <v>0</v>
      </c>
      <c r="AX546" s="150">
        <v>0</v>
      </c>
      <c r="AY546" s="150">
        <v>0</v>
      </c>
      <c r="AZ546" s="150">
        <v>0</v>
      </c>
      <c r="BA546" s="150">
        <v>0</v>
      </c>
      <c r="BB546" s="150">
        <v>0</v>
      </c>
      <c r="BC546" s="150">
        <v>0</v>
      </c>
      <c r="BD546" s="150">
        <v>0</v>
      </c>
      <c r="BE546" s="150">
        <v>0</v>
      </c>
      <c r="BF546" s="150">
        <v>0</v>
      </c>
      <c r="BG546" s="150">
        <v>0</v>
      </c>
      <c r="BH546" s="30">
        <v>0</v>
      </c>
      <c r="BI546" s="30">
        <v>0</v>
      </c>
      <c r="BJ546" s="30">
        <v>0</v>
      </c>
      <c r="BK546" s="30">
        <v>0</v>
      </c>
      <c r="BL546" s="30">
        <v>0</v>
      </c>
      <c r="BM546" s="30">
        <v>0</v>
      </c>
      <c r="BN546" s="30">
        <v>0</v>
      </c>
      <c r="BO546" s="30">
        <v>0</v>
      </c>
      <c r="BP546" s="30">
        <v>0</v>
      </c>
      <c r="BQ546" s="30">
        <v>0</v>
      </c>
      <c r="BR546" s="30">
        <v>0</v>
      </c>
      <c r="BS546" s="30">
        <v>0</v>
      </c>
      <c r="BT546" s="30">
        <v>0</v>
      </c>
      <c r="BU546" s="30">
        <v>0</v>
      </c>
      <c r="BV546" s="30">
        <v>0</v>
      </c>
      <c r="BW546" s="30">
        <v>0</v>
      </c>
      <c r="BX546" s="30">
        <v>0</v>
      </c>
      <c r="BY546" s="30">
        <v>0</v>
      </c>
      <c r="BZ546" s="30">
        <v>0</v>
      </c>
      <c r="CA546" s="30">
        <v>0</v>
      </c>
      <c r="CB546" s="30">
        <v>0</v>
      </c>
      <c r="CC546" s="30">
        <v>0</v>
      </c>
      <c r="CD546" s="30">
        <v>0</v>
      </c>
      <c r="CE546" s="30">
        <v>14049.017250000001</v>
      </c>
      <c r="CF546" s="30">
        <v>0</v>
      </c>
      <c r="CG546" s="30">
        <v>0</v>
      </c>
      <c r="CH546" s="31" t="s">
        <v>1305</v>
      </c>
      <c r="CI546" s="289" t="s">
        <v>1328</v>
      </c>
      <c r="CJ546" s="289" t="s">
        <v>1741</v>
      </c>
      <c r="CK546" s="290" t="s">
        <v>79</v>
      </c>
      <c r="CL546" s="291" t="s">
        <v>79</v>
      </c>
    </row>
    <row r="547" spans="1:90" s="40" customFormat="1" ht="144">
      <c r="A547" s="695"/>
      <c r="B547" s="118" t="s">
        <v>293</v>
      </c>
      <c r="C547" s="67" t="s">
        <v>697</v>
      </c>
      <c r="D547" s="67" t="s">
        <v>81</v>
      </c>
      <c r="E547" s="67" t="s">
        <v>79</v>
      </c>
      <c r="F547" s="177" t="s">
        <v>79</v>
      </c>
      <c r="G547" s="152" t="s">
        <v>294</v>
      </c>
      <c r="H547" s="153" t="s">
        <v>296</v>
      </c>
      <c r="I547" s="171">
        <v>11319.301869999999</v>
      </c>
      <c r="J547" s="171">
        <v>11319.301869999999</v>
      </c>
      <c r="K547" s="19">
        <v>0</v>
      </c>
      <c r="L547" s="34">
        <v>0</v>
      </c>
      <c r="M547" s="19">
        <v>4827.8010000000004</v>
      </c>
      <c r="N547" s="19">
        <v>0</v>
      </c>
      <c r="O547" s="19" t="s">
        <v>79</v>
      </c>
      <c r="P547" s="19">
        <v>10764.032869999999</v>
      </c>
      <c r="Q547" s="19">
        <v>0</v>
      </c>
      <c r="R547" s="34">
        <v>5936.2318700000005</v>
      </c>
      <c r="S547" s="34">
        <v>0</v>
      </c>
      <c r="T547" s="34">
        <v>0</v>
      </c>
      <c r="U547" s="34">
        <v>5936.2318700000005</v>
      </c>
      <c r="V547" s="34">
        <v>0</v>
      </c>
      <c r="W547" s="34">
        <v>0</v>
      </c>
      <c r="X547" s="34">
        <v>0</v>
      </c>
      <c r="Y547" s="34">
        <v>0</v>
      </c>
      <c r="Z547" s="34">
        <v>0</v>
      </c>
      <c r="AA547" s="34">
        <v>4827.8010000000004</v>
      </c>
      <c r="AB547" s="34">
        <v>0</v>
      </c>
      <c r="AC547" s="34">
        <v>0</v>
      </c>
      <c r="AD547" s="34">
        <v>0</v>
      </c>
      <c r="AE547" s="34">
        <v>0</v>
      </c>
      <c r="AF547" s="34">
        <v>0</v>
      </c>
      <c r="AG547" s="34">
        <v>0</v>
      </c>
      <c r="AH547" s="34">
        <v>0</v>
      </c>
      <c r="AI547" s="34">
        <v>0</v>
      </c>
      <c r="AJ547" s="34">
        <v>0</v>
      </c>
      <c r="AK547" s="34">
        <v>0</v>
      </c>
      <c r="AL547" s="34">
        <v>0</v>
      </c>
      <c r="AM547" s="34">
        <v>0</v>
      </c>
      <c r="AN547" s="34">
        <v>0</v>
      </c>
      <c r="AO547" s="34">
        <v>4827.8010000000004</v>
      </c>
      <c r="AP547" s="19">
        <v>0</v>
      </c>
      <c r="AQ547" s="19">
        <v>0</v>
      </c>
      <c r="AR547" s="19">
        <v>0</v>
      </c>
      <c r="AS547" s="19">
        <v>0</v>
      </c>
      <c r="AT547" s="19">
        <v>0</v>
      </c>
      <c r="AU547" s="19">
        <v>0</v>
      </c>
      <c r="AV547" s="19">
        <v>0</v>
      </c>
      <c r="AW547" s="19">
        <v>0</v>
      </c>
      <c r="AX547" s="19">
        <v>0</v>
      </c>
      <c r="AY547" s="19">
        <v>4827.8010000000004</v>
      </c>
      <c r="AZ547" s="19">
        <v>0</v>
      </c>
      <c r="BA547" s="19">
        <v>0</v>
      </c>
      <c r="BB547" s="19">
        <v>0</v>
      </c>
      <c r="BC547" s="19">
        <v>0</v>
      </c>
      <c r="BD547" s="19">
        <v>0</v>
      </c>
      <c r="BE547" s="19">
        <v>0</v>
      </c>
      <c r="BF547" s="19">
        <v>0</v>
      </c>
      <c r="BG547" s="19">
        <v>0</v>
      </c>
      <c r="BH547" s="19">
        <v>0</v>
      </c>
      <c r="BI547" s="19">
        <v>0</v>
      </c>
      <c r="BJ547" s="19">
        <v>0</v>
      </c>
      <c r="BK547" s="19">
        <v>0</v>
      </c>
      <c r="BL547" s="19">
        <v>0</v>
      </c>
      <c r="BM547" s="19">
        <v>0</v>
      </c>
      <c r="BN547" s="19">
        <v>0</v>
      </c>
      <c r="BO547" s="19">
        <v>0</v>
      </c>
      <c r="BP547" s="19">
        <v>0</v>
      </c>
      <c r="BQ547" s="19">
        <v>0</v>
      </c>
      <c r="BR547" s="19">
        <v>0</v>
      </c>
      <c r="BS547" s="19">
        <v>0</v>
      </c>
      <c r="BT547" s="19">
        <v>0</v>
      </c>
      <c r="BU547" s="19">
        <v>0</v>
      </c>
      <c r="BV547" s="19">
        <v>0</v>
      </c>
      <c r="BW547" s="19">
        <v>0</v>
      </c>
      <c r="BX547" s="19">
        <v>0</v>
      </c>
      <c r="BY547" s="19">
        <v>0</v>
      </c>
      <c r="BZ547" s="19">
        <v>0</v>
      </c>
      <c r="CA547" s="19">
        <v>0</v>
      </c>
      <c r="CB547" s="19">
        <v>0</v>
      </c>
      <c r="CC547" s="19">
        <v>0</v>
      </c>
      <c r="CD547" s="19">
        <v>0</v>
      </c>
      <c r="CE547" s="19">
        <v>0</v>
      </c>
      <c r="CF547" s="19">
        <v>555.26900000000001</v>
      </c>
      <c r="CG547" s="19">
        <v>0</v>
      </c>
      <c r="CH547" s="67" t="s">
        <v>692</v>
      </c>
      <c r="CI547" s="276" t="s">
        <v>295</v>
      </c>
      <c r="CJ547" s="276" t="s">
        <v>79</v>
      </c>
      <c r="CK547" s="278" t="s">
        <v>1329</v>
      </c>
      <c r="CL547" s="301">
        <v>43830</v>
      </c>
    </row>
    <row r="548" spans="1:90" ht="42" customHeight="1">
      <c r="A548" s="695"/>
      <c r="B548" s="49" t="s">
        <v>1330</v>
      </c>
      <c r="C548" s="27" t="s">
        <v>79</v>
      </c>
      <c r="D548" s="27" t="s">
        <v>81</v>
      </c>
      <c r="E548" s="27" t="s">
        <v>79</v>
      </c>
      <c r="F548" s="136" t="s">
        <v>79</v>
      </c>
      <c r="G548" s="21" t="s">
        <v>79</v>
      </c>
      <c r="H548" s="37" t="s">
        <v>1331</v>
      </c>
      <c r="I548" s="35">
        <v>4153.21</v>
      </c>
      <c r="J548" s="35">
        <v>4153.21</v>
      </c>
      <c r="K548" s="34">
        <v>0</v>
      </c>
      <c r="L548" s="34">
        <v>0</v>
      </c>
      <c r="M548" s="34">
        <v>2153.21</v>
      </c>
      <c r="N548" s="34">
        <v>2153.21</v>
      </c>
      <c r="O548" s="34">
        <v>0</v>
      </c>
      <c r="P548" s="34">
        <v>0</v>
      </c>
      <c r="Q548" s="34">
        <v>0</v>
      </c>
      <c r="R548" s="34">
        <v>0</v>
      </c>
      <c r="S548" s="34">
        <v>0</v>
      </c>
      <c r="T548" s="34">
        <v>0</v>
      </c>
      <c r="U548" s="34">
        <v>0</v>
      </c>
      <c r="V548" s="34">
        <v>0</v>
      </c>
      <c r="W548" s="34">
        <v>2000</v>
      </c>
      <c r="X548" s="34">
        <v>0</v>
      </c>
      <c r="Y548" s="34">
        <v>2153.21</v>
      </c>
      <c r="Z548" s="34">
        <v>4153.21</v>
      </c>
      <c r="AA548" s="34">
        <v>0</v>
      </c>
      <c r="AB548" s="34">
        <v>0</v>
      </c>
      <c r="AC548" s="34">
        <v>0</v>
      </c>
      <c r="AD548" s="34">
        <v>0</v>
      </c>
      <c r="AE548" s="34">
        <v>0</v>
      </c>
      <c r="AF548" s="34">
        <v>0</v>
      </c>
      <c r="AG548" s="34">
        <v>0</v>
      </c>
      <c r="AH548" s="34">
        <v>0</v>
      </c>
      <c r="AI548" s="34">
        <v>0</v>
      </c>
      <c r="AJ548" s="34">
        <v>0</v>
      </c>
      <c r="AK548" s="34">
        <v>0</v>
      </c>
      <c r="AL548" s="34">
        <v>0</v>
      </c>
      <c r="AM548" s="34">
        <v>0</v>
      </c>
      <c r="AN548" s="34">
        <v>0</v>
      </c>
      <c r="AO548" s="34">
        <v>0</v>
      </c>
      <c r="AP548" s="34">
        <v>0</v>
      </c>
      <c r="AQ548" s="34">
        <v>0</v>
      </c>
      <c r="AR548" s="34">
        <v>0</v>
      </c>
      <c r="AS548" s="34">
        <v>0</v>
      </c>
      <c r="AT548" s="34">
        <v>0</v>
      </c>
      <c r="AU548" s="34">
        <v>2000</v>
      </c>
      <c r="AV548" s="34">
        <v>0</v>
      </c>
      <c r="AW548" s="34">
        <v>2153.21</v>
      </c>
      <c r="AX548" s="34">
        <v>4153.21</v>
      </c>
      <c r="AY548" s="34">
        <v>0</v>
      </c>
      <c r="AZ548" s="34">
        <v>0</v>
      </c>
      <c r="BA548" s="34">
        <v>0</v>
      </c>
      <c r="BB548" s="34">
        <v>0</v>
      </c>
      <c r="BC548" s="34">
        <v>0</v>
      </c>
      <c r="BD548" s="34">
        <v>0</v>
      </c>
      <c r="BE548" s="34">
        <v>0</v>
      </c>
      <c r="BF548" s="34">
        <v>0</v>
      </c>
      <c r="BG548" s="34">
        <v>0</v>
      </c>
      <c r="BH548" s="34">
        <v>0</v>
      </c>
      <c r="BI548" s="34">
        <v>0</v>
      </c>
      <c r="BJ548" s="34">
        <v>0</v>
      </c>
      <c r="BK548" s="34">
        <v>0</v>
      </c>
      <c r="BL548" s="34">
        <v>0</v>
      </c>
      <c r="BM548" s="34">
        <v>0</v>
      </c>
      <c r="BN548" s="34">
        <v>0</v>
      </c>
      <c r="BO548" s="34">
        <v>0</v>
      </c>
      <c r="BP548" s="34">
        <v>0</v>
      </c>
      <c r="BQ548" s="34">
        <v>0</v>
      </c>
      <c r="BR548" s="34">
        <v>0</v>
      </c>
      <c r="BS548" s="34">
        <v>0</v>
      </c>
      <c r="BT548" s="34">
        <v>0</v>
      </c>
      <c r="BU548" s="34">
        <v>0</v>
      </c>
      <c r="BV548" s="34">
        <v>0</v>
      </c>
      <c r="BW548" s="34">
        <v>0</v>
      </c>
      <c r="BX548" s="34">
        <v>0</v>
      </c>
      <c r="BY548" s="34">
        <v>0</v>
      </c>
      <c r="BZ548" s="34">
        <v>0</v>
      </c>
      <c r="CA548" s="34">
        <v>0</v>
      </c>
      <c r="CB548" s="34">
        <v>0</v>
      </c>
      <c r="CC548" s="34">
        <v>0</v>
      </c>
      <c r="CD548" s="34">
        <v>0</v>
      </c>
      <c r="CE548" s="34">
        <v>0</v>
      </c>
      <c r="CF548" s="34">
        <v>0</v>
      </c>
      <c r="CG548" s="34">
        <v>0</v>
      </c>
      <c r="CH548" s="27" t="s">
        <v>182</v>
      </c>
      <c r="CI548" s="276" t="s">
        <v>1851</v>
      </c>
      <c r="CJ548" s="276" t="s">
        <v>79</v>
      </c>
      <c r="CK548" s="278" t="s">
        <v>79</v>
      </c>
      <c r="CL548" s="279" t="s">
        <v>79</v>
      </c>
    </row>
    <row r="549" spans="1:90" ht="93">
      <c r="A549" s="695"/>
      <c r="B549" s="49" t="s">
        <v>1332</v>
      </c>
      <c r="C549" s="136">
        <v>1190900383</v>
      </c>
      <c r="D549" s="49" t="s">
        <v>1333</v>
      </c>
      <c r="E549" s="49" t="s">
        <v>1334</v>
      </c>
      <c r="F549" s="238">
        <v>71209867</v>
      </c>
      <c r="G549" s="21" t="s">
        <v>79</v>
      </c>
      <c r="H549" s="37" t="s">
        <v>1320</v>
      </c>
      <c r="I549" s="35">
        <v>75.5</v>
      </c>
      <c r="J549" s="35">
        <v>45.5</v>
      </c>
      <c r="K549" s="34">
        <v>30</v>
      </c>
      <c r="L549" s="34">
        <v>0</v>
      </c>
      <c r="M549" s="34">
        <v>45.5</v>
      </c>
      <c r="N549" s="34">
        <v>45.5</v>
      </c>
      <c r="O549" s="138" t="s">
        <v>1453</v>
      </c>
      <c r="P549" s="34">
        <v>0</v>
      </c>
      <c r="Q549" s="34">
        <v>0</v>
      </c>
      <c r="R549" s="34">
        <v>0</v>
      </c>
      <c r="S549" s="34">
        <v>0</v>
      </c>
      <c r="T549" s="34">
        <v>0</v>
      </c>
      <c r="U549" s="34">
        <v>0</v>
      </c>
      <c r="V549" s="34">
        <v>0</v>
      </c>
      <c r="W549" s="34">
        <v>0</v>
      </c>
      <c r="X549" s="34">
        <v>30</v>
      </c>
      <c r="Y549" s="34">
        <v>45.5</v>
      </c>
      <c r="Z549" s="34">
        <v>75.5</v>
      </c>
      <c r="AA549" s="34">
        <v>0</v>
      </c>
      <c r="AB549" s="34">
        <v>0</v>
      </c>
      <c r="AC549" s="34">
        <v>0</v>
      </c>
      <c r="AD549" s="34">
        <v>0</v>
      </c>
      <c r="AE549" s="34">
        <v>0</v>
      </c>
      <c r="AF549" s="34">
        <v>45.5</v>
      </c>
      <c r="AG549" s="34">
        <v>0</v>
      </c>
      <c r="AH549" s="34">
        <v>0</v>
      </c>
      <c r="AI549" s="34">
        <v>0</v>
      </c>
      <c r="AJ549" s="34">
        <v>0</v>
      </c>
      <c r="AK549" s="34">
        <v>0</v>
      </c>
      <c r="AL549" s="34">
        <v>0</v>
      </c>
      <c r="AM549" s="34">
        <v>0</v>
      </c>
      <c r="AN549" s="34">
        <v>0</v>
      </c>
      <c r="AO549" s="34">
        <v>0</v>
      </c>
      <c r="AP549" s="34">
        <v>0</v>
      </c>
      <c r="AQ549" s="34">
        <v>30</v>
      </c>
      <c r="AR549" s="34">
        <v>45.5</v>
      </c>
      <c r="AS549" s="34">
        <v>75.5</v>
      </c>
      <c r="AT549" s="34">
        <v>0</v>
      </c>
      <c r="AU549" s="34">
        <v>0</v>
      </c>
      <c r="AV549" s="34">
        <v>0</v>
      </c>
      <c r="AW549" s="34">
        <v>0</v>
      </c>
      <c r="AX549" s="34">
        <v>0</v>
      </c>
      <c r="AY549" s="34">
        <v>0</v>
      </c>
      <c r="AZ549" s="34">
        <v>0</v>
      </c>
      <c r="BA549" s="34">
        <v>0</v>
      </c>
      <c r="BB549" s="34">
        <v>0</v>
      </c>
      <c r="BC549" s="34">
        <v>0</v>
      </c>
      <c r="BD549" s="34">
        <v>0</v>
      </c>
      <c r="BE549" s="34">
        <v>0</v>
      </c>
      <c r="BF549" s="34">
        <v>0</v>
      </c>
      <c r="BG549" s="34">
        <v>0</v>
      </c>
      <c r="BH549" s="34">
        <v>0</v>
      </c>
      <c r="BI549" s="34">
        <v>0</v>
      </c>
      <c r="BJ549" s="34">
        <v>0</v>
      </c>
      <c r="BK549" s="34">
        <v>0</v>
      </c>
      <c r="BL549" s="34">
        <v>0</v>
      </c>
      <c r="BM549" s="34">
        <v>0</v>
      </c>
      <c r="BN549" s="34">
        <v>0</v>
      </c>
      <c r="BO549" s="34">
        <v>0</v>
      </c>
      <c r="BP549" s="34">
        <v>0</v>
      </c>
      <c r="BQ549" s="34">
        <v>0</v>
      </c>
      <c r="BR549" s="34">
        <v>0</v>
      </c>
      <c r="BS549" s="34">
        <v>0</v>
      </c>
      <c r="BT549" s="34">
        <v>0</v>
      </c>
      <c r="BU549" s="34">
        <v>0</v>
      </c>
      <c r="BV549" s="34">
        <v>0</v>
      </c>
      <c r="BW549" s="34">
        <v>0</v>
      </c>
      <c r="BX549" s="34">
        <v>0</v>
      </c>
      <c r="BY549" s="34">
        <v>0</v>
      </c>
      <c r="BZ549" s="34">
        <v>0</v>
      </c>
      <c r="CA549" s="34">
        <v>0</v>
      </c>
      <c r="CB549" s="34">
        <v>0</v>
      </c>
      <c r="CC549" s="34">
        <v>45.5</v>
      </c>
      <c r="CD549" s="34">
        <v>0</v>
      </c>
      <c r="CE549" s="34">
        <v>0</v>
      </c>
      <c r="CF549" s="34">
        <v>0</v>
      </c>
      <c r="CG549" s="34">
        <v>0</v>
      </c>
      <c r="CH549" s="23" t="s">
        <v>1653</v>
      </c>
      <c r="CI549" s="276" t="s">
        <v>1335</v>
      </c>
      <c r="CJ549" s="276" t="s">
        <v>79</v>
      </c>
      <c r="CK549" s="278" t="s">
        <v>79</v>
      </c>
      <c r="CL549" s="279" t="s">
        <v>79</v>
      </c>
    </row>
    <row r="550" spans="1:90" ht="69.75">
      <c r="A550" s="695"/>
      <c r="B550" s="239" t="s">
        <v>1336</v>
      </c>
      <c r="C550" s="232" t="s">
        <v>1511</v>
      </c>
      <c r="D550" s="239" t="s">
        <v>1337</v>
      </c>
      <c r="E550" s="239" t="s">
        <v>1338</v>
      </c>
      <c r="F550" s="240">
        <v>71229078</v>
      </c>
      <c r="G550" s="233" t="s">
        <v>79</v>
      </c>
      <c r="H550" s="234" t="s">
        <v>1320</v>
      </c>
      <c r="I550" s="235">
        <v>105.5</v>
      </c>
      <c r="J550" s="235">
        <v>63.5</v>
      </c>
      <c r="K550" s="185">
        <v>42</v>
      </c>
      <c r="L550" s="185">
        <v>0</v>
      </c>
      <c r="M550" s="185">
        <v>63.5</v>
      </c>
      <c r="N550" s="185">
        <v>63.5</v>
      </c>
      <c r="O550" s="241" t="s">
        <v>1453</v>
      </c>
      <c r="P550" s="185">
        <v>0</v>
      </c>
      <c r="Q550" s="185">
        <v>0</v>
      </c>
      <c r="R550" s="185">
        <v>0</v>
      </c>
      <c r="S550" s="185">
        <v>0</v>
      </c>
      <c r="T550" s="185">
        <v>0</v>
      </c>
      <c r="U550" s="185">
        <v>0</v>
      </c>
      <c r="V550" s="185">
        <v>0</v>
      </c>
      <c r="W550" s="185">
        <v>0</v>
      </c>
      <c r="X550" s="185">
        <v>42</v>
      </c>
      <c r="Y550" s="185">
        <v>63.5</v>
      </c>
      <c r="Z550" s="185">
        <v>105.5</v>
      </c>
      <c r="AA550" s="185">
        <v>0</v>
      </c>
      <c r="AB550" s="185">
        <v>0</v>
      </c>
      <c r="AC550" s="185">
        <v>0</v>
      </c>
      <c r="AD550" s="185">
        <v>0</v>
      </c>
      <c r="AE550" s="185">
        <v>0</v>
      </c>
      <c r="AF550" s="185">
        <v>0</v>
      </c>
      <c r="AG550" s="185">
        <v>0</v>
      </c>
      <c r="AH550" s="185">
        <v>0</v>
      </c>
      <c r="AI550" s="185">
        <v>0</v>
      </c>
      <c r="AJ550" s="185">
        <v>0</v>
      </c>
      <c r="AK550" s="185">
        <v>0</v>
      </c>
      <c r="AL550" s="185">
        <v>0</v>
      </c>
      <c r="AM550" s="185">
        <v>0</v>
      </c>
      <c r="AN550" s="185">
        <v>0</v>
      </c>
      <c r="AO550" s="185">
        <v>0</v>
      </c>
      <c r="AP550" s="185">
        <v>0</v>
      </c>
      <c r="AQ550" s="185">
        <v>42</v>
      </c>
      <c r="AR550" s="185">
        <v>63.5</v>
      </c>
      <c r="AS550" s="185">
        <v>105.5</v>
      </c>
      <c r="AT550" s="185">
        <v>0</v>
      </c>
      <c r="AU550" s="185">
        <v>0</v>
      </c>
      <c r="AV550" s="185">
        <v>0</v>
      </c>
      <c r="AW550" s="185">
        <v>0</v>
      </c>
      <c r="AX550" s="185">
        <v>0</v>
      </c>
      <c r="AY550" s="185">
        <v>0</v>
      </c>
      <c r="AZ550" s="185">
        <v>0</v>
      </c>
      <c r="BA550" s="185">
        <v>0</v>
      </c>
      <c r="BB550" s="185">
        <v>0</v>
      </c>
      <c r="BC550" s="185">
        <v>0</v>
      </c>
      <c r="BD550" s="185">
        <v>0</v>
      </c>
      <c r="BE550" s="185">
        <v>0</v>
      </c>
      <c r="BF550" s="185">
        <v>0</v>
      </c>
      <c r="BG550" s="185">
        <v>0</v>
      </c>
      <c r="BH550" s="185">
        <v>0</v>
      </c>
      <c r="BI550" s="185">
        <v>0</v>
      </c>
      <c r="BJ550" s="185">
        <v>0</v>
      </c>
      <c r="BK550" s="185">
        <v>0</v>
      </c>
      <c r="BL550" s="185">
        <v>0</v>
      </c>
      <c r="BM550" s="185">
        <v>0</v>
      </c>
      <c r="BN550" s="185">
        <v>0</v>
      </c>
      <c r="BO550" s="185">
        <v>0</v>
      </c>
      <c r="BP550" s="185">
        <v>0</v>
      </c>
      <c r="BQ550" s="185">
        <v>0</v>
      </c>
      <c r="BR550" s="185">
        <v>0</v>
      </c>
      <c r="BS550" s="185">
        <v>0</v>
      </c>
      <c r="BT550" s="185">
        <v>0</v>
      </c>
      <c r="BU550" s="185">
        <v>0</v>
      </c>
      <c r="BV550" s="185">
        <v>0</v>
      </c>
      <c r="BW550" s="185">
        <v>0</v>
      </c>
      <c r="BX550" s="185">
        <v>0</v>
      </c>
      <c r="BY550" s="185">
        <v>0</v>
      </c>
      <c r="BZ550" s="185">
        <v>0</v>
      </c>
      <c r="CA550" s="185">
        <v>0</v>
      </c>
      <c r="CB550" s="185">
        <v>0</v>
      </c>
      <c r="CC550" s="185">
        <v>0</v>
      </c>
      <c r="CD550" s="185">
        <v>0</v>
      </c>
      <c r="CE550" s="185">
        <v>0</v>
      </c>
      <c r="CF550" s="185">
        <v>0</v>
      </c>
      <c r="CG550" s="185">
        <v>0</v>
      </c>
      <c r="CH550" s="183" t="s">
        <v>1305</v>
      </c>
      <c r="CI550" s="276" t="s">
        <v>1335</v>
      </c>
      <c r="CJ550" s="276" t="s">
        <v>1512</v>
      </c>
      <c r="CK550" s="278" t="s">
        <v>79</v>
      </c>
      <c r="CL550" s="279" t="s">
        <v>79</v>
      </c>
    </row>
    <row r="551" spans="1:90" ht="93">
      <c r="A551" s="695"/>
      <c r="B551" s="49" t="s">
        <v>1339</v>
      </c>
      <c r="C551" s="136">
        <v>1190900389</v>
      </c>
      <c r="D551" s="49" t="s">
        <v>1340</v>
      </c>
      <c r="E551" s="49" t="s">
        <v>1341</v>
      </c>
      <c r="F551" s="238">
        <v>71229141</v>
      </c>
      <c r="G551" s="21" t="s">
        <v>79</v>
      </c>
      <c r="H551" s="37" t="s">
        <v>1320</v>
      </c>
      <c r="I551" s="35">
        <v>135.5</v>
      </c>
      <c r="J551" s="35">
        <v>81.5</v>
      </c>
      <c r="K551" s="34">
        <v>54</v>
      </c>
      <c r="L551" s="34">
        <v>0</v>
      </c>
      <c r="M551" s="34">
        <v>81.5</v>
      </c>
      <c r="N551" s="34">
        <v>81.5</v>
      </c>
      <c r="O551" s="138" t="s">
        <v>1453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54</v>
      </c>
      <c r="Y551" s="34">
        <v>81.5</v>
      </c>
      <c r="Z551" s="34">
        <v>135.5</v>
      </c>
      <c r="AA551" s="34">
        <v>0</v>
      </c>
      <c r="AB551" s="34">
        <v>0</v>
      </c>
      <c r="AC551" s="34">
        <v>0</v>
      </c>
      <c r="AD551" s="34">
        <v>0</v>
      </c>
      <c r="AE551" s="34">
        <v>0</v>
      </c>
      <c r="AF551" s="34">
        <v>81.5</v>
      </c>
      <c r="AG551" s="34">
        <v>0</v>
      </c>
      <c r="AH551" s="34">
        <v>0</v>
      </c>
      <c r="AI551" s="34">
        <v>0</v>
      </c>
      <c r="AJ551" s="34">
        <v>0</v>
      </c>
      <c r="AK551" s="34">
        <v>0</v>
      </c>
      <c r="AL551" s="34">
        <v>0</v>
      </c>
      <c r="AM551" s="34">
        <v>0</v>
      </c>
      <c r="AN551" s="34">
        <v>0</v>
      </c>
      <c r="AO551" s="34">
        <v>0</v>
      </c>
      <c r="AP551" s="34">
        <v>0</v>
      </c>
      <c r="AQ551" s="34">
        <v>54</v>
      </c>
      <c r="AR551" s="34">
        <v>81.5</v>
      </c>
      <c r="AS551" s="34">
        <v>135.5</v>
      </c>
      <c r="AT551" s="34">
        <v>0</v>
      </c>
      <c r="AU551" s="34">
        <v>0</v>
      </c>
      <c r="AV551" s="34">
        <v>0</v>
      </c>
      <c r="AW551" s="34">
        <v>0</v>
      </c>
      <c r="AX551" s="34">
        <v>0</v>
      </c>
      <c r="AY551" s="34">
        <v>0</v>
      </c>
      <c r="AZ551" s="34">
        <v>0</v>
      </c>
      <c r="BA551" s="34">
        <v>0</v>
      </c>
      <c r="BB551" s="34">
        <v>0</v>
      </c>
      <c r="BC551" s="34">
        <v>0</v>
      </c>
      <c r="BD551" s="34">
        <v>0</v>
      </c>
      <c r="BE551" s="34">
        <v>0</v>
      </c>
      <c r="BF551" s="34">
        <v>0</v>
      </c>
      <c r="BG551" s="34">
        <v>0</v>
      </c>
      <c r="BH551" s="34">
        <v>0</v>
      </c>
      <c r="BI551" s="34">
        <v>0</v>
      </c>
      <c r="BJ551" s="34">
        <v>0</v>
      </c>
      <c r="BK551" s="34">
        <v>0</v>
      </c>
      <c r="BL551" s="34">
        <v>0</v>
      </c>
      <c r="BM551" s="34">
        <v>0</v>
      </c>
      <c r="BN551" s="34">
        <v>0</v>
      </c>
      <c r="BO551" s="34">
        <v>0</v>
      </c>
      <c r="BP551" s="34">
        <v>0</v>
      </c>
      <c r="BQ551" s="34">
        <v>0</v>
      </c>
      <c r="BR551" s="34">
        <v>0</v>
      </c>
      <c r="BS551" s="34">
        <v>0</v>
      </c>
      <c r="BT551" s="34">
        <v>0</v>
      </c>
      <c r="BU551" s="34">
        <v>0</v>
      </c>
      <c r="BV551" s="34">
        <v>0</v>
      </c>
      <c r="BW551" s="34">
        <v>0</v>
      </c>
      <c r="BX551" s="34">
        <v>0</v>
      </c>
      <c r="BY551" s="34">
        <v>0</v>
      </c>
      <c r="BZ551" s="34">
        <v>0</v>
      </c>
      <c r="CA551" s="34">
        <v>0</v>
      </c>
      <c r="CB551" s="34">
        <v>0</v>
      </c>
      <c r="CC551" s="34">
        <v>81.5</v>
      </c>
      <c r="CD551" s="34">
        <v>0</v>
      </c>
      <c r="CE551" s="34">
        <v>0</v>
      </c>
      <c r="CF551" s="34">
        <v>0</v>
      </c>
      <c r="CG551" s="34">
        <v>0</v>
      </c>
      <c r="CH551" s="23" t="s">
        <v>1653</v>
      </c>
      <c r="CI551" s="276" t="s">
        <v>1335</v>
      </c>
      <c r="CJ551" s="276" t="s">
        <v>79</v>
      </c>
      <c r="CK551" s="278" t="s">
        <v>79</v>
      </c>
      <c r="CL551" s="279" t="s">
        <v>79</v>
      </c>
    </row>
    <row r="552" spans="1:90" ht="139.5">
      <c r="A552" s="695"/>
      <c r="B552" s="49" t="s">
        <v>1342</v>
      </c>
      <c r="C552" s="136">
        <v>1190900377</v>
      </c>
      <c r="D552" s="49" t="s">
        <v>1343</v>
      </c>
      <c r="E552" s="49" t="s">
        <v>1344</v>
      </c>
      <c r="F552" s="238">
        <v>873624</v>
      </c>
      <c r="G552" s="21" t="s">
        <v>79</v>
      </c>
      <c r="H552" s="37" t="s">
        <v>1320</v>
      </c>
      <c r="I552" s="35">
        <v>150.5</v>
      </c>
      <c r="J552" s="35">
        <v>90.5</v>
      </c>
      <c r="K552" s="34">
        <v>60</v>
      </c>
      <c r="L552" s="34">
        <v>0</v>
      </c>
      <c r="M552" s="34">
        <v>90.5</v>
      </c>
      <c r="N552" s="34">
        <v>90.5</v>
      </c>
      <c r="O552" s="138" t="s">
        <v>1453</v>
      </c>
      <c r="P552" s="34">
        <v>0</v>
      </c>
      <c r="Q552" s="34">
        <v>0</v>
      </c>
      <c r="R552" s="34">
        <v>0</v>
      </c>
      <c r="S552" s="34">
        <v>0</v>
      </c>
      <c r="T552" s="34">
        <v>0</v>
      </c>
      <c r="U552" s="34">
        <v>0</v>
      </c>
      <c r="V552" s="34">
        <v>0</v>
      </c>
      <c r="W552" s="34">
        <v>0</v>
      </c>
      <c r="X552" s="34">
        <v>60</v>
      </c>
      <c r="Y552" s="34">
        <v>90.5</v>
      </c>
      <c r="Z552" s="34">
        <v>150.5</v>
      </c>
      <c r="AA552" s="34">
        <v>0</v>
      </c>
      <c r="AB552" s="34">
        <v>0</v>
      </c>
      <c r="AC552" s="34">
        <v>0</v>
      </c>
      <c r="AD552" s="34">
        <v>0</v>
      </c>
      <c r="AE552" s="34">
        <v>0</v>
      </c>
      <c r="AF552" s="34">
        <v>90.5</v>
      </c>
      <c r="AG552" s="34">
        <v>0</v>
      </c>
      <c r="AH552" s="34">
        <v>0</v>
      </c>
      <c r="AI552" s="34">
        <v>0</v>
      </c>
      <c r="AJ552" s="34">
        <v>0</v>
      </c>
      <c r="AK552" s="34">
        <v>0</v>
      </c>
      <c r="AL552" s="34">
        <v>0</v>
      </c>
      <c r="AM552" s="34">
        <v>0</v>
      </c>
      <c r="AN552" s="34">
        <v>0</v>
      </c>
      <c r="AO552" s="34">
        <v>0</v>
      </c>
      <c r="AP552" s="34">
        <v>0</v>
      </c>
      <c r="AQ552" s="34">
        <v>60</v>
      </c>
      <c r="AR552" s="34">
        <v>90.5</v>
      </c>
      <c r="AS552" s="34">
        <v>150.5</v>
      </c>
      <c r="AT552" s="34">
        <v>0</v>
      </c>
      <c r="AU552" s="34">
        <v>0</v>
      </c>
      <c r="AV552" s="34">
        <v>0</v>
      </c>
      <c r="AW552" s="34">
        <v>0</v>
      </c>
      <c r="AX552" s="34">
        <v>0</v>
      </c>
      <c r="AY552" s="34">
        <v>0</v>
      </c>
      <c r="AZ552" s="34">
        <v>0</v>
      </c>
      <c r="BA552" s="34">
        <v>0</v>
      </c>
      <c r="BB552" s="34">
        <v>0</v>
      </c>
      <c r="BC552" s="34">
        <v>0</v>
      </c>
      <c r="BD552" s="34">
        <v>0</v>
      </c>
      <c r="BE552" s="34">
        <v>0</v>
      </c>
      <c r="BF552" s="34">
        <v>0</v>
      </c>
      <c r="BG552" s="34">
        <v>0</v>
      </c>
      <c r="BH552" s="34">
        <v>0</v>
      </c>
      <c r="BI552" s="34">
        <v>0</v>
      </c>
      <c r="BJ552" s="34">
        <v>0</v>
      </c>
      <c r="BK552" s="34">
        <v>0</v>
      </c>
      <c r="BL552" s="34">
        <v>0</v>
      </c>
      <c r="BM552" s="34">
        <v>0</v>
      </c>
      <c r="BN552" s="34">
        <v>0</v>
      </c>
      <c r="BO552" s="34">
        <v>0</v>
      </c>
      <c r="BP552" s="34">
        <v>0</v>
      </c>
      <c r="BQ552" s="34">
        <v>0</v>
      </c>
      <c r="BR552" s="34">
        <v>0</v>
      </c>
      <c r="BS552" s="34">
        <v>0</v>
      </c>
      <c r="BT552" s="34">
        <v>0</v>
      </c>
      <c r="BU552" s="34">
        <v>0</v>
      </c>
      <c r="BV552" s="34">
        <v>0</v>
      </c>
      <c r="BW552" s="34">
        <v>0</v>
      </c>
      <c r="BX552" s="34">
        <v>0</v>
      </c>
      <c r="BY552" s="34">
        <v>0</v>
      </c>
      <c r="BZ552" s="34">
        <v>0</v>
      </c>
      <c r="CA552" s="34">
        <v>0</v>
      </c>
      <c r="CB552" s="34">
        <v>0</v>
      </c>
      <c r="CC552" s="34">
        <v>90.5</v>
      </c>
      <c r="CD552" s="34">
        <v>0</v>
      </c>
      <c r="CE552" s="34">
        <v>0</v>
      </c>
      <c r="CF552" s="34">
        <v>0</v>
      </c>
      <c r="CG552" s="34">
        <v>0</v>
      </c>
      <c r="CH552" s="23" t="s">
        <v>1742</v>
      </c>
      <c r="CI552" s="276" t="s">
        <v>1335</v>
      </c>
      <c r="CJ552" s="276" t="s">
        <v>79</v>
      </c>
      <c r="CK552" s="278" t="s">
        <v>79</v>
      </c>
      <c r="CL552" s="279" t="s">
        <v>79</v>
      </c>
    </row>
    <row r="553" spans="1:90" ht="69.75">
      <c r="A553" s="695"/>
      <c r="B553" s="118" t="s">
        <v>1345</v>
      </c>
      <c r="C553" s="177" t="s">
        <v>79</v>
      </c>
      <c r="D553" s="118" t="s">
        <v>1346</v>
      </c>
      <c r="E553" s="118" t="s">
        <v>1347</v>
      </c>
      <c r="F553" s="178">
        <v>69344035</v>
      </c>
      <c r="G553" s="152" t="s">
        <v>79</v>
      </c>
      <c r="H553" s="153" t="s">
        <v>1320</v>
      </c>
      <c r="I553" s="171">
        <v>150.5</v>
      </c>
      <c r="J553" s="171">
        <v>90.5</v>
      </c>
      <c r="K553" s="19">
        <v>60</v>
      </c>
      <c r="L553" s="19">
        <v>0</v>
      </c>
      <c r="M553" s="19">
        <v>90.5</v>
      </c>
      <c r="N553" s="19">
        <v>90.5</v>
      </c>
      <c r="O553" s="179" t="s">
        <v>1453</v>
      </c>
      <c r="P553" s="19">
        <v>0</v>
      </c>
      <c r="Q553" s="19">
        <v>0</v>
      </c>
      <c r="R553" s="19">
        <v>0</v>
      </c>
      <c r="S553" s="19">
        <v>0</v>
      </c>
      <c r="T553" s="19">
        <v>0</v>
      </c>
      <c r="U553" s="19">
        <v>0</v>
      </c>
      <c r="V553" s="19">
        <v>0</v>
      </c>
      <c r="W553" s="19">
        <v>0</v>
      </c>
      <c r="X553" s="19">
        <v>60</v>
      </c>
      <c r="Y553" s="19">
        <v>90.5</v>
      </c>
      <c r="Z553" s="19">
        <v>150.5</v>
      </c>
      <c r="AA553" s="19">
        <v>0</v>
      </c>
      <c r="AB553" s="19">
        <v>0</v>
      </c>
      <c r="AC553" s="19">
        <v>0</v>
      </c>
      <c r="AD553" s="19">
        <v>0</v>
      </c>
      <c r="AE553" s="19">
        <v>0</v>
      </c>
      <c r="AF553" s="19">
        <v>0</v>
      </c>
      <c r="AG553" s="34">
        <v>0</v>
      </c>
      <c r="AH553" s="34">
        <v>0</v>
      </c>
      <c r="AI553" s="34">
        <v>0</v>
      </c>
      <c r="AJ553" s="34">
        <v>0</v>
      </c>
      <c r="AK553" s="34">
        <v>0</v>
      </c>
      <c r="AL553" s="34">
        <v>0</v>
      </c>
      <c r="AM553" s="34">
        <v>0</v>
      </c>
      <c r="AN553" s="34">
        <v>0</v>
      </c>
      <c r="AO553" s="19">
        <v>0</v>
      </c>
      <c r="AP553" s="19">
        <v>0</v>
      </c>
      <c r="AQ553" s="19">
        <v>60</v>
      </c>
      <c r="AR553" s="19">
        <v>90.5</v>
      </c>
      <c r="AS553" s="19">
        <v>150.5</v>
      </c>
      <c r="AT553" s="19">
        <v>0</v>
      </c>
      <c r="AU553" s="19">
        <v>0</v>
      </c>
      <c r="AV553" s="19">
        <v>0</v>
      </c>
      <c r="AW553" s="19">
        <v>0</v>
      </c>
      <c r="AX553" s="19">
        <v>0</v>
      </c>
      <c r="AY553" s="19">
        <v>0</v>
      </c>
      <c r="AZ553" s="19">
        <v>0</v>
      </c>
      <c r="BA553" s="19">
        <v>0</v>
      </c>
      <c r="BB553" s="19">
        <v>0</v>
      </c>
      <c r="BC553" s="19">
        <v>0</v>
      </c>
      <c r="BD553" s="19">
        <v>0</v>
      </c>
      <c r="BE553" s="19">
        <v>0</v>
      </c>
      <c r="BF553" s="19">
        <v>0</v>
      </c>
      <c r="BG553" s="19">
        <v>0</v>
      </c>
      <c r="BH553" s="19">
        <v>0</v>
      </c>
      <c r="BI553" s="19">
        <v>0</v>
      </c>
      <c r="BJ553" s="19">
        <v>0</v>
      </c>
      <c r="BK553" s="19">
        <v>0</v>
      </c>
      <c r="BL553" s="19">
        <v>0</v>
      </c>
      <c r="BM553" s="19">
        <v>0</v>
      </c>
      <c r="BN553" s="19">
        <v>0</v>
      </c>
      <c r="BO553" s="19">
        <v>0</v>
      </c>
      <c r="BP553" s="19">
        <v>0</v>
      </c>
      <c r="BQ553" s="19">
        <v>0</v>
      </c>
      <c r="BR553" s="19">
        <v>0</v>
      </c>
      <c r="BS553" s="19">
        <v>0</v>
      </c>
      <c r="BT553" s="19">
        <v>0</v>
      </c>
      <c r="BU553" s="19">
        <v>0</v>
      </c>
      <c r="BV553" s="19">
        <v>0</v>
      </c>
      <c r="BW553" s="19">
        <v>0</v>
      </c>
      <c r="BX553" s="19">
        <v>0</v>
      </c>
      <c r="BY553" s="19">
        <v>0</v>
      </c>
      <c r="BZ553" s="19">
        <v>0</v>
      </c>
      <c r="CA553" s="19">
        <v>0</v>
      </c>
      <c r="CB553" s="19">
        <v>0</v>
      </c>
      <c r="CC553" s="19">
        <v>0</v>
      </c>
      <c r="CD553" s="19">
        <v>0</v>
      </c>
      <c r="CE553" s="19">
        <v>0</v>
      </c>
      <c r="CF553" s="19">
        <v>0</v>
      </c>
      <c r="CG553" s="19">
        <v>0</v>
      </c>
      <c r="CH553" s="67" t="s">
        <v>1305</v>
      </c>
      <c r="CI553" s="276" t="s">
        <v>1335</v>
      </c>
      <c r="CJ553" s="276" t="s">
        <v>1743</v>
      </c>
      <c r="CK553" s="300" t="s">
        <v>79</v>
      </c>
      <c r="CL553" s="301" t="s">
        <v>79</v>
      </c>
    </row>
    <row r="554" spans="1:90" ht="93">
      <c r="A554" s="695"/>
      <c r="B554" s="49" t="s">
        <v>1348</v>
      </c>
      <c r="C554" s="136">
        <v>1190900357</v>
      </c>
      <c r="D554" s="49" t="s">
        <v>1349</v>
      </c>
      <c r="E554" s="49" t="s">
        <v>1350</v>
      </c>
      <c r="F554" s="238">
        <v>71234462</v>
      </c>
      <c r="G554" s="21" t="s">
        <v>79</v>
      </c>
      <c r="H554" s="37" t="s">
        <v>1320</v>
      </c>
      <c r="I554" s="35">
        <v>150.5</v>
      </c>
      <c r="J554" s="35">
        <v>90.5</v>
      </c>
      <c r="K554" s="34">
        <v>60</v>
      </c>
      <c r="L554" s="34">
        <v>0</v>
      </c>
      <c r="M554" s="34">
        <v>90.5</v>
      </c>
      <c r="N554" s="34">
        <v>90.5</v>
      </c>
      <c r="O554" s="138" t="s">
        <v>1453</v>
      </c>
      <c r="P554" s="34">
        <v>0</v>
      </c>
      <c r="Q554" s="34">
        <v>0</v>
      </c>
      <c r="R554" s="34">
        <v>0</v>
      </c>
      <c r="S554" s="34">
        <v>0</v>
      </c>
      <c r="T554" s="34">
        <v>0</v>
      </c>
      <c r="U554" s="34">
        <v>0</v>
      </c>
      <c r="V554" s="34">
        <v>0</v>
      </c>
      <c r="W554" s="34">
        <v>0</v>
      </c>
      <c r="X554" s="34">
        <v>60</v>
      </c>
      <c r="Y554" s="34">
        <v>90.5</v>
      </c>
      <c r="Z554" s="34">
        <v>150.5</v>
      </c>
      <c r="AA554" s="34">
        <v>0</v>
      </c>
      <c r="AB554" s="34">
        <v>0</v>
      </c>
      <c r="AC554" s="34">
        <v>0</v>
      </c>
      <c r="AD554" s="34">
        <v>0</v>
      </c>
      <c r="AE554" s="34">
        <v>0</v>
      </c>
      <c r="AF554" s="34">
        <v>90.5</v>
      </c>
      <c r="AG554" s="34">
        <v>0</v>
      </c>
      <c r="AH554" s="34">
        <v>0</v>
      </c>
      <c r="AI554" s="34">
        <v>0</v>
      </c>
      <c r="AJ554" s="34">
        <v>0</v>
      </c>
      <c r="AK554" s="34">
        <v>0</v>
      </c>
      <c r="AL554" s="34">
        <v>0</v>
      </c>
      <c r="AM554" s="34">
        <v>0</v>
      </c>
      <c r="AN554" s="34">
        <v>0</v>
      </c>
      <c r="AO554" s="34">
        <v>0</v>
      </c>
      <c r="AP554" s="34">
        <v>0</v>
      </c>
      <c r="AQ554" s="34">
        <v>60</v>
      </c>
      <c r="AR554" s="34">
        <v>90.5</v>
      </c>
      <c r="AS554" s="34">
        <v>150.5</v>
      </c>
      <c r="AT554" s="34">
        <v>0</v>
      </c>
      <c r="AU554" s="34">
        <v>0</v>
      </c>
      <c r="AV554" s="34">
        <v>0</v>
      </c>
      <c r="AW554" s="34">
        <v>0</v>
      </c>
      <c r="AX554" s="34">
        <v>0</v>
      </c>
      <c r="AY554" s="34">
        <v>0</v>
      </c>
      <c r="AZ554" s="34">
        <v>0</v>
      </c>
      <c r="BA554" s="34">
        <v>0</v>
      </c>
      <c r="BB554" s="34">
        <v>0</v>
      </c>
      <c r="BC554" s="34">
        <v>0</v>
      </c>
      <c r="BD554" s="34">
        <v>0</v>
      </c>
      <c r="BE554" s="34">
        <v>0</v>
      </c>
      <c r="BF554" s="34">
        <v>0</v>
      </c>
      <c r="BG554" s="34">
        <v>0</v>
      </c>
      <c r="BH554" s="34">
        <v>0</v>
      </c>
      <c r="BI554" s="34">
        <v>0</v>
      </c>
      <c r="BJ554" s="34">
        <v>0</v>
      </c>
      <c r="BK554" s="34">
        <v>0</v>
      </c>
      <c r="BL554" s="34">
        <v>0</v>
      </c>
      <c r="BM554" s="34">
        <v>0</v>
      </c>
      <c r="BN554" s="34">
        <v>0</v>
      </c>
      <c r="BO554" s="34">
        <v>0</v>
      </c>
      <c r="BP554" s="34">
        <v>0</v>
      </c>
      <c r="BQ554" s="34">
        <v>0</v>
      </c>
      <c r="BR554" s="34">
        <v>0</v>
      </c>
      <c r="BS554" s="34">
        <v>0</v>
      </c>
      <c r="BT554" s="34">
        <v>0</v>
      </c>
      <c r="BU554" s="34">
        <v>0</v>
      </c>
      <c r="BV554" s="34">
        <v>0</v>
      </c>
      <c r="BW554" s="34">
        <v>0</v>
      </c>
      <c r="BX554" s="34">
        <v>0</v>
      </c>
      <c r="BY554" s="34">
        <v>0</v>
      </c>
      <c r="BZ554" s="34">
        <v>0</v>
      </c>
      <c r="CA554" s="34">
        <v>0</v>
      </c>
      <c r="CB554" s="34">
        <v>0</v>
      </c>
      <c r="CC554" s="34">
        <v>90.5</v>
      </c>
      <c r="CD554" s="34">
        <v>0</v>
      </c>
      <c r="CE554" s="34">
        <v>0</v>
      </c>
      <c r="CF554" s="34">
        <v>0</v>
      </c>
      <c r="CG554" s="34">
        <v>0</v>
      </c>
      <c r="CH554" s="23" t="s">
        <v>1653</v>
      </c>
      <c r="CI554" s="276" t="s">
        <v>1335</v>
      </c>
      <c r="CJ554" s="276" t="s">
        <v>79</v>
      </c>
      <c r="CK554" s="300" t="s">
        <v>79</v>
      </c>
      <c r="CL554" s="301" t="s">
        <v>79</v>
      </c>
    </row>
    <row r="555" spans="1:90" ht="116.25">
      <c r="A555" s="695"/>
      <c r="B555" s="49" t="s">
        <v>1351</v>
      </c>
      <c r="C555" s="136">
        <v>1190900352</v>
      </c>
      <c r="D555" s="49" t="s">
        <v>1352</v>
      </c>
      <c r="E555" s="49" t="s">
        <v>1353</v>
      </c>
      <c r="F555" s="238">
        <v>42727219</v>
      </c>
      <c r="G555" s="21" t="s">
        <v>79</v>
      </c>
      <c r="H555" s="37" t="s">
        <v>1320</v>
      </c>
      <c r="I555" s="35">
        <v>193.5</v>
      </c>
      <c r="J555" s="35">
        <v>115.5</v>
      </c>
      <c r="K555" s="34">
        <v>78</v>
      </c>
      <c r="L555" s="34">
        <v>0</v>
      </c>
      <c r="M555" s="34">
        <v>115.5</v>
      </c>
      <c r="N555" s="34">
        <v>115.5</v>
      </c>
      <c r="O555" s="138" t="s">
        <v>1453</v>
      </c>
      <c r="P555" s="34">
        <v>0</v>
      </c>
      <c r="Q555" s="34">
        <v>0</v>
      </c>
      <c r="R555" s="34">
        <v>0</v>
      </c>
      <c r="S555" s="34">
        <v>0</v>
      </c>
      <c r="T555" s="34">
        <v>0</v>
      </c>
      <c r="U555" s="34">
        <v>0</v>
      </c>
      <c r="V555" s="34">
        <v>0</v>
      </c>
      <c r="W555" s="34">
        <v>0</v>
      </c>
      <c r="X555" s="34">
        <v>78</v>
      </c>
      <c r="Y555" s="34">
        <v>115.5</v>
      </c>
      <c r="Z555" s="34">
        <v>193.5</v>
      </c>
      <c r="AA555" s="34">
        <v>0</v>
      </c>
      <c r="AB555" s="34">
        <v>0</v>
      </c>
      <c r="AC555" s="34">
        <v>0</v>
      </c>
      <c r="AD555" s="34">
        <v>0</v>
      </c>
      <c r="AE555" s="34">
        <v>0</v>
      </c>
      <c r="AF555" s="34">
        <v>115.5</v>
      </c>
      <c r="AG555" s="34">
        <v>0</v>
      </c>
      <c r="AH555" s="34">
        <v>0</v>
      </c>
      <c r="AI555" s="34">
        <v>0</v>
      </c>
      <c r="AJ555" s="34">
        <v>0</v>
      </c>
      <c r="AK555" s="34">
        <v>0</v>
      </c>
      <c r="AL555" s="34">
        <v>0</v>
      </c>
      <c r="AM555" s="34">
        <v>0</v>
      </c>
      <c r="AN555" s="34">
        <v>0</v>
      </c>
      <c r="AO555" s="34">
        <v>0</v>
      </c>
      <c r="AP555" s="34">
        <v>0</v>
      </c>
      <c r="AQ555" s="34">
        <v>78</v>
      </c>
      <c r="AR555" s="34">
        <v>115.5</v>
      </c>
      <c r="AS555" s="34">
        <v>193.5</v>
      </c>
      <c r="AT555" s="34">
        <v>0</v>
      </c>
      <c r="AU555" s="34">
        <v>0</v>
      </c>
      <c r="AV555" s="34">
        <v>0</v>
      </c>
      <c r="AW555" s="34">
        <v>0</v>
      </c>
      <c r="AX555" s="34">
        <v>0</v>
      </c>
      <c r="AY555" s="34">
        <v>0</v>
      </c>
      <c r="AZ555" s="34">
        <v>0</v>
      </c>
      <c r="BA555" s="34">
        <v>0</v>
      </c>
      <c r="BB555" s="34">
        <v>0</v>
      </c>
      <c r="BC555" s="34">
        <v>0</v>
      </c>
      <c r="BD555" s="34">
        <v>0</v>
      </c>
      <c r="BE555" s="34">
        <v>0</v>
      </c>
      <c r="BF555" s="34">
        <v>0</v>
      </c>
      <c r="BG555" s="34">
        <v>0</v>
      </c>
      <c r="BH555" s="34">
        <v>0</v>
      </c>
      <c r="BI555" s="34">
        <v>0</v>
      </c>
      <c r="BJ555" s="34">
        <v>0</v>
      </c>
      <c r="BK555" s="34">
        <v>0</v>
      </c>
      <c r="BL555" s="34">
        <v>0</v>
      </c>
      <c r="BM555" s="34">
        <v>0</v>
      </c>
      <c r="BN555" s="34">
        <v>0</v>
      </c>
      <c r="BO555" s="34">
        <v>0</v>
      </c>
      <c r="BP555" s="34">
        <v>0</v>
      </c>
      <c r="BQ555" s="34">
        <v>0</v>
      </c>
      <c r="BR555" s="34">
        <v>0</v>
      </c>
      <c r="BS555" s="34">
        <v>0</v>
      </c>
      <c r="BT555" s="34">
        <v>0</v>
      </c>
      <c r="BU555" s="34">
        <v>0</v>
      </c>
      <c r="BV555" s="34">
        <v>0</v>
      </c>
      <c r="BW555" s="34">
        <v>0</v>
      </c>
      <c r="BX555" s="34">
        <v>0</v>
      </c>
      <c r="BY555" s="34">
        <v>0</v>
      </c>
      <c r="BZ555" s="34">
        <v>0</v>
      </c>
      <c r="CA555" s="34">
        <v>0</v>
      </c>
      <c r="CB555" s="34">
        <v>0</v>
      </c>
      <c r="CC555" s="34">
        <v>115.5</v>
      </c>
      <c r="CD555" s="34">
        <v>0</v>
      </c>
      <c r="CE555" s="34">
        <v>0</v>
      </c>
      <c r="CF555" s="34">
        <v>0</v>
      </c>
      <c r="CG555" s="34">
        <v>0</v>
      </c>
      <c r="CH555" s="23" t="s">
        <v>1742</v>
      </c>
      <c r="CI555" s="276" t="s">
        <v>1335</v>
      </c>
      <c r="CJ555" s="276" t="s">
        <v>79</v>
      </c>
      <c r="CK555" s="300" t="s">
        <v>79</v>
      </c>
      <c r="CL555" s="301" t="s">
        <v>79</v>
      </c>
    </row>
    <row r="556" spans="1:90" ht="93">
      <c r="A556" s="695"/>
      <c r="B556" s="49" t="s">
        <v>1354</v>
      </c>
      <c r="C556" s="136">
        <v>1190900414</v>
      </c>
      <c r="D556" s="49" t="s">
        <v>1355</v>
      </c>
      <c r="E556" s="49" t="s">
        <v>1356</v>
      </c>
      <c r="F556" s="238">
        <v>71209905</v>
      </c>
      <c r="G556" s="21" t="s">
        <v>79</v>
      </c>
      <c r="H556" s="37" t="s">
        <v>1320</v>
      </c>
      <c r="I556" s="35">
        <v>259.5</v>
      </c>
      <c r="J556" s="35">
        <v>145.5</v>
      </c>
      <c r="K556" s="34">
        <v>114</v>
      </c>
      <c r="L556" s="34">
        <v>0</v>
      </c>
      <c r="M556" s="34">
        <v>145.5</v>
      </c>
      <c r="N556" s="34">
        <v>145.5</v>
      </c>
      <c r="O556" s="138" t="s">
        <v>1453</v>
      </c>
      <c r="P556" s="34">
        <v>0</v>
      </c>
      <c r="Q556" s="34">
        <v>0</v>
      </c>
      <c r="R556" s="34">
        <v>0</v>
      </c>
      <c r="S556" s="34">
        <v>0</v>
      </c>
      <c r="T556" s="34">
        <v>0</v>
      </c>
      <c r="U556" s="34">
        <v>0</v>
      </c>
      <c r="V556" s="34">
        <v>0</v>
      </c>
      <c r="W556" s="34">
        <v>0</v>
      </c>
      <c r="X556" s="34">
        <v>114</v>
      </c>
      <c r="Y556" s="34">
        <v>145.5</v>
      </c>
      <c r="Z556" s="34">
        <v>259.5</v>
      </c>
      <c r="AA556" s="34">
        <v>0</v>
      </c>
      <c r="AB556" s="34">
        <v>0</v>
      </c>
      <c r="AC556" s="34">
        <v>0</v>
      </c>
      <c r="AD556" s="34">
        <v>0</v>
      </c>
      <c r="AE556" s="34">
        <v>0</v>
      </c>
      <c r="AF556" s="34">
        <v>145.5</v>
      </c>
      <c r="AG556" s="34">
        <v>0</v>
      </c>
      <c r="AH556" s="34">
        <v>0</v>
      </c>
      <c r="AI556" s="34">
        <v>0</v>
      </c>
      <c r="AJ556" s="34">
        <v>0</v>
      </c>
      <c r="AK556" s="34">
        <v>0</v>
      </c>
      <c r="AL556" s="34">
        <v>0</v>
      </c>
      <c r="AM556" s="34">
        <v>0</v>
      </c>
      <c r="AN556" s="34">
        <v>0</v>
      </c>
      <c r="AO556" s="34">
        <v>0</v>
      </c>
      <c r="AP556" s="34">
        <v>0</v>
      </c>
      <c r="AQ556" s="34">
        <v>114</v>
      </c>
      <c r="AR556" s="34">
        <v>145.5</v>
      </c>
      <c r="AS556" s="34">
        <v>259.5</v>
      </c>
      <c r="AT556" s="34">
        <v>0</v>
      </c>
      <c r="AU556" s="34">
        <v>0</v>
      </c>
      <c r="AV556" s="34">
        <v>0</v>
      </c>
      <c r="AW556" s="34">
        <v>0</v>
      </c>
      <c r="AX556" s="34">
        <v>0</v>
      </c>
      <c r="AY556" s="34">
        <v>0</v>
      </c>
      <c r="AZ556" s="34">
        <v>0</v>
      </c>
      <c r="BA556" s="34">
        <v>0</v>
      </c>
      <c r="BB556" s="34">
        <v>0</v>
      </c>
      <c r="BC556" s="34">
        <v>0</v>
      </c>
      <c r="BD556" s="34">
        <v>0</v>
      </c>
      <c r="BE556" s="34">
        <v>0</v>
      </c>
      <c r="BF556" s="34">
        <v>0</v>
      </c>
      <c r="BG556" s="34">
        <v>0</v>
      </c>
      <c r="BH556" s="34">
        <v>0</v>
      </c>
      <c r="BI556" s="34">
        <v>0</v>
      </c>
      <c r="BJ556" s="34">
        <v>0</v>
      </c>
      <c r="BK556" s="34">
        <v>0</v>
      </c>
      <c r="BL556" s="34">
        <v>0</v>
      </c>
      <c r="BM556" s="34">
        <v>0</v>
      </c>
      <c r="BN556" s="34">
        <v>0</v>
      </c>
      <c r="BO556" s="34">
        <v>0</v>
      </c>
      <c r="BP556" s="34">
        <v>0</v>
      </c>
      <c r="BQ556" s="34">
        <v>0</v>
      </c>
      <c r="BR556" s="34">
        <v>0</v>
      </c>
      <c r="BS556" s="34">
        <v>0</v>
      </c>
      <c r="BT556" s="34">
        <v>0</v>
      </c>
      <c r="BU556" s="34">
        <v>0</v>
      </c>
      <c r="BV556" s="34">
        <v>0</v>
      </c>
      <c r="BW556" s="34">
        <v>0</v>
      </c>
      <c r="BX556" s="34">
        <v>0</v>
      </c>
      <c r="BY556" s="34">
        <v>0</v>
      </c>
      <c r="BZ556" s="34">
        <v>0</v>
      </c>
      <c r="CA556" s="34">
        <v>0</v>
      </c>
      <c r="CB556" s="34">
        <v>0</v>
      </c>
      <c r="CC556" s="34">
        <v>145.5</v>
      </c>
      <c r="CD556" s="34">
        <v>0</v>
      </c>
      <c r="CE556" s="34">
        <v>0</v>
      </c>
      <c r="CF556" s="34">
        <v>0</v>
      </c>
      <c r="CG556" s="34">
        <v>0</v>
      </c>
      <c r="CH556" s="23" t="s">
        <v>1653</v>
      </c>
      <c r="CI556" s="276" t="s">
        <v>1335</v>
      </c>
      <c r="CJ556" s="276" t="s">
        <v>79</v>
      </c>
      <c r="CK556" s="300" t="s">
        <v>79</v>
      </c>
      <c r="CL556" s="301" t="s">
        <v>79</v>
      </c>
    </row>
    <row r="557" spans="1:90" ht="69.75">
      <c r="A557" s="695"/>
      <c r="B557" s="49" t="s">
        <v>1357</v>
      </c>
      <c r="C557" s="136">
        <v>1190900382</v>
      </c>
      <c r="D557" s="49" t="s">
        <v>1358</v>
      </c>
      <c r="E557" s="49" t="s">
        <v>1079</v>
      </c>
      <c r="F557" s="238">
        <v>71234411</v>
      </c>
      <c r="G557" s="21" t="s">
        <v>79</v>
      </c>
      <c r="H557" s="37" t="s">
        <v>1320</v>
      </c>
      <c r="I557" s="35">
        <v>270.5</v>
      </c>
      <c r="J557" s="35">
        <v>150.5</v>
      </c>
      <c r="K557" s="34">
        <v>120</v>
      </c>
      <c r="L557" s="34">
        <v>0</v>
      </c>
      <c r="M557" s="34">
        <v>150.5</v>
      </c>
      <c r="N557" s="34">
        <v>150.5</v>
      </c>
      <c r="O557" s="138" t="s">
        <v>1453</v>
      </c>
      <c r="P557" s="34">
        <v>0</v>
      </c>
      <c r="Q557" s="34">
        <v>0</v>
      </c>
      <c r="R557" s="34">
        <v>0</v>
      </c>
      <c r="S557" s="34">
        <v>0</v>
      </c>
      <c r="T557" s="34">
        <v>0</v>
      </c>
      <c r="U557" s="34">
        <v>0</v>
      </c>
      <c r="V557" s="34">
        <v>0</v>
      </c>
      <c r="W557" s="34">
        <v>0</v>
      </c>
      <c r="X557" s="34">
        <v>120</v>
      </c>
      <c r="Y557" s="34">
        <v>150.5</v>
      </c>
      <c r="Z557" s="34">
        <v>270.5</v>
      </c>
      <c r="AA557" s="34">
        <v>0</v>
      </c>
      <c r="AB557" s="34">
        <v>0</v>
      </c>
      <c r="AC557" s="34">
        <v>0</v>
      </c>
      <c r="AD557" s="34">
        <v>0</v>
      </c>
      <c r="AE557" s="34">
        <v>0</v>
      </c>
      <c r="AF557" s="34">
        <v>150.5</v>
      </c>
      <c r="AG557" s="34">
        <v>0</v>
      </c>
      <c r="AH557" s="34">
        <v>0</v>
      </c>
      <c r="AI557" s="34">
        <v>0</v>
      </c>
      <c r="AJ557" s="34">
        <v>0</v>
      </c>
      <c r="AK557" s="34">
        <v>0</v>
      </c>
      <c r="AL557" s="34">
        <v>0</v>
      </c>
      <c r="AM557" s="34">
        <v>0</v>
      </c>
      <c r="AN557" s="34">
        <v>0</v>
      </c>
      <c r="AO557" s="34">
        <v>0</v>
      </c>
      <c r="AP557" s="34">
        <v>0</v>
      </c>
      <c r="AQ557" s="34">
        <v>120</v>
      </c>
      <c r="AR557" s="34">
        <v>150.5</v>
      </c>
      <c r="AS557" s="34">
        <v>270.5</v>
      </c>
      <c r="AT557" s="34">
        <v>0</v>
      </c>
      <c r="AU557" s="34">
        <v>0</v>
      </c>
      <c r="AV557" s="34">
        <v>0</v>
      </c>
      <c r="AW557" s="34">
        <v>0</v>
      </c>
      <c r="AX557" s="34">
        <v>0</v>
      </c>
      <c r="AY557" s="34">
        <v>0</v>
      </c>
      <c r="AZ557" s="34">
        <v>0</v>
      </c>
      <c r="BA557" s="34">
        <v>0</v>
      </c>
      <c r="BB557" s="34">
        <v>0</v>
      </c>
      <c r="BC557" s="34">
        <v>0</v>
      </c>
      <c r="BD557" s="34">
        <v>0</v>
      </c>
      <c r="BE557" s="34">
        <v>0</v>
      </c>
      <c r="BF557" s="34">
        <v>0</v>
      </c>
      <c r="BG557" s="34">
        <v>0</v>
      </c>
      <c r="BH557" s="34">
        <v>0</v>
      </c>
      <c r="BI557" s="34">
        <v>0</v>
      </c>
      <c r="BJ557" s="34">
        <v>0</v>
      </c>
      <c r="BK557" s="34">
        <v>0</v>
      </c>
      <c r="BL557" s="34">
        <v>0</v>
      </c>
      <c r="BM557" s="34">
        <v>0</v>
      </c>
      <c r="BN557" s="34">
        <v>0</v>
      </c>
      <c r="BO557" s="34">
        <v>0</v>
      </c>
      <c r="BP557" s="34">
        <v>0</v>
      </c>
      <c r="BQ557" s="34">
        <v>0</v>
      </c>
      <c r="BR557" s="34">
        <v>0</v>
      </c>
      <c r="BS557" s="34">
        <v>0</v>
      </c>
      <c r="BT557" s="34">
        <v>0</v>
      </c>
      <c r="BU557" s="34">
        <v>0</v>
      </c>
      <c r="BV557" s="34">
        <v>0</v>
      </c>
      <c r="BW557" s="34">
        <v>0</v>
      </c>
      <c r="BX557" s="34">
        <v>0</v>
      </c>
      <c r="BY557" s="34">
        <v>0</v>
      </c>
      <c r="BZ557" s="34">
        <v>0</v>
      </c>
      <c r="CA557" s="34">
        <v>0</v>
      </c>
      <c r="CB557" s="34">
        <v>0</v>
      </c>
      <c r="CC557" s="34">
        <v>150.5</v>
      </c>
      <c r="CD557" s="34">
        <v>0</v>
      </c>
      <c r="CE557" s="34">
        <v>0</v>
      </c>
      <c r="CF557" s="34">
        <v>0</v>
      </c>
      <c r="CG557" s="34">
        <v>0</v>
      </c>
      <c r="CH557" s="23" t="s">
        <v>1742</v>
      </c>
      <c r="CI557" s="276" t="s">
        <v>1335</v>
      </c>
      <c r="CJ557" s="276" t="s">
        <v>79</v>
      </c>
      <c r="CK557" s="300" t="s">
        <v>79</v>
      </c>
      <c r="CL557" s="301" t="s">
        <v>79</v>
      </c>
    </row>
    <row r="558" spans="1:90" ht="93">
      <c r="A558" s="695"/>
      <c r="B558" s="239" t="s">
        <v>1359</v>
      </c>
      <c r="C558" s="232" t="s">
        <v>1511</v>
      </c>
      <c r="D558" s="239" t="s">
        <v>1360</v>
      </c>
      <c r="E558" s="239" t="s">
        <v>1361</v>
      </c>
      <c r="F558" s="240">
        <v>71209859</v>
      </c>
      <c r="G558" s="233" t="s">
        <v>79</v>
      </c>
      <c r="H558" s="234" t="s">
        <v>1320</v>
      </c>
      <c r="I558" s="235">
        <v>303.5</v>
      </c>
      <c r="J558" s="235">
        <v>165.5</v>
      </c>
      <c r="K558" s="185">
        <v>138</v>
      </c>
      <c r="L558" s="185">
        <v>0</v>
      </c>
      <c r="M558" s="185">
        <v>165.5</v>
      </c>
      <c r="N558" s="185">
        <v>165.5</v>
      </c>
      <c r="O558" s="241" t="s">
        <v>1453</v>
      </c>
      <c r="P558" s="185">
        <v>0</v>
      </c>
      <c r="Q558" s="185">
        <v>0</v>
      </c>
      <c r="R558" s="185">
        <v>0</v>
      </c>
      <c r="S558" s="185">
        <v>0</v>
      </c>
      <c r="T558" s="185">
        <v>0</v>
      </c>
      <c r="U558" s="185">
        <v>0</v>
      </c>
      <c r="V558" s="185">
        <v>0</v>
      </c>
      <c r="W558" s="185">
        <v>0</v>
      </c>
      <c r="X558" s="185">
        <v>138</v>
      </c>
      <c r="Y558" s="185">
        <v>165.5</v>
      </c>
      <c r="Z558" s="185">
        <v>303.5</v>
      </c>
      <c r="AA558" s="185">
        <v>0</v>
      </c>
      <c r="AB558" s="185">
        <v>0</v>
      </c>
      <c r="AC558" s="185">
        <v>0</v>
      </c>
      <c r="AD558" s="185">
        <v>0</v>
      </c>
      <c r="AE558" s="185">
        <v>0</v>
      </c>
      <c r="AF558" s="185">
        <v>0</v>
      </c>
      <c r="AG558" s="185">
        <v>0</v>
      </c>
      <c r="AH558" s="185">
        <v>0</v>
      </c>
      <c r="AI558" s="185">
        <v>0</v>
      </c>
      <c r="AJ558" s="185">
        <v>0</v>
      </c>
      <c r="AK558" s="185">
        <v>0</v>
      </c>
      <c r="AL558" s="185">
        <v>0</v>
      </c>
      <c r="AM558" s="185">
        <v>0</v>
      </c>
      <c r="AN558" s="185">
        <v>0</v>
      </c>
      <c r="AO558" s="185">
        <v>0</v>
      </c>
      <c r="AP558" s="185">
        <v>0</v>
      </c>
      <c r="AQ558" s="185">
        <v>138</v>
      </c>
      <c r="AR558" s="185">
        <v>165.5</v>
      </c>
      <c r="AS558" s="185">
        <v>303.5</v>
      </c>
      <c r="AT558" s="185">
        <v>0</v>
      </c>
      <c r="AU558" s="185">
        <v>0</v>
      </c>
      <c r="AV558" s="185">
        <v>0</v>
      </c>
      <c r="AW558" s="185">
        <v>0</v>
      </c>
      <c r="AX558" s="185">
        <v>0</v>
      </c>
      <c r="AY558" s="185">
        <v>0</v>
      </c>
      <c r="AZ558" s="185">
        <v>0</v>
      </c>
      <c r="BA558" s="185">
        <v>0</v>
      </c>
      <c r="BB558" s="185">
        <v>0</v>
      </c>
      <c r="BC558" s="185">
        <v>0</v>
      </c>
      <c r="BD558" s="185">
        <v>0</v>
      </c>
      <c r="BE558" s="185">
        <v>0</v>
      </c>
      <c r="BF558" s="185">
        <v>0</v>
      </c>
      <c r="BG558" s="185">
        <v>0</v>
      </c>
      <c r="BH558" s="185">
        <v>0</v>
      </c>
      <c r="BI558" s="185">
        <v>0</v>
      </c>
      <c r="BJ558" s="185">
        <v>0</v>
      </c>
      <c r="BK558" s="185">
        <v>0</v>
      </c>
      <c r="BL558" s="185">
        <v>0</v>
      </c>
      <c r="BM558" s="185">
        <v>0</v>
      </c>
      <c r="BN558" s="185">
        <v>0</v>
      </c>
      <c r="BO558" s="185">
        <v>0</v>
      </c>
      <c r="BP558" s="185">
        <v>0</v>
      </c>
      <c r="BQ558" s="185">
        <v>0</v>
      </c>
      <c r="BR558" s="185">
        <v>0</v>
      </c>
      <c r="BS558" s="185">
        <v>0</v>
      </c>
      <c r="BT558" s="185">
        <v>0</v>
      </c>
      <c r="BU558" s="185">
        <v>0</v>
      </c>
      <c r="BV558" s="185">
        <v>0</v>
      </c>
      <c r="BW558" s="185">
        <v>0</v>
      </c>
      <c r="BX558" s="185">
        <v>0</v>
      </c>
      <c r="BY558" s="185">
        <v>0</v>
      </c>
      <c r="BZ558" s="185">
        <v>0</v>
      </c>
      <c r="CA558" s="185">
        <v>0</v>
      </c>
      <c r="CB558" s="185">
        <v>0</v>
      </c>
      <c r="CC558" s="185">
        <v>0</v>
      </c>
      <c r="CD558" s="185">
        <v>0</v>
      </c>
      <c r="CE558" s="185">
        <v>0</v>
      </c>
      <c r="CF558" s="185">
        <v>0</v>
      </c>
      <c r="CG558" s="185">
        <v>0</v>
      </c>
      <c r="CH558" s="183" t="s">
        <v>85</v>
      </c>
      <c r="CI558" s="276" t="s">
        <v>1335</v>
      </c>
      <c r="CJ558" s="276" t="s">
        <v>1513</v>
      </c>
      <c r="CK558" s="300" t="s">
        <v>79</v>
      </c>
      <c r="CL558" s="301" t="s">
        <v>79</v>
      </c>
    </row>
    <row r="559" spans="1:90" ht="93">
      <c r="A559" s="695"/>
      <c r="B559" s="239" t="s">
        <v>1362</v>
      </c>
      <c r="C559" s="232" t="s">
        <v>1511</v>
      </c>
      <c r="D559" s="239" t="s">
        <v>1363</v>
      </c>
      <c r="E559" s="239" t="s">
        <v>1364</v>
      </c>
      <c r="F559" s="240">
        <v>75009889</v>
      </c>
      <c r="G559" s="233" t="s">
        <v>79</v>
      </c>
      <c r="H559" s="234" t="s">
        <v>1320</v>
      </c>
      <c r="I559" s="235">
        <v>347.5</v>
      </c>
      <c r="J559" s="235">
        <v>185.5</v>
      </c>
      <c r="K559" s="185">
        <v>162</v>
      </c>
      <c r="L559" s="185">
        <v>0</v>
      </c>
      <c r="M559" s="185">
        <v>185.5</v>
      </c>
      <c r="N559" s="185">
        <v>185.5</v>
      </c>
      <c r="O559" s="241" t="s">
        <v>1453</v>
      </c>
      <c r="P559" s="185">
        <v>0</v>
      </c>
      <c r="Q559" s="185">
        <v>0</v>
      </c>
      <c r="R559" s="185">
        <v>0</v>
      </c>
      <c r="S559" s="185">
        <v>0</v>
      </c>
      <c r="T559" s="185">
        <v>0</v>
      </c>
      <c r="U559" s="185">
        <v>0</v>
      </c>
      <c r="V559" s="185">
        <v>0</v>
      </c>
      <c r="W559" s="185">
        <v>0</v>
      </c>
      <c r="X559" s="185">
        <v>162</v>
      </c>
      <c r="Y559" s="185">
        <v>185.5</v>
      </c>
      <c r="Z559" s="185">
        <v>347.5</v>
      </c>
      <c r="AA559" s="185">
        <v>0</v>
      </c>
      <c r="AB559" s="185">
        <v>0</v>
      </c>
      <c r="AC559" s="185">
        <v>0</v>
      </c>
      <c r="AD559" s="185">
        <v>0</v>
      </c>
      <c r="AE559" s="185">
        <v>0</v>
      </c>
      <c r="AF559" s="185">
        <v>0</v>
      </c>
      <c r="AG559" s="185">
        <v>0</v>
      </c>
      <c r="AH559" s="185">
        <v>0</v>
      </c>
      <c r="AI559" s="185">
        <v>0</v>
      </c>
      <c r="AJ559" s="185">
        <v>0</v>
      </c>
      <c r="AK559" s="185">
        <v>0</v>
      </c>
      <c r="AL559" s="185">
        <v>0</v>
      </c>
      <c r="AM559" s="185">
        <v>0</v>
      </c>
      <c r="AN559" s="185">
        <v>0</v>
      </c>
      <c r="AO559" s="185">
        <v>0</v>
      </c>
      <c r="AP559" s="185">
        <v>0</v>
      </c>
      <c r="AQ559" s="185">
        <v>162</v>
      </c>
      <c r="AR559" s="185">
        <v>185.5</v>
      </c>
      <c r="AS559" s="185">
        <v>347.5</v>
      </c>
      <c r="AT559" s="185">
        <v>0</v>
      </c>
      <c r="AU559" s="185">
        <v>0</v>
      </c>
      <c r="AV559" s="185">
        <v>0</v>
      </c>
      <c r="AW559" s="185">
        <v>0</v>
      </c>
      <c r="AX559" s="185">
        <v>0</v>
      </c>
      <c r="AY559" s="185">
        <v>0</v>
      </c>
      <c r="AZ559" s="185">
        <v>0</v>
      </c>
      <c r="BA559" s="185">
        <v>0</v>
      </c>
      <c r="BB559" s="185">
        <v>0</v>
      </c>
      <c r="BC559" s="185">
        <v>0</v>
      </c>
      <c r="BD559" s="185">
        <v>0</v>
      </c>
      <c r="BE559" s="185">
        <v>0</v>
      </c>
      <c r="BF559" s="185">
        <v>0</v>
      </c>
      <c r="BG559" s="185">
        <v>0</v>
      </c>
      <c r="BH559" s="185">
        <v>0</v>
      </c>
      <c r="BI559" s="185">
        <v>0</v>
      </c>
      <c r="BJ559" s="185">
        <v>0</v>
      </c>
      <c r="BK559" s="185">
        <v>0</v>
      </c>
      <c r="BL559" s="185">
        <v>0</v>
      </c>
      <c r="BM559" s="185">
        <v>0</v>
      </c>
      <c r="BN559" s="185">
        <v>0</v>
      </c>
      <c r="BO559" s="185">
        <v>0</v>
      </c>
      <c r="BP559" s="185">
        <v>0</v>
      </c>
      <c r="BQ559" s="185">
        <v>0</v>
      </c>
      <c r="BR559" s="185">
        <v>0</v>
      </c>
      <c r="BS559" s="185">
        <v>0</v>
      </c>
      <c r="BT559" s="185">
        <v>0</v>
      </c>
      <c r="BU559" s="185">
        <v>0</v>
      </c>
      <c r="BV559" s="185">
        <v>0</v>
      </c>
      <c r="BW559" s="185">
        <v>0</v>
      </c>
      <c r="BX559" s="185">
        <v>0</v>
      </c>
      <c r="BY559" s="185">
        <v>0</v>
      </c>
      <c r="BZ559" s="185">
        <v>0</v>
      </c>
      <c r="CA559" s="185">
        <v>0</v>
      </c>
      <c r="CB559" s="185">
        <v>0</v>
      </c>
      <c r="CC559" s="185">
        <v>0</v>
      </c>
      <c r="CD559" s="185">
        <v>0</v>
      </c>
      <c r="CE559" s="185">
        <v>0</v>
      </c>
      <c r="CF559" s="185">
        <v>0</v>
      </c>
      <c r="CG559" s="185">
        <v>0</v>
      </c>
      <c r="CH559" s="183" t="s">
        <v>85</v>
      </c>
      <c r="CI559" s="276" t="s">
        <v>1335</v>
      </c>
      <c r="CJ559" s="276" t="s">
        <v>1514</v>
      </c>
      <c r="CK559" s="300" t="s">
        <v>79</v>
      </c>
      <c r="CL559" s="301" t="s">
        <v>79</v>
      </c>
    </row>
    <row r="560" spans="1:90" ht="139.5">
      <c r="A560" s="695"/>
      <c r="B560" s="49" t="s">
        <v>1365</v>
      </c>
      <c r="C560" s="136">
        <v>1190900410</v>
      </c>
      <c r="D560" s="49" t="s">
        <v>1366</v>
      </c>
      <c r="E560" s="49" t="s">
        <v>1367</v>
      </c>
      <c r="F560" s="238">
        <v>874655</v>
      </c>
      <c r="G560" s="21" t="s">
        <v>79</v>
      </c>
      <c r="H560" s="37" t="s">
        <v>1320</v>
      </c>
      <c r="I560" s="35">
        <v>380.5</v>
      </c>
      <c r="J560" s="35">
        <v>200.5</v>
      </c>
      <c r="K560" s="34">
        <v>180</v>
      </c>
      <c r="L560" s="34">
        <v>0</v>
      </c>
      <c r="M560" s="34">
        <v>200.5</v>
      </c>
      <c r="N560" s="34">
        <v>200.5</v>
      </c>
      <c r="O560" s="138" t="s">
        <v>1453</v>
      </c>
      <c r="P560" s="34">
        <v>0</v>
      </c>
      <c r="Q560" s="34">
        <v>0</v>
      </c>
      <c r="R560" s="34">
        <v>0</v>
      </c>
      <c r="S560" s="34">
        <v>0</v>
      </c>
      <c r="T560" s="34">
        <v>0</v>
      </c>
      <c r="U560" s="34">
        <v>0</v>
      </c>
      <c r="V560" s="34">
        <v>0</v>
      </c>
      <c r="W560" s="34">
        <v>0</v>
      </c>
      <c r="X560" s="34">
        <v>180</v>
      </c>
      <c r="Y560" s="34">
        <v>200.5</v>
      </c>
      <c r="Z560" s="34">
        <v>380.5</v>
      </c>
      <c r="AA560" s="34">
        <v>0</v>
      </c>
      <c r="AB560" s="34">
        <v>0</v>
      </c>
      <c r="AC560" s="34">
        <v>0</v>
      </c>
      <c r="AD560" s="34">
        <v>0</v>
      </c>
      <c r="AE560" s="34">
        <v>0</v>
      </c>
      <c r="AF560" s="34">
        <v>200.5</v>
      </c>
      <c r="AG560" s="34">
        <v>0</v>
      </c>
      <c r="AH560" s="34">
        <v>0</v>
      </c>
      <c r="AI560" s="34">
        <v>0</v>
      </c>
      <c r="AJ560" s="34">
        <v>0</v>
      </c>
      <c r="AK560" s="34">
        <v>0</v>
      </c>
      <c r="AL560" s="34">
        <v>0</v>
      </c>
      <c r="AM560" s="34">
        <v>0</v>
      </c>
      <c r="AN560" s="34">
        <v>0</v>
      </c>
      <c r="AO560" s="34">
        <v>0</v>
      </c>
      <c r="AP560" s="34">
        <v>0</v>
      </c>
      <c r="AQ560" s="34">
        <v>180</v>
      </c>
      <c r="AR560" s="34">
        <v>200.5</v>
      </c>
      <c r="AS560" s="34">
        <v>380.5</v>
      </c>
      <c r="AT560" s="34">
        <v>0</v>
      </c>
      <c r="AU560" s="34">
        <v>0</v>
      </c>
      <c r="AV560" s="34">
        <v>0</v>
      </c>
      <c r="AW560" s="34">
        <v>0</v>
      </c>
      <c r="AX560" s="34">
        <v>0</v>
      </c>
      <c r="AY560" s="34">
        <v>0</v>
      </c>
      <c r="AZ560" s="34">
        <v>0</v>
      </c>
      <c r="BA560" s="34">
        <v>0</v>
      </c>
      <c r="BB560" s="34">
        <v>0</v>
      </c>
      <c r="BC560" s="34">
        <v>0</v>
      </c>
      <c r="BD560" s="34">
        <v>0</v>
      </c>
      <c r="BE560" s="34">
        <v>0</v>
      </c>
      <c r="BF560" s="34">
        <v>0</v>
      </c>
      <c r="BG560" s="34">
        <v>0</v>
      </c>
      <c r="BH560" s="34">
        <v>0</v>
      </c>
      <c r="BI560" s="34">
        <v>0</v>
      </c>
      <c r="BJ560" s="34">
        <v>0</v>
      </c>
      <c r="BK560" s="34">
        <v>0</v>
      </c>
      <c r="BL560" s="34">
        <v>0</v>
      </c>
      <c r="BM560" s="34">
        <v>0</v>
      </c>
      <c r="BN560" s="34">
        <v>0</v>
      </c>
      <c r="BO560" s="34">
        <v>0</v>
      </c>
      <c r="BP560" s="34">
        <v>0</v>
      </c>
      <c r="BQ560" s="34">
        <v>0</v>
      </c>
      <c r="BR560" s="34">
        <v>0</v>
      </c>
      <c r="BS560" s="34">
        <v>0</v>
      </c>
      <c r="BT560" s="34">
        <v>0</v>
      </c>
      <c r="BU560" s="34">
        <v>0</v>
      </c>
      <c r="BV560" s="34">
        <v>0</v>
      </c>
      <c r="BW560" s="34">
        <v>0</v>
      </c>
      <c r="BX560" s="34">
        <v>0</v>
      </c>
      <c r="BY560" s="34">
        <v>0</v>
      </c>
      <c r="BZ560" s="34">
        <v>0</v>
      </c>
      <c r="CA560" s="34">
        <v>0</v>
      </c>
      <c r="CB560" s="34">
        <v>0</v>
      </c>
      <c r="CC560" s="34">
        <v>200.5</v>
      </c>
      <c r="CD560" s="34">
        <v>0</v>
      </c>
      <c r="CE560" s="34">
        <v>0</v>
      </c>
      <c r="CF560" s="34">
        <v>0</v>
      </c>
      <c r="CG560" s="34">
        <v>0</v>
      </c>
      <c r="CH560" s="23" t="s">
        <v>1653</v>
      </c>
      <c r="CI560" s="276" t="s">
        <v>1335</v>
      </c>
      <c r="CJ560" s="276" t="s">
        <v>79</v>
      </c>
      <c r="CK560" s="300" t="s">
        <v>79</v>
      </c>
      <c r="CL560" s="301" t="s">
        <v>79</v>
      </c>
    </row>
    <row r="561" spans="1:91" ht="93">
      <c r="A561" s="695"/>
      <c r="B561" s="239" t="s">
        <v>1368</v>
      </c>
      <c r="C561" s="232" t="s">
        <v>1511</v>
      </c>
      <c r="D561" s="239" t="s">
        <v>1369</v>
      </c>
      <c r="E561" s="239" t="s">
        <v>1370</v>
      </c>
      <c r="F561" s="240">
        <v>44685165</v>
      </c>
      <c r="G561" s="233" t="s">
        <v>79</v>
      </c>
      <c r="H561" s="234" t="s">
        <v>1320</v>
      </c>
      <c r="I561" s="235">
        <v>435.5</v>
      </c>
      <c r="J561" s="235">
        <v>225.5</v>
      </c>
      <c r="K561" s="185">
        <v>210</v>
      </c>
      <c r="L561" s="185">
        <v>0</v>
      </c>
      <c r="M561" s="185">
        <v>225.5</v>
      </c>
      <c r="N561" s="185">
        <v>225.5</v>
      </c>
      <c r="O561" s="241" t="s">
        <v>1453</v>
      </c>
      <c r="P561" s="185">
        <v>0</v>
      </c>
      <c r="Q561" s="185">
        <v>0</v>
      </c>
      <c r="R561" s="185">
        <v>0</v>
      </c>
      <c r="S561" s="185">
        <v>0</v>
      </c>
      <c r="T561" s="185">
        <v>0</v>
      </c>
      <c r="U561" s="185">
        <v>0</v>
      </c>
      <c r="V561" s="185">
        <v>0</v>
      </c>
      <c r="W561" s="185">
        <v>0</v>
      </c>
      <c r="X561" s="185">
        <v>210</v>
      </c>
      <c r="Y561" s="185">
        <v>225.5</v>
      </c>
      <c r="Z561" s="185">
        <v>435.5</v>
      </c>
      <c r="AA561" s="185">
        <v>0</v>
      </c>
      <c r="AB561" s="185">
        <v>0</v>
      </c>
      <c r="AC561" s="185">
        <v>0</v>
      </c>
      <c r="AD561" s="185">
        <v>0</v>
      </c>
      <c r="AE561" s="185">
        <v>0</v>
      </c>
      <c r="AF561" s="185">
        <v>0</v>
      </c>
      <c r="AG561" s="185">
        <v>0</v>
      </c>
      <c r="AH561" s="185">
        <v>0</v>
      </c>
      <c r="AI561" s="185">
        <v>0</v>
      </c>
      <c r="AJ561" s="185">
        <v>0</v>
      </c>
      <c r="AK561" s="185">
        <v>0</v>
      </c>
      <c r="AL561" s="185">
        <v>0</v>
      </c>
      <c r="AM561" s="185">
        <v>0</v>
      </c>
      <c r="AN561" s="185">
        <v>0</v>
      </c>
      <c r="AO561" s="185">
        <v>0</v>
      </c>
      <c r="AP561" s="185">
        <v>0</v>
      </c>
      <c r="AQ561" s="185">
        <v>210</v>
      </c>
      <c r="AR561" s="185">
        <v>225.5</v>
      </c>
      <c r="AS561" s="185">
        <v>435.5</v>
      </c>
      <c r="AT561" s="185">
        <v>0</v>
      </c>
      <c r="AU561" s="185">
        <v>0</v>
      </c>
      <c r="AV561" s="185">
        <v>0</v>
      </c>
      <c r="AW561" s="185">
        <v>0</v>
      </c>
      <c r="AX561" s="185">
        <v>0</v>
      </c>
      <c r="AY561" s="185">
        <v>0</v>
      </c>
      <c r="AZ561" s="185">
        <v>0</v>
      </c>
      <c r="BA561" s="185">
        <v>0</v>
      </c>
      <c r="BB561" s="185">
        <v>0</v>
      </c>
      <c r="BC561" s="185">
        <v>0</v>
      </c>
      <c r="BD561" s="185">
        <v>0</v>
      </c>
      <c r="BE561" s="185">
        <v>0</v>
      </c>
      <c r="BF561" s="185">
        <v>0</v>
      </c>
      <c r="BG561" s="185">
        <v>0</v>
      </c>
      <c r="BH561" s="185">
        <v>0</v>
      </c>
      <c r="BI561" s="185">
        <v>0</v>
      </c>
      <c r="BJ561" s="185">
        <v>0</v>
      </c>
      <c r="BK561" s="185">
        <v>0</v>
      </c>
      <c r="BL561" s="185">
        <v>0</v>
      </c>
      <c r="BM561" s="185">
        <v>0</v>
      </c>
      <c r="BN561" s="185">
        <v>0</v>
      </c>
      <c r="BO561" s="185">
        <v>0</v>
      </c>
      <c r="BP561" s="185">
        <v>0</v>
      </c>
      <c r="BQ561" s="185">
        <v>0</v>
      </c>
      <c r="BR561" s="185">
        <v>0</v>
      </c>
      <c r="BS561" s="185">
        <v>0</v>
      </c>
      <c r="BT561" s="185">
        <v>0</v>
      </c>
      <c r="BU561" s="185">
        <v>0</v>
      </c>
      <c r="BV561" s="185">
        <v>0</v>
      </c>
      <c r="BW561" s="185">
        <v>0</v>
      </c>
      <c r="BX561" s="185">
        <v>0</v>
      </c>
      <c r="BY561" s="185">
        <v>0</v>
      </c>
      <c r="BZ561" s="185">
        <v>0</v>
      </c>
      <c r="CA561" s="185">
        <v>0</v>
      </c>
      <c r="CB561" s="185">
        <v>0</v>
      </c>
      <c r="CC561" s="185">
        <v>0</v>
      </c>
      <c r="CD561" s="185">
        <v>0</v>
      </c>
      <c r="CE561" s="185">
        <v>0</v>
      </c>
      <c r="CF561" s="185">
        <v>0</v>
      </c>
      <c r="CG561" s="185">
        <v>0</v>
      </c>
      <c r="CH561" s="183" t="s">
        <v>85</v>
      </c>
      <c r="CI561" s="276" t="s">
        <v>1335</v>
      </c>
      <c r="CJ561" s="276" t="s">
        <v>1514</v>
      </c>
      <c r="CK561" s="300" t="s">
        <v>79</v>
      </c>
      <c r="CL561" s="301" t="s">
        <v>79</v>
      </c>
    </row>
    <row r="562" spans="1:91" s="41" customFormat="1" ht="54" customHeight="1">
      <c r="A562" s="695"/>
      <c r="B562" s="75" t="s">
        <v>271</v>
      </c>
      <c r="C562" s="63" t="s">
        <v>79</v>
      </c>
      <c r="D562" s="63" t="s">
        <v>79</v>
      </c>
      <c r="E562" s="63" t="s">
        <v>79</v>
      </c>
      <c r="F562" s="63" t="s">
        <v>79</v>
      </c>
      <c r="G562" s="95" t="s">
        <v>79</v>
      </c>
      <c r="H562" s="63" t="s">
        <v>79</v>
      </c>
      <c r="I562" s="26">
        <f>SUM(I543:I561)</f>
        <v>65538.73311999999</v>
      </c>
      <c r="J562" s="26">
        <f t="shared" ref="J562:BU562" si="56">SUM(J543:J561)</f>
        <v>64230.733119999997</v>
      </c>
      <c r="K562" s="26">
        <f t="shared" si="56"/>
        <v>1308</v>
      </c>
      <c r="L562" s="26">
        <f t="shared" si="56"/>
        <v>0</v>
      </c>
      <c r="M562" s="26">
        <f t="shared" si="56"/>
        <v>41968.035250000001</v>
      </c>
      <c r="N562" s="26">
        <f t="shared" si="56"/>
        <v>37140.234250000001</v>
      </c>
      <c r="O562" s="26" t="s">
        <v>79</v>
      </c>
      <c r="P562" s="26">
        <f t="shared" si="56"/>
        <v>28520.591850000001</v>
      </c>
      <c r="Q562" s="26">
        <f t="shared" si="56"/>
        <v>12013.857</v>
      </c>
      <c r="R562" s="26">
        <f t="shared" si="56"/>
        <v>11678.933850000001</v>
      </c>
      <c r="S562" s="26">
        <f t="shared" si="56"/>
        <v>0</v>
      </c>
      <c r="T562" s="26">
        <f t="shared" si="56"/>
        <v>0</v>
      </c>
      <c r="U562" s="26">
        <f t="shared" si="56"/>
        <v>11678.933850000001</v>
      </c>
      <c r="V562" s="26">
        <f t="shared" si="56"/>
        <v>0</v>
      </c>
      <c r="W562" s="26">
        <f t="shared" si="56"/>
        <v>9209.5557499999995</v>
      </c>
      <c r="X562" s="26">
        <f t="shared" si="56"/>
        <v>1308</v>
      </c>
      <c r="Y562" s="26">
        <f t="shared" si="56"/>
        <v>25126.377249999998</v>
      </c>
      <c r="Z562" s="26">
        <f t="shared" si="56"/>
        <v>35643.933000000005</v>
      </c>
      <c r="AA562" s="26">
        <f t="shared" si="56"/>
        <v>4827.8010000000004</v>
      </c>
      <c r="AB562" s="26">
        <f t="shared" si="56"/>
        <v>0</v>
      </c>
      <c r="AC562" s="26">
        <f t="shared" si="56"/>
        <v>0</v>
      </c>
      <c r="AD562" s="26">
        <f t="shared" si="56"/>
        <v>0</v>
      </c>
      <c r="AE562" s="26">
        <f t="shared" si="56"/>
        <v>0</v>
      </c>
      <c r="AF562" s="26">
        <f t="shared" si="56"/>
        <v>920</v>
      </c>
      <c r="AG562" s="26">
        <f t="shared" si="56"/>
        <v>0</v>
      </c>
      <c r="AH562" s="26">
        <f t="shared" si="56"/>
        <v>0</v>
      </c>
      <c r="AI562" s="26">
        <f t="shared" si="56"/>
        <v>0</v>
      </c>
      <c r="AJ562" s="26">
        <f t="shared" si="56"/>
        <v>0</v>
      </c>
      <c r="AK562" s="26">
        <f t="shared" si="56"/>
        <v>0</v>
      </c>
      <c r="AL562" s="26">
        <f t="shared" si="56"/>
        <v>0</v>
      </c>
      <c r="AM562" s="26">
        <f t="shared" si="56"/>
        <v>0</v>
      </c>
      <c r="AN562" s="26">
        <f t="shared" si="56"/>
        <v>0</v>
      </c>
      <c r="AO562" s="26">
        <f t="shared" si="56"/>
        <v>4827.8010000000004</v>
      </c>
      <c r="AP562" s="26">
        <f t="shared" si="56"/>
        <v>7209.5557500000004</v>
      </c>
      <c r="AQ562" s="26">
        <f t="shared" si="56"/>
        <v>1308</v>
      </c>
      <c r="AR562" s="26">
        <f t="shared" si="56"/>
        <v>22973.167249999999</v>
      </c>
      <c r="AS562" s="26">
        <f t="shared" si="56"/>
        <v>31490.723000000002</v>
      </c>
      <c r="AT562" s="26">
        <f t="shared" si="56"/>
        <v>0</v>
      </c>
      <c r="AU562" s="26">
        <f t="shared" si="56"/>
        <v>2000</v>
      </c>
      <c r="AV562" s="26">
        <f t="shared" si="56"/>
        <v>0</v>
      </c>
      <c r="AW562" s="26">
        <f t="shared" si="56"/>
        <v>2153.21</v>
      </c>
      <c r="AX562" s="26">
        <f t="shared" si="56"/>
        <v>4153.21</v>
      </c>
      <c r="AY562" s="26">
        <f t="shared" si="56"/>
        <v>4827.8010000000004</v>
      </c>
      <c r="AZ562" s="26">
        <f t="shared" si="56"/>
        <v>0</v>
      </c>
      <c r="BA562" s="26">
        <f t="shared" si="56"/>
        <v>0</v>
      </c>
      <c r="BB562" s="26">
        <f t="shared" si="56"/>
        <v>0</v>
      </c>
      <c r="BC562" s="26">
        <f t="shared" si="56"/>
        <v>0</v>
      </c>
      <c r="BD562" s="26">
        <f t="shared" si="56"/>
        <v>0</v>
      </c>
      <c r="BE562" s="26">
        <f t="shared" si="56"/>
        <v>0</v>
      </c>
      <c r="BF562" s="26">
        <f t="shared" si="56"/>
        <v>0</v>
      </c>
      <c r="BG562" s="26">
        <f t="shared" si="56"/>
        <v>0</v>
      </c>
      <c r="BH562" s="26">
        <f t="shared" si="56"/>
        <v>0</v>
      </c>
      <c r="BI562" s="26">
        <f t="shared" si="56"/>
        <v>0</v>
      </c>
      <c r="BJ562" s="26">
        <f t="shared" si="56"/>
        <v>0</v>
      </c>
      <c r="BK562" s="26">
        <f t="shared" si="56"/>
        <v>0</v>
      </c>
      <c r="BL562" s="26">
        <f t="shared" si="56"/>
        <v>0</v>
      </c>
      <c r="BM562" s="26">
        <f t="shared" si="56"/>
        <v>0</v>
      </c>
      <c r="BN562" s="26">
        <f t="shared" si="56"/>
        <v>0</v>
      </c>
      <c r="BO562" s="26">
        <f t="shared" si="56"/>
        <v>0</v>
      </c>
      <c r="BP562" s="26">
        <f t="shared" si="56"/>
        <v>0</v>
      </c>
      <c r="BQ562" s="26">
        <f t="shared" si="56"/>
        <v>0</v>
      </c>
      <c r="BR562" s="26">
        <f t="shared" si="56"/>
        <v>0</v>
      </c>
      <c r="BS562" s="26">
        <f t="shared" si="56"/>
        <v>0</v>
      </c>
      <c r="BT562" s="26">
        <f t="shared" si="56"/>
        <v>0</v>
      </c>
      <c r="BU562" s="26">
        <f t="shared" si="56"/>
        <v>0</v>
      </c>
      <c r="BV562" s="26">
        <f t="shared" ref="BV562:CG562" si="57">SUM(BV543:BV561)</f>
        <v>0</v>
      </c>
      <c r="BW562" s="26">
        <f t="shared" si="57"/>
        <v>0</v>
      </c>
      <c r="BX562" s="26">
        <f t="shared" si="57"/>
        <v>0</v>
      </c>
      <c r="BY562" s="26">
        <f t="shared" si="57"/>
        <v>0</v>
      </c>
      <c r="BZ562" s="26">
        <f t="shared" si="57"/>
        <v>0</v>
      </c>
      <c r="CA562" s="26">
        <f t="shared" si="57"/>
        <v>0</v>
      </c>
      <c r="CB562" s="26">
        <f t="shared" si="57"/>
        <v>0</v>
      </c>
      <c r="CC562" s="26">
        <f t="shared" si="57"/>
        <v>920</v>
      </c>
      <c r="CD562" s="26">
        <f t="shared" si="57"/>
        <v>818.93926999999996</v>
      </c>
      <c r="CE562" s="26">
        <f t="shared" si="57"/>
        <v>18471.917249999999</v>
      </c>
      <c r="CF562" s="26">
        <f t="shared" si="57"/>
        <v>555.26900000000001</v>
      </c>
      <c r="CG562" s="26">
        <f t="shared" si="57"/>
        <v>0</v>
      </c>
      <c r="CH562" s="63" t="s">
        <v>79</v>
      </c>
      <c r="CI562" s="305" t="s">
        <v>79</v>
      </c>
      <c r="CJ562" s="306" t="s">
        <v>79</v>
      </c>
      <c r="CK562" s="307" t="s">
        <v>79</v>
      </c>
      <c r="CL562" s="308" t="s">
        <v>79</v>
      </c>
      <c r="CM562" s="50"/>
    </row>
    <row r="563" spans="1:91" s="41" customFormat="1" ht="45.75" customHeight="1">
      <c r="A563" s="695"/>
      <c r="B563" s="76" t="s">
        <v>13</v>
      </c>
      <c r="C563" s="65" t="s">
        <v>79</v>
      </c>
      <c r="D563" s="65" t="s">
        <v>79</v>
      </c>
      <c r="E563" s="65" t="s">
        <v>79</v>
      </c>
      <c r="F563" s="65" t="s">
        <v>79</v>
      </c>
      <c r="G563" s="93" t="s">
        <v>79</v>
      </c>
      <c r="H563" s="65" t="s">
        <v>79</v>
      </c>
      <c r="I563" s="44">
        <f>I542+I562</f>
        <v>1676519.4261200002</v>
      </c>
      <c r="J563" s="44">
        <f t="shared" ref="J563:BU563" si="58">J542+J562</f>
        <v>1674210.3791200002</v>
      </c>
      <c r="K563" s="44">
        <f t="shared" si="58"/>
        <v>2309.0470000000005</v>
      </c>
      <c r="L563" s="44">
        <f t="shared" si="58"/>
        <v>1012462.0117</v>
      </c>
      <c r="M563" s="44">
        <f t="shared" si="58"/>
        <v>254616.16524999996</v>
      </c>
      <c r="N563" s="44">
        <f t="shared" si="58"/>
        <v>345444.36424999993</v>
      </c>
      <c r="O563" s="44" t="s">
        <v>79</v>
      </c>
      <c r="P563" s="44">
        <f t="shared" si="58"/>
        <v>113597.77263999998</v>
      </c>
      <c r="Q563" s="44">
        <f t="shared" si="58"/>
        <v>17769.557000000001</v>
      </c>
      <c r="R563" s="44">
        <f t="shared" si="58"/>
        <v>77085.729129999992</v>
      </c>
      <c r="S563" s="44">
        <f t="shared" si="58"/>
        <v>0</v>
      </c>
      <c r="T563" s="44">
        <f t="shared" si="58"/>
        <v>55321.662130000004</v>
      </c>
      <c r="U563" s="44">
        <f t="shared" si="58"/>
        <v>132407.39126</v>
      </c>
      <c r="V563" s="44">
        <f t="shared" si="58"/>
        <v>0</v>
      </c>
      <c r="W563" s="44">
        <f t="shared" si="58"/>
        <v>120209.71461</v>
      </c>
      <c r="X563" s="44">
        <f t="shared" si="58"/>
        <v>1358</v>
      </c>
      <c r="Y563" s="44">
        <f t="shared" si="58"/>
        <v>68691.937249999988</v>
      </c>
      <c r="Z563" s="44">
        <f t="shared" si="58"/>
        <v>190259.65185999998</v>
      </c>
      <c r="AA563" s="44">
        <f t="shared" si="58"/>
        <v>27996.175079999997</v>
      </c>
      <c r="AB563" s="44">
        <f t="shared" si="58"/>
        <v>208098.43</v>
      </c>
      <c r="AC563" s="44">
        <f t="shared" si="58"/>
        <v>0</v>
      </c>
      <c r="AD563" s="44">
        <f t="shared" si="58"/>
        <v>245756.22999999998</v>
      </c>
      <c r="AE563" s="44">
        <f t="shared" si="58"/>
        <v>453854.66000000003</v>
      </c>
      <c r="AF563" s="44">
        <f t="shared" si="58"/>
        <v>52035.58</v>
      </c>
      <c r="AG563" s="44">
        <f t="shared" si="58"/>
        <v>28370.759120000002</v>
      </c>
      <c r="AH563" s="44">
        <f t="shared" si="58"/>
        <v>0</v>
      </c>
      <c r="AI563" s="44">
        <f t="shared" si="58"/>
        <v>11117.27117</v>
      </c>
      <c r="AJ563" s="44">
        <f t="shared" si="58"/>
        <v>39488.030290000002</v>
      </c>
      <c r="AK563" s="44">
        <f t="shared" si="58"/>
        <v>19269.162470000003</v>
      </c>
      <c r="AL563" s="44">
        <f t="shared" si="58"/>
        <v>0</v>
      </c>
      <c r="AM563" s="44">
        <f t="shared" si="58"/>
        <v>0.93479999999999996</v>
      </c>
      <c r="AN563" s="44">
        <f t="shared" si="58"/>
        <v>19270.097270000002</v>
      </c>
      <c r="AO563" s="44">
        <f t="shared" si="58"/>
        <v>18623.78858</v>
      </c>
      <c r="AP563" s="44">
        <f t="shared" si="58"/>
        <v>12954.587485</v>
      </c>
      <c r="AQ563" s="44">
        <f t="shared" si="58"/>
        <v>1308</v>
      </c>
      <c r="AR563" s="44">
        <f t="shared" si="58"/>
        <v>22973.167249999999</v>
      </c>
      <c r="AS563" s="44">
        <f t="shared" si="58"/>
        <v>37235.754735000002</v>
      </c>
      <c r="AT563" s="44">
        <f t="shared" si="58"/>
        <v>5756</v>
      </c>
      <c r="AU563" s="44">
        <f t="shared" si="58"/>
        <v>4282.377125</v>
      </c>
      <c r="AV563" s="44">
        <f t="shared" si="58"/>
        <v>0</v>
      </c>
      <c r="AW563" s="44">
        <f t="shared" si="58"/>
        <v>9153.2099999999991</v>
      </c>
      <c r="AX563" s="44">
        <f t="shared" si="58"/>
        <v>13435.587124999998</v>
      </c>
      <c r="AY563" s="44">
        <f t="shared" si="58"/>
        <v>37420.800999999999</v>
      </c>
      <c r="AZ563" s="44">
        <f t="shared" si="58"/>
        <v>8436.93</v>
      </c>
      <c r="BA563" s="44">
        <f t="shared" si="58"/>
        <v>0</v>
      </c>
      <c r="BB563" s="44">
        <f t="shared" si="58"/>
        <v>982.78</v>
      </c>
      <c r="BC563" s="44">
        <f t="shared" si="58"/>
        <v>9419.7100000000009</v>
      </c>
      <c r="BD563" s="44">
        <f t="shared" si="58"/>
        <v>1994.106</v>
      </c>
      <c r="BE563" s="44">
        <f t="shared" si="58"/>
        <v>94535.819999999992</v>
      </c>
      <c r="BF563" s="44">
        <f t="shared" si="58"/>
        <v>50</v>
      </c>
      <c r="BG563" s="44">
        <f t="shared" si="58"/>
        <v>35582.78</v>
      </c>
      <c r="BH563" s="44">
        <f t="shared" si="58"/>
        <v>130168.59999999999</v>
      </c>
      <c r="BI563" s="44">
        <f t="shared" si="58"/>
        <v>7378.2804999999998</v>
      </c>
      <c r="BJ563" s="44">
        <f t="shared" si="58"/>
        <v>27873.43</v>
      </c>
      <c r="BK563" s="44">
        <f t="shared" si="58"/>
        <v>0</v>
      </c>
      <c r="BL563" s="44">
        <f t="shared" si="58"/>
        <v>125756.23</v>
      </c>
      <c r="BM563" s="44">
        <f t="shared" si="58"/>
        <v>153629.66</v>
      </c>
      <c r="BN563" s="44">
        <f t="shared" si="58"/>
        <v>0</v>
      </c>
      <c r="BO563" s="44">
        <f t="shared" si="58"/>
        <v>180075</v>
      </c>
      <c r="BP563" s="44">
        <f t="shared" si="58"/>
        <v>0</v>
      </c>
      <c r="BQ563" s="44">
        <f t="shared" si="58"/>
        <v>120000</v>
      </c>
      <c r="BR563" s="44">
        <f t="shared" si="58"/>
        <v>300075</v>
      </c>
      <c r="BS563" s="44">
        <f t="shared" si="58"/>
        <v>14550</v>
      </c>
      <c r="BT563" s="44">
        <f t="shared" si="58"/>
        <v>75</v>
      </c>
      <c r="BU563" s="44">
        <f t="shared" si="58"/>
        <v>0</v>
      </c>
      <c r="BV563" s="44">
        <f t="shared" ref="BV563:CG563" si="59">BV542+BV562</f>
        <v>0</v>
      </c>
      <c r="BW563" s="44">
        <f t="shared" si="59"/>
        <v>75</v>
      </c>
      <c r="BX563" s="44">
        <f t="shared" si="59"/>
        <v>36565.58</v>
      </c>
      <c r="BY563" s="44">
        <f t="shared" si="59"/>
        <v>75</v>
      </c>
      <c r="BZ563" s="44">
        <f t="shared" si="59"/>
        <v>0</v>
      </c>
      <c r="CA563" s="44">
        <f t="shared" si="59"/>
        <v>0</v>
      </c>
      <c r="CB563" s="44">
        <f t="shared" si="59"/>
        <v>75</v>
      </c>
      <c r="CC563" s="44">
        <f t="shared" si="59"/>
        <v>920</v>
      </c>
      <c r="CD563" s="44">
        <f t="shared" si="59"/>
        <v>1925.7723099999998</v>
      </c>
      <c r="CE563" s="44">
        <f t="shared" si="59"/>
        <v>264228.14724999998</v>
      </c>
      <c r="CF563" s="44">
        <f t="shared" si="59"/>
        <v>555.26900000000001</v>
      </c>
      <c r="CG563" s="44">
        <f t="shared" si="59"/>
        <v>0</v>
      </c>
      <c r="CH563" s="65" t="s">
        <v>79</v>
      </c>
      <c r="CI563" s="309" t="s">
        <v>79</v>
      </c>
      <c r="CJ563" s="310" t="s">
        <v>79</v>
      </c>
      <c r="CK563" s="311" t="s">
        <v>79</v>
      </c>
      <c r="CL563" s="312" t="s">
        <v>79</v>
      </c>
      <c r="CM563" s="50"/>
    </row>
    <row r="564" spans="1:91" s="41" customFormat="1" ht="22.5" customHeight="1">
      <c r="A564" s="695" t="s">
        <v>79</v>
      </c>
      <c r="B564" s="77" t="s">
        <v>342</v>
      </c>
      <c r="C564" s="64" t="s">
        <v>79</v>
      </c>
      <c r="D564" s="64" t="s">
        <v>79</v>
      </c>
      <c r="E564" s="64" t="s">
        <v>79</v>
      </c>
      <c r="F564" s="64" t="s">
        <v>79</v>
      </c>
      <c r="G564" s="94" t="s">
        <v>79</v>
      </c>
      <c r="H564" s="64" t="s">
        <v>79</v>
      </c>
      <c r="I564" s="45">
        <v>0</v>
      </c>
      <c r="J564" s="45">
        <v>0</v>
      </c>
      <c r="K564" s="45">
        <v>0</v>
      </c>
      <c r="L564" s="45">
        <v>0</v>
      </c>
      <c r="M564" s="45">
        <v>0</v>
      </c>
      <c r="N564" s="45">
        <v>0</v>
      </c>
      <c r="O564" s="45" t="s">
        <v>79</v>
      </c>
      <c r="P564" s="45">
        <v>0</v>
      </c>
      <c r="Q564" s="45">
        <v>0</v>
      </c>
      <c r="R564" s="45">
        <v>0</v>
      </c>
      <c r="S564" s="45">
        <v>0</v>
      </c>
      <c r="T564" s="45">
        <v>0</v>
      </c>
      <c r="U564" s="45">
        <v>0</v>
      </c>
      <c r="V564" s="45">
        <v>0</v>
      </c>
      <c r="W564" s="45">
        <v>0</v>
      </c>
      <c r="X564" s="45">
        <v>0</v>
      </c>
      <c r="Y564" s="45">
        <v>0</v>
      </c>
      <c r="Z564" s="45">
        <v>0</v>
      </c>
      <c r="AA564" s="45">
        <v>0</v>
      </c>
      <c r="AB564" s="45">
        <v>0</v>
      </c>
      <c r="AC564" s="45">
        <v>0</v>
      </c>
      <c r="AD564" s="45">
        <v>0</v>
      </c>
      <c r="AE564" s="45">
        <v>0</v>
      </c>
      <c r="AF564" s="45">
        <v>0</v>
      </c>
      <c r="AG564" s="45">
        <v>0</v>
      </c>
      <c r="AH564" s="45">
        <v>0</v>
      </c>
      <c r="AI564" s="45">
        <v>0</v>
      </c>
      <c r="AJ564" s="45">
        <v>0</v>
      </c>
      <c r="AK564" s="45">
        <v>0</v>
      </c>
      <c r="AL564" s="45">
        <v>0</v>
      </c>
      <c r="AM564" s="45">
        <v>0</v>
      </c>
      <c r="AN564" s="45">
        <v>0</v>
      </c>
      <c r="AO564" s="45">
        <v>0</v>
      </c>
      <c r="AP564" s="45">
        <v>0</v>
      </c>
      <c r="AQ564" s="45">
        <v>0</v>
      </c>
      <c r="AR564" s="45">
        <v>0</v>
      </c>
      <c r="AS564" s="45">
        <v>0</v>
      </c>
      <c r="AT564" s="45">
        <v>0</v>
      </c>
      <c r="AU564" s="45">
        <v>0</v>
      </c>
      <c r="AV564" s="45">
        <v>0</v>
      </c>
      <c r="AW564" s="45">
        <v>0</v>
      </c>
      <c r="AX564" s="45">
        <v>0</v>
      </c>
      <c r="AY564" s="45">
        <v>0</v>
      </c>
      <c r="AZ564" s="45">
        <v>0</v>
      </c>
      <c r="BA564" s="45">
        <v>0</v>
      </c>
      <c r="BB564" s="45">
        <v>0</v>
      </c>
      <c r="BC564" s="45">
        <v>0</v>
      </c>
      <c r="BD564" s="45">
        <v>0</v>
      </c>
      <c r="BE564" s="45">
        <v>0</v>
      </c>
      <c r="BF564" s="45">
        <v>0</v>
      </c>
      <c r="BG564" s="45">
        <v>0</v>
      </c>
      <c r="BH564" s="45">
        <v>0</v>
      </c>
      <c r="BI564" s="45">
        <v>0</v>
      </c>
      <c r="BJ564" s="45">
        <v>0</v>
      </c>
      <c r="BK564" s="45">
        <v>0</v>
      </c>
      <c r="BL564" s="45">
        <v>0</v>
      </c>
      <c r="BM564" s="45">
        <v>0</v>
      </c>
      <c r="BN564" s="45">
        <v>0</v>
      </c>
      <c r="BO564" s="45">
        <v>0</v>
      </c>
      <c r="BP564" s="45">
        <v>0</v>
      </c>
      <c r="BQ564" s="45">
        <v>0</v>
      </c>
      <c r="BR564" s="45">
        <v>0</v>
      </c>
      <c r="BS564" s="45">
        <v>0</v>
      </c>
      <c r="BT564" s="45">
        <v>0</v>
      </c>
      <c r="BU564" s="45">
        <v>0</v>
      </c>
      <c r="BV564" s="45">
        <v>0</v>
      </c>
      <c r="BW564" s="45">
        <v>0</v>
      </c>
      <c r="BX564" s="45">
        <v>0</v>
      </c>
      <c r="BY564" s="45">
        <v>0</v>
      </c>
      <c r="BZ564" s="45">
        <v>0</v>
      </c>
      <c r="CA564" s="45">
        <v>0</v>
      </c>
      <c r="CB564" s="45">
        <v>0</v>
      </c>
      <c r="CC564" s="45">
        <v>0</v>
      </c>
      <c r="CD564" s="45">
        <v>0</v>
      </c>
      <c r="CE564" s="45">
        <v>0</v>
      </c>
      <c r="CF564" s="45">
        <v>0</v>
      </c>
      <c r="CG564" s="45">
        <v>0</v>
      </c>
      <c r="CH564" s="64" t="s">
        <v>79</v>
      </c>
      <c r="CI564" s="297" t="s">
        <v>79</v>
      </c>
      <c r="CJ564" s="318" t="s">
        <v>79</v>
      </c>
      <c r="CK564" s="298" t="s">
        <v>79</v>
      </c>
      <c r="CL564" s="299" t="s">
        <v>79</v>
      </c>
      <c r="CM564" s="50"/>
    </row>
    <row r="565" spans="1:91" s="40" customFormat="1" ht="79.5" customHeight="1">
      <c r="A565" s="695"/>
      <c r="B565" s="49" t="s">
        <v>1454</v>
      </c>
      <c r="C565" s="92" t="s">
        <v>79</v>
      </c>
      <c r="D565" s="27" t="s">
        <v>347</v>
      </c>
      <c r="E565" s="27" t="s">
        <v>1063</v>
      </c>
      <c r="F565" s="10">
        <v>70891095</v>
      </c>
      <c r="G565" s="21" t="s">
        <v>1455</v>
      </c>
      <c r="H565" s="37" t="s">
        <v>346</v>
      </c>
      <c r="I565" s="35">
        <v>500</v>
      </c>
      <c r="J565" s="35">
        <v>500</v>
      </c>
      <c r="K565" s="34">
        <v>0</v>
      </c>
      <c r="L565" s="35">
        <v>500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0</v>
      </c>
      <c r="AC565" s="34">
        <v>0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0</v>
      </c>
      <c r="AJ565" s="34">
        <v>0</v>
      </c>
      <c r="AK565" s="34">
        <v>0</v>
      </c>
      <c r="AL565" s="34">
        <v>0</v>
      </c>
      <c r="AM565" s="34">
        <v>0</v>
      </c>
      <c r="AN565" s="34">
        <v>0</v>
      </c>
      <c r="AO565" s="34">
        <v>0</v>
      </c>
      <c r="AP565" s="34">
        <v>0</v>
      </c>
      <c r="AQ565" s="34">
        <v>0</v>
      </c>
      <c r="AR565" s="34">
        <v>0</v>
      </c>
      <c r="AS565" s="34">
        <v>0</v>
      </c>
      <c r="AT565" s="34">
        <v>0</v>
      </c>
      <c r="AU565" s="34">
        <v>0</v>
      </c>
      <c r="AV565" s="34">
        <v>0</v>
      </c>
      <c r="AW565" s="34">
        <v>0</v>
      </c>
      <c r="AX565" s="34">
        <v>0</v>
      </c>
      <c r="AY565" s="34">
        <v>0</v>
      </c>
      <c r="AZ565" s="34">
        <v>0</v>
      </c>
      <c r="BA565" s="34">
        <v>0</v>
      </c>
      <c r="BB565" s="34">
        <v>0</v>
      </c>
      <c r="BC565" s="34">
        <v>0</v>
      </c>
      <c r="BD565" s="34">
        <v>0</v>
      </c>
      <c r="BE565" s="34">
        <v>0</v>
      </c>
      <c r="BF565" s="34">
        <v>0</v>
      </c>
      <c r="BG565" s="34">
        <v>0</v>
      </c>
      <c r="BH565" s="34">
        <v>0</v>
      </c>
      <c r="BI565" s="34">
        <v>0</v>
      </c>
      <c r="BJ565" s="34">
        <v>0</v>
      </c>
      <c r="BK565" s="34">
        <v>0</v>
      </c>
      <c r="BL565" s="34">
        <v>0</v>
      </c>
      <c r="BM565" s="34">
        <v>0</v>
      </c>
      <c r="BN565" s="34">
        <v>0</v>
      </c>
      <c r="BO565" s="34">
        <v>0</v>
      </c>
      <c r="BP565" s="34">
        <v>0</v>
      </c>
      <c r="BQ565" s="34">
        <v>0</v>
      </c>
      <c r="BR565" s="34">
        <v>0</v>
      </c>
      <c r="BS565" s="34">
        <v>0</v>
      </c>
      <c r="BT565" s="34">
        <v>0</v>
      </c>
      <c r="BU565" s="34">
        <v>0</v>
      </c>
      <c r="BV565" s="34">
        <v>0</v>
      </c>
      <c r="BW565" s="34">
        <v>0</v>
      </c>
      <c r="BX565" s="34">
        <v>0</v>
      </c>
      <c r="BY565" s="34">
        <v>0</v>
      </c>
      <c r="BZ565" s="34">
        <v>0</v>
      </c>
      <c r="CA565" s="34">
        <v>0</v>
      </c>
      <c r="CB565" s="34">
        <v>0</v>
      </c>
      <c r="CC565" s="34">
        <v>0</v>
      </c>
      <c r="CD565" s="34">
        <v>0</v>
      </c>
      <c r="CE565" s="34">
        <v>0</v>
      </c>
      <c r="CF565" s="34">
        <v>0</v>
      </c>
      <c r="CG565" s="34">
        <v>0</v>
      </c>
      <c r="CH565" s="27" t="s">
        <v>85</v>
      </c>
      <c r="CI565" s="341" t="s">
        <v>1456</v>
      </c>
      <c r="CJ565" s="276" t="s">
        <v>79</v>
      </c>
      <c r="CK565" s="300" t="s">
        <v>79</v>
      </c>
      <c r="CL565" s="301" t="s">
        <v>79</v>
      </c>
    </row>
    <row r="566" spans="1:91" s="40" customFormat="1" ht="61.5" customHeight="1">
      <c r="A566" s="695"/>
      <c r="B566" s="49" t="s">
        <v>1457</v>
      </c>
      <c r="C566" s="92" t="s">
        <v>79</v>
      </c>
      <c r="D566" s="27" t="s">
        <v>347</v>
      </c>
      <c r="E566" s="27" t="s">
        <v>1063</v>
      </c>
      <c r="F566" s="10">
        <v>70891095</v>
      </c>
      <c r="G566" s="21" t="s">
        <v>1458</v>
      </c>
      <c r="H566" s="37" t="s">
        <v>346</v>
      </c>
      <c r="I566" s="35">
        <v>650</v>
      </c>
      <c r="J566" s="35">
        <v>650</v>
      </c>
      <c r="K566" s="34">
        <v>0</v>
      </c>
      <c r="L566" s="35">
        <v>650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34">
        <v>0</v>
      </c>
      <c r="S566" s="34">
        <v>0</v>
      </c>
      <c r="T566" s="34">
        <v>0</v>
      </c>
      <c r="U566" s="34">
        <v>0</v>
      </c>
      <c r="V566" s="34">
        <v>0</v>
      </c>
      <c r="W566" s="34">
        <v>0</v>
      </c>
      <c r="X566" s="34">
        <v>0</v>
      </c>
      <c r="Y566" s="34">
        <v>0</v>
      </c>
      <c r="Z566" s="34">
        <v>0</v>
      </c>
      <c r="AA566" s="34">
        <v>0</v>
      </c>
      <c r="AB566" s="34">
        <v>0</v>
      </c>
      <c r="AC566" s="34">
        <v>0</v>
      </c>
      <c r="AD566" s="34">
        <v>0</v>
      </c>
      <c r="AE566" s="34">
        <v>0</v>
      </c>
      <c r="AF566" s="34">
        <v>0</v>
      </c>
      <c r="AG566" s="34">
        <v>0</v>
      </c>
      <c r="AH566" s="34">
        <v>0</v>
      </c>
      <c r="AI566" s="34">
        <v>0</v>
      </c>
      <c r="AJ566" s="34">
        <v>0</v>
      </c>
      <c r="AK566" s="34">
        <v>0</v>
      </c>
      <c r="AL566" s="34">
        <v>0</v>
      </c>
      <c r="AM566" s="34">
        <v>0</v>
      </c>
      <c r="AN566" s="34">
        <v>0</v>
      </c>
      <c r="AO566" s="34">
        <v>0</v>
      </c>
      <c r="AP566" s="34">
        <v>0</v>
      </c>
      <c r="AQ566" s="34">
        <v>0</v>
      </c>
      <c r="AR566" s="34">
        <v>0</v>
      </c>
      <c r="AS566" s="34">
        <v>0</v>
      </c>
      <c r="AT566" s="34">
        <v>0</v>
      </c>
      <c r="AU566" s="34">
        <v>0</v>
      </c>
      <c r="AV566" s="34">
        <v>0</v>
      </c>
      <c r="AW566" s="34">
        <v>0</v>
      </c>
      <c r="AX566" s="34">
        <v>0</v>
      </c>
      <c r="AY566" s="34">
        <v>0</v>
      </c>
      <c r="AZ566" s="34">
        <v>0</v>
      </c>
      <c r="BA566" s="34">
        <v>0</v>
      </c>
      <c r="BB566" s="34">
        <v>0</v>
      </c>
      <c r="BC566" s="34">
        <v>0</v>
      </c>
      <c r="BD566" s="34">
        <v>0</v>
      </c>
      <c r="BE566" s="34">
        <v>0</v>
      </c>
      <c r="BF566" s="34">
        <v>0</v>
      </c>
      <c r="BG566" s="34">
        <v>0</v>
      </c>
      <c r="BH566" s="34">
        <v>0</v>
      </c>
      <c r="BI566" s="34">
        <v>0</v>
      </c>
      <c r="BJ566" s="34">
        <v>0</v>
      </c>
      <c r="BK566" s="34">
        <v>0</v>
      </c>
      <c r="BL566" s="34">
        <v>0</v>
      </c>
      <c r="BM566" s="34">
        <v>0</v>
      </c>
      <c r="BN566" s="34">
        <v>0</v>
      </c>
      <c r="BO566" s="34">
        <v>0</v>
      </c>
      <c r="BP566" s="34">
        <v>0</v>
      </c>
      <c r="BQ566" s="34">
        <v>0</v>
      </c>
      <c r="BR566" s="34">
        <v>0</v>
      </c>
      <c r="BS566" s="34">
        <v>0</v>
      </c>
      <c r="BT566" s="34">
        <v>0</v>
      </c>
      <c r="BU566" s="34">
        <v>0</v>
      </c>
      <c r="BV566" s="34">
        <v>0</v>
      </c>
      <c r="BW566" s="34">
        <v>0</v>
      </c>
      <c r="BX566" s="34">
        <v>0</v>
      </c>
      <c r="BY566" s="34">
        <v>0</v>
      </c>
      <c r="BZ566" s="34">
        <v>0</v>
      </c>
      <c r="CA566" s="34">
        <v>0</v>
      </c>
      <c r="CB566" s="34">
        <v>0</v>
      </c>
      <c r="CC566" s="34">
        <v>0</v>
      </c>
      <c r="CD566" s="34">
        <v>0</v>
      </c>
      <c r="CE566" s="34">
        <v>0</v>
      </c>
      <c r="CF566" s="34">
        <v>0</v>
      </c>
      <c r="CG566" s="34">
        <v>0</v>
      </c>
      <c r="CH566" s="27" t="s">
        <v>85</v>
      </c>
      <c r="CI566" s="341" t="s">
        <v>1456</v>
      </c>
      <c r="CJ566" s="276" t="s">
        <v>79</v>
      </c>
      <c r="CK566" s="300" t="s">
        <v>79</v>
      </c>
      <c r="CL566" s="301" t="s">
        <v>79</v>
      </c>
    </row>
    <row r="567" spans="1:91" s="40" customFormat="1" ht="61.5" customHeight="1">
      <c r="A567" s="695"/>
      <c r="B567" s="49" t="s">
        <v>1459</v>
      </c>
      <c r="C567" s="92" t="s">
        <v>79</v>
      </c>
      <c r="D567" s="27" t="s">
        <v>347</v>
      </c>
      <c r="E567" s="27" t="s">
        <v>1063</v>
      </c>
      <c r="F567" s="10">
        <v>70891095</v>
      </c>
      <c r="G567" s="21" t="s">
        <v>1460</v>
      </c>
      <c r="H567" s="37" t="s">
        <v>346</v>
      </c>
      <c r="I567" s="35">
        <v>500</v>
      </c>
      <c r="J567" s="35">
        <v>500</v>
      </c>
      <c r="K567" s="34">
        <v>0</v>
      </c>
      <c r="L567" s="35">
        <v>500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34">
        <v>0</v>
      </c>
      <c r="S567" s="34">
        <v>0</v>
      </c>
      <c r="T567" s="34">
        <v>0</v>
      </c>
      <c r="U567" s="34">
        <v>0</v>
      </c>
      <c r="V567" s="34">
        <v>0</v>
      </c>
      <c r="W567" s="34">
        <v>0</v>
      </c>
      <c r="X567" s="34">
        <v>0</v>
      </c>
      <c r="Y567" s="34">
        <v>0</v>
      </c>
      <c r="Z567" s="34">
        <v>0</v>
      </c>
      <c r="AA567" s="34">
        <v>0</v>
      </c>
      <c r="AB567" s="34">
        <v>0</v>
      </c>
      <c r="AC567" s="34">
        <v>0</v>
      </c>
      <c r="AD567" s="34">
        <v>0</v>
      </c>
      <c r="AE567" s="34">
        <v>0</v>
      </c>
      <c r="AF567" s="34">
        <v>0</v>
      </c>
      <c r="AG567" s="34">
        <v>0</v>
      </c>
      <c r="AH567" s="34">
        <v>0</v>
      </c>
      <c r="AI567" s="34">
        <v>0</v>
      </c>
      <c r="AJ567" s="34">
        <v>0</v>
      </c>
      <c r="AK567" s="34">
        <v>0</v>
      </c>
      <c r="AL567" s="34">
        <v>0</v>
      </c>
      <c r="AM567" s="34">
        <v>0</v>
      </c>
      <c r="AN567" s="34">
        <v>0</v>
      </c>
      <c r="AO567" s="34">
        <v>0</v>
      </c>
      <c r="AP567" s="34">
        <v>0</v>
      </c>
      <c r="AQ567" s="34">
        <v>0</v>
      </c>
      <c r="AR567" s="34">
        <v>0</v>
      </c>
      <c r="AS567" s="34">
        <v>0</v>
      </c>
      <c r="AT567" s="34">
        <v>0</v>
      </c>
      <c r="AU567" s="34">
        <v>0</v>
      </c>
      <c r="AV567" s="34">
        <v>0</v>
      </c>
      <c r="AW567" s="34">
        <v>0</v>
      </c>
      <c r="AX567" s="34">
        <v>0</v>
      </c>
      <c r="AY567" s="34">
        <v>0</v>
      </c>
      <c r="AZ567" s="34">
        <v>0</v>
      </c>
      <c r="BA567" s="34">
        <v>0</v>
      </c>
      <c r="BB567" s="34">
        <v>0</v>
      </c>
      <c r="BC567" s="34">
        <v>0</v>
      </c>
      <c r="BD567" s="34">
        <v>0</v>
      </c>
      <c r="BE567" s="34">
        <v>0</v>
      </c>
      <c r="BF567" s="34">
        <v>0</v>
      </c>
      <c r="BG567" s="34">
        <v>0</v>
      </c>
      <c r="BH567" s="34">
        <v>0</v>
      </c>
      <c r="BI567" s="34">
        <v>0</v>
      </c>
      <c r="BJ567" s="34">
        <v>0</v>
      </c>
      <c r="BK567" s="34">
        <v>0</v>
      </c>
      <c r="BL567" s="34">
        <v>0</v>
      </c>
      <c r="BM567" s="34">
        <v>0</v>
      </c>
      <c r="BN567" s="34">
        <v>0</v>
      </c>
      <c r="BO567" s="34">
        <v>0</v>
      </c>
      <c r="BP567" s="34">
        <v>0</v>
      </c>
      <c r="BQ567" s="34">
        <v>0</v>
      </c>
      <c r="BR567" s="34">
        <v>0</v>
      </c>
      <c r="BS567" s="34">
        <v>0</v>
      </c>
      <c r="BT567" s="34">
        <v>0</v>
      </c>
      <c r="BU567" s="34">
        <v>0</v>
      </c>
      <c r="BV567" s="34">
        <v>0</v>
      </c>
      <c r="BW567" s="34">
        <v>0</v>
      </c>
      <c r="BX567" s="34">
        <v>0</v>
      </c>
      <c r="BY567" s="34">
        <v>0</v>
      </c>
      <c r="BZ567" s="34">
        <v>0</v>
      </c>
      <c r="CA567" s="34">
        <v>0</v>
      </c>
      <c r="CB567" s="34">
        <v>0</v>
      </c>
      <c r="CC567" s="34">
        <v>0</v>
      </c>
      <c r="CD567" s="34">
        <v>0</v>
      </c>
      <c r="CE567" s="34">
        <v>0</v>
      </c>
      <c r="CF567" s="34">
        <v>0</v>
      </c>
      <c r="CG567" s="34">
        <v>0</v>
      </c>
      <c r="CH567" s="27" t="s">
        <v>85</v>
      </c>
      <c r="CI567" s="341" t="s">
        <v>1456</v>
      </c>
      <c r="CJ567" s="276" t="s">
        <v>79</v>
      </c>
      <c r="CK567" s="300" t="s">
        <v>79</v>
      </c>
      <c r="CL567" s="301" t="s">
        <v>79</v>
      </c>
    </row>
    <row r="568" spans="1:91" s="40" customFormat="1" ht="61.5" customHeight="1">
      <c r="A568" s="695"/>
      <c r="B568" s="49" t="s">
        <v>1461</v>
      </c>
      <c r="C568" s="92" t="s">
        <v>79</v>
      </c>
      <c r="D568" s="27" t="s">
        <v>347</v>
      </c>
      <c r="E568" s="27" t="s">
        <v>1063</v>
      </c>
      <c r="F568" s="10">
        <v>70891095</v>
      </c>
      <c r="G568" s="21" t="s">
        <v>1462</v>
      </c>
      <c r="H568" s="37" t="s">
        <v>346</v>
      </c>
      <c r="I568" s="35">
        <v>115</v>
      </c>
      <c r="J568" s="35">
        <v>115</v>
      </c>
      <c r="K568" s="34">
        <v>0</v>
      </c>
      <c r="L568" s="35">
        <v>115</v>
      </c>
      <c r="M568" s="34">
        <v>0</v>
      </c>
      <c r="N568" s="34">
        <v>0</v>
      </c>
      <c r="O568" s="34">
        <v>0</v>
      </c>
      <c r="P568" s="34">
        <v>0</v>
      </c>
      <c r="Q568" s="34">
        <v>0</v>
      </c>
      <c r="R568" s="34">
        <v>0</v>
      </c>
      <c r="S568" s="34">
        <v>0</v>
      </c>
      <c r="T568" s="34">
        <v>0</v>
      </c>
      <c r="U568" s="34">
        <v>0</v>
      </c>
      <c r="V568" s="34">
        <v>0</v>
      </c>
      <c r="W568" s="34">
        <v>0</v>
      </c>
      <c r="X568" s="34">
        <v>0</v>
      </c>
      <c r="Y568" s="34">
        <v>0</v>
      </c>
      <c r="Z568" s="34">
        <v>0</v>
      </c>
      <c r="AA568" s="34">
        <v>0</v>
      </c>
      <c r="AB568" s="34">
        <v>0</v>
      </c>
      <c r="AC568" s="34">
        <v>0</v>
      </c>
      <c r="AD568" s="34">
        <v>0</v>
      </c>
      <c r="AE568" s="34">
        <v>0</v>
      </c>
      <c r="AF568" s="34">
        <v>0</v>
      </c>
      <c r="AG568" s="34">
        <v>0</v>
      </c>
      <c r="AH568" s="34">
        <v>0</v>
      </c>
      <c r="AI568" s="34">
        <v>0</v>
      </c>
      <c r="AJ568" s="34">
        <v>0</v>
      </c>
      <c r="AK568" s="34">
        <v>0</v>
      </c>
      <c r="AL568" s="34">
        <v>0</v>
      </c>
      <c r="AM568" s="34">
        <v>0</v>
      </c>
      <c r="AN568" s="34">
        <v>0</v>
      </c>
      <c r="AO568" s="34">
        <v>0</v>
      </c>
      <c r="AP568" s="34">
        <v>0</v>
      </c>
      <c r="AQ568" s="34">
        <v>0</v>
      </c>
      <c r="AR568" s="34">
        <v>0</v>
      </c>
      <c r="AS568" s="34">
        <v>0</v>
      </c>
      <c r="AT568" s="34">
        <v>0</v>
      </c>
      <c r="AU568" s="34">
        <v>0</v>
      </c>
      <c r="AV568" s="34">
        <v>0</v>
      </c>
      <c r="AW568" s="34">
        <v>0</v>
      </c>
      <c r="AX568" s="34">
        <v>0</v>
      </c>
      <c r="AY568" s="34">
        <v>0</v>
      </c>
      <c r="AZ568" s="34">
        <v>0</v>
      </c>
      <c r="BA568" s="34">
        <v>0</v>
      </c>
      <c r="BB568" s="34">
        <v>0</v>
      </c>
      <c r="BC568" s="34">
        <v>0</v>
      </c>
      <c r="BD568" s="34">
        <v>0</v>
      </c>
      <c r="BE568" s="34">
        <v>0</v>
      </c>
      <c r="BF568" s="34">
        <v>0</v>
      </c>
      <c r="BG568" s="34">
        <v>0</v>
      </c>
      <c r="BH568" s="34">
        <v>0</v>
      </c>
      <c r="BI568" s="34">
        <v>0</v>
      </c>
      <c r="BJ568" s="34">
        <v>0</v>
      </c>
      <c r="BK568" s="34">
        <v>0</v>
      </c>
      <c r="BL568" s="34">
        <v>0</v>
      </c>
      <c r="BM568" s="34">
        <v>0</v>
      </c>
      <c r="BN568" s="34">
        <v>0</v>
      </c>
      <c r="BO568" s="34">
        <v>0</v>
      </c>
      <c r="BP568" s="34">
        <v>0</v>
      </c>
      <c r="BQ568" s="34">
        <v>0</v>
      </c>
      <c r="BR568" s="34">
        <v>0</v>
      </c>
      <c r="BS568" s="34">
        <v>0</v>
      </c>
      <c r="BT568" s="34">
        <v>0</v>
      </c>
      <c r="BU568" s="34">
        <v>0</v>
      </c>
      <c r="BV568" s="34">
        <v>0</v>
      </c>
      <c r="BW568" s="34">
        <v>0</v>
      </c>
      <c r="BX568" s="34">
        <v>0</v>
      </c>
      <c r="BY568" s="34">
        <v>0</v>
      </c>
      <c r="BZ568" s="34">
        <v>0</v>
      </c>
      <c r="CA568" s="34">
        <v>0</v>
      </c>
      <c r="CB568" s="34">
        <v>0</v>
      </c>
      <c r="CC568" s="34">
        <v>0</v>
      </c>
      <c r="CD568" s="34">
        <v>0</v>
      </c>
      <c r="CE568" s="34">
        <v>0</v>
      </c>
      <c r="CF568" s="34">
        <v>0</v>
      </c>
      <c r="CG568" s="34">
        <v>0</v>
      </c>
      <c r="CH568" s="27" t="s">
        <v>85</v>
      </c>
      <c r="CI568" s="341" t="s">
        <v>1456</v>
      </c>
      <c r="CJ568" s="276" t="s">
        <v>79</v>
      </c>
      <c r="CK568" s="300" t="s">
        <v>79</v>
      </c>
      <c r="CL568" s="301" t="s">
        <v>79</v>
      </c>
    </row>
    <row r="569" spans="1:91" s="40" customFormat="1" ht="61.5" customHeight="1">
      <c r="A569" s="695"/>
      <c r="B569" s="49" t="s">
        <v>1463</v>
      </c>
      <c r="C569" s="92" t="s">
        <v>79</v>
      </c>
      <c r="D569" s="27" t="s">
        <v>347</v>
      </c>
      <c r="E569" s="27" t="s">
        <v>1063</v>
      </c>
      <c r="F569" s="10">
        <v>70891095</v>
      </c>
      <c r="G569" s="21" t="s">
        <v>1464</v>
      </c>
      <c r="H569" s="37" t="s">
        <v>346</v>
      </c>
      <c r="I569" s="35">
        <v>180</v>
      </c>
      <c r="J569" s="35">
        <v>180</v>
      </c>
      <c r="K569" s="34">
        <v>0</v>
      </c>
      <c r="L569" s="35">
        <v>180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34">
        <v>0</v>
      </c>
      <c r="S569" s="34">
        <v>0</v>
      </c>
      <c r="T569" s="34">
        <v>0</v>
      </c>
      <c r="U569" s="34">
        <v>0</v>
      </c>
      <c r="V569" s="34">
        <v>0</v>
      </c>
      <c r="W569" s="34">
        <v>0</v>
      </c>
      <c r="X569" s="34">
        <v>0</v>
      </c>
      <c r="Y569" s="34">
        <v>0</v>
      </c>
      <c r="Z569" s="34">
        <v>0</v>
      </c>
      <c r="AA569" s="34">
        <v>0</v>
      </c>
      <c r="AB569" s="34">
        <v>0</v>
      </c>
      <c r="AC569" s="34">
        <v>0</v>
      </c>
      <c r="AD569" s="34">
        <v>0</v>
      </c>
      <c r="AE569" s="34">
        <v>0</v>
      </c>
      <c r="AF569" s="34">
        <v>0</v>
      </c>
      <c r="AG569" s="34">
        <v>0</v>
      </c>
      <c r="AH569" s="34">
        <v>0</v>
      </c>
      <c r="AI569" s="34">
        <v>0</v>
      </c>
      <c r="AJ569" s="34">
        <v>0</v>
      </c>
      <c r="AK569" s="34">
        <v>0</v>
      </c>
      <c r="AL569" s="34">
        <v>0</v>
      </c>
      <c r="AM569" s="34">
        <v>0</v>
      </c>
      <c r="AN569" s="34">
        <v>0</v>
      </c>
      <c r="AO569" s="34">
        <v>0</v>
      </c>
      <c r="AP569" s="34">
        <v>0</v>
      </c>
      <c r="AQ569" s="34">
        <v>0</v>
      </c>
      <c r="AR569" s="34">
        <v>0</v>
      </c>
      <c r="AS569" s="34">
        <v>0</v>
      </c>
      <c r="AT569" s="34">
        <v>0</v>
      </c>
      <c r="AU569" s="34">
        <v>0</v>
      </c>
      <c r="AV569" s="34">
        <v>0</v>
      </c>
      <c r="AW569" s="34">
        <v>0</v>
      </c>
      <c r="AX569" s="34">
        <v>0</v>
      </c>
      <c r="AY569" s="34">
        <v>0</v>
      </c>
      <c r="AZ569" s="34">
        <v>0</v>
      </c>
      <c r="BA569" s="34">
        <v>0</v>
      </c>
      <c r="BB569" s="34">
        <v>0</v>
      </c>
      <c r="BC569" s="34">
        <v>0</v>
      </c>
      <c r="BD569" s="34">
        <v>0</v>
      </c>
      <c r="BE569" s="34">
        <v>0</v>
      </c>
      <c r="BF569" s="34">
        <v>0</v>
      </c>
      <c r="BG569" s="34">
        <v>0</v>
      </c>
      <c r="BH569" s="34">
        <v>0</v>
      </c>
      <c r="BI569" s="34">
        <v>0</v>
      </c>
      <c r="BJ569" s="34">
        <v>0</v>
      </c>
      <c r="BK569" s="34">
        <v>0</v>
      </c>
      <c r="BL569" s="34">
        <v>0</v>
      </c>
      <c r="BM569" s="34">
        <v>0</v>
      </c>
      <c r="BN569" s="34">
        <v>0</v>
      </c>
      <c r="BO569" s="34">
        <v>0</v>
      </c>
      <c r="BP569" s="34">
        <v>0</v>
      </c>
      <c r="BQ569" s="34">
        <v>0</v>
      </c>
      <c r="BR569" s="34">
        <v>0</v>
      </c>
      <c r="BS569" s="34">
        <v>0</v>
      </c>
      <c r="BT569" s="34">
        <v>0</v>
      </c>
      <c r="BU569" s="34">
        <v>0</v>
      </c>
      <c r="BV569" s="34">
        <v>0</v>
      </c>
      <c r="BW569" s="34">
        <v>0</v>
      </c>
      <c r="BX569" s="34">
        <v>0</v>
      </c>
      <c r="BY569" s="34">
        <v>0</v>
      </c>
      <c r="BZ569" s="34">
        <v>0</v>
      </c>
      <c r="CA569" s="34">
        <v>0</v>
      </c>
      <c r="CB569" s="34">
        <v>0</v>
      </c>
      <c r="CC569" s="34">
        <v>0</v>
      </c>
      <c r="CD569" s="34">
        <v>0</v>
      </c>
      <c r="CE569" s="34">
        <v>0</v>
      </c>
      <c r="CF569" s="34">
        <v>0</v>
      </c>
      <c r="CG569" s="34">
        <v>0</v>
      </c>
      <c r="CH569" s="27" t="s">
        <v>85</v>
      </c>
      <c r="CI569" s="341" t="s">
        <v>1456</v>
      </c>
      <c r="CJ569" s="276" t="s">
        <v>79</v>
      </c>
      <c r="CK569" s="300" t="s">
        <v>79</v>
      </c>
      <c r="CL569" s="301" t="s">
        <v>79</v>
      </c>
    </row>
    <row r="570" spans="1:91" ht="61.5" customHeight="1">
      <c r="A570" s="695"/>
      <c r="B570" s="49" t="s">
        <v>1465</v>
      </c>
      <c r="C570" s="92" t="s">
        <v>79</v>
      </c>
      <c r="D570" s="27" t="s">
        <v>347</v>
      </c>
      <c r="E570" s="27" t="s">
        <v>1063</v>
      </c>
      <c r="F570" s="10">
        <v>70891095</v>
      </c>
      <c r="G570" s="21" t="s">
        <v>1466</v>
      </c>
      <c r="H570" s="37" t="s">
        <v>346</v>
      </c>
      <c r="I570" s="35">
        <v>445</v>
      </c>
      <c r="J570" s="35">
        <v>380</v>
      </c>
      <c r="K570" s="34">
        <v>65</v>
      </c>
      <c r="L570" s="35">
        <v>380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34">
        <v>0</v>
      </c>
      <c r="S570" s="34">
        <v>0</v>
      </c>
      <c r="T570" s="34">
        <v>0</v>
      </c>
      <c r="U570" s="34">
        <v>0</v>
      </c>
      <c r="V570" s="34">
        <v>0</v>
      </c>
      <c r="W570" s="34">
        <v>0</v>
      </c>
      <c r="X570" s="34">
        <v>0</v>
      </c>
      <c r="Y570" s="34">
        <v>0</v>
      </c>
      <c r="Z570" s="34">
        <v>0</v>
      </c>
      <c r="AA570" s="34">
        <v>0</v>
      </c>
      <c r="AB570" s="34">
        <v>0</v>
      </c>
      <c r="AC570" s="34">
        <v>0</v>
      </c>
      <c r="AD570" s="34">
        <v>0</v>
      </c>
      <c r="AE570" s="34">
        <v>0</v>
      </c>
      <c r="AF570" s="34">
        <v>0</v>
      </c>
      <c r="AG570" s="34">
        <v>0</v>
      </c>
      <c r="AH570" s="34">
        <v>0</v>
      </c>
      <c r="AI570" s="34">
        <v>0</v>
      </c>
      <c r="AJ570" s="34">
        <v>0</v>
      </c>
      <c r="AK570" s="34">
        <v>0</v>
      </c>
      <c r="AL570" s="34">
        <v>0</v>
      </c>
      <c r="AM570" s="34">
        <v>0</v>
      </c>
      <c r="AN570" s="34">
        <v>0</v>
      </c>
      <c r="AO570" s="34">
        <v>0</v>
      </c>
      <c r="AP570" s="34">
        <v>0</v>
      </c>
      <c r="AQ570" s="34">
        <v>0</v>
      </c>
      <c r="AR570" s="34">
        <v>0</v>
      </c>
      <c r="AS570" s="34">
        <v>0</v>
      </c>
      <c r="AT570" s="34">
        <v>0</v>
      </c>
      <c r="AU570" s="34">
        <v>0</v>
      </c>
      <c r="AV570" s="34">
        <v>0</v>
      </c>
      <c r="AW570" s="34">
        <v>0</v>
      </c>
      <c r="AX570" s="34">
        <v>0</v>
      </c>
      <c r="AY570" s="34">
        <v>0</v>
      </c>
      <c r="AZ570" s="34">
        <v>0</v>
      </c>
      <c r="BA570" s="34">
        <v>0</v>
      </c>
      <c r="BB570" s="34">
        <v>0</v>
      </c>
      <c r="BC570" s="34">
        <v>0</v>
      </c>
      <c r="BD570" s="34">
        <v>0</v>
      </c>
      <c r="BE570" s="34">
        <v>0</v>
      </c>
      <c r="BF570" s="34">
        <v>0</v>
      </c>
      <c r="BG570" s="34">
        <v>0</v>
      </c>
      <c r="BH570" s="34">
        <v>0</v>
      </c>
      <c r="BI570" s="34">
        <v>0</v>
      </c>
      <c r="BJ570" s="34">
        <v>0</v>
      </c>
      <c r="BK570" s="34">
        <v>0</v>
      </c>
      <c r="BL570" s="34">
        <v>0</v>
      </c>
      <c r="BM570" s="34">
        <v>0</v>
      </c>
      <c r="BN570" s="34">
        <v>0</v>
      </c>
      <c r="BO570" s="34">
        <v>0</v>
      </c>
      <c r="BP570" s="34">
        <v>0</v>
      </c>
      <c r="BQ570" s="34">
        <v>0</v>
      </c>
      <c r="BR570" s="34">
        <v>0</v>
      </c>
      <c r="BS570" s="34">
        <v>0</v>
      </c>
      <c r="BT570" s="34">
        <v>0</v>
      </c>
      <c r="BU570" s="34">
        <v>0</v>
      </c>
      <c r="BV570" s="34">
        <v>0</v>
      </c>
      <c r="BW570" s="34">
        <v>0</v>
      </c>
      <c r="BX570" s="34">
        <v>0</v>
      </c>
      <c r="BY570" s="34">
        <v>0</v>
      </c>
      <c r="BZ570" s="34">
        <v>0</v>
      </c>
      <c r="CA570" s="34">
        <v>0</v>
      </c>
      <c r="CB570" s="34">
        <v>0</v>
      </c>
      <c r="CC570" s="34">
        <v>0</v>
      </c>
      <c r="CD570" s="34">
        <v>0</v>
      </c>
      <c r="CE570" s="34">
        <v>0</v>
      </c>
      <c r="CF570" s="34">
        <v>0</v>
      </c>
      <c r="CG570" s="34">
        <v>0</v>
      </c>
      <c r="CH570" s="27" t="s">
        <v>80</v>
      </c>
      <c r="CI570" s="341" t="s">
        <v>1467</v>
      </c>
      <c r="CJ570" s="276" t="s">
        <v>79</v>
      </c>
      <c r="CK570" s="300" t="s">
        <v>79</v>
      </c>
      <c r="CL570" s="301" t="s">
        <v>79</v>
      </c>
    </row>
    <row r="571" spans="1:91" ht="61.5" customHeight="1">
      <c r="A571" s="695"/>
      <c r="B571" s="49" t="s">
        <v>1468</v>
      </c>
      <c r="C571" s="92" t="s">
        <v>79</v>
      </c>
      <c r="D571" s="27" t="s">
        <v>347</v>
      </c>
      <c r="E571" s="27" t="s">
        <v>1063</v>
      </c>
      <c r="F571" s="10">
        <v>70891095</v>
      </c>
      <c r="G571" s="21" t="s">
        <v>1469</v>
      </c>
      <c r="H571" s="37" t="s">
        <v>346</v>
      </c>
      <c r="I571" s="35">
        <v>340</v>
      </c>
      <c r="J571" s="35">
        <v>270</v>
      </c>
      <c r="K571" s="34">
        <v>70</v>
      </c>
      <c r="L571" s="35">
        <v>270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34">
        <v>0</v>
      </c>
      <c r="S571" s="34">
        <v>0</v>
      </c>
      <c r="T571" s="34">
        <v>0</v>
      </c>
      <c r="U571" s="34">
        <v>0</v>
      </c>
      <c r="V571" s="34">
        <v>0</v>
      </c>
      <c r="W571" s="34">
        <v>0</v>
      </c>
      <c r="X571" s="34">
        <v>0</v>
      </c>
      <c r="Y571" s="34">
        <v>0</v>
      </c>
      <c r="Z571" s="34">
        <v>0</v>
      </c>
      <c r="AA571" s="34">
        <v>0</v>
      </c>
      <c r="AB571" s="34">
        <v>0</v>
      </c>
      <c r="AC571" s="34">
        <v>0</v>
      </c>
      <c r="AD571" s="34">
        <v>0</v>
      </c>
      <c r="AE571" s="34">
        <v>0</v>
      </c>
      <c r="AF571" s="34">
        <v>0</v>
      </c>
      <c r="AG571" s="34">
        <v>0</v>
      </c>
      <c r="AH571" s="34">
        <v>0</v>
      </c>
      <c r="AI571" s="34">
        <v>0</v>
      </c>
      <c r="AJ571" s="34">
        <v>0</v>
      </c>
      <c r="AK571" s="34">
        <v>0</v>
      </c>
      <c r="AL571" s="34">
        <v>0</v>
      </c>
      <c r="AM571" s="34">
        <v>0</v>
      </c>
      <c r="AN571" s="34">
        <v>0</v>
      </c>
      <c r="AO571" s="34">
        <v>0</v>
      </c>
      <c r="AP571" s="34">
        <v>0</v>
      </c>
      <c r="AQ571" s="34">
        <v>0</v>
      </c>
      <c r="AR571" s="34">
        <v>0</v>
      </c>
      <c r="AS571" s="34">
        <v>0</v>
      </c>
      <c r="AT571" s="34">
        <v>0</v>
      </c>
      <c r="AU571" s="34">
        <v>0</v>
      </c>
      <c r="AV571" s="34">
        <v>0</v>
      </c>
      <c r="AW571" s="34">
        <v>0</v>
      </c>
      <c r="AX571" s="34">
        <v>0</v>
      </c>
      <c r="AY571" s="34">
        <v>0</v>
      </c>
      <c r="AZ571" s="34">
        <v>0</v>
      </c>
      <c r="BA571" s="34">
        <v>0</v>
      </c>
      <c r="BB571" s="34">
        <v>0</v>
      </c>
      <c r="BC571" s="34">
        <v>0</v>
      </c>
      <c r="BD571" s="34">
        <v>0</v>
      </c>
      <c r="BE571" s="34">
        <v>0</v>
      </c>
      <c r="BF571" s="34">
        <v>0</v>
      </c>
      <c r="BG571" s="34">
        <v>0</v>
      </c>
      <c r="BH571" s="34">
        <v>0</v>
      </c>
      <c r="BI571" s="34">
        <v>0</v>
      </c>
      <c r="BJ571" s="34">
        <v>0</v>
      </c>
      <c r="BK571" s="34">
        <v>0</v>
      </c>
      <c r="BL571" s="34">
        <v>0</v>
      </c>
      <c r="BM571" s="34">
        <v>0</v>
      </c>
      <c r="BN571" s="34">
        <v>0</v>
      </c>
      <c r="BO571" s="34">
        <v>0</v>
      </c>
      <c r="BP571" s="34">
        <v>0</v>
      </c>
      <c r="BQ571" s="34">
        <v>0</v>
      </c>
      <c r="BR571" s="34">
        <v>0</v>
      </c>
      <c r="BS571" s="34">
        <v>0</v>
      </c>
      <c r="BT571" s="34">
        <v>0</v>
      </c>
      <c r="BU571" s="34">
        <v>0</v>
      </c>
      <c r="BV571" s="34">
        <v>0</v>
      </c>
      <c r="BW571" s="34">
        <v>0</v>
      </c>
      <c r="BX571" s="34">
        <v>0</v>
      </c>
      <c r="BY571" s="34">
        <v>0</v>
      </c>
      <c r="BZ571" s="34">
        <v>0</v>
      </c>
      <c r="CA571" s="34">
        <v>0</v>
      </c>
      <c r="CB571" s="34">
        <v>0</v>
      </c>
      <c r="CC571" s="34">
        <v>0</v>
      </c>
      <c r="CD571" s="34">
        <v>0</v>
      </c>
      <c r="CE571" s="34">
        <v>0</v>
      </c>
      <c r="CF571" s="34">
        <v>0</v>
      </c>
      <c r="CG571" s="34">
        <v>0</v>
      </c>
      <c r="CH571" s="27" t="s">
        <v>80</v>
      </c>
      <c r="CI571" s="341" t="s">
        <v>1467</v>
      </c>
      <c r="CJ571" s="276" t="s">
        <v>79</v>
      </c>
      <c r="CK571" s="300" t="s">
        <v>79</v>
      </c>
      <c r="CL571" s="301" t="s">
        <v>79</v>
      </c>
    </row>
    <row r="572" spans="1:91" ht="61.5" customHeight="1">
      <c r="A572" s="695"/>
      <c r="B572" s="118" t="s">
        <v>1470</v>
      </c>
      <c r="C572" s="151" t="s">
        <v>79</v>
      </c>
      <c r="D572" s="67" t="s">
        <v>347</v>
      </c>
      <c r="E572" s="67" t="s">
        <v>1063</v>
      </c>
      <c r="F572" s="18">
        <v>70891095</v>
      </c>
      <c r="G572" s="152" t="s">
        <v>1471</v>
      </c>
      <c r="H572" s="153" t="s">
        <v>346</v>
      </c>
      <c r="I572" s="171">
        <v>70</v>
      </c>
      <c r="J572" s="171">
        <v>50</v>
      </c>
      <c r="K572" s="19">
        <v>20</v>
      </c>
      <c r="L572" s="171">
        <v>50</v>
      </c>
      <c r="M572" s="19">
        <v>0</v>
      </c>
      <c r="N572" s="19">
        <v>0</v>
      </c>
      <c r="O572" s="19">
        <v>0</v>
      </c>
      <c r="P572" s="19">
        <v>0</v>
      </c>
      <c r="Q572" s="19">
        <v>0</v>
      </c>
      <c r="R572" s="19">
        <v>0</v>
      </c>
      <c r="S572" s="19">
        <v>0</v>
      </c>
      <c r="T572" s="19">
        <v>0</v>
      </c>
      <c r="U572" s="19">
        <v>0</v>
      </c>
      <c r="V572" s="19">
        <v>0</v>
      </c>
      <c r="W572" s="19">
        <v>0</v>
      </c>
      <c r="X572" s="19">
        <v>0</v>
      </c>
      <c r="Y572" s="19">
        <v>0</v>
      </c>
      <c r="Z572" s="19">
        <v>0</v>
      </c>
      <c r="AA572" s="19">
        <v>0</v>
      </c>
      <c r="AB572" s="19">
        <v>0</v>
      </c>
      <c r="AC572" s="19">
        <v>0</v>
      </c>
      <c r="AD572" s="19">
        <v>0</v>
      </c>
      <c r="AE572" s="19">
        <v>0</v>
      </c>
      <c r="AF572" s="19">
        <v>0</v>
      </c>
      <c r="AG572" s="19">
        <v>0</v>
      </c>
      <c r="AH572" s="19">
        <v>0</v>
      </c>
      <c r="AI572" s="19">
        <v>0</v>
      </c>
      <c r="AJ572" s="19">
        <v>0</v>
      </c>
      <c r="AK572" s="19">
        <v>0</v>
      </c>
      <c r="AL572" s="19">
        <v>0</v>
      </c>
      <c r="AM572" s="19">
        <v>0</v>
      </c>
      <c r="AN572" s="19">
        <v>0</v>
      </c>
      <c r="AO572" s="19">
        <v>0</v>
      </c>
      <c r="AP572" s="19">
        <v>0</v>
      </c>
      <c r="AQ572" s="19">
        <v>0</v>
      </c>
      <c r="AR572" s="19">
        <v>0</v>
      </c>
      <c r="AS572" s="19">
        <v>0</v>
      </c>
      <c r="AT572" s="19">
        <v>0</v>
      </c>
      <c r="AU572" s="19">
        <v>0</v>
      </c>
      <c r="AV572" s="19">
        <v>0</v>
      </c>
      <c r="AW572" s="19">
        <v>0</v>
      </c>
      <c r="AX572" s="19">
        <v>0</v>
      </c>
      <c r="AY572" s="19">
        <v>0</v>
      </c>
      <c r="AZ572" s="19">
        <v>0</v>
      </c>
      <c r="BA572" s="19">
        <v>0</v>
      </c>
      <c r="BB572" s="19">
        <v>0</v>
      </c>
      <c r="BC572" s="19">
        <v>0</v>
      </c>
      <c r="BD572" s="19">
        <v>0</v>
      </c>
      <c r="BE572" s="19">
        <v>0</v>
      </c>
      <c r="BF572" s="19">
        <v>0</v>
      </c>
      <c r="BG572" s="19">
        <v>0</v>
      </c>
      <c r="BH572" s="19">
        <v>0</v>
      </c>
      <c r="BI572" s="19">
        <v>0</v>
      </c>
      <c r="BJ572" s="19">
        <v>0</v>
      </c>
      <c r="BK572" s="19">
        <v>0</v>
      </c>
      <c r="BL572" s="19">
        <v>0</v>
      </c>
      <c r="BM572" s="19">
        <v>0</v>
      </c>
      <c r="BN572" s="19">
        <v>0</v>
      </c>
      <c r="BO572" s="19">
        <v>0</v>
      </c>
      <c r="BP572" s="19">
        <v>0</v>
      </c>
      <c r="BQ572" s="19">
        <v>0</v>
      </c>
      <c r="BR572" s="19">
        <v>0</v>
      </c>
      <c r="BS572" s="19">
        <v>0</v>
      </c>
      <c r="BT572" s="19">
        <v>0</v>
      </c>
      <c r="BU572" s="19">
        <v>0</v>
      </c>
      <c r="BV572" s="19">
        <v>0</v>
      </c>
      <c r="BW572" s="19">
        <v>0</v>
      </c>
      <c r="BX572" s="19">
        <v>0</v>
      </c>
      <c r="BY572" s="19">
        <v>0</v>
      </c>
      <c r="BZ572" s="19">
        <v>0</v>
      </c>
      <c r="CA572" s="19">
        <v>0</v>
      </c>
      <c r="CB572" s="19">
        <v>0</v>
      </c>
      <c r="CC572" s="19">
        <v>0</v>
      </c>
      <c r="CD572" s="19">
        <v>0</v>
      </c>
      <c r="CE572" s="19">
        <v>0</v>
      </c>
      <c r="CF572" s="19">
        <v>0</v>
      </c>
      <c r="CG572" s="19">
        <v>0</v>
      </c>
      <c r="CH572" s="67" t="s">
        <v>1305</v>
      </c>
      <c r="CI572" s="341" t="s">
        <v>1467</v>
      </c>
      <c r="CJ572" s="276" t="s">
        <v>1714</v>
      </c>
      <c r="CK572" s="300" t="s">
        <v>79</v>
      </c>
      <c r="CL572" s="301" t="s">
        <v>79</v>
      </c>
    </row>
    <row r="573" spans="1:91" s="41" customFormat="1" ht="46.5">
      <c r="A573" s="695"/>
      <c r="B573" s="75" t="s">
        <v>343</v>
      </c>
      <c r="C573" s="63" t="s">
        <v>79</v>
      </c>
      <c r="D573" s="63" t="s">
        <v>79</v>
      </c>
      <c r="E573" s="63" t="s">
        <v>79</v>
      </c>
      <c r="F573" s="63" t="s">
        <v>79</v>
      </c>
      <c r="G573" s="95" t="s">
        <v>79</v>
      </c>
      <c r="H573" s="63" t="s">
        <v>79</v>
      </c>
      <c r="I573" s="26">
        <f t="shared" ref="I573:Q573" si="60">SUM(I565:I572)</f>
        <v>2800</v>
      </c>
      <c r="J573" s="26">
        <f t="shared" si="60"/>
        <v>2645</v>
      </c>
      <c r="K573" s="26">
        <f t="shared" si="60"/>
        <v>155</v>
      </c>
      <c r="L573" s="26">
        <f t="shared" si="60"/>
        <v>2645</v>
      </c>
      <c r="M573" s="26">
        <f t="shared" si="60"/>
        <v>0</v>
      </c>
      <c r="N573" s="26">
        <f t="shared" si="60"/>
        <v>0</v>
      </c>
      <c r="O573" s="26" t="s">
        <v>79</v>
      </c>
      <c r="P573" s="26">
        <f t="shared" si="60"/>
        <v>0</v>
      </c>
      <c r="Q573" s="26">
        <f t="shared" si="60"/>
        <v>0</v>
      </c>
      <c r="R573" s="26">
        <f t="shared" ref="R573:AW573" si="61">SUM(R565:R572)</f>
        <v>0</v>
      </c>
      <c r="S573" s="26">
        <f t="shared" si="61"/>
        <v>0</v>
      </c>
      <c r="T573" s="26">
        <f t="shared" si="61"/>
        <v>0</v>
      </c>
      <c r="U573" s="26">
        <f t="shared" si="61"/>
        <v>0</v>
      </c>
      <c r="V573" s="26">
        <f t="shared" si="61"/>
        <v>0</v>
      </c>
      <c r="W573" s="26">
        <f t="shared" si="61"/>
        <v>0</v>
      </c>
      <c r="X573" s="26">
        <f t="shared" si="61"/>
        <v>0</v>
      </c>
      <c r="Y573" s="26">
        <f t="shared" si="61"/>
        <v>0</v>
      </c>
      <c r="Z573" s="26">
        <f t="shared" si="61"/>
        <v>0</v>
      </c>
      <c r="AA573" s="26">
        <f t="shared" si="61"/>
        <v>0</v>
      </c>
      <c r="AB573" s="26">
        <f t="shared" si="61"/>
        <v>0</v>
      </c>
      <c r="AC573" s="26">
        <f t="shared" si="61"/>
        <v>0</v>
      </c>
      <c r="AD573" s="26">
        <f t="shared" si="61"/>
        <v>0</v>
      </c>
      <c r="AE573" s="26">
        <f t="shared" si="61"/>
        <v>0</v>
      </c>
      <c r="AF573" s="26">
        <f t="shared" si="61"/>
        <v>0</v>
      </c>
      <c r="AG573" s="26">
        <f t="shared" si="61"/>
        <v>0</v>
      </c>
      <c r="AH573" s="26">
        <f t="shared" si="61"/>
        <v>0</v>
      </c>
      <c r="AI573" s="26">
        <f t="shared" si="61"/>
        <v>0</v>
      </c>
      <c r="AJ573" s="26">
        <f t="shared" si="61"/>
        <v>0</v>
      </c>
      <c r="AK573" s="26">
        <f t="shared" si="61"/>
        <v>0</v>
      </c>
      <c r="AL573" s="26">
        <f t="shared" si="61"/>
        <v>0</v>
      </c>
      <c r="AM573" s="26">
        <f t="shared" si="61"/>
        <v>0</v>
      </c>
      <c r="AN573" s="26">
        <f t="shared" si="61"/>
        <v>0</v>
      </c>
      <c r="AO573" s="26">
        <f t="shared" si="61"/>
        <v>0</v>
      </c>
      <c r="AP573" s="26">
        <f t="shared" si="61"/>
        <v>0</v>
      </c>
      <c r="AQ573" s="26">
        <f t="shared" si="61"/>
        <v>0</v>
      </c>
      <c r="AR573" s="26">
        <f t="shared" si="61"/>
        <v>0</v>
      </c>
      <c r="AS573" s="26">
        <f t="shared" si="61"/>
        <v>0</v>
      </c>
      <c r="AT573" s="26">
        <f t="shared" si="61"/>
        <v>0</v>
      </c>
      <c r="AU573" s="26">
        <f t="shared" si="61"/>
        <v>0</v>
      </c>
      <c r="AV573" s="26">
        <f t="shared" si="61"/>
        <v>0</v>
      </c>
      <c r="AW573" s="26">
        <f t="shared" si="61"/>
        <v>0</v>
      </c>
      <c r="AX573" s="26">
        <f t="shared" ref="AX573:CC573" si="62">SUM(AX565:AX572)</f>
        <v>0</v>
      </c>
      <c r="AY573" s="26">
        <f t="shared" si="62"/>
        <v>0</v>
      </c>
      <c r="AZ573" s="26">
        <f t="shared" si="62"/>
        <v>0</v>
      </c>
      <c r="BA573" s="26">
        <f t="shared" si="62"/>
        <v>0</v>
      </c>
      <c r="BB573" s="26">
        <f t="shared" si="62"/>
        <v>0</v>
      </c>
      <c r="BC573" s="26">
        <f t="shared" si="62"/>
        <v>0</v>
      </c>
      <c r="BD573" s="26">
        <f t="shared" si="62"/>
        <v>0</v>
      </c>
      <c r="BE573" s="26">
        <f t="shared" si="62"/>
        <v>0</v>
      </c>
      <c r="BF573" s="26">
        <f t="shared" si="62"/>
        <v>0</v>
      </c>
      <c r="BG573" s="26">
        <f t="shared" si="62"/>
        <v>0</v>
      </c>
      <c r="BH573" s="26">
        <f t="shared" si="62"/>
        <v>0</v>
      </c>
      <c r="BI573" s="26">
        <f t="shared" si="62"/>
        <v>0</v>
      </c>
      <c r="BJ573" s="26">
        <f t="shared" si="62"/>
        <v>0</v>
      </c>
      <c r="BK573" s="26">
        <f t="shared" si="62"/>
        <v>0</v>
      </c>
      <c r="BL573" s="26">
        <f t="shared" si="62"/>
        <v>0</v>
      </c>
      <c r="BM573" s="26">
        <f t="shared" si="62"/>
        <v>0</v>
      </c>
      <c r="BN573" s="26">
        <f t="shared" si="62"/>
        <v>0</v>
      </c>
      <c r="BO573" s="26">
        <f t="shared" si="62"/>
        <v>0</v>
      </c>
      <c r="BP573" s="26">
        <f t="shared" si="62"/>
        <v>0</v>
      </c>
      <c r="BQ573" s="26">
        <f t="shared" si="62"/>
        <v>0</v>
      </c>
      <c r="BR573" s="26">
        <f t="shared" si="62"/>
        <v>0</v>
      </c>
      <c r="BS573" s="26">
        <f t="shared" si="62"/>
        <v>0</v>
      </c>
      <c r="BT573" s="26">
        <f t="shared" si="62"/>
        <v>0</v>
      </c>
      <c r="BU573" s="26">
        <f t="shared" si="62"/>
        <v>0</v>
      </c>
      <c r="BV573" s="26">
        <f t="shared" si="62"/>
        <v>0</v>
      </c>
      <c r="BW573" s="26">
        <f t="shared" si="62"/>
        <v>0</v>
      </c>
      <c r="BX573" s="26">
        <f t="shared" si="62"/>
        <v>0</v>
      </c>
      <c r="BY573" s="26">
        <f t="shared" si="62"/>
        <v>0</v>
      </c>
      <c r="BZ573" s="26">
        <f t="shared" si="62"/>
        <v>0</v>
      </c>
      <c r="CA573" s="26">
        <f t="shared" si="62"/>
        <v>0</v>
      </c>
      <c r="CB573" s="26">
        <f t="shared" si="62"/>
        <v>0</v>
      </c>
      <c r="CC573" s="26">
        <f t="shared" si="62"/>
        <v>0</v>
      </c>
      <c r="CD573" s="26">
        <f t="shared" ref="CD573:CG573" si="63">SUM(CD565:CD572)</f>
        <v>0</v>
      </c>
      <c r="CE573" s="26">
        <f t="shared" si="63"/>
        <v>0</v>
      </c>
      <c r="CF573" s="26">
        <f t="shared" si="63"/>
        <v>0</v>
      </c>
      <c r="CG573" s="26">
        <f t="shared" si="63"/>
        <v>0</v>
      </c>
      <c r="CH573" s="63" t="s">
        <v>79</v>
      </c>
      <c r="CI573" s="305" t="s">
        <v>79</v>
      </c>
      <c r="CJ573" s="306" t="s">
        <v>79</v>
      </c>
      <c r="CK573" s="308" t="s">
        <v>79</v>
      </c>
      <c r="CL573" s="308" t="s">
        <v>79</v>
      </c>
      <c r="CM573" s="50"/>
    </row>
    <row r="574" spans="1:91" s="41" customFormat="1" ht="20.25" customHeight="1">
      <c r="A574" s="695"/>
      <c r="B574" s="76" t="s">
        <v>344</v>
      </c>
      <c r="C574" s="65" t="s">
        <v>79</v>
      </c>
      <c r="D574" s="65" t="s">
        <v>79</v>
      </c>
      <c r="E574" s="65" t="s">
        <v>79</v>
      </c>
      <c r="F574" s="65" t="s">
        <v>79</v>
      </c>
      <c r="G574" s="93" t="s">
        <v>79</v>
      </c>
      <c r="H574" s="65" t="s">
        <v>79</v>
      </c>
      <c r="I574" s="44">
        <f t="shared" ref="I574:Q574" si="64">I573+I564</f>
        <v>2800</v>
      </c>
      <c r="J574" s="44">
        <f t="shared" si="64"/>
        <v>2645</v>
      </c>
      <c r="K574" s="44">
        <f t="shared" si="64"/>
        <v>155</v>
      </c>
      <c r="L574" s="44">
        <f t="shared" si="64"/>
        <v>2645</v>
      </c>
      <c r="M574" s="44">
        <f t="shared" si="64"/>
        <v>0</v>
      </c>
      <c r="N574" s="44">
        <f t="shared" si="64"/>
        <v>0</v>
      </c>
      <c r="O574" s="44" t="s">
        <v>79</v>
      </c>
      <c r="P574" s="44">
        <f t="shared" si="64"/>
        <v>0</v>
      </c>
      <c r="Q574" s="44">
        <f t="shared" si="64"/>
        <v>0</v>
      </c>
      <c r="R574" s="44">
        <f t="shared" ref="R574:AW574" si="65">R573+R564</f>
        <v>0</v>
      </c>
      <c r="S574" s="44">
        <f t="shared" si="65"/>
        <v>0</v>
      </c>
      <c r="T574" s="44">
        <f t="shared" si="65"/>
        <v>0</v>
      </c>
      <c r="U574" s="44">
        <f t="shared" si="65"/>
        <v>0</v>
      </c>
      <c r="V574" s="44">
        <f t="shared" si="65"/>
        <v>0</v>
      </c>
      <c r="W574" s="44">
        <f t="shared" si="65"/>
        <v>0</v>
      </c>
      <c r="X574" s="44">
        <f t="shared" si="65"/>
        <v>0</v>
      </c>
      <c r="Y574" s="44">
        <f t="shared" si="65"/>
        <v>0</v>
      </c>
      <c r="Z574" s="44">
        <f t="shared" si="65"/>
        <v>0</v>
      </c>
      <c r="AA574" s="44">
        <f t="shared" si="65"/>
        <v>0</v>
      </c>
      <c r="AB574" s="44">
        <f t="shared" si="65"/>
        <v>0</v>
      </c>
      <c r="AC574" s="44">
        <f t="shared" si="65"/>
        <v>0</v>
      </c>
      <c r="AD574" s="44">
        <f t="shared" si="65"/>
        <v>0</v>
      </c>
      <c r="AE574" s="44">
        <f t="shared" si="65"/>
        <v>0</v>
      </c>
      <c r="AF574" s="44">
        <f t="shared" si="65"/>
        <v>0</v>
      </c>
      <c r="AG574" s="44">
        <f t="shared" si="65"/>
        <v>0</v>
      </c>
      <c r="AH574" s="44">
        <f t="shared" si="65"/>
        <v>0</v>
      </c>
      <c r="AI574" s="44">
        <f t="shared" si="65"/>
        <v>0</v>
      </c>
      <c r="AJ574" s="44">
        <f t="shared" si="65"/>
        <v>0</v>
      </c>
      <c r="AK574" s="44">
        <f t="shared" si="65"/>
        <v>0</v>
      </c>
      <c r="AL574" s="44">
        <f t="shared" si="65"/>
        <v>0</v>
      </c>
      <c r="AM574" s="44">
        <f t="shared" si="65"/>
        <v>0</v>
      </c>
      <c r="AN574" s="44">
        <f t="shared" si="65"/>
        <v>0</v>
      </c>
      <c r="AO574" s="44">
        <f t="shared" si="65"/>
        <v>0</v>
      </c>
      <c r="AP574" s="44">
        <f t="shared" si="65"/>
        <v>0</v>
      </c>
      <c r="AQ574" s="44">
        <f t="shared" si="65"/>
        <v>0</v>
      </c>
      <c r="AR574" s="44">
        <f t="shared" si="65"/>
        <v>0</v>
      </c>
      <c r="AS574" s="44">
        <f t="shared" si="65"/>
        <v>0</v>
      </c>
      <c r="AT574" s="44">
        <f t="shared" si="65"/>
        <v>0</v>
      </c>
      <c r="AU574" s="44">
        <f t="shared" si="65"/>
        <v>0</v>
      </c>
      <c r="AV574" s="44">
        <f t="shared" si="65"/>
        <v>0</v>
      </c>
      <c r="AW574" s="44">
        <f t="shared" si="65"/>
        <v>0</v>
      </c>
      <c r="AX574" s="44">
        <f t="shared" ref="AX574:CC574" si="66">AX573+AX564</f>
        <v>0</v>
      </c>
      <c r="AY574" s="44">
        <f t="shared" si="66"/>
        <v>0</v>
      </c>
      <c r="AZ574" s="44">
        <f t="shared" si="66"/>
        <v>0</v>
      </c>
      <c r="BA574" s="44">
        <f t="shared" si="66"/>
        <v>0</v>
      </c>
      <c r="BB574" s="44">
        <f t="shared" si="66"/>
        <v>0</v>
      </c>
      <c r="BC574" s="44">
        <f t="shared" si="66"/>
        <v>0</v>
      </c>
      <c r="BD574" s="44">
        <f t="shared" si="66"/>
        <v>0</v>
      </c>
      <c r="BE574" s="44">
        <f t="shared" si="66"/>
        <v>0</v>
      </c>
      <c r="BF574" s="44">
        <f t="shared" si="66"/>
        <v>0</v>
      </c>
      <c r="BG574" s="44">
        <f t="shared" si="66"/>
        <v>0</v>
      </c>
      <c r="BH574" s="44">
        <f t="shared" si="66"/>
        <v>0</v>
      </c>
      <c r="BI574" s="44">
        <f t="shared" si="66"/>
        <v>0</v>
      </c>
      <c r="BJ574" s="44">
        <f t="shared" si="66"/>
        <v>0</v>
      </c>
      <c r="BK574" s="44">
        <f t="shared" si="66"/>
        <v>0</v>
      </c>
      <c r="BL574" s="44">
        <f t="shared" si="66"/>
        <v>0</v>
      </c>
      <c r="BM574" s="44">
        <f t="shared" si="66"/>
        <v>0</v>
      </c>
      <c r="BN574" s="44">
        <f t="shared" si="66"/>
        <v>0</v>
      </c>
      <c r="BO574" s="44">
        <f t="shared" si="66"/>
        <v>0</v>
      </c>
      <c r="BP574" s="44">
        <f t="shared" si="66"/>
        <v>0</v>
      </c>
      <c r="BQ574" s="44">
        <f t="shared" si="66"/>
        <v>0</v>
      </c>
      <c r="BR574" s="44">
        <f t="shared" si="66"/>
        <v>0</v>
      </c>
      <c r="BS574" s="44">
        <f t="shared" si="66"/>
        <v>0</v>
      </c>
      <c r="BT574" s="44">
        <f t="shared" si="66"/>
        <v>0</v>
      </c>
      <c r="BU574" s="44">
        <f t="shared" si="66"/>
        <v>0</v>
      </c>
      <c r="BV574" s="44">
        <f t="shared" si="66"/>
        <v>0</v>
      </c>
      <c r="BW574" s="44">
        <f t="shared" si="66"/>
        <v>0</v>
      </c>
      <c r="BX574" s="44">
        <f t="shared" si="66"/>
        <v>0</v>
      </c>
      <c r="BY574" s="44">
        <f t="shared" si="66"/>
        <v>0</v>
      </c>
      <c r="BZ574" s="44">
        <f t="shared" si="66"/>
        <v>0</v>
      </c>
      <c r="CA574" s="44">
        <f t="shared" si="66"/>
        <v>0</v>
      </c>
      <c r="CB574" s="44">
        <f t="shared" si="66"/>
        <v>0</v>
      </c>
      <c r="CC574" s="44">
        <f t="shared" si="66"/>
        <v>0</v>
      </c>
      <c r="CD574" s="44">
        <f t="shared" ref="CD574:CG574" si="67">CD573+CD564</f>
        <v>0</v>
      </c>
      <c r="CE574" s="44">
        <f t="shared" si="67"/>
        <v>0</v>
      </c>
      <c r="CF574" s="44">
        <f t="shared" si="67"/>
        <v>0</v>
      </c>
      <c r="CG574" s="44">
        <f t="shared" si="67"/>
        <v>0</v>
      </c>
      <c r="CH574" s="65" t="s">
        <v>79</v>
      </c>
      <c r="CI574" s="309" t="s">
        <v>79</v>
      </c>
      <c r="CJ574" s="310" t="s">
        <v>79</v>
      </c>
      <c r="CK574" s="312" t="s">
        <v>79</v>
      </c>
      <c r="CL574" s="312" t="s">
        <v>79</v>
      </c>
      <c r="CM574" s="50"/>
    </row>
    <row r="575" spans="1:91" s="40" customFormat="1" ht="46.5" customHeight="1">
      <c r="A575" s="696" t="s">
        <v>345</v>
      </c>
      <c r="B575" s="110" t="s">
        <v>798</v>
      </c>
      <c r="C575" s="23" t="s">
        <v>79</v>
      </c>
      <c r="D575" s="23" t="s">
        <v>79</v>
      </c>
      <c r="E575" s="23" t="s">
        <v>1083</v>
      </c>
      <c r="F575" s="16" t="s">
        <v>1228</v>
      </c>
      <c r="G575" s="16" t="s">
        <v>799</v>
      </c>
      <c r="H575" s="23" t="s">
        <v>79</v>
      </c>
      <c r="I575" s="33">
        <v>0</v>
      </c>
      <c r="J575" s="33">
        <v>0</v>
      </c>
      <c r="K575" s="33">
        <v>1000</v>
      </c>
      <c r="L575" s="33">
        <v>0</v>
      </c>
      <c r="M575" s="33">
        <v>0</v>
      </c>
      <c r="N575" s="33" t="s">
        <v>79</v>
      </c>
      <c r="O575" s="23" t="s">
        <v>79</v>
      </c>
      <c r="P575" s="33">
        <v>200.58</v>
      </c>
      <c r="Q575" s="33">
        <v>0</v>
      </c>
      <c r="R575" s="33">
        <v>0</v>
      </c>
      <c r="S575" s="33">
        <v>0</v>
      </c>
      <c r="T575" s="33">
        <v>0</v>
      </c>
      <c r="U575" s="33">
        <v>0</v>
      </c>
      <c r="V575" s="33">
        <v>0</v>
      </c>
      <c r="W575" s="33">
        <v>0</v>
      </c>
      <c r="X575" s="33">
        <v>0</v>
      </c>
      <c r="Y575" s="34">
        <v>0</v>
      </c>
      <c r="Z575" s="33">
        <v>0</v>
      </c>
      <c r="AA575" s="33">
        <v>0</v>
      </c>
      <c r="AB575" s="33">
        <v>0</v>
      </c>
      <c r="AC575" s="33">
        <v>0</v>
      </c>
      <c r="AD575" s="33">
        <v>0</v>
      </c>
      <c r="AE575" s="33">
        <v>0</v>
      </c>
      <c r="AF575" s="33">
        <v>0</v>
      </c>
      <c r="AG575" s="33">
        <v>0</v>
      </c>
      <c r="AH575" s="33">
        <v>0</v>
      </c>
      <c r="AI575" s="33">
        <v>0</v>
      </c>
      <c r="AJ575" s="33">
        <v>0</v>
      </c>
      <c r="AK575" s="33">
        <v>0</v>
      </c>
      <c r="AL575" s="33">
        <v>0</v>
      </c>
      <c r="AM575" s="33">
        <v>0</v>
      </c>
      <c r="AN575" s="33">
        <v>0</v>
      </c>
      <c r="AO575" s="33">
        <v>0</v>
      </c>
      <c r="AP575" s="33">
        <v>0</v>
      </c>
      <c r="AQ575" s="33">
        <v>153.89500000000001</v>
      </c>
      <c r="AR575" s="33">
        <v>0</v>
      </c>
      <c r="AS575" s="33">
        <v>0</v>
      </c>
      <c r="AT575" s="33">
        <v>0</v>
      </c>
      <c r="AU575" s="33">
        <v>0</v>
      </c>
      <c r="AV575" s="33">
        <v>153.89500000000001</v>
      </c>
      <c r="AW575" s="33">
        <v>0</v>
      </c>
      <c r="AX575" s="33">
        <v>0</v>
      </c>
      <c r="AY575" s="33">
        <v>0</v>
      </c>
      <c r="AZ575" s="33">
        <v>0</v>
      </c>
      <c r="BA575" s="33">
        <v>0</v>
      </c>
      <c r="BB575" s="33">
        <v>0</v>
      </c>
      <c r="BC575" s="33">
        <v>0</v>
      </c>
      <c r="BD575" s="33">
        <v>0</v>
      </c>
      <c r="BE575" s="33">
        <v>0</v>
      </c>
      <c r="BF575" s="33">
        <v>645.52499999999998</v>
      </c>
      <c r="BG575" s="33">
        <v>0</v>
      </c>
      <c r="BH575" s="33">
        <v>645.52499999999998</v>
      </c>
      <c r="BI575" s="33">
        <v>0</v>
      </c>
      <c r="BJ575" s="33">
        <v>0</v>
      </c>
      <c r="BK575" s="33">
        <v>0</v>
      </c>
      <c r="BL575" s="33">
        <v>0</v>
      </c>
      <c r="BM575" s="33">
        <v>0</v>
      </c>
      <c r="BN575" s="33">
        <v>0</v>
      </c>
      <c r="BO575" s="33">
        <v>0</v>
      </c>
      <c r="BP575" s="33">
        <v>0</v>
      </c>
      <c r="BQ575" s="33">
        <v>0</v>
      </c>
      <c r="BR575" s="33">
        <v>0</v>
      </c>
      <c r="BS575" s="33">
        <v>0</v>
      </c>
      <c r="BT575" s="33">
        <v>0</v>
      </c>
      <c r="BU575" s="33">
        <v>0</v>
      </c>
      <c r="BV575" s="33">
        <v>0</v>
      </c>
      <c r="BW575" s="33">
        <v>0</v>
      </c>
      <c r="BX575" s="33">
        <v>0</v>
      </c>
      <c r="BY575" s="33">
        <v>0</v>
      </c>
      <c r="BZ575" s="33">
        <v>0</v>
      </c>
      <c r="CA575" s="33">
        <v>0</v>
      </c>
      <c r="CB575" s="33">
        <v>0</v>
      </c>
      <c r="CC575" s="33">
        <v>0</v>
      </c>
      <c r="CD575" s="33">
        <v>0</v>
      </c>
      <c r="CE575" s="33">
        <v>0</v>
      </c>
      <c r="CF575" s="33">
        <v>0</v>
      </c>
      <c r="CG575" s="33">
        <v>0</v>
      </c>
      <c r="CH575" s="23" t="s">
        <v>79</v>
      </c>
      <c r="CI575" s="289" t="s">
        <v>79</v>
      </c>
      <c r="CJ575" s="289" t="s">
        <v>79</v>
      </c>
      <c r="CK575" s="291" t="s">
        <v>79</v>
      </c>
      <c r="CL575" s="291" t="s">
        <v>79</v>
      </c>
    </row>
    <row r="576" spans="1:91" s="40" customFormat="1" ht="120" customHeight="1">
      <c r="A576" s="696"/>
      <c r="B576" s="110" t="s">
        <v>743</v>
      </c>
      <c r="C576" s="68" t="s">
        <v>79</v>
      </c>
      <c r="D576" s="23" t="s">
        <v>79</v>
      </c>
      <c r="E576" s="23" t="s">
        <v>79</v>
      </c>
      <c r="F576" s="23" t="s">
        <v>79</v>
      </c>
      <c r="G576" s="16" t="s">
        <v>79</v>
      </c>
      <c r="H576" s="23" t="s">
        <v>79</v>
      </c>
      <c r="I576" s="33">
        <v>0</v>
      </c>
      <c r="J576" s="33">
        <v>0</v>
      </c>
      <c r="K576" s="33">
        <v>0</v>
      </c>
      <c r="L576" s="33">
        <v>0</v>
      </c>
      <c r="M576" s="33">
        <v>0</v>
      </c>
      <c r="N576" s="33">
        <v>0</v>
      </c>
      <c r="O576" s="33" t="s">
        <v>79</v>
      </c>
      <c r="P576" s="33">
        <v>0</v>
      </c>
      <c r="Q576" s="33">
        <v>0</v>
      </c>
      <c r="R576" s="33">
        <v>0</v>
      </c>
      <c r="S576" s="33">
        <v>0</v>
      </c>
      <c r="T576" s="33">
        <v>0</v>
      </c>
      <c r="U576" s="33">
        <v>0</v>
      </c>
      <c r="V576" s="33">
        <v>0</v>
      </c>
      <c r="W576" s="114">
        <v>15000</v>
      </c>
      <c r="X576" s="114">
        <v>25000</v>
      </c>
      <c r="Y576" s="114">
        <v>60000</v>
      </c>
      <c r="Z576" s="114">
        <v>100000</v>
      </c>
      <c r="AA576" s="114">
        <v>0</v>
      </c>
      <c r="AB576" s="114">
        <v>0</v>
      </c>
      <c r="AC576" s="114">
        <v>0</v>
      </c>
      <c r="AD576" s="114">
        <v>0</v>
      </c>
      <c r="AE576" s="114">
        <v>0</v>
      </c>
      <c r="AF576" s="114">
        <v>0</v>
      </c>
      <c r="AG576" s="114">
        <v>0</v>
      </c>
      <c r="AH576" s="114">
        <v>0</v>
      </c>
      <c r="AI576" s="114">
        <v>0</v>
      </c>
      <c r="AJ576" s="114">
        <v>0</v>
      </c>
      <c r="AK576" s="114">
        <v>0</v>
      </c>
      <c r="AL576" s="114">
        <v>0</v>
      </c>
      <c r="AM576" s="114">
        <v>0</v>
      </c>
      <c r="AN576" s="114">
        <v>0</v>
      </c>
      <c r="AO576" s="114">
        <v>0</v>
      </c>
      <c r="AP576" s="33">
        <v>0</v>
      </c>
      <c r="AQ576" s="33">
        <v>0</v>
      </c>
      <c r="AR576" s="33">
        <v>0</v>
      </c>
      <c r="AS576" s="33">
        <v>0</v>
      </c>
      <c r="AT576" s="33">
        <v>0</v>
      </c>
      <c r="AU576" s="33">
        <v>0</v>
      </c>
      <c r="AV576" s="33">
        <v>0</v>
      </c>
      <c r="AW576" s="33">
        <v>0</v>
      </c>
      <c r="AX576" s="33">
        <v>0</v>
      </c>
      <c r="AY576" s="33">
        <v>0</v>
      </c>
      <c r="AZ576" s="33">
        <v>5000</v>
      </c>
      <c r="BA576" s="33">
        <v>5000</v>
      </c>
      <c r="BB576" s="33">
        <v>20000</v>
      </c>
      <c r="BC576" s="33">
        <v>30000</v>
      </c>
      <c r="BD576" s="33">
        <v>0</v>
      </c>
      <c r="BE576" s="33">
        <v>10000</v>
      </c>
      <c r="BF576" s="33">
        <v>20000</v>
      </c>
      <c r="BG576" s="33">
        <v>40000</v>
      </c>
      <c r="BH576" s="33">
        <v>70000</v>
      </c>
      <c r="BI576" s="33">
        <v>0</v>
      </c>
      <c r="BJ576" s="33">
        <v>0</v>
      </c>
      <c r="BK576" s="33">
        <v>0</v>
      </c>
      <c r="BL576" s="33">
        <v>0</v>
      </c>
      <c r="BM576" s="33">
        <v>0</v>
      </c>
      <c r="BN576" s="33">
        <v>0</v>
      </c>
      <c r="BO576" s="33">
        <v>0</v>
      </c>
      <c r="BP576" s="33">
        <v>0</v>
      </c>
      <c r="BQ576" s="33">
        <v>0</v>
      </c>
      <c r="BR576" s="33">
        <v>0</v>
      </c>
      <c r="BS576" s="33">
        <v>0</v>
      </c>
      <c r="BT576" s="33">
        <v>0</v>
      </c>
      <c r="BU576" s="33">
        <v>0</v>
      </c>
      <c r="BV576" s="33">
        <v>0</v>
      </c>
      <c r="BW576" s="33">
        <v>0</v>
      </c>
      <c r="BX576" s="33">
        <v>0</v>
      </c>
      <c r="BY576" s="33">
        <v>0</v>
      </c>
      <c r="BZ576" s="33">
        <v>0</v>
      </c>
      <c r="CA576" s="33">
        <v>0</v>
      </c>
      <c r="CB576" s="33">
        <v>0</v>
      </c>
      <c r="CC576" s="33">
        <v>0</v>
      </c>
      <c r="CD576" s="33">
        <v>0</v>
      </c>
      <c r="CE576" s="33">
        <v>0</v>
      </c>
      <c r="CF576" s="33">
        <v>0</v>
      </c>
      <c r="CG576" s="33">
        <v>0</v>
      </c>
      <c r="CH576" s="23" t="s">
        <v>79</v>
      </c>
      <c r="CI576" s="342" t="s">
        <v>79</v>
      </c>
      <c r="CJ576" s="289" t="s">
        <v>79</v>
      </c>
      <c r="CK576" s="313" t="s">
        <v>79</v>
      </c>
      <c r="CL576" s="313" t="s">
        <v>79</v>
      </c>
    </row>
    <row r="577" spans="1:90" s="40" customFormat="1" ht="120" customHeight="1">
      <c r="A577" s="696"/>
      <c r="B577" s="28" t="s">
        <v>1023</v>
      </c>
      <c r="C577" s="126" t="s">
        <v>79</v>
      </c>
      <c r="D577" s="23" t="s">
        <v>79</v>
      </c>
      <c r="E577" s="23" t="s">
        <v>79</v>
      </c>
      <c r="F577" s="23" t="s">
        <v>79</v>
      </c>
      <c r="G577" s="16" t="s">
        <v>79</v>
      </c>
      <c r="H577" s="23" t="s">
        <v>79</v>
      </c>
      <c r="I577" s="33" t="s">
        <v>79</v>
      </c>
      <c r="J577" s="33" t="s">
        <v>79</v>
      </c>
      <c r="K577" s="33" t="s">
        <v>79</v>
      </c>
      <c r="L577" s="33" t="s">
        <v>79</v>
      </c>
      <c r="M577" s="127" t="s">
        <v>79</v>
      </c>
      <c r="N577" s="127">
        <v>0</v>
      </c>
      <c r="O577" s="127" t="s">
        <v>79</v>
      </c>
      <c r="P577" s="33">
        <v>0</v>
      </c>
      <c r="Q577" s="33">
        <v>0</v>
      </c>
      <c r="R577" s="33">
        <v>0</v>
      </c>
      <c r="S577" s="33">
        <v>0</v>
      </c>
      <c r="T577" s="33">
        <v>0</v>
      </c>
      <c r="U577" s="33">
        <v>0</v>
      </c>
      <c r="V577" s="33">
        <v>0</v>
      </c>
      <c r="W577" s="33">
        <v>4000</v>
      </c>
      <c r="X577" s="33">
        <v>60000</v>
      </c>
      <c r="Y577" s="33">
        <v>16000</v>
      </c>
      <c r="Z577" s="33">
        <v>80000</v>
      </c>
      <c r="AA577" s="33">
        <v>0</v>
      </c>
      <c r="AB577" s="33">
        <v>0</v>
      </c>
      <c r="AC577" s="33">
        <v>0</v>
      </c>
      <c r="AD577" s="33">
        <v>0</v>
      </c>
      <c r="AE577" s="33">
        <v>0</v>
      </c>
      <c r="AF577" s="33">
        <v>0</v>
      </c>
      <c r="AG577" s="33">
        <v>0</v>
      </c>
      <c r="AH577" s="33">
        <v>0</v>
      </c>
      <c r="AI577" s="33">
        <v>0</v>
      </c>
      <c r="AJ577" s="33">
        <v>0</v>
      </c>
      <c r="AK577" s="33">
        <v>0</v>
      </c>
      <c r="AL577" s="33">
        <v>0</v>
      </c>
      <c r="AM577" s="33">
        <v>0</v>
      </c>
      <c r="AN577" s="33">
        <v>0</v>
      </c>
      <c r="AO577" s="33">
        <v>0</v>
      </c>
      <c r="AP577" s="33">
        <v>0</v>
      </c>
      <c r="AQ577" s="33">
        <v>0</v>
      </c>
      <c r="AR577" s="33">
        <v>0</v>
      </c>
      <c r="AS577" s="33">
        <v>0</v>
      </c>
      <c r="AT577" s="33">
        <v>0</v>
      </c>
      <c r="AU577" s="33">
        <v>0</v>
      </c>
      <c r="AV577" s="33">
        <v>0</v>
      </c>
      <c r="AW577" s="33">
        <v>0</v>
      </c>
      <c r="AX577" s="33">
        <v>0</v>
      </c>
      <c r="AY577" s="33">
        <v>0</v>
      </c>
      <c r="AZ577" s="33">
        <v>2000</v>
      </c>
      <c r="BA577" s="33">
        <v>30000</v>
      </c>
      <c r="BB577" s="33">
        <v>8000</v>
      </c>
      <c r="BC577" s="33">
        <v>40000</v>
      </c>
      <c r="BD577" s="33">
        <v>0</v>
      </c>
      <c r="BE577" s="33">
        <v>2000</v>
      </c>
      <c r="BF577" s="33">
        <v>30000</v>
      </c>
      <c r="BG577" s="33">
        <v>8000</v>
      </c>
      <c r="BH577" s="33">
        <v>40000</v>
      </c>
      <c r="BI577" s="33">
        <v>0</v>
      </c>
      <c r="BJ577" s="33">
        <v>0</v>
      </c>
      <c r="BK577" s="33">
        <v>0</v>
      </c>
      <c r="BL577" s="33">
        <v>0</v>
      </c>
      <c r="BM577" s="33">
        <v>0</v>
      </c>
      <c r="BN577" s="33">
        <v>0</v>
      </c>
      <c r="BO577" s="33">
        <v>0</v>
      </c>
      <c r="BP577" s="33">
        <v>0</v>
      </c>
      <c r="BQ577" s="33">
        <v>0</v>
      </c>
      <c r="BR577" s="33">
        <v>0</v>
      </c>
      <c r="BS577" s="33">
        <v>0</v>
      </c>
      <c r="BT577" s="33">
        <v>0</v>
      </c>
      <c r="BU577" s="33">
        <v>0</v>
      </c>
      <c r="BV577" s="33">
        <v>0</v>
      </c>
      <c r="BW577" s="33">
        <v>0</v>
      </c>
      <c r="BX577" s="33">
        <v>0</v>
      </c>
      <c r="BY577" s="33">
        <v>0</v>
      </c>
      <c r="BZ577" s="33">
        <v>0</v>
      </c>
      <c r="CA577" s="33">
        <v>0</v>
      </c>
      <c r="CB577" s="33">
        <v>0</v>
      </c>
      <c r="CC577" s="33">
        <v>0</v>
      </c>
      <c r="CD577" s="33">
        <v>0</v>
      </c>
      <c r="CE577" s="33">
        <v>0</v>
      </c>
      <c r="CF577" s="33">
        <v>0</v>
      </c>
      <c r="CG577" s="33">
        <v>0</v>
      </c>
      <c r="CH577" s="23" t="s">
        <v>79</v>
      </c>
      <c r="CI577" s="342" t="s">
        <v>79</v>
      </c>
      <c r="CJ577" s="289" t="s">
        <v>79</v>
      </c>
      <c r="CK577" s="313" t="s">
        <v>79</v>
      </c>
      <c r="CL577" s="313" t="s">
        <v>79</v>
      </c>
    </row>
    <row r="578" spans="1:90" s="40" customFormat="1">
      <c r="A578" s="51"/>
      <c r="B578" s="52"/>
      <c r="C578" s="53"/>
      <c r="D578" s="53"/>
      <c r="E578" s="53"/>
      <c r="F578" s="53"/>
      <c r="G578" s="98"/>
      <c r="H578" s="5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53"/>
      <c r="CI578" s="53"/>
      <c r="CJ578" s="53"/>
      <c r="CK578" s="71"/>
      <c r="CL578" s="71"/>
    </row>
    <row r="579" spans="1:90" ht="18.75" thickBot="1">
      <c r="A579" s="54"/>
      <c r="B579" s="55"/>
      <c r="C579" s="56"/>
      <c r="D579" s="56"/>
      <c r="E579" s="56"/>
      <c r="F579" s="56"/>
      <c r="G579" s="99"/>
      <c r="H579" s="5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56"/>
      <c r="CI579" s="56"/>
      <c r="CJ579" s="56"/>
      <c r="CK579" s="72"/>
      <c r="CL579" s="72"/>
    </row>
    <row r="580" spans="1:90" ht="18.75" thickBot="1">
      <c r="A580" s="57"/>
      <c r="B580" s="691" t="s">
        <v>18</v>
      </c>
      <c r="C580" s="692"/>
      <c r="D580" s="692"/>
      <c r="E580" s="692"/>
      <c r="F580" s="692"/>
      <c r="G580" s="692"/>
      <c r="H580" s="692"/>
      <c r="I580" s="693"/>
    </row>
    <row r="581" spans="1:90">
      <c r="A581" s="59"/>
      <c r="B581" s="708" t="s">
        <v>77</v>
      </c>
      <c r="C581" s="709"/>
      <c r="D581" s="710"/>
      <c r="E581" s="710"/>
      <c r="F581" s="710"/>
      <c r="G581" s="710"/>
      <c r="H581" s="710"/>
      <c r="I581" s="711"/>
    </row>
    <row r="582" spans="1:90">
      <c r="A582" s="60"/>
      <c r="B582" s="700" t="s">
        <v>491</v>
      </c>
      <c r="C582" s="701"/>
      <c r="D582" s="702"/>
      <c r="E582" s="702"/>
      <c r="F582" s="702"/>
      <c r="G582" s="702"/>
      <c r="H582" s="702"/>
      <c r="I582" s="703"/>
    </row>
    <row r="583" spans="1:90" ht="26.25" customHeight="1">
      <c r="A583" s="60"/>
      <c r="B583" s="700" t="s">
        <v>492</v>
      </c>
      <c r="C583" s="701"/>
      <c r="D583" s="702"/>
      <c r="E583" s="702"/>
      <c r="F583" s="702"/>
      <c r="G583" s="702"/>
      <c r="H583" s="702"/>
      <c r="I583" s="703"/>
      <c r="CJ583" s="3"/>
      <c r="CK583" s="74"/>
      <c r="CL583" s="74"/>
    </row>
    <row r="584" spans="1:90" ht="15.75" customHeight="1">
      <c r="B584" s="700" t="s">
        <v>78</v>
      </c>
      <c r="C584" s="701"/>
      <c r="D584" s="702"/>
      <c r="E584" s="702"/>
      <c r="F584" s="702"/>
      <c r="G584" s="702"/>
      <c r="H584" s="702"/>
      <c r="I584" s="703"/>
      <c r="CJ584" s="3"/>
      <c r="CK584" s="74"/>
      <c r="CL584" s="74"/>
    </row>
    <row r="585" spans="1:90" ht="17.25" customHeight="1">
      <c r="B585" s="700" t="s">
        <v>493</v>
      </c>
      <c r="C585" s="701"/>
      <c r="D585" s="702"/>
      <c r="E585" s="702"/>
      <c r="F585" s="702"/>
      <c r="G585" s="702"/>
      <c r="H585" s="702"/>
      <c r="I585" s="703"/>
      <c r="CJ585" s="3"/>
      <c r="CK585" s="74"/>
      <c r="CL585" s="74"/>
    </row>
    <row r="586" spans="1:90" ht="16.5" customHeight="1">
      <c r="B586" s="700" t="s">
        <v>609</v>
      </c>
      <c r="C586" s="701"/>
      <c r="D586" s="702"/>
      <c r="E586" s="702"/>
      <c r="F586" s="702"/>
      <c r="G586" s="702"/>
      <c r="H586" s="702"/>
      <c r="I586" s="703"/>
      <c r="CJ586" s="3"/>
      <c r="CK586" s="74"/>
      <c r="CL586" s="74"/>
    </row>
    <row r="587" spans="1:90" ht="18.75" customHeight="1">
      <c r="B587" s="700" t="s">
        <v>277</v>
      </c>
      <c r="C587" s="701"/>
      <c r="D587" s="702"/>
      <c r="E587" s="702"/>
      <c r="F587" s="702"/>
      <c r="G587" s="702"/>
      <c r="H587" s="702"/>
      <c r="I587" s="703"/>
      <c r="CJ587" s="3"/>
      <c r="CK587" s="74"/>
      <c r="CL587" s="74"/>
    </row>
    <row r="588" spans="1:90" ht="18" customHeight="1">
      <c r="B588" s="700" t="s">
        <v>321</v>
      </c>
      <c r="C588" s="701"/>
      <c r="D588" s="702"/>
      <c r="E588" s="702"/>
      <c r="F588" s="702"/>
      <c r="G588" s="702"/>
      <c r="H588" s="702"/>
      <c r="I588" s="703"/>
      <c r="CJ588" s="3"/>
      <c r="CK588" s="74"/>
      <c r="CL588" s="74"/>
    </row>
    <row r="589" spans="1:90" ht="18" customHeight="1">
      <c r="B589" s="700" t="s">
        <v>320</v>
      </c>
      <c r="C589" s="701"/>
      <c r="D589" s="702"/>
      <c r="E589" s="702"/>
      <c r="F589" s="702"/>
      <c r="G589" s="702"/>
      <c r="H589" s="702"/>
      <c r="I589" s="703"/>
      <c r="CJ589" s="3"/>
      <c r="CK589" s="74"/>
      <c r="CL589" s="74"/>
    </row>
    <row r="590" spans="1:90" ht="20.25" customHeight="1" thickBot="1">
      <c r="B590" s="704" t="s">
        <v>1301</v>
      </c>
      <c r="C590" s="705"/>
      <c r="D590" s="706"/>
      <c r="E590" s="706"/>
      <c r="F590" s="706"/>
      <c r="G590" s="706"/>
      <c r="H590" s="706"/>
      <c r="I590" s="707"/>
      <c r="CJ590" s="3"/>
      <c r="CK590" s="74"/>
      <c r="CL590" s="74"/>
    </row>
    <row r="591" spans="1:90" ht="15.75" customHeight="1">
      <c r="B591" s="61"/>
      <c r="C591" s="62"/>
      <c r="G591" s="100"/>
      <c r="H591" s="61"/>
      <c r="I591" s="61"/>
      <c r="CJ591" s="3"/>
      <c r="CK591" s="74"/>
      <c r="CL591" s="74"/>
    </row>
    <row r="592" spans="1:90" ht="17.25" customHeight="1">
      <c r="B592" s="61"/>
      <c r="C592" s="62"/>
      <c r="G592" s="100"/>
      <c r="H592" s="61"/>
      <c r="I592" s="61"/>
      <c r="CJ592" s="3"/>
      <c r="CK592" s="74"/>
      <c r="CL592" s="74"/>
    </row>
    <row r="593" spans="88:90" ht="26.25" customHeight="1">
      <c r="CJ593" s="3"/>
      <c r="CK593" s="74"/>
      <c r="CL593" s="74"/>
    </row>
    <row r="595" spans="88:90" ht="38.25" customHeight="1">
      <c r="CJ595" s="3"/>
      <c r="CK595" s="74"/>
      <c r="CL595" s="74"/>
    </row>
  </sheetData>
  <autoFilter ref="A9:CN577" xr:uid="{00000000-0009-0000-0000-000000000000}"/>
  <mergeCells count="130">
    <mergeCell ref="AL4:AL5"/>
    <mergeCell ref="AM4:AM5"/>
    <mergeCell ref="AN4:AN5"/>
    <mergeCell ref="CK3:CK5"/>
    <mergeCell ref="CL3:CL5"/>
    <mergeCell ref="AZ4:AZ5"/>
    <mergeCell ref="BA4:BA5"/>
    <mergeCell ref="BB4:BB5"/>
    <mergeCell ref="BC4:BC5"/>
    <mergeCell ref="BD4:BD5"/>
    <mergeCell ref="CD3:CD5"/>
    <mergeCell ref="CE3:CE5"/>
    <mergeCell ref="CF3:CF5"/>
    <mergeCell ref="CG3:CG5"/>
    <mergeCell ref="CH3:CH5"/>
    <mergeCell ref="CI3:CI5"/>
    <mergeCell ref="CJ3:CJ5"/>
    <mergeCell ref="BI4:BI5"/>
    <mergeCell ref="BO3:BS3"/>
    <mergeCell ref="BO4:BO5"/>
    <mergeCell ref="BP4:BP5"/>
    <mergeCell ref="BQ4:BQ5"/>
    <mergeCell ref="BR4:BR5"/>
    <mergeCell ref="BS4:BS5"/>
    <mergeCell ref="B587:I587"/>
    <mergeCell ref="B588:I588"/>
    <mergeCell ref="B589:I589"/>
    <mergeCell ref="B590:I590"/>
    <mergeCell ref="B581:I581"/>
    <mergeCell ref="B582:I582"/>
    <mergeCell ref="B583:I583"/>
    <mergeCell ref="B584:I584"/>
    <mergeCell ref="B585:I585"/>
    <mergeCell ref="B586:I586"/>
    <mergeCell ref="B580:I580"/>
    <mergeCell ref="A8:B8"/>
    <mergeCell ref="A10:A169"/>
    <mergeCell ref="A170:A333"/>
    <mergeCell ref="A334:A373"/>
    <mergeCell ref="A374:A387"/>
    <mergeCell ref="A388:A403"/>
    <mergeCell ref="A404:A503"/>
    <mergeCell ref="A504:A514"/>
    <mergeCell ref="A519:A563"/>
    <mergeCell ref="A564:A574"/>
    <mergeCell ref="A575:A577"/>
    <mergeCell ref="A515:A518"/>
    <mergeCell ref="A7:B7"/>
    <mergeCell ref="AP4:AP5"/>
    <mergeCell ref="AQ4:AQ5"/>
    <mergeCell ref="AR4:AR5"/>
    <mergeCell ref="AS4:AS5"/>
    <mergeCell ref="M3:M5"/>
    <mergeCell ref="P3:P5"/>
    <mergeCell ref="Q3:Q5"/>
    <mergeCell ref="W3:AA3"/>
    <mergeCell ref="A6:B6"/>
    <mergeCell ref="AP3:AT3"/>
    <mergeCell ref="AT4:AT5"/>
    <mergeCell ref="J4:J5"/>
    <mergeCell ref="K4:K5"/>
    <mergeCell ref="E3:E5"/>
    <mergeCell ref="F3:F5"/>
    <mergeCell ref="AG3:AJ3"/>
    <mergeCell ref="AG4:AG5"/>
    <mergeCell ref="AH4:AH5"/>
    <mergeCell ref="AI4:AI5"/>
    <mergeCell ref="AJ4:AJ5"/>
    <mergeCell ref="AK3:AN3"/>
    <mergeCell ref="AO3:AO5"/>
    <mergeCell ref="AK4:AK5"/>
    <mergeCell ref="N3:N5"/>
    <mergeCell ref="O3:O5"/>
    <mergeCell ref="A1:CJ2"/>
    <mergeCell ref="A3:A5"/>
    <mergeCell ref="B3:B5"/>
    <mergeCell ref="C3:C5"/>
    <mergeCell ref="D3:D5"/>
    <mergeCell ref="G3:G5"/>
    <mergeCell ref="H3:H5"/>
    <mergeCell ref="I3:I5"/>
    <mergeCell ref="J3:K3"/>
    <mergeCell ref="L3:L5"/>
    <mergeCell ref="AU4:AU5"/>
    <mergeCell ref="AV4:AV5"/>
    <mergeCell ref="AU3:AY3"/>
    <mergeCell ref="AW4:AW5"/>
    <mergeCell ref="AX4:AX5"/>
    <mergeCell ref="AY4:AY5"/>
    <mergeCell ref="BE3:BI3"/>
    <mergeCell ref="AZ3:BD3"/>
    <mergeCell ref="BE4:BE5"/>
    <mergeCell ref="BF4:BF5"/>
    <mergeCell ref="BG4:BG5"/>
    <mergeCell ref="BH4:BH5"/>
    <mergeCell ref="BJ3:BN3"/>
    <mergeCell ref="BJ4:BJ5"/>
    <mergeCell ref="BK4:BK5"/>
    <mergeCell ref="BL4:BL5"/>
    <mergeCell ref="BM4:BM5"/>
    <mergeCell ref="BN4:BN5"/>
    <mergeCell ref="BY3:CC3"/>
    <mergeCell ref="BY4:BY5"/>
    <mergeCell ref="BZ4:BZ5"/>
    <mergeCell ref="CA4:CA5"/>
    <mergeCell ref="CB4:CB5"/>
    <mergeCell ref="CC4:CC5"/>
    <mergeCell ref="BT3:BX3"/>
    <mergeCell ref="BT4:BT5"/>
    <mergeCell ref="BU4:BU5"/>
    <mergeCell ref="BV4:BV5"/>
    <mergeCell ref="BW4:BW5"/>
    <mergeCell ref="BX4:BX5"/>
    <mergeCell ref="R3:U3"/>
    <mergeCell ref="V3:V5"/>
    <mergeCell ref="R4:R5"/>
    <mergeCell ref="S4:S5"/>
    <mergeCell ref="T4:T5"/>
    <mergeCell ref="U4:U5"/>
    <mergeCell ref="AB3:AE3"/>
    <mergeCell ref="AF3:AF5"/>
    <mergeCell ref="AB4:AB5"/>
    <mergeCell ref="AC4:AC5"/>
    <mergeCell ref="AD4:AD5"/>
    <mergeCell ref="AE4:AE5"/>
    <mergeCell ref="W4:W5"/>
    <mergeCell ref="X4:X5"/>
    <mergeCell ref="Y4:Y5"/>
    <mergeCell ref="Z4:Z5"/>
    <mergeCell ref="AA4:AA5"/>
  </mergeCells>
  <pageMargins left="0.19685039370078741" right="0.19685039370078741" top="0.59055118110236227" bottom="0.59055118110236227" header="0.31496062992125984" footer="0.31496062992125984"/>
  <pageSetup paperSize="8" scale="10" fitToHeight="0" orientation="landscape" horizontalDpi="4294967295" verticalDpi="4294967295" r:id="rId1"/>
  <headerFooter>
    <oddHeader>&amp;C&amp;"Arial,Tučné"&amp;28Zásobník projektů spolufinancovaných z EU/EHP a národních zdrojů - aktualizace č. 1_2020&amp;R&amp;24Příloha č.  1</oddHeader>
    <oddFooter>&amp;C&amp;26Stránka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894"/>
  <sheetViews>
    <sheetView tabSelected="1" zoomScale="40" zoomScaleNormal="40" workbookViewId="0">
      <pane xSplit="1" ySplit="4" topLeftCell="B5" activePane="bottomRight" state="frozen"/>
      <selection activeCell="H43" sqref="H43"/>
      <selection pane="topRight" activeCell="H43" sqref="H43"/>
      <selection pane="bottomLeft" activeCell="H43" sqref="H43"/>
      <selection pane="bottomRight" activeCell="J6" sqref="J6"/>
    </sheetView>
  </sheetViews>
  <sheetFormatPr defaultColWidth="9.140625" defaultRowHeight="23.25" outlineLevelRow="1"/>
  <cols>
    <col min="1" max="1" width="4.140625" style="351" customWidth="1"/>
    <col min="2" max="2" width="72" style="384" customWidth="1"/>
    <col min="3" max="3" width="44.5703125" style="377" customWidth="1"/>
    <col min="4" max="4" width="20.5703125" style="366" customWidth="1"/>
    <col min="5" max="5" width="22.140625" style="366" customWidth="1"/>
    <col min="6" max="6" width="42.140625" style="376" customWidth="1"/>
    <col min="7" max="10" width="27.140625" style="376" customWidth="1"/>
    <col min="11" max="11" width="23.140625" style="376" customWidth="1"/>
    <col min="12" max="12" width="25.7109375" style="376" customWidth="1"/>
    <col min="13" max="13" width="37" style="366" customWidth="1"/>
    <col min="14" max="14" width="60.28515625" style="366" customWidth="1"/>
    <col min="15" max="15" width="35" style="370" customWidth="1"/>
    <col min="16" max="16" width="32.42578125" style="370" customWidth="1"/>
    <col min="17" max="17" width="45.28515625" style="370" customWidth="1"/>
    <col min="18" max="18" width="31.42578125" style="366" customWidth="1"/>
    <col min="19" max="19" width="34.42578125" style="370" customWidth="1"/>
    <col min="20" max="20" width="38.85546875" style="351" customWidth="1"/>
    <col min="21" max="16384" width="9.140625" style="351"/>
  </cols>
  <sheetData>
    <row r="1" spans="1:19" ht="47.25" customHeight="1">
      <c r="A1" s="350"/>
      <c r="B1" s="381"/>
      <c r="C1" s="369"/>
      <c r="D1" s="370"/>
      <c r="E1" s="370"/>
      <c r="F1" s="357"/>
      <c r="G1" s="357"/>
      <c r="H1" s="357"/>
      <c r="I1" s="357"/>
      <c r="J1" s="357"/>
      <c r="K1" s="357"/>
      <c r="L1" s="357"/>
      <c r="M1" s="369"/>
      <c r="N1" s="369"/>
      <c r="S1" s="370" t="s">
        <v>1908</v>
      </c>
    </row>
    <row r="2" spans="1:19" ht="153" customHeight="1">
      <c r="A2" s="346"/>
      <c r="B2" s="724" t="s">
        <v>0</v>
      </c>
      <c r="C2" s="724" t="s">
        <v>3423</v>
      </c>
      <c r="D2" s="729" t="s">
        <v>76</v>
      </c>
      <c r="E2" s="724" t="s">
        <v>3240</v>
      </c>
      <c r="F2" s="730" t="s">
        <v>539</v>
      </c>
      <c r="G2" s="725" t="s">
        <v>3241</v>
      </c>
      <c r="H2" s="726"/>
      <c r="I2" s="725" t="s">
        <v>3242</v>
      </c>
      <c r="J2" s="726"/>
      <c r="K2" s="730" t="s">
        <v>280</v>
      </c>
      <c r="L2" s="730" t="s">
        <v>333</v>
      </c>
      <c r="M2" s="730" t="s">
        <v>1950</v>
      </c>
      <c r="N2" s="730" t="s">
        <v>82</v>
      </c>
      <c r="O2" s="730" t="s">
        <v>83</v>
      </c>
      <c r="P2" s="721" t="s">
        <v>1881</v>
      </c>
      <c r="Q2" s="724" t="s">
        <v>1894</v>
      </c>
      <c r="R2" s="721" t="s">
        <v>1996</v>
      </c>
      <c r="S2" s="721" t="s">
        <v>1949</v>
      </c>
    </row>
    <row r="3" spans="1:19" ht="35.25" customHeight="1">
      <c r="A3" s="346"/>
      <c r="B3" s="724"/>
      <c r="C3" s="724"/>
      <c r="D3" s="729"/>
      <c r="E3" s="724"/>
      <c r="F3" s="731"/>
      <c r="G3" s="727"/>
      <c r="H3" s="728"/>
      <c r="I3" s="727"/>
      <c r="J3" s="728"/>
      <c r="K3" s="731"/>
      <c r="L3" s="731"/>
      <c r="M3" s="731"/>
      <c r="N3" s="731"/>
      <c r="O3" s="731"/>
      <c r="P3" s="722"/>
      <c r="Q3" s="724"/>
      <c r="R3" s="722"/>
      <c r="S3" s="722"/>
    </row>
    <row r="4" spans="1:19" ht="114" customHeight="1">
      <c r="A4" s="346"/>
      <c r="B4" s="724"/>
      <c r="C4" s="724"/>
      <c r="D4" s="729"/>
      <c r="E4" s="724"/>
      <c r="F4" s="732"/>
      <c r="G4" s="399" t="s">
        <v>3243</v>
      </c>
      <c r="H4" s="399" t="s">
        <v>3244</v>
      </c>
      <c r="I4" s="399" t="s">
        <v>3243</v>
      </c>
      <c r="J4" s="399" t="s">
        <v>3244</v>
      </c>
      <c r="K4" s="732"/>
      <c r="L4" s="732"/>
      <c r="M4" s="732"/>
      <c r="N4" s="732"/>
      <c r="O4" s="732"/>
      <c r="P4" s="723"/>
      <c r="Q4" s="724"/>
      <c r="R4" s="723"/>
      <c r="S4" s="723"/>
    </row>
    <row r="5" spans="1:19" ht="36.75" customHeight="1">
      <c r="A5" s="346"/>
      <c r="B5" s="620"/>
      <c r="C5" s="620"/>
      <c r="D5" s="621"/>
      <c r="E5" s="620"/>
      <c r="F5" s="622"/>
      <c r="G5" s="620"/>
      <c r="H5" s="620"/>
      <c r="I5" s="620"/>
      <c r="J5" s="620"/>
      <c r="K5" s="622"/>
      <c r="L5" s="622"/>
      <c r="M5" s="622"/>
      <c r="N5" s="622"/>
      <c r="O5" s="622"/>
      <c r="P5" s="623"/>
      <c r="Q5" s="620"/>
      <c r="R5" s="623"/>
      <c r="S5" s="623"/>
    </row>
    <row r="6" spans="1:19" s="358" customFormat="1" ht="55.5" customHeight="1">
      <c r="A6" s="357"/>
      <c r="B6" s="624" t="s">
        <v>2445</v>
      </c>
      <c r="C6" s="407" t="s">
        <v>81</v>
      </c>
      <c r="D6" s="408" t="s">
        <v>2446</v>
      </c>
      <c r="E6" s="410">
        <v>44137</v>
      </c>
      <c r="F6" s="409">
        <v>41313.03</v>
      </c>
      <c r="G6" s="409">
        <v>0</v>
      </c>
      <c r="H6" s="409">
        <v>0</v>
      </c>
      <c r="I6" s="409">
        <v>0</v>
      </c>
      <c r="J6" s="409">
        <v>0</v>
      </c>
      <c r="K6" s="411">
        <v>0</v>
      </c>
      <c r="L6" s="411">
        <v>0</v>
      </c>
      <c r="M6" s="407" t="s">
        <v>1893</v>
      </c>
      <c r="N6" s="412" t="s">
        <v>2447</v>
      </c>
      <c r="O6" s="412"/>
      <c r="P6" s="413" t="s">
        <v>1296</v>
      </c>
      <c r="Q6" s="412" t="s">
        <v>1887</v>
      </c>
      <c r="R6" s="414" t="s">
        <v>1813</v>
      </c>
      <c r="S6" s="407" t="s">
        <v>1926</v>
      </c>
    </row>
    <row r="7" spans="1:19" s="358" customFormat="1" ht="55.5" customHeight="1">
      <c r="A7" s="357"/>
      <c r="B7" s="49" t="s">
        <v>2448</v>
      </c>
      <c r="C7" s="407" t="s">
        <v>81</v>
      </c>
      <c r="D7" s="408" t="s">
        <v>2449</v>
      </c>
      <c r="E7" s="415">
        <v>42639</v>
      </c>
      <c r="F7" s="409">
        <v>225779</v>
      </c>
      <c r="G7" s="409">
        <v>0</v>
      </c>
      <c r="H7" s="409">
        <v>0</v>
      </c>
      <c r="I7" s="409">
        <v>0</v>
      </c>
      <c r="J7" s="409">
        <v>0</v>
      </c>
      <c r="K7" s="411">
        <v>0</v>
      </c>
      <c r="L7" s="411">
        <v>0</v>
      </c>
      <c r="M7" s="412" t="s">
        <v>1892</v>
      </c>
      <c r="N7" s="412" t="s">
        <v>2450</v>
      </c>
      <c r="O7" s="412"/>
      <c r="P7" s="412" t="s">
        <v>1886</v>
      </c>
      <c r="Q7" s="412" t="s">
        <v>1887</v>
      </c>
      <c r="R7" s="416"/>
      <c r="S7" s="407" t="s">
        <v>1941</v>
      </c>
    </row>
    <row r="8" spans="1:19" s="358" customFormat="1" ht="55.5" customHeight="1">
      <c r="A8" s="357"/>
      <c r="B8" s="417" t="s">
        <v>2451</v>
      </c>
      <c r="C8" s="407" t="s">
        <v>81</v>
      </c>
      <c r="D8" s="416" t="s">
        <v>2615</v>
      </c>
      <c r="E8" s="415">
        <v>43222</v>
      </c>
      <c r="F8" s="411">
        <v>577521.41599999997</v>
      </c>
      <c r="G8" s="411">
        <v>0</v>
      </c>
      <c r="H8" s="411">
        <v>0</v>
      </c>
      <c r="I8" s="411">
        <v>0</v>
      </c>
      <c r="J8" s="411">
        <v>0</v>
      </c>
      <c r="K8" s="411">
        <v>0</v>
      </c>
      <c r="L8" s="411">
        <v>0</v>
      </c>
      <c r="M8" s="412" t="s">
        <v>1892</v>
      </c>
      <c r="N8" s="407" t="s">
        <v>2452</v>
      </c>
      <c r="O8" s="407"/>
      <c r="P8" s="407" t="s">
        <v>1886</v>
      </c>
      <c r="Q8" s="412" t="s">
        <v>1887</v>
      </c>
      <c r="R8" s="416"/>
      <c r="S8" s="407" t="s">
        <v>1935</v>
      </c>
    </row>
    <row r="9" spans="1:19" s="358" customFormat="1" ht="55.5" customHeight="1">
      <c r="A9" s="357"/>
      <c r="B9" s="417" t="s">
        <v>2453</v>
      </c>
      <c r="C9" s="407" t="s">
        <v>81</v>
      </c>
      <c r="D9" s="416" t="s">
        <v>2616</v>
      </c>
      <c r="E9" s="415">
        <v>42806</v>
      </c>
      <c r="F9" s="411">
        <v>48620.02</v>
      </c>
      <c r="G9" s="411">
        <v>0</v>
      </c>
      <c r="H9" s="411">
        <v>0</v>
      </c>
      <c r="I9" s="411">
        <v>0</v>
      </c>
      <c r="J9" s="411">
        <v>0</v>
      </c>
      <c r="K9" s="411">
        <v>0</v>
      </c>
      <c r="L9" s="411">
        <v>0</v>
      </c>
      <c r="M9" s="412" t="s">
        <v>1892</v>
      </c>
      <c r="N9" s="407" t="s">
        <v>2454</v>
      </c>
      <c r="O9" s="407"/>
      <c r="P9" s="407" t="s">
        <v>1886</v>
      </c>
      <c r="Q9" s="412" t="s">
        <v>1887</v>
      </c>
      <c r="R9" s="416"/>
      <c r="S9" s="407" t="s">
        <v>1927</v>
      </c>
    </row>
    <row r="10" spans="1:19" s="358" customFormat="1" ht="55.5" customHeight="1">
      <c r="A10" s="357"/>
      <c r="B10" s="417" t="s">
        <v>2455</v>
      </c>
      <c r="C10" s="407" t="s">
        <v>81</v>
      </c>
      <c r="D10" s="416" t="s">
        <v>79</v>
      </c>
      <c r="E10" s="415">
        <v>43234</v>
      </c>
      <c r="F10" s="411">
        <v>13019.56273</v>
      </c>
      <c r="G10" s="411">
        <v>0</v>
      </c>
      <c r="H10" s="411">
        <v>0</v>
      </c>
      <c r="I10" s="411">
        <v>0</v>
      </c>
      <c r="J10" s="411">
        <v>0</v>
      </c>
      <c r="K10" s="411">
        <v>0</v>
      </c>
      <c r="L10" s="411">
        <v>0</v>
      </c>
      <c r="M10" s="412" t="s">
        <v>1892</v>
      </c>
      <c r="N10" s="407" t="s">
        <v>2456</v>
      </c>
      <c r="O10" s="407"/>
      <c r="P10" s="407" t="s">
        <v>1886</v>
      </c>
      <c r="Q10" s="412" t="s">
        <v>1887</v>
      </c>
      <c r="R10" s="416"/>
      <c r="S10" s="407" t="s">
        <v>1931</v>
      </c>
    </row>
    <row r="11" spans="1:19" s="358" customFormat="1" ht="55.5" customHeight="1">
      <c r="A11" s="357"/>
      <c r="B11" s="417" t="s">
        <v>2457</v>
      </c>
      <c r="C11" s="419" t="s">
        <v>81</v>
      </c>
      <c r="D11" s="414">
        <v>3824</v>
      </c>
      <c r="E11" s="410">
        <v>43990</v>
      </c>
      <c r="F11" s="420">
        <v>135792.25</v>
      </c>
      <c r="G11" s="420">
        <v>0</v>
      </c>
      <c r="H11" s="420">
        <v>0</v>
      </c>
      <c r="I11" s="420">
        <v>0</v>
      </c>
      <c r="J11" s="420">
        <v>0</v>
      </c>
      <c r="K11" s="420">
        <v>0</v>
      </c>
      <c r="L11" s="420">
        <v>0</v>
      </c>
      <c r="M11" s="413" t="s">
        <v>1892</v>
      </c>
      <c r="N11" s="419" t="s">
        <v>2458</v>
      </c>
      <c r="O11" s="419"/>
      <c r="P11" s="419" t="s">
        <v>324</v>
      </c>
      <c r="Q11" s="413" t="s">
        <v>1887</v>
      </c>
      <c r="R11" s="414"/>
      <c r="S11" s="419" t="s">
        <v>1925</v>
      </c>
    </row>
    <row r="12" spans="1:19" s="358" customFormat="1" ht="55.5" customHeight="1">
      <c r="A12" s="357"/>
      <c r="B12" s="417" t="s">
        <v>2459</v>
      </c>
      <c r="C12" s="407" t="s">
        <v>81</v>
      </c>
      <c r="D12" s="416" t="s">
        <v>2460</v>
      </c>
      <c r="E12" s="415">
        <v>43143</v>
      </c>
      <c r="F12" s="411">
        <v>202427.25700000001</v>
      </c>
      <c r="G12" s="411">
        <v>0</v>
      </c>
      <c r="H12" s="411">
        <v>0</v>
      </c>
      <c r="I12" s="411">
        <v>0</v>
      </c>
      <c r="J12" s="411">
        <v>0</v>
      </c>
      <c r="K12" s="411">
        <v>0</v>
      </c>
      <c r="L12" s="411">
        <v>0</v>
      </c>
      <c r="M12" s="412" t="s">
        <v>1892</v>
      </c>
      <c r="N12" s="407" t="s">
        <v>2461</v>
      </c>
      <c r="O12" s="407"/>
      <c r="P12" s="407" t="s">
        <v>1886</v>
      </c>
      <c r="Q12" s="412" t="s">
        <v>1887</v>
      </c>
      <c r="R12" s="416"/>
      <c r="S12" s="407" t="s">
        <v>1925</v>
      </c>
    </row>
    <row r="13" spans="1:19" s="358" customFormat="1" ht="55.5" customHeight="1">
      <c r="A13" s="357"/>
      <c r="B13" s="417" t="s">
        <v>2462</v>
      </c>
      <c r="C13" s="419" t="s">
        <v>81</v>
      </c>
      <c r="D13" s="414" t="s">
        <v>2463</v>
      </c>
      <c r="E13" s="410">
        <v>43122</v>
      </c>
      <c r="F13" s="420">
        <v>330000</v>
      </c>
      <c r="G13" s="420">
        <v>0</v>
      </c>
      <c r="H13" s="420">
        <v>0</v>
      </c>
      <c r="I13" s="420">
        <v>0</v>
      </c>
      <c r="J13" s="420">
        <v>0</v>
      </c>
      <c r="K13" s="420">
        <v>0</v>
      </c>
      <c r="L13" s="420">
        <v>0</v>
      </c>
      <c r="M13" s="413" t="s">
        <v>1893</v>
      </c>
      <c r="N13" s="419" t="s">
        <v>2464</v>
      </c>
      <c r="O13" s="419"/>
      <c r="P13" s="419" t="s">
        <v>1886</v>
      </c>
      <c r="Q13" s="413" t="s">
        <v>1887</v>
      </c>
      <c r="R13" s="421" t="s">
        <v>3245</v>
      </c>
      <c r="S13" s="419" t="s">
        <v>1936</v>
      </c>
    </row>
    <row r="14" spans="1:19" s="358" customFormat="1" ht="55.5" customHeight="1">
      <c r="A14" s="357"/>
      <c r="B14" s="417" t="s">
        <v>2465</v>
      </c>
      <c r="C14" s="419" t="s">
        <v>81</v>
      </c>
      <c r="D14" s="414" t="s">
        <v>2466</v>
      </c>
      <c r="E14" s="410">
        <v>43150</v>
      </c>
      <c r="F14" s="420">
        <v>36058</v>
      </c>
      <c r="G14" s="420">
        <v>0</v>
      </c>
      <c r="H14" s="420">
        <v>0</v>
      </c>
      <c r="I14" s="420">
        <v>0</v>
      </c>
      <c r="J14" s="420">
        <v>0</v>
      </c>
      <c r="K14" s="420">
        <v>0</v>
      </c>
      <c r="L14" s="420">
        <v>0</v>
      </c>
      <c r="M14" s="413" t="s">
        <v>1892</v>
      </c>
      <c r="N14" s="419" t="s">
        <v>2467</v>
      </c>
      <c r="O14" s="419"/>
      <c r="P14" s="419" t="s">
        <v>1296</v>
      </c>
      <c r="Q14" s="413" t="s">
        <v>1887</v>
      </c>
      <c r="R14" s="414" t="s">
        <v>3246</v>
      </c>
      <c r="S14" s="419" t="s">
        <v>1936</v>
      </c>
    </row>
    <row r="15" spans="1:19" s="358" customFormat="1" ht="55.5" customHeight="1">
      <c r="A15" s="357"/>
      <c r="B15" s="417" t="s">
        <v>2468</v>
      </c>
      <c r="C15" s="407" t="s">
        <v>81</v>
      </c>
      <c r="D15" s="416" t="s">
        <v>2469</v>
      </c>
      <c r="E15" s="415">
        <v>43013</v>
      </c>
      <c r="F15" s="411">
        <v>622732.80000000005</v>
      </c>
      <c r="G15" s="411">
        <v>0</v>
      </c>
      <c r="H15" s="411">
        <v>0</v>
      </c>
      <c r="I15" s="411">
        <v>0</v>
      </c>
      <c r="J15" s="411">
        <v>0</v>
      </c>
      <c r="K15" s="411">
        <v>0</v>
      </c>
      <c r="L15" s="411">
        <v>0</v>
      </c>
      <c r="M15" s="412" t="s">
        <v>1892</v>
      </c>
      <c r="N15" s="407" t="s">
        <v>2470</v>
      </c>
      <c r="O15" s="407"/>
      <c r="P15" s="407" t="s">
        <v>1886</v>
      </c>
      <c r="Q15" s="412" t="s">
        <v>1887</v>
      </c>
      <c r="R15" s="416"/>
      <c r="S15" s="407" t="s">
        <v>1941</v>
      </c>
    </row>
    <row r="16" spans="1:19" s="358" customFormat="1" ht="55.5" customHeight="1">
      <c r="A16" s="357"/>
      <c r="B16" s="417" t="s">
        <v>2471</v>
      </c>
      <c r="C16" s="407" t="s">
        <v>81</v>
      </c>
      <c r="D16" s="416" t="s">
        <v>2617</v>
      </c>
      <c r="E16" s="415">
        <v>43073</v>
      </c>
      <c r="F16" s="411">
        <v>47504.296999999999</v>
      </c>
      <c r="G16" s="411">
        <v>0</v>
      </c>
      <c r="H16" s="411">
        <v>0</v>
      </c>
      <c r="I16" s="411">
        <v>0</v>
      </c>
      <c r="J16" s="411">
        <v>0</v>
      </c>
      <c r="K16" s="411">
        <v>0</v>
      </c>
      <c r="L16" s="411">
        <v>0</v>
      </c>
      <c r="M16" s="412" t="s">
        <v>1892</v>
      </c>
      <c r="N16" s="407" t="s">
        <v>2472</v>
      </c>
      <c r="O16" s="407"/>
      <c r="P16" s="407" t="s">
        <v>1886</v>
      </c>
      <c r="Q16" s="412" t="s">
        <v>1887</v>
      </c>
      <c r="R16" s="416" t="s">
        <v>3246</v>
      </c>
      <c r="S16" s="407" t="s">
        <v>1925</v>
      </c>
    </row>
    <row r="17" spans="1:19" s="358" customFormat="1" ht="55.5" customHeight="1">
      <c r="A17" s="357"/>
      <c r="B17" s="417" t="s">
        <v>2473</v>
      </c>
      <c r="C17" s="407" t="s">
        <v>81</v>
      </c>
      <c r="D17" s="416" t="s">
        <v>2618</v>
      </c>
      <c r="E17" s="415">
        <v>43073</v>
      </c>
      <c r="F17" s="411">
        <v>35156.61</v>
      </c>
      <c r="G17" s="411">
        <v>0</v>
      </c>
      <c r="H17" s="411">
        <v>0</v>
      </c>
      <c r="I17" s="411">
        <v>0</v>
      </c>
      <c r="J17" s="411">
        <v>0</v>
      </c>
      <c r="K17" s="411">
        <v>0</v>
      </c>
      <c r="L17" s="411">
        <v>0</v>
      </c>
      <c r="M17" s="412" t="s">
        <v>1892</v>
      </c>
      <c r="N17" s="407" t="s">
        <v>2474</v>
      </c>
      <c r="O17" s="407"/>
      <c r="P17" s="407" t="s">
        <v>1886</v>
      </c>
      <c r="Q17" s="412" t="s">
        <v>1887</v>
      </c>
      <c r="R17" s="416"/>
      <c r="S17" s="407" t="s">
        <v>1951</v>
      </c>
    </row>
    <row r="18" spans="1:19" s="358" customFormat="1" ht="55.5" customHeight="1">
      <c r="A18" s="357"/>
      <c r="B18" s="422" t="s">
        <v>2475</v>
      </c>
      <c r="C18" s="423" t="s">
        <v>81</v>
      </c>
      <c r="D18" s="424" t="s">
        <v>2619</v>
      </c>
      <c r="E18" s="426">
        <v>43020</v>
      </c>
      <c r="F18" s="425">
        <v>19759.567999999999</v>
      </c>
      <c r="G18" s="425">
        <v>0</v>
      </c>
      <c r="H18" s="425">
        <v>0</v>
      </c>
      <c r="I18" s="425">
        <v>0</v>
      </c>
      <c r="J18" s="425">
        <v>0</v>
      </c>
      <c r="K18" s="425">
        <v>0</v>
      </c>
      <c r="L18" s="425">
        <v>0</v>
      </c>
      <c r="M18" s="427" t="s">
        <v>1892</v>
      </c>
      <c r="N18" s="423" t="s">
        <v>2476</v>
      </c>
      <c r="O18" s="423" t="s">
        <v>3247</v>
      </c>
      <c r="P18" s="423" t="s">
        <v>1886</v>
      </c>
      <c r="Q18" s="427" t="s">
        <v>1887</v>
      </c>
      <c r="R18" s="424" t="s">
        <v>3248</v>
      </c>
      <c r="S18" s="423" t="s">
        <v>1926</v>
      </c>
    </row>
    <row r="19" spans="1:19" s="358" customFormat="1" ht="55.5" customHeight="1">
      <c r="A19" s="357"/>
      <c r="B19" s="417" t="s">
        <v>2478</v>
      </c>
      <c r="C19" s="407" t="s">
        <v>81</v>
      </c>
      <c r="D19" s="416" t="s">
        <v>2479</v>
      </c>
      <c r="E19" s="415">
        <v>43034</v>
      </c>
      <c r="F19" s="411">
        <v>511983.4</v>
      </c>
      <c r="G19" s="411">
        <v>0</v>
      </c>
      <c r="H19" s="411">
        <v>0</v>
      </c>
      <c r="I19" s="411">
        <v>0</v>
      </c>
      <c r="J19" s="411">
        <v>0</v>
      </c>
      <c r="K19" s="411">
        <v>0</v>
      </c>
      <c r="L19" s="411">
        <v>0</v>
      </c>
      <c r="M19" s="412" t="s">
        <v>1892</v>
      </c>
      <c r="N19" s="407" t="s">
        <v>2477</v>
      </c>
      <c r="O19" s="407"/>
      <c r="P19" s="407" t="s">
        <v>1886</v>
      </c>
      <c r="Q19" s="412" t="s">
        <v>1887</v>
      </c>
      <c r="R19" s="416"/>
      <c r="S19" s="407" t="s">
        <v>1941</v>
      </c>
    </row>
    <row r="20" spans="1:19" s="358" customFormat="1" ht="55.5" customHeight="1">
      <c r="A20" s="357"/>
      <c r="B20" s="417" t="s">
        <v>2480</v>
      </c>
      <c r="C20" s="407" t="s">
        <v>81</v>
      </c>
      <c r="D20" s="416" t="s">
        <v>2620</v>
      </c>
      <c r="E20" s="415">
        <v>42852</v>
      </c>
      <c r="F20" s="411">
        <v>9982.5</v>
      </c>
      <c r="G20" s="411">
        <v>0</v>
      </c>
      <c r="H20" s="411">
        <v>0</v>
      </c>
      <c r="I20" s="411">
        <v>0</v>
      </c>
      <c r="J20" s="411">
        <v>0</v>
      </c>
      <c r="K20" s="411">
        <v>0</v>
      </c>
      <c r="L20" s="411">
        <v>0</v>
      </c>
      <c r="M20" s="412" t="s">
        <v>1892</v>
      </c>
      <c r="N20" s="407" t="s">
        <v>2481</v>
      </c>
      <c r="O20" s="407"/>
      <c r="P20" s="407" t="s">
        <v>1886</v>
      </c>
      <c r="Q20" s="412" t="s">
        <v>1887</v>
      </c>
      <c r="R20" s="416"/>
      <c r="S20" s="407" t="s">
        <v>1936</v>
      </c>
    </row>
    <row r="21" spans="1:19" s="358" customFormat="1" ht="55.5" customHeight="1">
      <c r="A21" s="357"/>
      <c r="B21" s="417" t="s">
        <v>2482</v>
      </c>
      <c r="C21" s="407" t="s">
        <v>81</v>
      </c>
      <c r="D21" s="416" t="s">
        <v>2621</v>
      </c>
      <c r="E21" s="415">
        <v>42901</v>
      </c>
      <c r="F21" s="411">
        <v>28660</v>
      </c>
      <c r="G21" s="411">
        <v>0</v>
      </c>
      <c r="H21" s="411">
        <v>0</v>
      </c>
      <c r="I21" s="411">
        <v>0</v>
      </c>
      <c r="J21" s="411">
        <v>0</v>
      </c>
      <c r="K21" s="411">
        <v>0</v>
      </c>
      <c r="L21" s="411">
        <v>0</v>
      </c>
      <c r="M21" s="412" t="s">
        <v>1892</v>
      </c>
      <c r="N21" s="407" t="s">
        <v>2483</v>
      </c>
      <c r="O21" s="407"/>
      <c r="P21" s="407" t="s">
        <v>1886</v>
      </c>
      <c r="Q21" s="412" t="s">
        <v>1887</v>
      </c>
      <c r="R21" s="416"/>
      <c r="S21" s="407" t="s">
        <v>1935</v>
      </c>
    </row>
    <row r="22" spans="1:19" s="358" customFormat="1" ht="55.5" customHeight="1">
      <c r="A22" s="357"/>
      <c r="B22" s="418" t="s">
        <v>2484</v>
      </c>
      <c r="C22" s="419" t="s">
        <v>81</v>
      </c>
      <c r="D22" s="414" t="s">
        <v>2622</v>
      </c>
      <c r="E22" s="410">
        <v>42901</v>
      </c>
      <c r="F22" s="420">
        <v>38381.199999999997</v>
      </c>
      <c r="G22" s="420">
        <v>0</v>
      </c>
      <c r="H22" s="420">
        <v>0</v>
      </c>
      <c r="I22" s="420">
        <v>0</v>
      </c>
      <c r="J22" s="420">
        <v>0</v>
      </c>
      <c r="K22" s="420">
        <v>0</v>
      </c>
      <c r="L22" s="420">
        <v>0</v>
      </c>
      <c r="M22" s="413" t="s">
        <v>1893</v>
      </c>
      <c r="N22" s="419" t="s">
        <v>2485</v>
      </c>
      <c r="O22" s="419"/>
      <c r="P22" s="419" t="s">
        <v>324</v>
      </c>
      <c r="Q22" s="413" t="s">
        <v>1887</v>
      </c>
      <c r="R22" s="414" t="s">
        <v>324</v>
      </c>
      <c r="S22" s="419" t="s">
        <v>1943</v>
      </c>
    </row>
    <row r="23" spans="1:19" s="358" customFormat="1" ht="55.5" customHeight="1">
      <c r="A23" s="357"/>
      <c r="B23" s="417" t="s">
        <v>2486</v>
      </c>
      <c r="C23" s="407" t="s">
        <v>81</v>
      </c>
      <c r="D23" s="416" t="s">
        <v>2487</v>
      </c>
      <c r="E23" s="415">
        <v>42859</v>
      </c>
      <c r="F23" s="411">
        <v>30169</v>
      </c>
      <c r="G23" s="411">
        <v>0</v>
      </c>
      <c r="H23" s="411">
        <v>0</v>
      </c>
      <c r="I23" s="411">
        <v>0</v>
      </c>
      <c r="J23" s="411">
        <v>0</v>
      </c>
      <c r="K23" s="411">
        <v>0</v>
      </c>
      <c r="L23" s="411">
        <v>0</v>
      </c>
      <c r="M23" s="412" t="s">
        <v>1892</v>
      </c>
      <c r="N23" s="407" t="s">
        <v>2488</v>
      </c>
      <c r="O23" s="407"/>
      <c r="P23" s="407" t="s">
        <v>1886</v>
      </c>
      <c r="Q23" s="412" t="s">
        <v>1887</v>
      </c>
      <c r="R23" s="416"/>
      <c r="S23" s="407" t="s">
        <v>2489</v>
      </c>
    </row>
    <row r="24" spans="1:19" s="358" customFormat="1" ht="55.5" customHeight="1">
      <c r="A24" s="357"/>
      <c r="B24" s="428" t="s">
        <v>3249</v>
      </c>
      <c r="C24" s="429" t="s">
        <v>81</v>
      </c>
      <c r="D24" s="430" t="s">
        <v>3250</v>
      </c>
      <c r="E24" s="432">
        <v>43980</v>
      </c>
      <c r="F24" s="431">
        <v>451008.15</v>
      </c>
      <c r="G24" s="431">
        <v>4522.9799999999996</v>
      </c>
      <c r="H24" s="431">
        <v>0</v>
      </c>
      <c r="I24" s="431">
        <v>0</v>
      </c>
      <c r="J24" s="431">
        <v>0</v>
      </c>
      <c r="K24" s="431">
        <v>0</v>
      </c>
      <c r="L24" s="431">
        <v>0</v>
      </c>
      <c r="M24" s="429" t="s">
        <v>1893</v>
      </c>
      <c r="N24" s="429" t="s">
        <v>2490</v>
      </c>
      <c r="O24" s="429"/>
      <c r="P24" s="433" t="s">
        <v>1886</v>
      </c>
      <c r="Q24" s="434" t="s">
        <v>1887</v>
      </c>
      <c r="R24" s="430" t="s">
        <v>3251</v>
      </c>
      <c r="S24" s="429" t="s">
        <v>1925</v>
      </c>
    </row>
    <row r="25" spans="1:19" s="358" customFormat="1" ht="55.5" customHeight="1">
      <c r="A25" s="357"/>
      <c r="B25" s="417" t="s">
        <v>2491</v>
      </c>
      <c r="C25" s="407" t="s">
        <v>81</v>
      </c>
      <c r="D25" s="416" t="s">
        <v>2492</v>
      </c>
      <c r="E25" s="415">
        <v>43241</v>
      </c>
      <c r="F25" s="411">
        <v>349794</v>
      </c>
      <c r="G25" s="411">
        <v>0</v>
      </c>
      <c r="H25" s="411">
        <v>0</v>
      </c>
      <c r="I25" s="411">
        <v>0</v>
      </c>
      <c r="J25" s="411">
        <v>0</v>
      </c>
      <c r="K25" s="411">
        <v>0</v>
      </c>
      <c r="L25" s="411">
        <v>0</v>
      </c>
      <c r="M25" s="412" t="s">
        <v>1892</v>
      </c>
      <c r="N25" s="407" t="s">
        <v>3167</v>
      </c>
      <c r="O25" s="407"/>
      <c r="P25" s="407" t="s">
        <v>1886</v>
      </c>
      <c r="Q25" s="412" t="s">
        <v>1887</v>
      </c>
      <c r="R25" s="416" t="s">
        <v>1813</v>
      </c>
      <c r="S25" s="407" t="s">
        <v>1927</v>
      </c>
    </row>
    <row r="26" spans="1:19" s="358" customFormat="1" ht="55.5" customHeight="1">
      <c r="A26" s="357"/>
      <c r="B26" s="417" t="s">
        <v>2493</v>
      </c>
      <c r="C26" s="407" t="s">
        <v>81</v>
      </c>
      <c r="D26" s="416" t="s">
        <v>2623</v>
      </c>
      <c r="E26" s="415">
        <v>43416</v>
      </c>
      <c r="F26" s="411">
        <v>69389.451579999994</v>
      </c>
      <c r="G26" s="411">
        <v>0</v>
      </c>
      <c r="H26" s="411">
        <v>0</v>
      </c>
      <c r="I26" s="411">
        <v>0</v>
      </c>
      <c r="J26" s="411">
        <v>0</v>
      </c>
      <c r="K26" s="411">
        <v>0</v>
      </c>
      <c r="L26" s="411">
        <v>0</v>
      </c>
      <c r="M26" s="412" t="s">
        <v>1892</v>
      </c>
      <c r="N26" s="407" t="s">
        <v>2494</v>
      </c>
      <c r="O26" s="407"/>
      <c r="P26" s="407" t="s">
        <v>1886</v>
      </c>
      <c r="Q26" s="412" t="s">
        <v>1887</v>
      </c>
      <c r="R26" s="416"/>
      <c r="S26" s="407" t="s">
        <v>2495</v>
      </c>
    </row>
    <row r="27" spans="1:19" s="358" customFormat="1" ht="55.5" customHeight="1">
      <c r="A27" s="357"/>
      <c r="B27" s="417" t="s">
        <v>2496</v>
      </c>
      <c r="C27" s="407" t="s">
        <v>81</v>
      </c>
      <c r="D27" s="416" t="s">
        <v>2624</v>
      </c>
      <c r="E27" s="415">
        <v>43423</v>
      </c>
      <c r="F27" s="411">
        <v>33880</v>
      </c>
      <c r="G27" s="411">
        <v>0</v>
      </c>
      <c r="H27" s="411">
        <v>0</v>
      </c>
      <c r="I27" s="411">
        <v>0</v>
      </c>
      <c r="J27" s="411">
        <v>0</v>
      </c>
      <c r="K27" s="411">
        <v>0</v>
      </c>
      <c r="L27" s="411">
        <v>0</v>
      </c>
      <c r="M27" s="412" t="s">
        <v>1892</v>
      </c>
      <c r="N27" s="407" t="s">
        <v>2497</v>
      </c>
      <c r="O27" s="407"/>
      <c r="P27" s="407" t="s">
        <v>1886</v>
      </c>
      <c r="Q27" s="412" t="s">
        <v>1887</v>
      </c>
      <c r="R27" s="416"/>
      <c r="S27" s="407" t="s">
        <v>1938</v>
      </c>
    </row>
    <row r="28" spans="1:19" s="358" customFormat="1" ht="55.5" customHeight="1">
      <c r="A28" s="357"/>
      <c r="B28" s="417" t="s">
        <v>2498</v>
      </c>
      <c r="C28" s="407" t="s">
        <v>81</v>
      </c>
      <c r="D28" s="416" t="s">
        <v>2625</v>
      </c>
      <c r="E28" s="415">
        <v>43748</v>
      </c>
      <c r="F28" s="411">
        <v>548995.44039999996</v>
      </c>
      <c r="G28" s="411">
        <v>0</v>
      </c>
      <c r="H28" s="411">
        <v>0</v>
      </c>
      <c r="I28" s="411">
        <v>0</v>
      </c>
      <c r="J28" s="411">
        <v>0</v>
      </c>
      <c r="K28" s="411">
        <v>0</v>
      </c>
      <c r="L28" s="411">
        <v>0</v>
      </c>
      <c r="M28" s="412" t="s">
        <v>1892</v>
      </c>
      <c r="N28" s="407" t="s">
        <v>2499</v>
      </c>
      <c r="O28" s="407"/>
      <c r="P28" s="407" t="s">
        <v>1886</v>
      </c>
      <c r="Q28" s="412" t="s">
        <v>1887</v>
      </c>
      <c r="R28" s="416"/>
      <c r="S28" s="407" t="s">
        <v>3170</v>
      </c>
    </row>
    <row r="29" spans="1:19" s="358" customFormat="1" ht="55.5" customHeight="1">
      <c r="A29" s="357"/>
      <c r="B29" s="417" t="s">
        <v>2500</v>
      </c>
      <c r="C29" s="407" t="s">
        <v>194</v>
      </c>
      <c r="D29" s="416" t="s">
        <v>1084</v>
      </c>
      <c r="E29" s="415" t="s">
        <v>3252</v>
      </c>
      <c r="F29" s="435">
        <v>201788.07</v>
      </c>
      <c r="G29" s="411">
        <v>0</v>
      </c>
      <c r="H29" s="411">
        <v>0</v>
      </c>
      <c r="I29" s="411">
        <v>0</v>
      </c>
      <c r="J29" s="411">
        <v>0</v>
      </c>
      <c r="K29" s="411">
        <v>0</v>
      </c>
      <c r="L29" s="411">
        <v>0</v>
      </c>
      <c r="M29" s="412" t="s">
        <v>1892</v>
      </c>
      <c r="N29" s="407" t="s">
        <v>2837</v>
      </c>
      <c r="O29" s="407"/>
      <c r="P29" s="407" t="s">
        <v>1886</v>
      </c>
      <c r="Q29" s="412" t="s">
        <v>1887</v>
      </c>
      <c r="R29" s="416"/>
      <c r="S29" s="407" t="s">
        <v>1925</v>
      </c>
    </row>
    <row r="30" spans="1:19" s="358" customFormat="1" ht="55.5" customHeight="1">
      <c r="A30" s="357"/>
      <c r="B30" s="417" t="s">
        <v>2501</v>
      </c>
      <c r="C30" s="407" t="s">
        <v>81</v>
      </c>
      <c r="D30" s="416" t="s">
        <v>79</v>
      </c>
      <c r="E30" s="415">
        <v>43472</v>
      </c>
      <c r="F30" s="411">
        <v>170871</v>
      </c>
      <c r="G30" s="411">
        <v>0</v>
      </c>
      <c r="H30" s="411">
        <v>0</v>
      </c>
      <c r="I30" s="411">
        <v>0</v>
      </c>
      <c r="J30" s="411">
        <v>0</v>
      </c>
      <c r="K30" s="411">
        <v>0</v>
      </c>
      <c r="L30" s="411">
        <v>0</v>
      </c>
      <c r="M30" s="412" t="s">
        <v>1892</v>
      </c>
      <c r="N30" s="407" t="s">
        <v>2502</v>
      </c>
      <c r="O30" s="407"/>
      <c r="P30" s="407" t="s">
        <v>1886</v>
      </c>
      <c r="Q30" s="412" t="s">
        <v>1887</v>
      </c>
      <c r="R30" s="416"/>
      <c r="S30" s="407" t="s">
        <v>1925</v>
      </c>
    </row>
    <row r="31" spans="1:19" s="358" customFormat="1" ht="55.5" customHeight="1">
      <c r="A31" s="357"/>
      <c r="B31" s="417" t="s">
        <v>2503</v>
      </c>
      <c r="C31" s="407" t="s">
        <v>194</v>
      </c>
      <c r="D31" s="416" t="s">
        <v>2626</v>
      </c>
      <c r="E31" s="415">
        <v>43290</v>
      </c>
      <c r="F31" s="411">
        <v>39175.521999999997</v>
      </c>
      <c r="G31" s="411">
        <v>0</v>
      </c>
      <c r="H31" s="411">
        <v>0</v>
      </c>
      <c r="I31" s="411">
        <v>0</v>
      </c>
      <c r="J31" s="411">
        <v>0</v>
      </c>
      <c r="K31" s="411">
        <v>0</v>
      </c>
      <c r="L31" s="411">
        <v>0</v>
      </c>
      <c r="M31" s="412" t="s">
        <v>1892</v>
      </c>
      <c r="N31" s="407" t="s">
        <v>3168</v>
      </c>
      <c r="O31" s="407"/>
      <c r="P31" s="407" t="s">
        <v>1886</v>
      </c>
      <c r="Q31" s="412" t="s">
        <v>1887</v>
      </c>
      <c r="R31" s="416"/>
      <c r="S31" s="407" t="s">
        <v>3170</v>
      </c>
    </row>
    <row r="32" spans="1:19" s="358" customFormat="1" ht="55.5" customHeight="1">
      <c r="A32" s="357"/>
      <c r="B32" s="417" t="s">
        <v>2504</v>
      </c>
      <c r="C32" s="407" t="s">
        <v>194</v>
      </c>
      <c r="D32" s="416" t="s">
        <v>2627</v>
      </c>
      <c r="E32" s="415">
        <v>42852</v>
      </c>
      <c r="F32" s="411">
        <v>15548.5</v>
      </c>
      <c r="G32" s="411">
        <v>0</v>
      </c>
      <c r="H32" s="411">
        <v>0</v>
      </c>
      <c r="I32" s="411">
        <v>0</v>
      </c>
      <c r="J32" s="411">
        <v>0</v>
      </c>
      <c r="K32" s="411">
        <v>0</v>
      </c>
      <c r="L32" s="411">
        <v>0</v>
      </c>
      <c r="M32" s="412" t="s">
        <v>1892</v>
      </c>
      <c r="N32" s="407" t="s">
        <v>2505</v>
      </c>
      <c r="O32" s="407"/>
      <c r="P32" s="407" t="s">
        <v>1886</v>
      </c>
      <c r="Q32" s="412" t="s">
        <v>1887</v>
      </c>
      <c r="R32" s="416"/>
      <c r="S32" s="407" t="s">
        <v>1936</v>
      </c>
    </row>
    <row r="33" spans="1:19" s="358" customFormat="1" ht="55.5" customHeight="1">
      <c r="A33" s="357"/>
      <c r="B33" s="436" t="s">
        <v>2506</v>
      </c>
      <c r="C33" s="419" t="s">
        <v>194</v>
      </c>
      <c r="D33" s="437" t="s">
        <v>2507</v>
      </c>
      <c r="E33" s="410">
        <v>42394</v>
      </c>
      <c r="F33" s="115">
        <v>21780</v>
      </c>
      <c r="G33" s="115">
        <v>0</v>
      </c>
      <c r="H33" s="115">
        <v>0</v>
      </c>
      <c r="I33" s="115">
        <v>0</v>
      </c>
      <c r="J33" s="115">
        <v>0</v>
      </c>
      <c r="K33" s="420">
        <v>0</v>
      </c>
      <c r="L33" s="420">
        <v>0</v>
      </c>
      <c r="M33" s="413" t="s">
        <v>1892</v>
      </c>
      <c r="N33" s="413" t="s">
        <v>2508</v>
      </c>
      <c r="O33" s="419"/>
      <c r="P33" s="419" t="s">
        <v>324</v>
      </c>
      <c r="Q33" s="413" t="s">
        <v>1887</v>
      </c>
      <c r="R33" s="414"/>
      <c r="S33" s="419" t="s">
        <v>3170</v>
      </c>
    </row>
    <row r="34" spans="1:19" s="358" customFormat="1" ht="55.5" customHeight="1">
      <c r="A34" s="357"/>
      <c r="B34" s="66" t="s">
        <v>2509</v>
      </c>
      <c r="C34" s="407" t="s">
        <v>194</v>
      </c>
      <c r="D34" s="416" t="s">
        <v>3253</v>
      </c>
      <c r="E34" s="415">
        <v>43500</v>
      </c>
      <c r="F34" s="411">
        <v>175966.160084</v>
      </c>
      <c r="G34" s="411">
        <v>1742.4</v>
      </c>
      <c r="H34" s="411">
        <v>0</v>
      </c>
      <c r="I34" s="411">
        <v>0</v>
      </c>
      <c r="J34" s="411">
        <v>0</v>
      </c>
      <c r="K34" s="411">
        <v>0</v>
      </c>
      <c r="L34" s="411">
        <v>0</v>
      </c>
      <c r="M34" s="412" t="s">
        <v>1892</v>
      </c>
      <c r="N34" s="407" t="s">
        <v>2510</v>
      </c>
      <c r="O34" s="407"/>
      <c r="P34" s="407" t="s">
        <v>1886</v>
      </c>
      <c r="Q34" s="412" t="s">
        <v>1887</v>
      </c>
      <c r="R34" s="416"/>
      <c r="S34" s="407" t="s">
        <v>1925</v>
      </c>
    </row>
    <row r="35" spans="1:19" s="358" customFormat="1" ht="55.5" customHeight="1">
      <c r="A35" s="357"/>
      <c r="B35" s="66" t="s">
        <v>2511</v>
      </c>
      <c r="C35" s="407" t="s">
        <v>194</v>
      </c>
      <c r="D35" s="416" t="s">
        <v>79</v>
      </c>
      <c r="E35" s="415">
        <v>43675</v>
      </c>
      <c r="F35" s="411">
        <v>2420</v>
      </c>
      <c r="G35" s="411">
        <v>0</v>
      </c>
      <c r="H35" s="411">
        <v>0</v>
      </c>
      <c r="I35" s="411">
        <v>0</v>
      </c>
      <c r="J35" s="411">
        <v>0</v>
      </c>
      <c r="K35" s="411">
        <v>0</v>
      </c>
      <c r="L35" s="411">
        <v>0</v>
      </c>
      <c r="M35" s="412" t="s">
        <v>1892</v>
      </c>
      <c r="N35" s="407" t="s">
        <v>1274</v>
      </c>
      <c r="O35" s="407"/>
      <c r="P35" s="407" t="s">
        <v>1886</v>
      </c>
      <c r="Q35" s="412" t="s">
        <v>1887</v>
      </c>
      <c r="R35" s="416"/>
      <c r="S35" s="407"/>
    </row>
    <row r="36" spans="1:19" s="358" customFormat="1" ht="55.5" customHeight="1">
      <c r="A36" s="357"/>
      <c r="B36" s="417" t="s">
        <v>2512</v>
      </c>
      <c r="C36" s="407" t="s">
        <v>81</v>
      </c>
      <c r="D36" s="416" t="s">
        <v>2513</v>
      </c>
      <c r="E36" s="415">
        <v>43073</v>
      </c>
      <c r="F36" s="411">
        <v>20332.88</v>
      </c>
      <c r="G36" s="411">
        <v>0</v>
      </c>
      <c r="H36" s="411">
        <v>0</v>
      </c>
      <c r="I36" s="411">
        <v>0</v>
      </c>
      <c r="J36" s="411">
        <v>0</v>
      </c>
      <c r="K36" s="411">
        <v>0</v>
      </c>
      <c r="L36" s="411">
        <v>0</v>
      </c>
      <c r="M36" s="412" t="s">
        <v>1892</v>
      </c>
      <c r="N36" s="407" t="s">
        <v>2514</v>
      </c>
      <c r="O36" s="407"/>
      <c r="P36" s="407" t="s">
        <v>1886</v>
      </c>
      <c r="Q36" s="412" t="s">
        <v>1887</v>
      </c>
      <c r="R36" s="416"/>
      <c r="S36" s="407" t="s">
        <v>1941</v>
      </c>
    </row>
    <row r="37" spans="1:19" s="358" customFormat="1" ht="55.5" customHeight="1">
      <c r="A37" s="357"/>
      <c r="B37" s="417" t="s">
        <v>2515</v>
      </c>
      <c r="C37" s="407" t="s">
        <v>194</v>
      </c>
      <c r="D37" s="625">
        <v>6223</v>
      </c>
      <c r="E37" s="415">
        <v>43962</v>
      </c>
      <c r="F37" s="420">
        <v>64119.662250000001</v>
      </c>
      <c r="G37" s="420">
        <v>0</v>
      </c>
      <c r="H37" s="420">
        <v>0</v>
      </c>
      <c r="I37" s="420">
        <v>0</v>
      </c>
      <c r="J37" s="420">
        <v>0</v>
      </c>
      <c r="K37" s="420">
        <v>0</v>
      </c>
      <c r="L37" s="420">
        <v>0</v>
      </c>
      <c r="M37" s="413" t="s">
        <v>1892</v>
      </c>
      <c r="N37" s="419" t="s">
        <v>2516</v>
      </c>
      <c r="O37" s="419"/>
      <c r="P37" s="419" t="s">
        <v>1296</v>
      </c>
      <c r="Q37" s="413" t="s">
        <v>1887</v>
      </c>
      <c r="R37" s="414" t="s">
        <v>1813</v>
      </c>
      <c r="S37" s="419" t="s">
        <v>1946</v>
      </c>
    </row>
    <row r="38" spans="1:19" s="358" customFormat="1" ht="55.5" customHeight="1">
      <c r="A38" s="357"/>
      <c r="B38" s="417" t="s">
        <v>2517</v>
      </c>
      <c r="C38" s="407" t="s">
        <v>194</v>
      </c>
      <c r="D38" s="625">
        <v>6216</v>
      </c>
      <c r="E38" s="415">
        <v>43948</v>
      </c>
      <c r="F38" s="411">
        <v>84740.173750000002</v>
      </c>
      <c r="G38" s="411">
        <v>0</v>
      </c>
      <c r="H38" s="411">
        <v>0</v>
      </c>
      <c r="I38" s="411">
        <v>0</v>
      </c>
      <c r="J38" s="411">
        <v>0</v>
      </c>
      <c r="K38" s="411">
        <v>0</v>
      </c>
      <c r="L38" s="411">
        <v>0</v>
      </c>
      <c r="M38" s="412" t="s">
        <v>1892</v>
      </c>
      <c r="N38" s="407" t="s">
        <v>2518</v>
      </c>
      <c r="O38" s="407"/>
      <c r="P38" s="407" t="s">
        <v>1886</v>
      </c>
      <c r="Q38" s="412" t="s">
        <v>1887</v>
      </c>
      <c r="R38" s="416"/>
      <c r="S38" s="407" t="s">
        <v>1928</v>
      </c>
    </row>
    <row r="39" spans="1:19" s="358" customFormat="1" ht="55.5" customHeight="1">
      <c r="A39" s="357"/>
      <c r="B39" s="417" t="s">
        <v>2519</v>
      </c>
      <c r="C39" s="407" t="s">
        <v>194</v>
      </c>
      <c r="D39" s="625">
        <v>6212</v>
      </c>
      <c r="E39" s="415">
        <v>43935</v>
      </c>
      <c r="F39" s="411">
        <v>163014</v>
      </c>
      <c r="G39" s="411">
        <v>0</v>
      </c>
      <c r="H39" s="411">
        <v>0</v>
      </c>
      <c r="I39" s="411">
        <v>0</v>
      </c>
      <c r="J39" s="411">
        <v>0</v>
      </c>
      <c r="K39" s="411">
        <v>0</v>
      </c>
      <c r="L39" s="411">
        <v>0</v>
      </c>
      <c r="M39" s="412" t="s">
        <v>1892</v>
      </c>
      <c r="N39" s="407" t="s">
        <v>2520</v>
      </c>
      <c r="O39" s="407"/>
      <c r="P39" s="407" t="s">
        <v>1886</v>
      </c>
      <c r="Q39" s="412" t="s">
        <v>1887</v>
      </c>
      <c r="R39" s="416"/>
      <c r="S39" s="407" t="s">
        <v>1925</v>
      </c>
    </row>
    <row r="40" spans="1:19" s="358" customFormat="1" ht="55.5" customHeight="1">
      <c r="A40" s="357"/>
      <c r="B40" s="417" t="s">
        <v>2521</v>
      </c>
      <c r="C40" s="407" t="s">
        <v>194</v>
      </c>
      <c r="D40" s="625">
        <v>6211</v>
      </c>
      <c r="E40" s="415">
        <v>43935</v>
      </c>
      <c r="F40" s="411">
        <v>88452.4</v>
      </c>
      <c r="G40" s="411">
        <v>0</v>
      </c>
      <c r="H40" s="411">
        <v>0</v>
      </c>
      <c r="I40" s="411">
        <v>0</v>
      </c>
      <c r="J40" s="411">
        <v>0</v>
      </c>
      <c r="K40" s="411">
        <v>0</v>
      </c>
      <c r="L40" s="411">
        <v>0</v>
      </c>
      <c r="M40" s="412" t="s">
        <v>1892</v>
      </c>
      <c r="N40" s="407" t="s">
        <v>2522</v>
      </c>
      <c r="O40" s="407"/>
      <c r="P40" s="407" t="s">
        <v>1886</v>
      </c>
      <c r="Q40" s="412" t="s">
        <v>1887</v>
      </c>
      <c r="R40" s="416"/>
      <c r="S40" s="407" t="s">
        <v>1927</v>
      </c>
    </row>
    <row r="41" spans="1:19" s="358" customFormat="1" ht="55.5" customHeight="1">
      <c r="A41" s="357"/>
      <c r="B41" s="417" t="s">
        <v>2523</v>
      </c>
      <c r="C41" s="407" t="s">
        <v>194</v>
      </c>
      <c r="D41" s="625">
        <v>6213</v>
      </c>
      <c r="E41" s="415">
        <v>43935</v>
      </c>
      <c r="F41" s="411">
        <v>144596.4</v>
      </c>
      <c r="G41" s="411">
        <v>0</v>
      </c>
      <c r="H41" s="411">
        <v>0</v>
      </c>
      <c r="I41" s="411">
        <v>0</v>
      </c>
      <c r="J41" s="411">
        <v>0</v>
      </c>
      <c r="K41" s="411">
        <v>0</v>
      </c>
      <c r="L41" s="411">
        <v>0</v>
      </c>
      <c r="M41" s="412" t="s">
        <v>1892</v>
      </c>
      <c r="N41" s="407" t="s">
        <v>2524</v>
      </c>
      <c r="O41" s="407"/>
      <c r="P41" s="407" t="s">
        <v>1886</v>
      </c>
      <c r="Q41" s="412" t="s">
        <v>1887</v>
      </c>
      <c r="R41" s="416"/>
      <c r="S41" s="407" t="s">
        <v>1935</v>
      </c>
    </row>
    <row r="42" spans="1:19" s="358" customFormat="1" ht="55.5" customHeight="1">
      <c r="A42" s="357"/>
      <c r="B42" s="417" t="s">
        <v>2525</v>
      </c>
      <c r="C42" s="407" t="s">
        <v>194</v>
      </c>
      <c r="D42" s="625">
        <v>6249</v>
      </c>
      <c r="E42" s="415">
        <v>43955</v>
      </c>
      <c r="F42" s="411">
        <v>215242.9675</v>
      </c>
      <c r="G42" s="411">
        <v>0</v>
      </c>
      <c r="H42" s="411">
        <v>0</v>
      </c>
      <c r="I42" s="411">
        <v>0</v>
      </c>
      <c r="J42" s="411">
        <v>0</v>
      </c>
      <c r="K42" s="411">
        <v>0</v>
      </c>
      <c r="L42" s="411">
        <v>0</v>
      </c>
      <c r="M42" s="412" t="s">
        <v>1892</v>
      </c>
      <c r="N42" s="407" t="s">
        <v>2526</v>
      </c>
      <c r="O42" s="407"/>
      <c r="P42" s="407" t="s">
        <v>1886</v>
      </c>
      <c r="Q42" s="412" t="s">
        <v>1887</v>
      </c>
      <c r="R42" s="416"/>
      <c r="S42" s="407" t="s">
        <v>1940</v>
      </c>
    </row>
    <row r="43" spans="1:19" s="358" customFormat="1" ht="55.5" customHeight="1">
      <c r="A43" s="357"/>
      <c r="B43" s="417" t="s">
        <v>2527</v>
      </c>
      <c r="C43" s="407" t="s">
        <v>194</v>
      </c>
      <c r="D43" s="625">
        <v>6250</v>
      </c>
      <c r="E43" s="415">
        <v>43955</v>
      </c>
      <c r="F43" s="411">
        <v>111163.44415</v>
      </c>
      <c r="G43" s="411">
        <v>0</v>
      </c>
      <c r="H43" s="411">
        <v>0</v>
      </c>
      <c r="I43" s="411">
        <v>0</v>
      </c>
      <c r="J43" s="411">
        <v>0</v>
      </c>
      <c r="K43" s="411">
        <v>0</v>
      </c>
      <c r="L43" s="411">
        <v>0</v>
      </c>
      <c r="M43" s="412" t="s">
        <v>1892</v>
      </c>
      <c r="N43" s="407" t="s">
        <v>2528</v>
      </c>
      <c r="O43" s="407"/>
      <c r="P43" s="407" t="s">
        <v>1886</v>
      </c>
      <c r="Q43" s="412" t="s">
        <v>1887</v>
      </c>
      <c r="R43" s="416"/>
      <c r="S43" s="407" t="s">
        <v>1945</v>
      </c>
    </row>
    <row r="44" spans="1:19" s="358" customFormat="1" ht="55.5" customHeight="1">
      <c r="A44" s="357"/>
      <c r="B44" s="417" t="s">
        <v>2529</v>
      </c>
      <c r="C44" s="407" t="s">
        <v>194</v>
      </c>
      <c r="D44" s="625">
        <v>6512</v>
      </c>
      <c r="E44" s="415">
        <v>44060</v>
      </c>
      <c r="F44" s="411">
        <v>176680.57</v>
      </c>
      <c r="G44" s="411">
        <v>0</v>
      </c>
      <c r="H44" s="411">
        <v>0</v>
      </c>
      <c r="I44" s="411">
        <v>0</v>
      </c>
      <c r="J44" s="411">
        <v>0</v>
      </c>
      <c r="K44" s="411">
        <v>0</v>
      </c>
      <c r="L44" s="411">
        <v>0</v>
      </c>
      <c r="M44" s="412" t="s">
        <v>1892</v>
      </c>
      <c r="N44" s="407" t="s">
        <v>2530</v>
      </c>
      <c r="O44" s="407"/>
      <c r="P44" s="407" t="s">
        <v>1886</v>
      </c>
      <c r="Q44" s="412" t="s">
        <v>1887</v>
      </c>
      <c r="R44" s="416"/>
      <c r="S44" s="407" t="s">
        <v>1930</v>
      </c>
    </row>
    <row r="45" spans="1:19" s="358" customFormat="1" ht="55.5" customHeight="1">
      <c r="A45" s="357"/>
      <c r="B45" s="626" t="s">
        <v>2531</v>
      </c>
      <c r="C45" s="627" t="s">
        <v>194</v>
      </c>
      <c r="D45" s="628">
        <v>6430</v>
      </c>
      <c r="E45" s="629">
        <v>44060</v>
      </c>
      <c r="F45" s="438">
        <v>39858.330999999998</v>
      </c>
      <c r="G45" s="438">
        <v>0</v>
      </c>
      <c r="H45" s="438">
        <v>0</v>
      </c>
      <c r="I45" s="438">
        <v>0</v>
      </c>
      <c r="J45" s="438">
        <v>0</v>
      </c>
      <c r="K45" s="438">
        <v>0</v>
      </c>
      <c r="L45" s="438">
        <v>0</v>
      </c>
      <c r="M45" s="439" t="s">
        <v>1892</v>
      </c>
      <c r="N45" s="433" t="s">
        <v>2532</v>
      </c>
      <c r="O45" s="433"/>
      <c r="P45" s="433" t="s">
        <v>1886</v>
      </c>
      <c r="Q45" s="439" t="s">
        <v>1887</v>
      </c>
      <c r="R45" s="421" t="s">
        <v>3292</v>
      </c>
      <c r="S45" s="433" t="s">
        <v>1938</v>
      </c>
    </row>
    <row r="46" spans="1:19" s="358" customFormat="1" ht="55.5" customHeight="1">
      <c r="A46" s="357"/>
      <c r="B46" s="417" t="s">
        <v>2533</v>
      </c>
      <c r="C46" s="407" t="s">
        <v>194</v>
      </c>
      <c r="D46" s="625">
        <v>6352</v>
      </c>
      <c r="E46" s="415">
        <v>44060</v>
      </c>
      <c r="F46" s="420">
        <v>85491.793749999997</v>
      </c>
      <c r="G46" s="420">
        <v>0</v>
      </c>
      <c r="H46" s="420">
        <v>0</v>
      </c>
      <c r="I46" s="420">
        <v>0</v>
      </c>
      <c r="J46" s="420">
        <v>0</v>
      </c>
      <c r="K46" s="420">
        <v>0</v>
      </c>
      <c r="L46" s="420">
        <v>0</v>
      </c>
      <c r="M46" s="413" t="s">
        <v>1892</v>
      </c>
      <c r="N46" s="419" t="s">
        <v>2534</v>
      </c>
      <c r="O46" s="419"/>
      <c r="P46" s="419" t="s">
        <v>324</v>
      </c>
      <c r="Q46" s="413" t="s">
        <v>1887</v>
      </c>
      <c r="R46" s="414"/>
      <c r="S46" s="419" t="s">
        <v>1932</v>
      </c>
    </row>
    <row r="47" spans="1:19" s="358" customFormat="1" ht="55.5" customHeight="1">
      <c r="A47" s="357"/>
      <c r="B47" s="417" t="s">
        <v>2535</v>
      </c>
      <c r="C47" s="407" t="s">
        <v>194</v>
      </c>
      <c r="D47" s="628">
        <v>8294</v>
      </c>
      <c r="E47" s="415">
        <v>44137</v>
      </c>
      <c r="F47" s="420">
        <v>433048.38173000002</v>
      </c>
      <c r="G47" s="420">
        <v>0</v>
      </c>
      <c r="H47" s="420">
        <v>0</v>
      </c>
      <c r="I47" s="420">
        <v>0</v>
      </c>
      <c r="J47" s="420">
        <v>0</v>
      </c>
      <c r="K47" s="420">
        <v>0</v>
      </c>
      <c r="L47" s="420">
        <v>0</v>
      </c>
      <c r="M47" s="419" t="s">
        <v>1893</v>
      </c>
      <c r="N47" s="419" t="s">
        <v>2536</v>
      </c>
      <c r="O47" s="419"/>
      <c r="P47" s="419" t="s">
        <v>1296</v>
      </c>
      <c r="Q47" s="413" t="s">
        <v>1887</v>
      </c>
      <c r="R47" s="414" t="s">
        <v>1813</v>
      </c>
      <c r="S47" s="419" t="s">
        <v>1938</v>
      </c>
    </row>
    <row r="48" spans="1:19" s="358" customFormat="1" ht="55.5" customHeight="1">
      <c r="A48" s="357"/>
      <c r="B48" s="417" t="s">
        <v>2537</v>
      </c>
      <c r="C48" s="407" t="s">
        <v>194</v>
      </c>
      <c r="D48" s="625">
        <v>6514</v>
      </c>
      <c r="E48" s="415">
        <v>44175</v>
      </c>
      <c r="F48" s="411">
        <v>257730</v>
      </c>
      <c r="G48" s="411">
        <v>0</v>
      </c>
      <c r="H48" s="411">
        <v>0</v>
      </c>
      <c r="I48" s="411">
        <v>0</v>
      </c>
      <c r="J48" s="411">
        <v>0</v>
      </c>
      <c r="K48" s="411">
        <v>0</v>
      </c>
      <c r="L48" s="411">
        <v>0</v>
      </c>
      <c r="M48" s="412" t="s">
        <v>1892</v>
      </c>
      <c r="N48" s="407" t="s">
        <v>2538</v>
      </c>
      <c r="O48" s="407"/>
      <c r="P48" s="407" t="s">
        <v>1886</v>
      </c>
      <c r="Q48" s="412" t="s">
        <v>1887</v>
      </c>
      <c r="R48" s="416" t="s">
        <v>1813</v>
      </c>
      <c r="S48" s="407" t="s">
        <v>1927</v>
      </c>
    </row>
    <row r="49" spans="1:19" s="358" customFormat="1" ht="55.5" customHeight="1">
      <c r="A49" s="357"/>
      <c r="B49" s="417" t="s">
        <v>2539</v>
      </c>
      <c r="C49" s="407" t="s">
        <v>194</v>
      </c>
      <c r="D49" s="416">
        <v>8076</v>
      </c>
      <c r="E49" s="415">
        <v>44168</v>
      </c>
      <c r="F49" s="411">
        <v>181695.1286</v>
      </c>
      <c r="G49" s="411">
        <v>214.17</v>
      </c>
      <c r="H49" s="411">
        <v>0</v>
      </c>
      <c r="I49" s="411">
        <v>0</v>
      </c>
      <c r="J49" s="411">
        <v>0</v>
      </c>
      <c r="K49" s="411">
        <v>0</v>
      </c>
      <c r="L49" s="411">
        <v>0</v>
      </c>
      <c r="M49" s="407" t="s">
        <v>1893</v>
      </c>
      <c r="N49" s="407" t="s">
        <v>2540</v>
      </c>
      <c r="O49" s="407"/>
      <c r="P49" s="407" t="s">
        <v>1886</v>
      </c>
      <c r="Q49" s="412" t="s">
        <v>1887</v>
      </c>
      <c r="R49" s="416"/>
      <c r="S49" s="407" t="s">
        <v>1926</v>
      </c>
    </row>
    <row r="50" spans="1:19" s="358" customFormat="1" ht="55.5" customHeight="1">
      <c r="A50" s="357"/>
      <c r="B50" s="417" t="s">
        <v>2541</v>
      </c>
      <c r="C50" s="407" t="s">
        <v>194</v>
      </c>
      <c r="D50" s="625">
        <v>6515</v>
      </c>
      <c r="E50" s="415">
        <v>44175</v>
      </c>
      <c r="F50" s="411">
        <v>105270</v>
      </c>
      <c r="G50" s="411">
        <v>0</v>
      </c>
      <c r="H50" s="411">
        <v>0</v>
      </c>
      <c r="I50" s="411">
        <v>0</v>
      </c>
      <c r="J50" s="411">
        <v>0</v>
      </c>
      <c r="K50" s="411">
        <v>0</v>
      </c>
      <c r="L50" s="411">
        <v>0</v>
      </c>
      <c r="M50" s="412" t="s">
        <v>1892</v>
      </c>
      <c r="N50" s="407" t="s">
        <v>2542</v>
      </c>
      <c r="O50" s="407"/>
      <c r="P50" s="407" t="s">
        <v>1886</v>
      </c>
      <c r="Q50" s="412" t="s">
        <v>1887</v>
      </c>
      <c r="R50" s="416"/>
      <c r="S50" s="407" t="s">
        <v>1931</v>
      </c>
    </row>
    <row r="51" spans="1:19" s="358" customFormat="1" ht="55.5" customHeight="1">
      <c r="A51" s="357"/>
      <c r="B51" s="417" t="s">
        <v>2543</v>
      </c>
      <c r="C51" s="407" t="s">
        <v>194</v>
      </c>
      <c r="D51" s="625">
        <v>6510</v>
      </c>
      <c r="E51" s="415">
        <v>44168</v>
      </c>
      <c r="F51" s="411">
        <v>74581.98</v>
      </c>
      <c r="G51" s="411">
        <v>0</v>
      </c>
      <c r="H51" s="411">
        <v>0</v>
      </c>
      <c r="I51" s="411">
        <v>0</v>
      </c>
      <c r="J51" s="411">
        <v>0</v>
      </c>
      <c r="K51" s="411">
        <v>0</v>
      </c>
      <c r="L51" s="411">
        <v>0</v>
      </c>
      <c r="M51" s="412" t="s">
        <v>1892</v>
      </c>
      <c r="N51" s="407" t="s">
        <v>2544</v>
      </c>
      <c r="O51" s="407"/>
      <c r="P51" s="407" t="s">
        <v>1886</v>
      </c>
      <c r="Q51" s="412" t="s">
        <v>1887</v>
      </c>
      <c r="R51" s="416"/>
      <c r="S51" s="407" t="s">
        <v>1934</v>
      </c>
    </row>
    <row r="52" spans="1:19" s="358" customFormat="1" ht="55.5" customHeight="1">
      <c r="A52" s="357"/>
      <c r="B52" s="417" t="s">
        <v>2545</v>
      </c>
      <c r="C52" s="407" t="s">
        <v>194</v>
      </c>
      <c r="D52" s="625">
        <v>6438</v>
      </c>
      <c r="E52" s="415">
        <v>44175</v>
      </c>
      <c r="F52" s="411">
        <v>125186.6</v>
      </c>
      <c r="G52" s="411">
        <v>0</v>
      </c>
      <c r="H52" s="411">
        <v>0</v>
      </c>
      <c r="I52" s="411">
        <v>0</v>
      </c>
      <c r="J52" s="411">
        <v>0</v>
      </c>
      <c r="K52" s="411">
        <v>0</v>
      </c>
      <c r="L52" s="411">
        <v>0</v>
      </c>
      <c r="M52" s="412" t="s">
        <v>1892</v>
      </c>
      <c r="N52" s="407" t="s">
        <v>2546</v>
      </c>
      <c r="O52" s="407"/>
      <c r="P52" s="407" t="s">
        <v>1886</v>
      </c>
      <c r="Q52" s="412" t="s">
        <v>1887</v>
      </c>
      <c r="R52" s="416"/>
      <c r="S52" s="407" t="s">
        <v>1933</v>
      </c>
    </row>
    <row r="53" spans="1:19" s="358" customFormat="1" ht="55.5" customHeight="1">
      <c r="A53" s="357"/>
      <c r="B53" s="417" t="s">
        <v>2547</v>
      </c>
      <c r="C53" s="407" t="s">
        <v>194</v>
      </c>
      <c r="D53" s="625">
        <v>6513</v>
      </c>
      <c r="E53" s="415">
        <v>44168</v>
      </c>
      <c r="F53" s="411">
        <v>128427.01</v>
      </c>
      <c r="G53" s="411">
        <v>0</v>
      </c>
      <c r="H53" s="411">
        <v>0</v>
      </c>
      <c r="I53" s="411">
        <v>0</v>
      </c>
      <c r="J53" s="411">
        <v>0</v>
      </c>
      <c r="K53" s="411">
        <v>0</v>
      </c>
      <c r="L53" s="411">
        <v>0</v>
      </c>
      <c r="M53" s="412" t="s">
        <v>1892</v>
      </c>
      <c r="N53" s="407" t="s">
        <v>2548</v>
      </c>
      <c r="O53" s="407"/>
      <c r="P53" s="407" t="s">
        <v>1886</v>
      </c>
      <c r="Q53" s="412" t="s">
        <v>1887</v>
      </c>
      <c r="R53" s="416"/>
      <c r="S53" s="407" t="s">
        <v>1934</v>
      </c>
    </row>
    <row r="54" spans="1:19" s="358" customFormat="1" ht="55.5" customHeight="1">
      <c r="A54" s="357"/>
      <c r="B54" s="417" t="s">
        <v>2549</v>
      </c>
      <c r="C54" s="407" t="s">
        <v>194</v>
      </c>
      <c r="D54" s="625">
        <v>6541</v>
      </c>
      <c r="E54" s="415">
        <v>44203</v>
      </c>
      <c r="F54" s="411">
        <v>137649.60000000001</v>
      </c>
      <c r="G54" s="411">
        <v>25.41</v>
      </c>
      <c r="H54" s="411">
        <v>0</v>
      </c>
      <c r="I54" s="411">
        <v>0</v>
      </c>
      <c r="J54" s="411">
        <v>0</v>
      </c>
      <c r="K54" s="411">
        <v>0</v>
      </c>
      <c r="L54" s="411">
        <v>0</v>
      </c>
      <c r="M54" s="412" t="s">
        <v>1892</v>
      </c>
      <c r="N54" s="407" t="s">
        <v>2550</v>
      </c>
      <c r="O54" s="407"/>
      <c r="P54" s="407" t="s">
        <v>1886</v>
      </c>
      <c r="Q54" s="412" t="s">
        <v>1887</v>
      </c>
      <c r="R54" s="416"/>
      <c r="S54" s="407" t="s">
        <v>1935</v>
      </c>
    </row>
    <row r="55" spans="1:19" s="358" customFormat="1" ht="55.5" customHeight="1">
      <c r="A55" s="357"/>
      <c r="B55" s="417" t="s">
        <v>2551</v>
      </c>
      <c r="C55" s="407" t="s">
        <v>194</v>
      </c>
      <c r="D55" s="630">
        <v>6927</v>
      </c>
      <c r="E55" s="415" t="s">
        <v>3254</v>
      </c>
      <c r="F55" s="411">
        <v>20550</v>
      </c>
      <c r="G55" s="411">
        <v>0</v>
      </c>
      <c r="H55" s="411">
        <v>0</v>
      </c>
      <c r="I55" s="411">
        <v>0</v>
      </c>
      <c r="J55" s="411">
        <v>0</v>
      </c>
      <c r="K55" s="411">
        <v>0</v>
      </c>
      <c r="L55" s="411">
        <v>0</v>
      </c>
      <c r="M55" s="412" t="s">
        <v>1892</v>
      </c>
      <c r="N55" s="407" t="s">
        <v>2552</v>
      </c>
      <c r="O55" s="407"/>
      <c r="P55" s="407" t="s">
        <v>1886</v>
      </c>
      <c r="Q55" s="412" t="s">
        <v>1887</v>
      </c>
      <c r="R55" s="416" t="s">
        <v>1813</v>
      </c>
      <c r="S55" s="407" t="s">
        <v>1928</v>
      </c>
    </row>
    <row r="56" spans="1:19" s="358" customFormat="1" ht="55.5" customHeight="1">
      <c r="A56" s="357"/>
      <c r="B56" s="417" t="s">
        <v>2553</v>
      </c>
      <c r="C56" s="407" t="s">
        <v>194</v>
      </c>
      <c r="D56" s="630">
        <v>6930</v>
      </c>
      <c r="E56" s="415">
        <v>44539</v>
      </c>
      <c r="F56" s="420">
        <v>34600</v>
      </c>
      <c r="G56" s="420">
        <v>0</v>
      </c>
      <c r="H56" s="420">
        <v>0</v>
      </c>
      <c r="I56" s="420">
        <v>0</v>
      </c>
      <c r="J56" s="420">
        <v>0</v>
      </c>
      <c r="K56" s="420">
        <v>0</v>
      </c>
      <c r="L56" s="420">
        <v>0</v>
      </c>
      <c r="M56" s="413" t="s">
        <v>1893</v>
      </c>
      <c r="N56" s="419" t="s">
        <v>2554</v>
      </c>
      <c r="O56" s="419"/>
      <c r="P56" s="419" t="s">
        <v>1296</v>
      </c>
      <c r="Q56" s="413" t="s">
        <v>1887</v>
      </c>
      <c r="R56" s="414" t="s">
        <v>3255</v>
      </c>
      <c r="S56" s="419" t="s">
        <v>1942</v>
      </c>
    </row>
    <row r="57" spans="1:19" s="358" customFormat="1" ht="55.5" customHeight="1">
      <c r="A57" s="357"/>
      <c r="B57" s="417" t="s">
        <v>2555</v>
      </c>
      <c r="C57" s="407" t="s">
        <v>194</v>
      </c>
      <c r="D57" s="628">
        <v>6924</v>
      </c>
      <c r="E57" s="415">
        <v>44490</v>
      </c>
      <c r="F57" s="420">
        <v>14494.9205</v>
      </c>
      <c r="G57" s="420">
        <v>0</v>
      </c>
      <c r="H57" s="420">
        <v>0</v>
      </c>
      <c r="I57" s="420">
        <v>0</v>
      </c>
      <c r="J57" s="420">
        <v>0</v>
      </c>
      <c r="K57" s="420">
        <v>0</v>
      </c>
      <c r="L57" s="420">
        <v>0</v>
      </c>
      <c r="M57" s="413" t="s">
        <v>1892</v>
      </c>
      <c r="N57" s="419" t="s">
        <v>2556</v>
      </c>
      <c r="O57" s="419"/>
      <c r="P57" s="419" t="s">
        <v>1886</v>
      </c>
      <c r="Q57" s="413" t="s">
        <v>1887</v>
      </c>
      <c r="R57" s="414" t="s">
        <v>3245</v>
      </c>
      <c r="S57" s="419" t="s">
        <v>1927</v>
      </c>
    </row>
    <row r="58" spans="1:19" s="358" customFormat="1" ht="55.5" customHeight="1">
      <c r="A58" s="357"/>
      <c r="B58" s="417" t="s">
        <v>2557</v>
      </c>
      <c r="C58" s="407" t="s">
        <v>194</v>
      </c>
      <c r="D58" s="630">
        <v>8212</v>
      </c>
      <c r="E58" s="415">
        <v>44441</v>
      </c>
      <c r="F58" s="411">
        <v>403674.51699999999</v>
      </c>
      <c r="G58" s="411">
        <v>0</v>
      </c>
      <c r="H58" s="411">
        <v>0</v>
      </c>
      <c r="I58" s="411">
        <v>0</v>
      </c>
      <c r="J58" s="411">
        <v>0</v>
      </c>
      <c r="K58" s="411">
        <v>0</v>
      </c>
      <c r="L58" s="411">
        <v>0</v>
      </c>
      <c r="M58" s="412" t="s">
        <v>1892</v>
      </c>
      <c r="N58" s="407" t="s">
        <v>2558</v>
      </c>
      <c r="O58" s="407"/>
      <c r="P58" s="407" t="s">
        <v>1886</v>
      </c>
      <c r="Q58" s="412" t="s">
        <v>1887</v>
      </c>
      <c r="R58" s="416" t="s">
        <v>3246</v>
      </c>
      <c r="S58" s="419" t="s">
        <v>3170</v>
      </c>
    </row>
    <row r="59" spans="1:19" s="358" customFormat="1" ht="55.5" customHeight="1">
      <c r="A59" s="357"/>
      <c r="B59" s="417" t="s">
        <v>2806</v>
      </c>
      <c r="C59" s="407" t="s">
        <v>194</v>
      </c>
      <c r="D59" s="630">
        <v>6926</v>
      </c>
      <c r="E59" s="415">
        <v>44490</v>
      </c>
      <c r="F59" s="411">
        <v>25933.37025</v>
      </c>
      <c r="G59" s="411">
        <v>0</v>
      </c>
      <c r="H59" s="411">
        <v>0</v>
      </c>
      <c r="I59" s="411">
        <v>0</v>
      </c>
      <c r="J59" s="411">
        <v>0</v>
      </c>
      <c r="K59" s="411">
        <v>0</v>
      </c>
      <c r="L59" s="411">
        <v>0</v>
      </c>
      <c r="M59" s="412" t="s">
        <v>1892</v>
      </c>
      <c r="N59" s="407" t="s">
        <v>2559</v>
      </c>
      <c r="O59" s="407"/>
      <c r="P59" s="407" t="s">
        <v>2560</v>
      </c>
      <c r="Q59" s="412" t="s">
        <v>1887</v>
      </c>
      <c r="R59" s="416"/>
      <c r="S59" s="407" t="s">
        <v>1926</v>
      </c>
    </row>
    <row r="60" spans="1:19" s="358" customFormat="1" ht="55.5" customHeight="1">
      <c r="A60" s="357"/>
      <c r="B60" s="417" t="s">
        <v>2561</v>
      </c>
      <c r="C60" s="407" t="s">
        <v>194</v>
      </c>
      <c r="D60" s="630">
        <v>6945</v>
      </c>
      <c r="E60" s="415">
        <v>44546</v>
      </c>
      <c r="F60" s="411">
        <v>127284.74</v>
      </c>
      <c r="G60" s="411">
        <v>96.8</v>
      </c>
      <c r="H60" s="411">
        <v>0</v>
      </c>
      <c r="I60" s="411">
        <v>0</v>
      </c>
      <c r="J60" s="411">
        <v>0</v>
      </c>
      <c r="K60" s="411">
        <v>0</v>
      </c>
      <c r="L60" s="411">
        <v>0</v>
      </c>
      <c r="M60" s="412" t="s">
        <v>1892</v>
      </c>
      <c r="N60" s="407" t="s">
        <v>2562</v>
      </c>
      <c r="O60" s="407"/>
      <c r="P60" s="407" t="s">
        <v>1886</v>
      </c>
      <c r="Q60" s="412" t="s">
        <v>1887</v>
      </c>
      <c r="R60" s="416" t="s">
        <v>1813</v>
      </c>
      <c r="S60" s="407" t="s">
        <v>1926</v>
      </c>
    </row>
    <row r="61" spans="1:19" s="358" customFormat="1" ht="55.5" customHeight="1">
      <c r="A61" s="357"/>
      <c r="B61" s="417" t="s">
        <v>2563</v>
      </c>
      <c r="C61" s="407" t="s">
        <v>194</v>
      </c>
      <c r="D61" s="630">
        <v>6968</v>
      </c>
      <c r="E61" s="415">
        <v>44546</v>
      </c>
      <c r="F61" s="411">
        <v>43938.73</v>
      </c>
      <c r="G61" s="411">
        <v>469.286</v>
      </c>
      <c r="H61" s="411">
        <v>0</v>
      </c>
      <c r="I61" s="411">
        <v>0</v>
      </c>
      <c r="J61" s="411">
        <v>0</v>
      </c>
      <c r="K61" s="411">
        <v>0</v>
      </c>
      <c r="L61" s="411">
        <v>0</v>
      </c>
      <c r="M61" s="412" t="s">
        <v>1892</v>
      </c>
      <c r="N61" s="407" t="s">
        <v>2564</v>
      </c>
      <c r="O61" s="407"/>
      <c r="P61" s="407" t="s">
        <v>1886</v>
      </c>
      <c r="Q61" s="412" t="s">
        <v>1887</v>
      </c>
      <c r="R61" s="416" t="s">
        <v>1813</v>
      </c>
      <c r="S61" s="407" t="s">
        <v>1939</v>
      </c>
    </row>
    <row r="62" spans="1:19" s="358" customFormat="1" ht="55.5" customHeight="1">
      <c r="A62" s="357"/>
      <c r="B62" s="417" t="s">
        <v>2565</v>
      </c>
      <c r="C62" s="407" t="s">
        <v>194</v>
      </c>
      <c r="D62" s="630">
        <v>6967</v>
      </c>
      <c r="E62" s="415">
        <v>44546</v>
      </c>
      <c r="F62" s="411">
        <v>35784</v>
      </c>
      <c r="G62" s="411">
        <v>0</v>
      </c>
      <c r="H62" s="411">
        <v>0</v>
      </c>
      <c r="I62" s="411">
        <v>0</v>
      </c>
      <c r="J62" s="411">
        <v>0</v>
      </c>
      <c r="K62" s="411">
        <v>0</v>
      </c>
      <c r="L62" s="411">
        <v>0</v>
      </c>
      <c r="M62" s="412" t="s">
        <v>1892</v>
      </c>
      <c r="N62" s="407" t="s">
        <v>2566</v>
      </c>
      <c r="O62" s="407"/>
      <c r="P62" s="407" t="s">
        <v>1886</v>
      </c>
      <c r="Q62" s="412" t="s">
        <v>1887</v>
      </c>
      <c r="R62" s="416" t="s">
        <v>1813</v>
      </c>
      <c r="S62" s="407" t="s">
        <v>1945</v>
      </c>
    </row>
    <row r="63" spans="1:19" s="358" customFormat="1" ht="55.5" customHeight="1">
      <c r="A63" s="357"/>
      <c r="B63" s="417" t="s">
        <v>2567</v>
      </c>
      <c r="C63" s="407" t="s">
        <v>194</v>
      </c>
      <c r="D63" s="630">
        <v>6925</v>
      </c>
      <c r="E63" s="415">
        <v>44546</v>
      </c>
      <c r="F63" s="411">
        <v>120829.16125</v>
      </c>
      <c r="G63" s="411">
        <v>1289.74</v>
      </c>
      <c r="H63" s="411">
        <v>0</v>
      </c>
      <c r="I63" s="411">
        <v>0</v>
      </c>
      <c r="J63" s="411">
        <v>0</v>
      </c>
      <c r="K63" s="411">
        <v>0</v>
      </c>
      <c r="L63" s="411">
        <v>0</v>
      </c>
      <c r="M63" s="412" t="s">
        <v>1892</v>
      </c>
      <c r="N63" s="407" t="s">
        <v>2568</v>
      </c>
      <c r="O63" s="407"/>
      <c r="P63" s="407" t="s">
        <v>1886</v>
      </c>
      <c r="Q63" s="412" t="s">
        <v>1887</v>
      </c>
      <c r="R63" s="416" t="s">
        <v>1813</v>
      </c>
      <c r="S63" s="407" t="s">
        <v>1946</v>
      </c>
    </row>
    <row r="64" spans="1:19" s="358" customFormat="1" ht="55.5" customHeight="1">
      <c r="A64" s="357"/>
      <c r="B64" s="417" t="s">
        <v>2569</v>
      </c>
      <c r="C64" s="407" t="s">
        <v>194</v>
      </c>
      <c r="D64" s="630">
        <v>6965</v>
      </c>
      <c r="E64" s="415" t="s">
        <v>3256</v>
      </c>
      <c r="F64" s="411">
        <v>12607</v>
      </c>
      <c r="G64" s="411">
        <v>550.54999999999995</v>
      </c>
      <c r="H64" s="411">
        <v>0</v>
      </c>
      <c r="I64" s="411">
        <v>0</v>
      </c>
      <c r="J64" s="411">
        <v>0</v>
      </c>
      <c r="K64" s="411">
        <v>0</v>
      </c>
      <c r="L64" s="411">
        <v>0</v>
      </c>
      <c r="M64" s="412" t="s">
        <v>1892</v>
      </c>
      <c r="N64" s="407" t="s">
        <v>2631</v>
      </c>
      <c r="O64" s="407"/>
      <c r="P64" s="407" t="s">
        <v>1886</v>
      </c>
      <c r="Q64" s="412" t="s">
        <v>1887</v>
      </c>
      <c r="R64" s="416" t="s">
        <v>1813</v>
      </c>
      <c r="S64" s="407" t="s">
        <v>1925</v>
      </c>
    </row>
    <row r="65" spans="1:19" s="358" customFormat="1" ht="55.5" customHeight="1">
      <c r="A65" s="357"/>
      <c r="B65" s="417" t="s">
        <v>2570</v>
      </c>
      <c r="C65" s="407" t="s">
        <v>194</v>
      </c>
      <c r="D65" s="630">
        <v>6966</v>
      </c>
      <c r="E65" s="415">
        <v>44911</v>
      </c>
      <c r="F65" s="411">
        <v>13292</v>
      </c>
      <c r="G65" s="411">
        <v>0</v>
      </c>
      <c r="H65" s="411">
        <v>0</v>
      </c>
      <c r="I65" s="411">
        <v>0</v>
      </c>
      <c r="J65" s="411">
        <v>0</v>
      </c>
      <c r="K65" s="411">
        <v>0</v>
      </c>
      <c r="L65" s="411">
        <v>0</v>
      </c>
      <c r="M65" s="412" t="s">
        <v>1892</v>
      </c>
      <c r="N65" s="407" t="s">
        <v>2571</v>
      </c>
      <c r="O65" s="407"/>
      <c r="P65" s="407" t="s">
        <v>1886</v>
      </c>
      <c r="Q65" s="412" t="s">
        <v>1887</v>
      </c>
      <c r="R65" s="416" t="s">
        <v>1813</v>
      </c>
      <c r="S65" s="407" t="s">
        <v>1936</v>
      </c>
    </row>
    <row r="66" spans="1:19" s="358" customFormat="1" ht="55.5" customHeight="1">
      <c r="A66" s="357"/>
      <c r="B66" s="417" t="s">
        <v>2572</v>
      </c>
      <c r="C66" s="407" t="s">
        <v>194</v>
      </c>
      <c r="D66" s="630">
        <v>6931</v>
      </c>
      <c r="E66" s="415">
        <v>44911</v>
      </c>
      <c r="F66" s="411">
        <v>2722.5</v>
      </c>
      <c r="G66" s="411">
        <v>544.5</v>
      </c>
      <c r="H66" s="411">
        <v>0</v>
      </c>
      <c r="I66" s="411">
        <v>0</v>
      </c>
      <c r="J66" s="411">
        <v>0</v>
      </c>
      <c r="K66" s="411">
        <v>0</v>
      </c>
      <c r="L66" s="411">
        <v>0</v>
      </c>
      <c r="M66" s="412" t="s">
        <v>1892</v>
      </c>
      <c r="N66" s="407" t="s">
        <v>2573</v>
      </c>
      <c r="O66" s="407"/>
      <c r="P66" s="407" t="s">
        <v>1886</v>
      </c>
      <c r="Q66" s="412" t="s">
        <v>1887</v>
      </c>
      <c r="R66" s="416" t="s">
        <v>1813</v>
      </c>
      <c r="S66" s="407" t="s">
        <v>1936</v>
      </c>
    </row>
    <row r="67" spans="1:19" s="358" customFormat="1" ht="55.5" customHeight="1">
      <c r="A67" s="357"/>
      <c r="B67" s="417" t="s">
        <v>2574</v>
      </c>
      <c r="C67" s="407" t="s">
        <v>194</v>
      </c>
      <c r="D67" s="630">
        <v>6946</v>
      </c>
      <c r="E67" s="415">
        <v>44637</v>
      </c>
      <c r="F67" s="411">
        <v>13505.533750000001</v>
      </c>
      <c r="G67" s="411">
        <v>0</v>
      </c>
      <c r="H67" s="411">
        <v>0</v>
      </c>
      <c r="I67" s="411">
        <v>0</v>
      </c>
      <c r="J67" s="411">
        <v>0</v>
      </c>
      <c r="K67" s="411">
        <v>0</v>
      </c>
      <c r="L67" s="411">
        <v>0</v>
      </c>
      <c r="M67" s="412" t="s">
        <v>1892</v>
      </c>
      <c r="N67" s="407" t="s">
        <v>2575</v>
      </c>
      <c r="O67" s="407"/>
      <c r="P67" s="407" t="s">
        <v>1886</v>
      </c>
      <c r="Q67" s="412" t="s">
        <v>1887</v>
      </c>
      <c r="R67" s="416" t="s">
        <v>1813</v>
      </c>
      <c r="S67" s="419" t="s">
        <v>3170</v>
      </c>
    </row>
    <row r="68" spans="1:19" s="358" customFormat="1" ht="55.5" customHeight="1">
      <c r="A68" s="357"/>
      <c r="B68" s="417" t="s">
        <v>2576</v>
      </c>
      <c r="C68" s="407" t="s">
        <v>194</v>
      </c>
      <c r="D68" s="630">
        <v>7043</v>
      </c>
      <c r="E68" s="415">
        <v>44714</v>
      </c>
      <c r="F68" s="411">
        <v>117483.74</v>
      </c>
      <c r="G68" s="411">
        <v>0</v>
      </c>
      <c r="H68" s="411">
        <v>0</v>
      </c>
      <c r="I68" s="411">
        <v>0</v>
      </c>
      <c r="J68" s="411">
        <v>0</v>
      </c>
      <c r="K68" s="411">
        <v>0</v>
      </c>
      <c r="L68" s="411">
        <v>0</v>
      </c>
      <c r="M68" s="412" t="s">
        <v>1892</v>
      </c>
      <c r="N68" s="407" t="s">
        <v>2577</v>
      </c>
      <c r="O68" s="407"/>
      <c r="P68" s="407" t="s">
        <v>2578</v>
      </c>
      <c r="Q68" s="412" t="s">
        <v>1887</v>
      </c>
      <c r="R68" s="416" t="s">
        <v>1813</v>
      </c>
      <c r="S68" s="407" t="s">
        <v>1929</v>
      </c>
    </row>
    <row r="69" spans="1:19" s="358" customFormat="1" ht="55.5" customHeight="1">
      <c r="A69" s="357"/>
      <c r="B69" s="417" t="s">
        <v>2579</v>
      </c>
      <c r="C69" s="407" t="s">
        <v>194</v>
      </c>
      <c r="D69" s="630">
        <v>7051</v>
      </c>
      <c r="E69" s="415">
        <v>44741</v>
      </c>
      <c r="F69" s="411">
        <v>349938.01400000002</v>
      </c>
      <c r="G69" s="411">
        <v>0</v>
      </c>
      <c r="H69" s="411">
        <v>0</v>
      </c>
      <c r="I69" s="411">
        <v>0</v>
      </c>
      <c r="J69" s="411">
        <v>0</v>
      </c>
      <c r="K69" s="411">
        <v>0</v>
      </c>
      <c r="L69" s="411">
        <v>0</v>
      </c>
      <c r="M69" s="412" t="s">
        <v>1892</v>
      </c>
      <c r="N69" s="407" t="s">
        <v>2580</v>
      </c>
      <c r="O69" s="407"/>
      <c r="P69" s="407" t="s">
        <v>1886</v>
      </c>
      <c r="Q69" s="412" t="s">
        <v>1887</v>
      </c>
      <c r="R69" s="416"/>
      <c r="S69" s="407" t="s">
        <v>1925</v>
      </c>
    </row>
    <row r="70" spans="1:19" s="358" customFormat="1" ht="55.5" customHeight="1">
      <c r="A70" s="357"/>
      <c r="B70" s="417" t="s">
        <v>2581</v>
      </c>
      <c r="C70" s="407" t="s">
        <v>194</v>
      </c>
      <c r="D70" s="631">
        <v>8285</v>
      </c>
      <c r="E70" s="415">
        <v>44770</v>
      </c>
      <c r="F70" s="411">
        <v>512150.56199999998</v>
      </c>
      <c r="G70" s="411">
        <v>0</v>
      </c>
      <c r="H70" s="411">
        <v>0</v>
      </c>
      <c r="I70" s="411">
        <v>0</v>
      </c>
      <c r="J70" s="411">
        <v>0</v>
      </c>
      <c r="K70" s="411">
        <v>0</v>
      </c>
      <c r="L70" s="411">
        <v>0</v>
      </c>
      <c r="M70" s="412" t="s">
        <v>1892</v>
      </c>
      <c r="N70" s="407" t="s">
        <v>2582</v>
      </c>
      <c r="O70" s="407"/>
      <c r="P70" s="407" t="s">
        <v>2583</v>
      </c>
      <c r="Q70" s="412" t="s">
        <v>1887</v>
      </c>
      <c r="R70" s="416"/>
      <c r="S70" s="407" t="s">
        <v>1946</v>
      </c>
    </row>
    <row r="71" spans="1:19" s="358" customFormat="1" ht="55.5" customHeight="1">
      <c r="A71" s="357"/>
      <c r="B71" s="417" t="s">
        <v>2584</v>
      </c>
      <c r="C71" s="407" t="s">
        <v>194</v>
      </c>
      <c r="D71" s="630">
        <v>7558</v>
      </c>
      <c r="E71" s="415">
        <v>44770</v>
      </c>
      <c r="F71" s="411">
        <v>529220.30700000003</v>
      </c>
      <c r="G71" s="411">
        <v>5378.24</v>
      </c>
      <c r="H71" s="411">
        <v>0</v>
      </c>
      <c r="I71" s="411">
        <v>0</v>
      </c>
      <c r="J71" s="411">
        <v>0</v>
      </c>
      <c r="K71" s="411">
        <v>0</v>
      </c>
      <c r="L71" s="411">
        <v>0</v>
      </c>
      <c r="M71" s="412" t="s">
        <v>1892</v>
      </c>
      <c r="N71" s="407" t="s">
        <v>2585</v>
      </c>
      <c r="O71" s="407"/>
      <c r="P71" s="407" t="s">
        <v>2583</v>
      </c>
      <c r="Q71" s="412" t="s">
        <v>1887</v>
      </c>
      <c r="R71" s="416"/>
      <c r="S71" s="407" t="s">
        <v>1946</v>
      </c>
    </row>
    <row r="72" spans="1:19" s="358" customFormat="1" ht="55.5" customHeight="1">
      <c r="A72" s="357"/>
      <c r="B72" s="417" t="s">
        <v>2586</v>
      </c>
      <c r="C72" s="407" t="s">
        <v>194</v>
      </c>
      <c r="D72" s="630" t="s">
        <v>79</v>
      </c>
      <c r="E72" s="415">
        <v>44805</v>
      </c>
      <c r="F72" s="411">
        <v>241044.1</v>
      </c>
      <c r="G72" s="411">
        <v>0</v>
      </c>
      <c r="H72" s="411">
        <v>0</v>
      </c>
      <c r="I72" s="411">
        <v>0</v>
      </c>
      <c r="J72" s="411">
        <v>0</v>
      </c>
      <c r="K72" s="411">
        <v>0</v>
      </c>
      <c r="L72" s="411">
        <v>0</v>
      </c>
      <c r="M72" s="412" t="s">
        <v>1892</v>
      </c>
      <c r="N72" s="407" t="s">
        <v>2587</v>
      </c>
      <c r="O72" s="407"/>
      <c r="P72" s="407" t="s">
        <v>2588</v>
      </c>
      <c r="Q72" s="412" t="s">
        <v>1887</v>
      </c>
      <c r="R72" s="416"/>
      <c r="S72" s="407" t="s">
        <v>1938</v>
      </c>
    </row>
    <row r="73" spans="1:19" s="358" customFormat="1" ht="55.5" customHeight="1">
      <c r="A73" s="357"/>
      <c r="B73" s="417" t="s">
        <v>2589</v>
      </c>
      <c r="C73" s="407" t="s">
        <v>194</v>
      </c>
      <c r="D73" s="630">
        <v>7118</v>
      </c>
      <c r="E73" s="415">
        <v>44826</v>
      </c>
      <c r="F73" s="411">
        <v>452336.88</v>
      </c>
      <c r="G73" s="411">
        <v>9168.76</v>
      </c>
      <c r="H73" s="411">
        <v>0</v>
      </c>
      <c r="I73" s="411">
        <v>0</v>
      </c>
      <c r="J73" s="411">
        <v>0</v>
      </c>
      <c r="K73" s="411">
        <v>0</v>
      </c>
      <c r="L73" s="411">
        <v>0</v>
      </c>
      <c r="M73" s="412" t="s">
        <v>1892</v>
      </c>
      <c r="N73" s="407" t="s">
        <v>2590</v>
      </c>
      <c r="O73" s="407"/>
      <c r="P73" s="407" t="s">
        <v>2591</v>
      </c>
      <c r="Q73" s="412" t="s">
        <v>1887</v>
      </c>
      <c r="R73" s="416" t="s">
        <v>2960</v>
      </c>
      <c r="S73" s="407" t="s">
        <v>1927</v>
      </c>
    </row>
    <row r="74" spans="1:19" s="358" customFormat="1" ht="55.5" customHeight="1">
      <c r="A74" s="357"/>
      <c r="B74" s="417" t="s">
        <v>2592</v>
      </c>
      <c r="C74" s="407" t="s">
        <v>194</v>
      </c>
      <c r="D74" s="630"/>
      <c r="E74" s="415">
        <v>44833</v>
      </c>
      <c r="F74" s="411">
        <v>123035</v>
      </c>
      <c r="G74" s="411">
        <v>0</v>
      </c>
      <c r="H74" s="411">
        <v>0</v>
      </c>
      <c r="I74" s="411">
        <v>0</v>
      </c>
      <c r="J74" s="411">
        <v>0</v>
      </c>
      <c r="K74" s="411">
        <v>0</v>
      </c>
      <c r="L74" s="411">
        <v>0</v>
      </c>
      <c r="M74" s="412" t="s">
        <v>1892</v>
      </c>
      <c r="N74" s="407" t="s">
        <v>2593</v>
      </c>
      <c r="O74" s="407"/>
      <c r="P74" s="407" t="s">
        <v>2591</v>
      </c>
      <c r="Q74" s="412" t="s">
        <v>1887</v>
      </c>
      <c r="R74" s="416"/>
      <c r="S74" s="407" t="s">
        <v>1938</v>
      </c>
    </row>
    <row r="75" spans="1:19" s="358" customFormat="1" ht="55.5" customHeight="1">
      <c r="A75" s="357"/>
      <c r="B75" s="417" t="s">
        <v>2594</v>
      </c>
      <c r="C75" s="407" t="s">
        <v>194</v>
      </c>
      <c r="D75" s="630" t="s">
        <v>79</v>
      </c>
      <c r="E75" s="415">
        <v>44833</v>
      </c>
      <c r="F75" s="411">
        <v>53322.28</v>
      </c>
      <c r="G75" s="411">
        <v>0</v>
      </c>
      <c r="H75" s="411">
        <v>0</v>
      </c>
      <c r="I75" s="411">
        <v>0</v>
      </c>
      <c r="J75" s="411">
        <v>0</v>
      </c>
      <c r="K75" s="411">
        <v>0</v>
      </c>
      <c r="L75" s="411">
        <v>0</v>
      </c>
      <c r="M75" s="412" t="s">
        <v>1892</v>
      </c>
      <c r="N75" s="407" t="s">
        <v>2595</v>
      </c>
      <c r="O75" s="407"/>
      <c r="P75" s="407" t="s">
        <v>2591</v>
      </c>
      <c r="Q75" s="412" t="s">
        <v>1887</v>
      </c>
      <c r="R75" s="416"/>
      <c r="S75" s="407" t="s">
        <v>2596</v>
      </c>
    </row>
    <row r="76" spans="1:19" s="358" customFormat="1" ht="55.5" customHeight="1">
      <c r="A76" s="357"/>
      <c r="B76" s="417" t="s">
        <v>2597</v>
      </c>
      <c r="C76" s="407" t="s">
        <v>194</v>
      </c>
      <c r="D76" s="630">
        <v>8163</v>
      </c>
      <c r="E76" s="415">
        <v>44833</v>
      </c>
      <c r="F76" s="411">
        <v>53000</v>
      </c>
      <c r="G76" s="411">
        <v>968</v>
      </c>
      <c r="H76" s="411">
        <v>0</v>
      </c>
      <c r="I76" s="411">
        <v>0</v>
      </c>
      <c r="J76" s="411">
        <v>0</v>
      </c>
      <c r="K76" s="411">
        <v>0</v>
      </c>
      <c r="L76" s="411">
        <v>0</v>
      </c>
      <c r="M76" s="412" t="s">
        <v>1892</v>
      </c>
      <c r="N76" s="407" t="s">
        <v>2598</v>
      </c>
      <c r="O76" s="407"/>
      <c r="P76" s="407" t="s">
        <v>2591</v>
      </c>
      <c r="Q76" s="412" t="s">
        <v>1887</v>
      </c>
      <c r="R76" s="416"/>
      <c r="S76" s="419" t="s">
        <v>3170</v>
      </c>
    </row>
    <row r="77" spans="1:19" s="358" customFormat="1" ht="55.5" customHeight="1">
      <c r="A77" s="357"/>
      <c r="B77" s="417" t="s">
        <v>2599</v>
      </c>
      <c r="C77" s="407" t="s">
        <v>194</v>
      </c>
      <c r="D77" s="630" t="s">
        <v>79</v>
      </c>
      <c r="E77" s="415">
        <v>44826</v>
      </c>
      <c r="F77" s="411">
        <v>427384.1</v>
      </c>
      <c r="G77" s="411">
        <v>0</v>
      </c>
      <c r="H77" s="411">
        <v>0</v>
      </c>
      <c r="I77" s="411">
        <v>0</v>
      </c>
      <c r="J77" s="411">
        <v>0</v>
      </c>
      <c r="K77" s="411">
        <v>0</v>
      </c>
      <c r="L77" s="411">
        <v>0</v>
      </c>
      <c r="M77" s="412" t="s">
        <v>1892</v>
      </c>
      <c r="N77" s="407" t="s">
        <v>2600</v>
      </c>
      <c r="O77" s="407"/>
      <c r="P77" s="407" t="s">
        <v>2591</v>
      </c>
      <c r="Q77" s="412" t="s">
        <v>1887</v>
      </c>
      <c r="R77" s="416"/>
      <c r="S77" s="419" t="s">
        <v>3170</v>
      </c>
    </row>
    <row r="78" spans="1:19" s="358" customFormat="1" ht="55.5" customHeight="1">
      <c r="A78" s="357"/>
      <c r="B78" s="417" t="s">
        <v>2628</v>
      </c>
      <c r="C78" s="407" t="s">
        <v>194</v>
      </c>
      <c r="D78" s="630">
        <v>7917</v>
      </c>
      <c r="E78" s="415">
        <v>44840</v>
      </c>
      <c r="F78" s="411">
        <v>215040.47399999999</v>
      </c>
      <c r="G78" s="411">
        <v>1929.95</v>
      </c>
      <c r="H78" s="411">
        <v>0</v>
      </c>
      <c r="I78" s="411">
        <v>0</v>
      </c>
      <c r="J78" s="411">
        <v>0</v>
      </c>
      <c r="K78" s="411">
        <v>0</v>
      </c>
      <c r="L78" s="411">
        <v>0</v>
      </c>
      <c r="M78" s="412" t="s">
        <v>1892</v>
      </c>
      <c r="N78" s="407" t="s">
        <v>2629</v>
      </c>
      <c r="O78" s="407"/>
      <c r="P78" s="407" t="s">
        <v>2591</v>
      </c>
      <c r="Q78" s="412" t="s">
        <v>1887</v>
      </c>
      <c r="R78" s="416"/>
      <c r="S78" s="407" t="s">
        <v>1940</v>
      </c>
    </row>
    <row r="79" spans="1:19" s="358" customFormat="1" ht="55.5" customHeight="1">
      <c r="A79" s="357"/>
      <c r="B79" s="417" t="s">
        <v>2632</v>
      </c>
      <c r="C79" s="407" t="s">
        <v>194</v>
      </c>
      <c r="D79" s="630">
        <v>7156</v>
      </c>
      <c r="E79" s="415">
        <v>44875</v>
      </c>
      <c r="F79" s="411">
        <v>166720.66</v>
      </c>
      <c r="G79" s="411">
        <v>0</v>
      </c>
      <c r="H79" s="411">
        <v>0</v>
      </c>
      <c r="I79" s="411">
        <v>0</v>
      </c>
      <c r="J79" s="411">
        <v>0</v>
      </c>
      <c r="K79" s="411">
        <v>0</v>
      </c>
      <c r="L79" s="411">
        <v>0</v>
      </c>
      <c r="M79" s="412" t="s">
        <v>1892</v>
      </c>
      <c r="N79" s="407" t="s">
        <v>2633</v>
      </c>
      <c r="O79" s="407"/>
      <c r="P79" s="407" t="s">
        <v>2591</v>
      </c>
      <c r="Q79" s="412" t="s">
        <v>1887</v>
      </c>
      <c r="R79" s="416" t="s">
        <v>1813</v>
      </c>
      <c r="S79" s="407" t="s">
        <v>1927</v>
      </c>
    </row>
    <row r="80" spans="1:19" s="358" customFormat="1" ht="55.5" customHeight="1">
      <c r="A80" s="357"/>
      <c r="B80" s="417" t="s">
        <v>2634</v>
      </c>
      <c r="C80" s="407" t="s">
        <v>194</v>
      </c>
      <c r="D80" s="630"/>
      <c r="E80" s="415">
        <v>44861</v>
      </c>
      <c r="F80" s="411">
        <v>313834.07</v>
      </c>
      <c r="G80" s="411">
        <v>0</v>
      </c>
      <c r="H80" s="411">
        <v>0</v>
      </c>
      <c r="I80" s="411">
        <v>0</v>
      </c>
      <c r="J80" s="411">
        <v>0</v>
      </c>
      <c r="K80" s="411">
        <v>0</v>
      </c>
      <c r="L80" s="411">
        <v>0</v>
      </c>
      <c r="M80" s="412" t="s">
        <v>1892</v>
      </c>
      <c r="N80" s="407" t="s">
        <v>2635</v>
      </c>
      <c r="O80" s="407"/>
      <c r="P80" s="407" t="s">
        <v>2591</v>
      </c>
      <c r="Q80" s="412" t="s">
        <v>1887</v>
      </c>
      <c r="R80" s="416"/>
      <c r="S80" s="407" t="s">
        <v>1926</v>
      </c>
    </row>
    <row r="81" spans="1:19" s="358" customFormat="1" ht="55.5" customHeight="1">
      <c r="A81" s="357"/>
      <c r="B81" s="417" t="s">
        <v>2636</v>
      </c>
      <c r="C81" s="407" t="s">
        <v>194</v>
      </c>
      <c r="D81" s="630">
        <v>7305</v>
      </c>
      <c r="E81" s="415">
        <v>44910</v>
      </c>
      <c r="F81" s="420">
        <v>167095.79699999999</v>
      </c>
      <c r="G81" s="420">
        <v>0</v>
      </c>
      <c r="H81" s="420">
        <v>0</v>
      </c>
      <c r="I81" s="420">
        <v>0</v>
      </c>
      <c r="J81" s="420">
        <v>0</v>
      </c>
      <c r="K81" s="420">
        <v>0</v>
      </c>
      <c r="L81" s="420">
        <v>0</v>
      </c>
      <c r="M81" s="413" t="s">
        <v>1892</v>
      </c>
      <c r="N81" s="419" t="s">
        <v>2637</v>
      </c>
      <c r="O81" s="419"/>
      <c r="P81" s="419" t="s">
        <v>2591</v>
      </c>
      <c r="Q81" s="413" t="s">
        <v>1887</v>
      </c>
      <c r="R81" s="414" t="s">
        <v>1813</v>
      </c>
      <c r="S81" s="419" t="s">
        <v>1926</v>
      </c>
    </row>
    <row r="82" spans="1:19" s="358" customFormat="1" ht="55.5" customHeight="1">
      <c r="A82" s="357"/>
      <c r="B82" s="417" t="s">
        <v>2638</v>
      </c>
      <c r="C82" s="407" t="s">
        <v>194</v>
      </c>
      <c r="D82" s="630">
        <v>7652</v>
      </c>
      <c r="E82" s="415">
        <v>44910</v>
      </c>
      <c r="F82" s="411">
        <v>34454.75</v>
      </c>
      <c r="G82" s="411">
        <v>490.05</v>
      </c>
      <c r="H82" s="411">
        <v>0</v>
      </c>
      <c r="I82" s="411">
        <v>0</v>
      </c>
      <c r="J82" s="411">
        <v>0</v>
      </c>
      <c r="K82" s="411">
        <v>0</v>
      </c>
      <c r="L82" s="411">
        <v>0</v>
      </c>
      <c r="M82" s="412" t="s">
        <v>1892</v>
      </c>
      <c r="N82" s="407" t="s">
        <v>2639</v>
      </c>
      <c r="O82" s="407"/>
      <c r="P82" s="407" t="s">
        <v>2591</v>
      </c>
      <c r="Q82" s="412" t="s">
        <v>1887</v>
      </c>
      <c r="R82" s="416"/>
      <c r="S82" s="407" t="s">
        <v>1936</v>
      </c>
    </row>
    <row r="83" spans="1:19" s="358" customFormat="1" ht="55.5" customHeight="1">
      <c r="A83" s="357"/>
      <c r="B83" s="632" t="s">
        <v>2640</v>
      </c>
      <c r="C83" s="633" t="s">
        <v>194</v>
      </c>
      <c r="D83" s="634">
        <v>7559</v>
      </c>
      <c r="E83" s="415">
        <v>44910</v>
      </c>
      <c r="F83" s="431">
        <v>83000</v>
      </c>
      <c r="G83" s="420">
        <v>0</v>
      </c>
      <c r="H83" s="420">
        <v>0</v>
      </c>
      <c r="I83" s="420">
        <v>0</v>
      </c>
      <c r="J83" s="420">
        <v>0</v>
      </c>
      <c r="K83" s="420">
        <v>0</v>
      </c>
      <c r="L83" s="420">
        <v>0</v>
      </c>
      <c r="M83" s="413" t="s">
        <v>1892</v>
      </c>
      <c r="N83" s="419" t="s">
        <v>2639</v>
      </c>
      <c r="O83" s="419"/>
      <c r="P83" s="419" t="s">
        <v>2591</v>
      </c>
      <c r="Q83" s="413" t="s">
        <v>1887</v>
      </c>
      <c r="R83" s="414" t="s">
        <v>3257</v>
      </c>
      <c r="S83" s="419" t="s">
        <v>1943</v>
      </c>
    </row>
    <row r="84" spans="1:19" s="358" customFormat="1" ht="55.5" customHeight="1">
      <c r="A84" s="357"/>
      <c r="B84" s="417" t="s">
        <v>2641</v>
      </c>
      <c r="C84" s="407" t="s">
        <v>194</v>
      </c>
      <c r="D84" s="630"/>
      <c r="E84" s="415">
        <v>44910</v>
      </c>
      <c r="F84" s="411">
        <v>1900000</v>
      </c>
      <c r="G84" s="411">
        <v>0</v>
      </c>
      <c r="H84" s="411">
        <v>0</v>
      </c>
      <c r="I84" s="411">
        <v>0</v>
      </c>
      <c r="J84" s="411">
        <v>0</v>
      </c>
      <c r="K84" s="411">
        <v>0</v>
      </c>
      <c r="L84" s="411">
        <v>0</v>
      </c>
      <c r="M84" s="412" t="s">
        <v>1892</v>
      </c>
      <c r="N84" s="407" t="s">
        <v>2639</v>
      </c>
      <c r="O84" s="407"/>
      <c r="P84" s="407" t="s">
        <v>2591</v>
      </c>
      <c r="Q84" s="412" t="s">
        <v>1887</v>
      </c>
      <c r="R84" s="416"/>
      <c r="S84" s="407" t="s">
        <v>1925</v>
      </c>
    </row>
    <row r="85" spans="1:19" s="358" customFormat="1" ht="55.5" customHeight="1">
      <c r="A85" s="357"/>
      <c r="B85" s="417" t="s">
        <v>2642</v>
      </c>
      <c r="C85" s="407" t="s">
        <v>194</v>
      </c>
      <c r="D85" s="630"/>
      <c r="E85" s="415">
        <v>44910</v>
      </c>
      <c r="F85" s="411">
        <v>565000</v>
      </c>
      <c r="G85" s="411">
        <v>0</v>
      </c>
      <c r="H85" s="411">
        <v>0</v>
      </c>
      <c r="I85" s="411">
        <v>0</v>
      </c>
      <c r="J85" s="411">
        <v>0</v>
      </c>
      <c r="K85" s="411">
        <v>0</v>
      </c>
      <c r="L85" s="411">
        <v>0</v>
      </c>
      <c r="M85" s="412" t="s">
        <v>1892</v>
      </c>
      <c r="N85" s="407" t="s">
        <v>2639</v>
      </c>
      <c r="O85" s="407"/>
      <c r="P85" s="407" t="s">
        <v>2591</v>
      </c>
      <c r="Q85" s="412" t="s">
        <v>1887</v>
      </c>
      <c r="R85" s="416"/>
      <c r="S85" s="419" t="s">
        <v>3170</v>
      </c>
    </row>
    <row r="86" spans="1:19" s="358" customFormat="1" ht="55.5" customHeight="1">
      <c r="A86" s="357"/>
      <c r="B86" s="417" t="s">
        <v>2643</v>
      </c>
      <c r="C86" s="407" t="s">
        <v>194</v>
      </c>
      <c r="D86" s="630"/>
      <c r="E86" s="415">
        <v>44910</v>
      </c>
      <c r="F86" s="411">
        <v>95000</v>
      </c>
      <c r="G86" s="411">
        <v>0</v>
      </c>
      <c r="H86" s="411">
        <v>0</v>
      </c>
      <c r="I86" s="411">
        <v>0</v>
      </c>
      <c r="J86" s="411">
        <v>0</v>
      </c>
      <c r="K86" s="411">
        <v>0</v>
      </c>
      <c r="L86" s="411">
        <v>0</v>
      </c>
      <c r="M86" s="412" t="s">
        <v>1892</v>
      </c>
      <c r="N86" s="407" t="s">
        <v>2639</v>
      </c>
      <c r="O86" s="407"/>
      <c r="P86" s="407" t="s">
        <v>2591</v>
      </c>
      <c r="Q86" s="412" t="s">
        <v>1887</v>
      </c>
      <c r="R86" s="416"/>
      <c r="S86" s="407" t="s">
        <v>1936</v>
      </c>
    </row>
    <row r="87" spans="1:19" s="358" customFormat="1" ht="55.5" customHeight="1">
      <c r="A87" s="357"/>
      <c r="B87" s="417" t="s">
        <v>2644</v>
      </c>
      <c r="C87" s="407" t="s">
        <v>194</v>
      </c>
      <c r="D87" s="630"/>
      <c r="E87" s="415">
        <v>44910</v>
      </c>
      <c r="F87" s="411">
        <v>30000</v>
      </c>
      <c r="G87" s="411">
        <v>0</v>
      </c>
      <c r="H87" s="411">
        <v>0</v>
      </c>
      <c r="I87" s="411">
        <v>0</v>
      </c>
      <c r="J87" s="411">
        <v>0</v>
      </c>
      <c r="K87" s="411">
        <v>0</v>
      </c>
      <c r="L87" s="411">
        <v>0</v>
      </c>
      <c r="M87" s="412" t="s">
        <v>1892</v>
      </c>
      <c r="N87" s="407" t="s">
        <v>2639</v>
      </c>
      <c r="O87" s="407"/>
      <c r="P87" s="407" t="s">
        <v>2591</v>
      </c>
      <c r="Q87" s="412" t="s">
        <v>1887</v>
      </c>
      <c r="R87" s="416"/>
      <c r="S87" s="407" t="s">
        <v>1926</v>
      </c>
    </row>
    <row r="88" spans="1:19" s="358" customFormat="1" ht="55.5" customHeight="1">
      <c r="A88" s="357"/>
      <c r="B88" s="417" t="s">
        <v>2645</v>
      </c>
      <c r="C88" s="407" t="s">
        <v>194</v>
      </c>
      <c r="D88" s="630"/>
      <c r="E88" s="415">
        <v>44910</v>
      </c>
      <c r="F88" s="420">
        <v>43547.72</v>
      </c>
      <c r="G88" s="420">
        <v>0</v>
      </c>
      <c r="H88" s="420">
        <v>0</v>
      </c>
      <c r="I88" s="420">
        <v>0</v>
      </c>
      <c r="J88" s="420">
        <v>0</v>
      </c>
      <c r="K88" s="420">
        <v>0</v>
      </c>
      <c r="L88" s="420">
        <v>0</v>
      </c>
      <c r="M88" s="413" t="s">
        <v>1892</v>
      </c>
      <c r="N88" s="419" t="s">
        <v>2639</v>
      </c>
      <c r="O88" s="419"/>
      <c r="P88" s="419" t="s">
        <v>2591</v>
      </c>
      <c r="Q88" s="413" t="s">
        <v>1887</v>
      </c>
      <c r="R88" s="414" t="s">
        <v>1296</v>
      </c>
      <c r="S88" s="419" t="s">
        <v>1927</v>
      </c>
    </row>
    <row r="89" spans="1:19" s="358" customFormat="1" ht="55.5" customHeight="1">
      <c r="A89" s="357"/>
      <c r="B89" s="417" t="s">
        <v>2646</v>
      </c>
      <c r="C89" s="407" t="s">
        <v>194</v>
      </c>
      <c r="D89" s="630"/>
      <c r="E89" s="415">
        <v>44910</v>
      </c>
      <c r="F89" s="411">
        <v>63700</v>
      </c>
      <c r="G89" s="411">
        <v>0</v>
      </c>
      <c r="H89" s="411">
        <v>0</v>
      </c>
      <c r="I89" s="411">
        <v>0</v>
      </c>
      <c r="J89" s="411">
        <v>0</v>
      </c>
      <c r="K89" s="411">
        <v>0</v>
      </c>
      <c r="L89" s="411">
        <v>0</v>
      </c>
      <c r="M89" s="412" t="s">
        <v>1892</v>
      </c>
      <c r="N89" s="407" t="s">
        <v>2639</v>
      </c>
      <c r="O89" s="407"/>
      <c r="P89" s="407" t="s">
        <v>2591</v>
      </c>
      <c r="Q89" s="412" t="s">
        <v>1887</v>
      </c>
      <c r="R89" s="416"/>
      <c r="S89" s="407" t="s">
        <v>1940</v>
      </c>
    </row>
    <row r="90" spans="1:19" s="358" customFormat="1" ht="55.5" customHeight="1">
      <c r="A90" s="357"/>
      <c r="B90" s="417" t="s">
        <v>3258</v>
      </c>
      <c r="C90" s="407" t="s">
        <v>194</v>
      </c>
      <c r="D90" s="625">
        <v>8296</v>
      </c>
      <c r="E90" s="415">
        <v>44931</v>
      </c>
      <c r="F90" s="411">
        <v>26369.94</v>
      </c>
      <c r="G90" s="411">
        <v>0</v>
      </c>
      <c r="H90" s="411">
        <v>0</v>
      </c>
      <c r="I90" s="411">
        <v>0</v>
      </c>
      <c r="J90" s="411">
        <v>0</v>
      </c>
      <c r="K90" s="411">
        <v>0</v>
      </c>
      <c r="L90" s="411">
        <v>0</v>
      </c>
      <c r="M90" s="412" t="s">
        <v>1892</v>
      </c>
      <c r="N90" s="407" t="s">
        <v>3259</v>
      </c>
      <c r="O90" s="407"/>
      <c r="P90" s="407" t="s">
        <v>2591</v>
      </c>
      <c r="Q90" s="412" t="s">
        <v>1887</v>
      </c>
      <c r="R90" s="416" t="s">
        <v>3260</v>
      </c>
      <c r="S90" s="419" t="s">
        <v>3170</v>
      </c>
    </row>
    <row r="91" spans="1:19" s="358" customFormat="1" ht="55.5" customHeight="1">
      <c r="A91" s="357"/>
      <c r="B91" s="417" t="s">
        <v>2684</v>
      </c>
      <c r="C91" s="407" t="s">
        <v>194</v>
      </c>
      <c r="D91" s="630"/>
      <c r="E91" s="415">
        <v>44952</v>
      </c>
      <c r="F91" s="411">
        <v>14435.3</v>
      </c>
      <c r="G91" s="411">
        <v>0</v>
      </c>
      <c r="H91" s="411">
        <v>0</v>
      </c>
      <c r="I91" s="411">
        <v>0</v>
      </c>
      <c r="J91" s="411">
        <v>0</v>
      </c>
      <c r="K91" s="411">
        <v>0</v>
      </c>
      <c r="L91" s="411">
        <v>0</v>
      </c>
      <c r="M91" s="412" t="s">
        <v>1892</v>
      </c>
      <c r="N91" s="407" t="s">
        <v>2685</v>
      </c>
      <c r="O91" s="407"/>
      <c r="P91" s="407" t="s">
        <v>2591</v>
      </c>
      <c r="Q91" s="412" t="s">
        <v>1887</v>
      </c>
      <c r="R91" s="416"/>
      <c r="S91" s="407" t="s">
        <v>1939</v>
      </c>
    </row>
    <row r="92" spans="1:19" s="358" customFormat="1" ht="55.5" customHeight="1">
      <c r="A92" s="357"/>
      <c r="B92" s="417" t="s">
        <v>2686</v>
      </c>
      <c r="C92" s="407" t="s">
        <v>81</v>
      </c>
      <c r="D92" s="630">
        <v>7329</v>
      </c>
      <c r="E92" s="415">
        <v>44966</v>
      </c>
      <c r="F92" s="411">
        <v>121484.47500000001</v>
      </c>
      <c r="G92" s="411">
        <v>1254.79</v>
      </c>
      <c r="H92" s="411">
        <v>0</v>
      </c>
      <c r="I92" s="411">
        <v>0</v>
      </c>
      <c r="J92" s="411">
        <v>0</v>
      </c>
      <c r="K92" s="411">
        <v>0</v>
      </c>
      <c r="L92" s="411">
        <v>0</v>
      </c>
      <c r="M92" s="412" t="s">
        <v>1892</v>
      </c>
      <c r="N92" s="407" t="s">
        <v>2687</v>
      </c>
      <c r="O92" s="407"/>
      <c r="P92" s="407" t="s">
        <v>2591</v>
      </c>
      <c r="Q92" s="412" t="s">
        <v>1887</v>
      </c>
      <c r="R92" s="416" t="s">
        <v>1813</v>
      </c>
      <c r="S92" s="407" t="s">
        <v>1936</v>
      </c>
    </row>
    <row r="93" spans="1:19" s="358" customFormat="1" ht="55.5" customHeight="1">
      <c r="A93" s="357"/>
      <c r="B93" s="417" t="s">
        <v>2688</v>
      </c>
      <c r="C93" s="407" t="s">
        <v>81</v>
      </c>
      <c r="D93" s="630">
        <v>7331</v>
      </c>
      <c r="E93" s="415">
        <v>44966</v>
      </c>
      <c r="F93" s="411">
        <v>102422</v>
      </c>
      <c r="G93" s="411">
        <v>1651.65</v>
      </c>
      <c r="H93" s="411">
        <v>0</v>
      </c>
      <c r="I93" s="411">
        <v>0</v>
      </c>
      <c r="J93" s="411">
        <v>0</v>
      </c>
      <c r="K93" s="411">
        <v>0</v>
      </c>
      <c r="L93" s="411">
        <v>0</v>
      </c>
      <c r="M93" s="412" t="s">
        <v>1892</v>
      </c>
      <c r="N93" s="407" t="s">
        <v>2689</v>
      </c>
      <c r="O93" s="407"/>
      <c r="P93" s="407" t="s">
        <v>2591</v>
      </c>
      <c r="Q93" s="412" t="s">
        <v>1887</v>
      </c>
      <c r="R93" s="416" t="s">
        <v>1813</v>
      </c>
      <c r="S93" s="407" t="s">
        <v>1936</v>
      </c>
    </row>
    <row r="94" spans="1:19" s="358" customFormat="1" ht="55.5" customHeight="1">
      <c r="A94" s="357"/>
      <c r="B94" s="417" t="s">
        <v>2690</v>
      </c>
      <c r="C94" s="407" t="s">
        <v>81</v>
      </c>
      <c r="D94" s="630">
        <v>7330</v>
      </c>
      <c r="E94" s="415">
        <v>44966</v>
      </c>
      <c r="F94" s="411">
        <v>164083.01800000001</v>
      </c>
      <c r="G94" s="411">
        <v>0</v>
      </c>
      <c r="H94" s="411">
        <v>0</v>
      </c>
      <c r="I94" s="411">
        <v>0</v>
      </c>
      <c r="J94" s="411">
        <v>0</v>
      </c>
      <c r="K94" s="411">
        <v>0</v>
      </c>
      <c r="L94" s="411">
        <v>0</v>
      </c>
      <c r="M94" s="412" t="s">
        <v>1892</v>
      </c>
      <c r="N94" s="407" t="s">
        <v>2691</v>
      </c>
      <c r="O94" s="407"/>
      <c r="P94" s="407" t="s">
        <v>2591</v>
      </c>
      <c r="Q94" s="412" t="s">
        <v>1887</v>
      </c>
      <c r="R94" s="416" t="s">
        <v>1813</v>
      </c>
      <c r="S94" s="407" t="s">
        <v>1943</v>
      </c>
    </row>
    <row r="95" spans="1:19" s="358" customFormat="1" ht="55.5" customHeight="1">
      <c r="A95" s="357"/>
      <c r="B95" s="417" t="s">
        <v>2692</v>
      </c>
      <c r="C95" s="407" t="s">
        <v>81</v>
      </c>
      <c r="D95" s="630">
        <v>7332</v>
      </c>
      <c r="E95" s="415">
        <v>44966</v>
      </c>
      <c r="F95" s="411">
        <v>151802.76</v>
      </c>
      <c r="G95" s="411">
        <v>529.98</v>
      </c>
      <c r="H95" s="411">
        <v>0</v>
      </c>
      <c r="I95" s="411">
        <v>0</v>
      </c>
      <c r="J95" s="411">
        <v>0</v>
      </c>
      <c r="K95" s="411">
        <v>0</v>
      </c>
      <c r="L95" s="411">
        <v>0</v>
      </c>
      <c r="M95" s="412" t="s">
        <v>1892</v>
      </c>
      <c r="N95" s="407" t="s">
        <v>2693</v>
      </c>
      <c r="O95" s="407"/>
      <c r="P95" s="407" t="s">
        <v>2591</v>
      </c>
      <c r="Q95" s="412" t="s">
        <v>1887</v>
      </c>
      <c r="R95" s="416" t="s">
        <v>1813</v>
      </c>
      <c r="S95" s="407" t="s">
        <v>1943</v>
      </c>
    </row>
    <row r="96" spans="1:19" s="358" customFormat="1" ht="55.5" customHeight="1">
      <c r="A96" s="357"/>
      <c r="B96" s="417" t="s">
        <v>2694</v>
      </c>
      <c r="C96" s="407" t="s">
        <v>2695</v>
      </c>
      <c r="D96" s="630"/>
      <c r="E96" s="415">
        <v>44966</v>
      </c>
      <c r="F96" s="411">
        <v>55000</v>
      </c>
      <c r="G96" s="411">
        <v>0</v>
      </c>
      <c r="H96" s="411">
        <v>0</v>
      </c>
      <c r="I96" s="411">
        <v>0</v>
      </c>
      <c r="J96" s="411">
        <v>0</v>
      </c>
      <c r="K96" s="411">
        <v>0</v>
      </c>
      <c r="L96" s="411">
        <v>0</v>
      </c>
      <c r="M96" s="412" t="s">
        <v>1892</v>
      </c>
      <c r="N96" s="407" t="s">
        <v>2696</v>
      </c>
      <c r="O96" s="407"/>
      <c r="P96" s="407" t="s">
        <v>2591</v>
      </c>
      <c r="Q96" s="412" t="s">
        <v>1887</v>
      </c>
      <c r="R96" s="416"/>
      <c r="S96" s="419" t="s">
        <v>3170</v>
      </c>
    </row>
    <row r="97" spans="1:19" s="358" customFormat="1" ht="55.5" customHeight="1">
      <c r="A97" s="357"/>
      <c r="B97" s="417" t="s">
        <v>2697</v>
      </c>
      <c r="C97" s="407" t="s">
        <v>2695</v>
      </c>
      <c r="D97" s="630"/>
      <c r="E97" s="415">
        <v>44966</v>
      </c>
      <c r="F97" s="420">
        <v>39841.57447</v>
      </c>
      <c r="G97" s="420">
        <v>0</v>
      </c>
      <c r="H97" s="420">
        <v>0</v>
      </c>
      <c r="I97" s="420">
        <v>0</v>
      </c>
      <c r="J97" s="420">
        <v>0</v>
      </c>
      <c r="K97" s="420">
        <v>0</v>
      </c>
      <c r="L97" s="420">
        <v>0</v>
      </c>
      <c r="M97" s="413" t="s">
        <v>1892</v>
      </c>
      <c r="N97" s="419" t="s">
        <v>2696</v>
      </c>
      <c r="O97" s="419"/>
      <c r="P97" s="419" t="s">
        <v>2591</v>
      </c>
      <c r="Q97" s="413" t="s">
        <v>1887</v>
      </c>
      <c r="R97" s="414" t="s">
        <v>324</v>
      </c>
      <c r="S97" s="419" t="s">
        <v>1926</v>
      </c>
    </row>
    <row r="98" spans="1:19" s="358" customFormat="1" ht="55.5" customHeight="1">
      <c r="A98" s="357"/>
      <c r="B98" s="417" t="s">
        <v>2699</v>
      </c>
      <c r="C98" s="407" t="s">
        <v>2698</v>
      </c>
      <c r="D98" s="630"/>
      <c r="E98" s="415">
        <v>44966</v>
      </c>
      <c r="F98" s="411">
        <v>32387.84</v>
      </c>
      <c r="G98" s="411">
        <v>0</v>
      </c>
      <c r="H98" s="411">
        <v>0</v>
      </c>
      <c r="I98" s="411">
        <v>0</v>
      </c>
      <c r="J98" s="411">
        <v>0</v>
      </c>
      <c r="K98" s="411">
        <v>0</v>
      </c>
      <c r="L98" s="411">
        <v>0</v>
      </c>
      <c r="M98" s="412" t="s">
        <v>1892</v>
      </c>
      <c r="N98" s="407" t="s">
        <v>2696</v>
      </c>
      <c r="O98" s="407"/>
      <c r="P98" s="407" t="s">
        <v>2591</v>
      </c>
      <c r="Q98" s="412" t="s">
        <v>1887</v>
      </c>
      <c r="R98" s="416"/>
      <c r="S98" s="419" t="s">
        <v>3170</v>
      </c>
    </row>
    <row r="99" spans="1:19" s="358" customFormat="1" ht="55.5" customHeight="1">
      <c r="A99" s="357"/>
      <c r="B99" s="417" t="s">
        <v>2700</v>
      </c>
      <c r="C99" s="407" t="s">
        <v>2698</v>
      </c>
      <c r="D99" s="630"/>
      <c r="E99" s="415">
        <v>44966</v>
      </c>
      <c r="F99" s="420">
        <v>25000</v>
      </c>
      <c r="G99" s="420">
        <v>0</v>
      </c>
      <c r="H99" s="420">
        <v>0</v>
      </c>
      <c r="I99" s="420">
        <v>0</v>
      </c>
      <c r="J99" s="420">
        <v>0</v>
      </c>
      <c r="K99" s="420">
        <v>0</v>
      </c>
      <c r="L99" s="420">
        <v>0</v>
      </c>
      <c r="M99" s="413" t="s">
        <v>1893</v>
      </c>
      <c r="N99" s="419" t="s">
        <v>2696</v>
      </c>
      <c r="O99" s="419"/>
      <c r="P99" s="419" t="s">
        <v>2591</v>
      </c>
      <c r="Q99" s="413" t="s">
        <v>1887</v>
      </c>
      <c r="R99" s="414" t="s">
        <v>324</v>
      </c>
      <c r="S99" s="419" t="s">
        <v>3170</v>
      </c>
    </row>
    <row r="100" spans="1:19" s="358" customFormat="1" ht="55.5" customHeight="1">
      <c r="A100" s="357"/>
      <c r="B100" s="417" t="s">
        <v>2701</v>
      </c>
      <c r="C100" s="407" t="s">
        <v>2698</v>
      </c>
      <c r="D100" s="625">
        <v>3409</v>
      </c>
      <c r="E100" s="415">
        <v>44966</v>
      </c>
      <c r="F100" s="420">
        <v>100000</v>
      </c>
      <c r="G100" s="420">
        <v>0</v>
      </c>
      <c r="H100" s="420">
        <v>0</v>
      </c>
      <c r="I100" s="420">
        <v>0</v>
      </c>
      <c r="J100" s="420">
        <v>0</v>
      </c>
      <c r="K100" s="420">
        <v>0</v>
      </c>
      <c r="L100" s="420">
        <v>0</v>
      </c>
      <c r="M100" s="413" t="s">
        <v>1892</v>
      </c>
      <c r="N100" s="419" t="s">
        <v>2696</v>
      </c>
      <c r="O100" s="419"/>
      <c r="P100" s="419" t="s">
        <v>2591</v>
      </c>
      <c r="Q100" s="413" t="s">
        <v>1887</v>
      </c>
      <c r="R100" s="414" t="s">
        <v>3261</v>
      </c>
      <c r="S100" s="419" t="s">
        <v>3170</v>
      </c>
    </row>
    <row r="101" spans="1:19" s="358" customFormat="1" ht="55.5" customHeight="1">
      <c r="A101" s="357"/>
      <c r="B101" s="417" t="s">
        <v>2702</v>
      </c>
      <c r="C101" s="407" t="s">
        <v>2698</v>
      </c>
      <c r="D101" s="630"/>
      <c r="E101" s="415">
        <v>44966</v>
      </c>
      <c r="F101" s="411">
        <v>115200</v>
      </c>
      <c r="G101" s="411">
        <v>0</v>
      </c>
      <c r="H101" s="411">
        <v>0</v>
      </c>
      <c r="I101" s="411">
        <v>0</v>
      </c>
      <c r="J101" s="411">
        <v>0</v>
      </c>
      <c r="K101" s="411">
        <v>0</v>
      </c>
      <c r="L101" s="411">
        <v>0</v>
      </c>
      <c r="M101" s="412" t="s">
        <v>1892</v>
      </c>
      <c r="N101" s="407" t="s">
        <v>2696</v>
      </c>
      <c r="O101" s="407"/>
      <c r="P101" s="407" t="s">
        <v>2591</v>
      </c>
      <c r="Q101" s="412" t="s">
        <v>1887</v>
      </c>
      <c r="R101" s="416"/>
      <c r="S101" s="407" t="s">
        <v>1930</v>
      </c>
    </row>
    <row r="102" spans="1:19" s="358" customFormat="1" ht="55.5" customHeight="1">
      <c r="A102" s="357"/>
      <c r="B102" s="417" t="s">
        <v>2703</v>
      </c>
      <c r="C102" s="407" t="s">
        <v>2698</v>
      </c>
      <c r="D102" s="630"/>
      <c r="E102" s="415">
        <v>44966</v>
      </c>
      <c r="F102" s="411">
        <v>70000</v>
      </c>
      <c r="G102" s="411">
        <v>0</v>
      </c>
      <c r="H102" s="411">
        <v>0</v>
      </c>
      <c r="I102" s="411">
        <v>0</v>
      </c>
      <c r="J102" s="411">
        <v>0</v>
      </c>
      <c r="K102" s="411">
        <v>0</v>
      </c>
      <c r="L102" s="411">
        <v>0</v>
      </c>
      <c r="M102" s="412" t="s">
        <v>1892</v>
      </c>
      <c r="N102" s="407" t="s">
        <v>2696</v>
      </c>
      <c r="O102" s="407"/>
      <c r="P102" s="407" t="s">
        <v>2591</v>
      </c>
      <c r="Q102" s="412" t="s">
        <v>1887</v>
      </c>
      <c r="R102" s="416"/>
      <c r="S102" s="407" t="s">
        <v>1925</v>
      </c>
    </row>
    <row r="103" spans="1:19" s="358" customFormat="1" ht="55.5" customHeight="1">
      <c r="A103" s="357"/>
      <c r="B103" s="417" t="s">
        <v>2704</v>
      </c>
      <c r="C103" s="407" t="s">
        <v>2698</v>
      </c>
      <c r="D103" s="630"/>
      <c r="E103" s="415">
        <v>44966</v>
      </c>
      <c r="F103" s="411">
        <v>50000</v>
      </c>
      <c r="G103" s="411">
        <v>0</v>
      </c>
      <c r="H103" s="411">
        <v>0</v>
      </c>
      <c r="I103" s="411">
        <v>0</v>
      </c>
      <c r="J103" s="411">
        <v>0</v>
      </c>
      <c r="K103" s="411">
        <v>0</v>
      </c>
      <c r="L103" s="411">
        <v>0</v>
      </c>
      <c r="M103" s="412" t="s">
        <v>1892</v>
      </c>
      <c r="N103" s="407" t="s">
        <v>2696</v>
      </c>
      <c r="O103" s="407"/>
      <c r="P103" s="407" t="s">
        <v>2591</v>
      </c>
      <c r="Q103" s="412" t="s">
        <v>1887</v>
      </c>
      <c r="R103" s="416"/>
      <c r="S103" s="407" t="s">
        <v>1925</v>
      </c>
    </row>
    <row r="104" spans="1:19" s="358" customFormat="1" ht="55.5" customHeight="1">
      <c r="A104" s="357"/>
      <c r="B104" s="626" t="s">
        <v>2705</v>
      </c>
      <c r="C104" s="627" t="s">
        <v>2698</v>
      </c>
      <c r="D104" s="635"/>
      <c r="E104" s="629">
        <v>44966</v>
      </c>
      <c r="F104" s="438">
        <v>83772</v>
      </c>
      <c r="G104" s="438">
        <v>0</v>
      </c>
      <c r="H104" s="438">
        <v>0</v>
      </c>
      <c r="I104" s="438">
        <v>0</v>
      </c>
      <c r="J104" s="438">
        <v>0</v>
      </c>
      <c r="K104" s="438">
        <v>0</v>
      </c>
      <c r="L104" s="438">
        <v>0</v>
      </c>
      <c r="M104" s="439" t="s">
        <v>1892</v>
      </c>
      <c r="N104" s="433" t="s">
        <v>2696</v>
      </c>
      <c r="O104" s="433"/>
      <c r="P104" s="433" t="s">
        <v>2591</v>
      </c>
      <c r="Q104" s="439" t="s">
        <v>1887</v>
      </c>
      <c r="R104" s="421"/>
      <c r="S104" s="433" t="s">
        <v>1925</v>
      </c>
    </row>
    <row r="105" spans="1:19" s="358" customFormat="1" ht="55.5" customHeight="1">
      <c r="A105" s="357"/>
      <c r="B105" s="417" t="s">
        <v>2706</v>
      </c>
      <c r="C105" s="407" t="s">
        <v>2698</v>
      </c>
      <c r="D105" s="630"/>
      <c r="E105" s="415">
        <v>44966</v>
      </c>
      <c r="F105" s="411">
        <v>318450</v>
      </c>
      <c r="G105" s="411">
        <v>0</v>
      </c>
      <c r="H105" s="411">
        <v>0</v>
      </c>
      <c r="I105" s="411">
        <v>0</v>
      </c>
      <c r="J105" s="411">
        <v>0</v>
      </c>
      <c r="K105" s="411">
        <v>0</v>
      </c>
      <c r="L105" s="411">
        <v>0</v>
      </c>
      <c r="M105" s="412" t="s">
        <v>1892</v>
      </c>
      <c r="N105" s="407" t="s">
        <v>2696</v>
      </c>
      <c r="O105" s="407"/>
      <c r="P105" s="407" t="s">
        <v>2591</v>
      </c>
      <c r="Q105" s="412" t="s">
        <v>1887</v>
      </c>
      <c r="R105" s="416"/>
      <c r="S105" s="407" t="s">
        <v>1925</v>
      </c>
    </row>
    <row r="106" spans="1:19" s="358" customFormat="1" ht="55.5" customHeight="1">
      <c r="A106" s="357"/>
      <c r="B106" s="417" t="s">
        <v>2707</v>
      </c>
      <c r="C106" s="407" t="s">
        <v>2698</v>
      </c>
      <c r="D106" s="630"/>
      <c r="E106" s="415">
        <v>44966</v>
      </c>
      <c r="F106" s="411">
        <v>9000</v>
      </c>
      <c r="G106" s="411">
        <v>0</v>
      </c>
      <c r="H106" s="411">
        <v>0</v>
      </c>
      <c r="I106" s="411">
        <v>0</v>
      </c>
      <c r="J106" s="411">
        <v>0</v>
      </c>
      <c r="K106" s="411">
        <v>0</v>
      </c>
      <c r="L106" s="411">
        <v>0</v>
      </c>
      <c r="M106" s="412" t="s">
        <v>1892</v>
      </c>
      <c r="N106" s="407" t="s">
        <v>2696</v>
      </c>
      <c r="O106" s="407"/>
      <c r="P106" s="407" t="s">
        <v>2591</v>
      </c>
      <c r="Q106" s="412" t="s">
        <v>1887</v>
      </c>
      <c r="R106" s="416"/>
      <c r="S106" s="407" t="s">
        <v>1936</v>
      </c>
    </row>
    <row r="107" spans="1:19" s="358" customFormat="1" ht="55.5" customHeight="1">
      <c r="A107" s="357"/>
      <c r="B107" s="417" t="s">
        <v>2708</v>
      </c>
      <c r="C107" s="407" t="s">
        <v>2695</v>
      </c>
      <c r="D107" s="630"/>
      <c r="E107" s="415">
        <v>44966</v>
      </c>
      <c r="F107" s="411">
        <v>10000</v>
      </c>
      <c r="G107" s="411">
        <v>0</v>
      </c>
      <c r="H107" s="411">
        <v>0</v>
      </c>
      <c r="I107" s="411">
        <v>0</v>
      </c>
      <c r="J107" s="411">
        <v>0</v>
      </c>
      <c r="K107" s="411">
        <v>0</v>
      </c>
      <c r="L107" s="411">
        <v>0</v>
      </c>
      <c r="M107" s="412" t="s">
        <v>1892</v>
      </c>
      <c r="N107" s="407" t="s">
        <v>2696</v>
      </c>
      <c r="O107" s="407"/>
      <c r="P107" s="407" t="s">
        <v>2591</v>
      </c>
      <c r="Q107" s="412" t="s">
        <v>1887</v>
      </c>
      <c r="R107" s="416"/>
      <c r="S107" s="407" t="s">
        <v>1936</v>
      </c>
    </row>
    <row r="108" spans="1:19" s="358" customFormat="1" ht="55.5" customHeight="1">
      <c r="A108" s="357"/>
      <c r="B108" s="417" t="s">
        <v>2709</v>
      </c>
      <c r="C108" s="407" t="s">
        <v>2695</v>
      </c>
      <c r="D108" s="630"/>
      <c r="E108" s="415">
        <v>44966</v>
      </c>
      <c r="F108" s="420">
        <v>20570</v>
      </c>
      <c r="G108" s="420">
        <v>0</v>
      </c>
      <c r="H108" s="420">
        <v>0</v>
      </c>
      <c r="I108" s="420">
        <v>0</v>
      </c>
      <c r="J108" s="420">
        <v>0</v>
      </c>
      <c r="K108" s="420">
        <v>0</v>
      </c>
      <c r="L108" s="420">
        <v>0</v>
      </c>
      <c r="M108" s="413" t="s">
        <v>1892</v>
      </c>
      <c r="N108" s="419" t="s">
        <v>2696</v>
      </c>
      <c r="O108" s="419"/>
      <c r="P108" s="419" t="s">
        <v>2591</v>
      </c>
      <c r="Q108" s="413" t="s">
        <v>1887</v>
      </c>
      <c r="R108" s="414" t="s">
        <v>1320</v>
      </c>
      <c r="S108" s="419" t="s">
        <v>1925</v>
      </c>
    </row>
    <row r="109" spans="1:19" s="358" customFormat="1" ht="55.5" customHeight="1">
      <c r="A109" s="357"/>
      <c r="B109" s="417" t="s">
        <v>2710</v>
      </c>
      <c r="C109" s="407" t="s">
        <v>2698</v>
      </c>
      <c r="D109" s="630"/>
      <c r="E109" s="415">
        <v>44966</v>
      </c>
      <c r="F109" s="411">
        <v>100000</v>
      </c>
      <c r="G109" s="411">
        <v>0</v>
      </c>
      <c r="H109" s="411">
        <v>0</v>
      </c>
      <c r="I109" s="411">
        <v>0</v>
      </c>
      <c r="J109" s="411">
        <v>0</v>
      </c>
      <c r="K109" s="411">
        <v>0</v>
      </c>
      <c r="L109" s="411">
        <v>0</v>
      </c>
      <c r="M109" s="412" t="s">
        <v>1892</v>
      </c>
      <c r="N109" s="407" t="s">
        <v>2696</v>
      </c>
      <c r="O109" s="407"/>
      <c r="P109" s="407" t="s">
        <v>2591</v>
      </c>
      <c r="Q109" s="412" t="s">
        <v>1887</v>
      </c>
      <c r="R109" s="416"/>
      <c r="S109" s="407" t="s">
        <v>1927</v>
      </c>
    </row>
    <row r="110" spans="1:19" s="358" customFormat="1" ht="55.5" customHeight="1">
      <c r="A110" s="357"/>
      <c r="B110" s="417" t="s">
        <v>2711</v>
      </c>
      <c r="C110" s="407" t="s">
        <v>2695</v>
      </c>
      <c r="D110" s="630">
        <v>7844</v>
      </c>
      <c r="E110" s="415">
        <v>44966</v>
      </c>
      <c r="F110" s="411">
        <v>120000</v>
      </c>
      <c r="G110" s="411">
        <v>4996.3500000000004</v>
      </c>
      <c r="H110" s="411">
        <v>0</v>
      </c>
      <c r="I110" s="411">
        <v>0</v>
      </c>
      <c r="J110" s="411">
        <v>0</v>
      </c>
      <c r="K110" s="411">
        <v>0</v>
      </c>
      <c r="L110" s="411">
        <v>0</v>
      </c>
      <c r="M110" s="412" t="s">
        <v>1892</v>
      </c>
      <c r="N110" s="407" t="s">
        <v>2696</v>
      </c>
      <c r="O110" s="407"/>
      <c r="P110" s="407" t="s">
        <v>2591</v>
      </c>
      <c r="Q110" s="412" t="s">
        <v>1887</v>
      </c>
      <c r="R110" s="416" t="s">
        <v>2961</v>
      </c>
      <c r="S110" s="407" t="s">
        <v>1925</v>
      </c>
    </row>
    <row r="111" spans="1:19" s="358" customFormat="1" ht="55.5" customHeight="1">
      <c r="A111" s="357"/>
      <c r="B111" s="417" t="s">
        <v>2712</v>
      </c>
      <c r="C111" s="407" t="s">
        <v>2698</v>
      </c>
      <c r="D111" s="630"/>
      <c r="E111" s="415">
        <v>44966</v>
      </c>
      <c r="F111" s="411">
        <v>30000</v>
      </c>
      <c r="G111" s="411">
        <v>0</v>
      </c>
      <c r="H111" s="411">
        <v>0</v>
      </c>
      <c r="I111" s="411">
        <v>0</v>
      </c>
      <c r="J111" s="411">
        <v>0</v>
      </c>
      <c r="K111" s="411">
        <v>0</v>
      </c>
      <c r="L111" s="411">
        <v>0</v>
      </c>
      <c r="M111" s="412" t="s">
        <v>1892</v>
      </c>
      <c r="N111" s="407" t="s">
        <v>2696</v>
      </c>
      <c r="O111" s="407"/>
      <c r="P111" s="407" t="s">
        <v>2591</v>
      </c>
      <c r="Q111" s="412" t="s">
        <v>1887</v>
      </c>
      <c r="R111" s="416"/>
      <c r="S111" s="407" t="s">
        <v>1930</v>
      </c>
    </row>
    <row r="112" spans="1:19" s="358" customFormat="1" ht="55.5" customHeight="1">
      <c r="A112" s="357"/>
      <c r="B112" s="417" t="s">
        <v>2713</v>
      </c>
      <c r="C112" s="407" t="s">
        <v>2698</v>
      </c>
      <c r="D112" s="625">
        <v>4207</v>
      </c>
      <c r="E112" s="415">
        <v>44966</v>
      </c>
      <c r="F112" s="411">
        <v>350000</v>
      </c>
      <c r="G112" s="411">
        <v>0</v>
      </c>
      <c r="H112" s="411">
        <v>0</v>
      </c>
      <c r="I112" s="411">
        <v>0</v>
      </c>
      <c r="J112" s="411">
        <v>0</v>
      </c>
      <c r="K112" s="411">
        <v>0</v>
      </c>
      <c r="L112" s="411">
        <v>0</v>
      </c>
      <c r="M112" s="412" t="s">
        <v>1892</v>
      </c>
      <c r="N112" s="407" t="s">
        <v>2696</v>
      </c>
      <c r="O112" s="407"/>
      <c r="P112" s="407" t="s">
        <v>2591</v>
      </c>
      <c r="Q112" s="412" t="s">
        <v>1887</v>
      </c>
      <c r="R112" s="416" t="s">
        <v>3246</v>
      </c>
      <c r="S112" s="407" t="s">
        <v>1927</v>
      </c>
    </row>
    <row r="113" spans="1:19" s="358" customFormat="1" ht="55.5" customHeight="1">
      <c r="A113" s="357"/>
      <c r="B113" s="417" t="s">
        <v>2714</v>
      </c>
      <c r="C113" s="407" t="s">
        <v>2698</v>
      </c>
      <c r="D113" s="630"/>
      <c r="E113" s="415">
        <v>44966</v>
      </c>
      <c r="F113" s="420">
        <v>105000</v>
      </c>
      <c r="G113" s="420">
        <v>0</v>
      </c>
      <c r="H113" s="420">
        <v>0</v>
      </c>
      <c r="I113" s="420">
        <v>0</v>
      </c>
      <c r="J113" s="420">
        <v>0</v>
      </c>
      <c r="K113" s="420">
        <v>0</v>
      </c>
      <c r="L113" s="420">
        <v>0</v>
      </c>
      <c r="M113" s="413" t="s">
        <v>1893</v>
      </c>
      <c r="N113" s="419" t="s">
        <v>2696</v>
      </c>
      <c r="O113" s="419"/>
      <c r="P113" s="419" t="s">
        <v>324</v>
      </c>
      <c r="Q113" s="413" t="s">
        <v>1887</v>
      </c>
      <c r="R113" s="414" t="s">
        <v>3262</v>
      </c>
      <c r="S113" s="419" t="s">
        <v>3170</v>
      </c>
    </row>
    <row r="114" spans="1:19" s="358" customFormat="1" ht="55.5" customHeight="1">
      <c r="A114" s="357"/>
      <c r="B114" s="417" t="s">
        <v>2715</v>
      </c>
      <c r="C114" s="407" t="s">
        <v>2698</v>
      </c>
      <c r="D114" s="630"/>
      <c r="E114" s="415">
        <v>44966</v>
      </c>
      <c r="F114" s="411">
        <v>73000</v>
      </c>
      <c r="G114" s="411">
        <v>0</v>
      </c>
      <c r="H114" s="411">
        <v>0</v>
      </c>
      <c r="I114" s="411">
        <v>0</v>
      </c>
      <c r="J114" s="411">
        <v>0</v>
      </c>
      <c r="K114" s="411">
        <v>0</v>
      </c>
      <c r="L114" s="411">
        <v>0</v>
      </c>
      <c r="M114" s="412" t="s">
        <v>1892</v>
      </c>
      <c r="N114" s="407" t="s">
        <v>2696</v>
      </c>
      <c r="O114" s="407"/>
      <c r="P114" s="407" t="s">
        <v>2591</v>
      </c>
      <c r="Q114" s="412" t="s">
        <v>1887</v>
      </c>
      <c r="R114" s="416" t="s">
        <v>3262</v>
      </c>
      <c r="S114" s="419" t="s">
        <v>3170</v>
      </c>
    </row>
    <row r="115" spans="1:19" s="358" customFormat="1" ht="55.5" customHeight="1">
      <c r="A115" s="357"/>
      <c r="B115" s="417" t="s">
        <v>2716</v>
      </c>
      <c r="C115" s="407" t="s">
        <v>2698</v>
      </c>
      <c r="D115" s="630"/>
      <c r="E115" s="415">
        <v>44966</v>
      </c>
      <c r="F115" s="411">
        <v>40000</v>
      </c>
      <c r="G115" s="411">
        <v>0</v>
      </c>
      <c r="H115" s="411">
        <v>0</v>
      </c>
      <c r="I115" s="411">
        <v>0</v>
      </c>
      <c r="J115" s="411">
        <v>0</v>
      </c>
      <c r="K115" s="411">
        <v>0</v>
      </c>
      <c r="L115" s="411">
        <v>0</v>
      </c>
      <c r="M115" s="412" t="s">
        <v>1892</v>
      </c>
      <c r="N115" s="407" t="s">
        <v>2696</v>
      </c>
      <c r="O115" s="407"/>
      <c r="P115" s="407" t="s">
        <v>2591</v>
      </c>
      <c r="Q115" s="412" t="s">
        <v>1887</v>
      </c>
      <c r="R115" s="416"/>
      <c r="S115" s="419" t="s">
        <v>3170</v>
      </c>
    </row>
    <row r="116" spans="1:19" s="358" customFormat="1" ht="55.5" customHeight="1">
      <c r="A116" s="357"/>
      <c r="B116" s="417" t="s">
        <v>2717</v>
      </c>
      <c r="C116" s="407" t="s">
        <v>2695</v>
      </c>
      <c r="D116" s="630"/>
      <c r="E116" s="415">
        <v>44966</v>
      </c>
      <c r="F116" s="411">
        <v>29782.739140000001</v>
      </c>
      <c r="G116" s="411">
        <v>0</v>
      </c>
      <c r="H116" s="411">
        <v>0</v>
      </c>
      <c r="I116" s="411">
        <v>0</v>
      </c>
      <c r="J116" s="411">
        <v>0</v>
      </c>
      <c r="K116" s="411">
        <v>0</v>
      </c>
      <c r="L116" s="411">
        <v>0</v>
      </c>
      <c r="M116" s="412" t="s">
        <v>1892</v>
      </c>
      <c r="N116" s="407" t="s">
        <v>2696</v>
      </c>
      <c r="O116" s="407"/>
      <c r="P116" s="407" t="s">
        <v>2591</v>
      </c>
      <c r="Q116" s="412" t="s">
        <v>1887</v>
      </c>
      <c r="R116" s="416"/>
      <c r="S116" s="407" t="s">
        <v>1925</v>
      </c>
    </row>
    <row r="117" spans="1:19" s="358" customFormat="1" ht="55.5" customHeight="1">
      <c r="A117" s="357"/>
      <c r="B117" s="417" t="s">
        <v>2718</v>
      </c>
      <c r="C117" s="407" t="s">
        <v>2698</v>
      </c>
      <c r="D117" s="630"/>
      <c r="E117" s="415">
        <v>44966</v>
      </c>
      <c r="F117" s="411">
        <v>145200</v>
      </c>
      <c r="G117" s="411">
        <v>0</v>
      </c>
      <c r="H117" s="411">
        <v>0</v>
      </c>
      <c r="I117" s="411">
        <v>0</v>
      </c>
      <c r="J117" s="411">
        <v>0</v>
      </c>
      <c r="K117" s="411">
        <v>0</v>
      </c>
      <c r="L117" s="411">
        <v>0</v>
      </c>
      <c r="M117" s="412" t="s">
        <v>1892</v>
      </c>
      <c r="N117" s="407" t="s">
        <v>2696</v>
      </c>
      <c r="O117" s="407"/>
      <c r="P117" s="407" t="s">
        <v>2591</v>
      </c>
      <c r="Q117" s="412" t="s">
        <v>1887</v>
      </c>
      <c r="R117" s="416"/>
      <c r="S117" s="407" t="s">
        <v>1943</v>
      </c>
    </row>
    <row r="118" spans="1:19" s="358" customFormat="1" ht="55.5" customHeight="1">
      <c r="A118" s="357"/>
      <c r="B118" s="417" t="s">
        <v>2719</v>
      </c>
      <c r="C118" s="407" t="s">
        <v>2695</v>
      </c>
      <c r="D118" s="630"/>
      <c r="E118" s="415">
        <v>44966</v>
      </c>
      <c r="F118" s="411">
        <v>30000</v>
      </c>
      <c r="G118" s="411">
        <v>0</v>
      </c>
      <c r="H118" s="411">
        <v>0</v>
      </c>
      <c r="I118" s="411">
        <v>0</v>
      </c>
      <c r="J118" s="411">
        <v>0</v>
      </c>
      <c r="K118" s="411">
        <v>0</v>
      </c>
      <c r="L118" s="411">
        <v>0</v>
      </c>
      <c r="M118" s="412" t="s">
        <v>1892</v>
      </c>
      <c r="N118" s="407" t="s">
        <v>2696</v>
      </c>
      <c r="O118" s="407"/>
      <c r="P118" s="407" t="s">
        <v>2591</v>
      </c>
      <c r="Q118" s="412" t="s">
        <v>1887</v>
      </c>
      <c r="R118" s="416"/>
      <c r="S118" s="407" t="s">
        <v>1930</v>
      </c>
    </row>
    <row r="119" spans="1:19" s="358" customFormat="1" ht="55.5" customHeight="1">
      <c r="A119" s="357"/>
      <c r="B119" s="417" t="s">
        <v>2720</v>
      </c>
      <c r="C119" s="407" t="s">
        <v>2698</v>
      </c>
      <c r="D119" s="630"/>
      <c r="E119" s="415">
        <v>44966</v>
      </c>
      <c r="F119" s="411">
        <v>105000</v>
      </c>
      <c r="G119" s="411">
        <v>0</v>
      </c>
      <c r="H119" s="411">
        <v>0</v>
      </c>
      <c r="I119" s="411">
        <v>0</v>
      </c>
      <c r="J119" s="411">
        <v>0</v>
      </c>
      <c r="K119" s="411">
        <v>0</v>
      </c>
      <c r="L119" s="411">
        <v>0</v>
      </c>
      <c r="M119" s="412" t="s">
        <v>1892</v>
      </c>
      <c r="N119" s="407" t="s">
        <v>2696</v>
      </c>
      <c r="O119" s="407"/>
      <c r="P119" s="407" t="s">
        <v>2591</v>
      </c>
      <c r="Q119" s="412" t="s">
        <v>1887</v>
      </c>
      <c r="R119" s="416"/>
      <c r="S119" s="407" t="s">
        <v>1929</v>
      </c>
    </row>
    <row r="120" spans="1:19" s="358" customFormat="1" ht="55.5" customHeight="1">
      <c r="A120" s="357"/>
      <c r="B120" s="417" t="s">
        <v>2721</v>
      </c>
      <c r="C120" s="407" t="s">
        <v>2698</v>
      </c>
      <c r="D120" s="630"/>
      <c r="E120" s="415">
        <v>44966</v>
      </c>
      <c r="F120" s="411">
        <v>240000</v>
      </c>
      <c r="G120" s="411">
        <v>0</v>
      </c>
      <c r="H120" s="411">
        <v>0</v>
      </c>
      <c r="I120" s="411">
        <v>0</v>
      </c>
      <c r="J120" s="411">
        <v>0</v>
      </c>
      <c r="K120" s="411">
        <v>0</v>
      </c>
      <c r="L120" s="411">
        <v>0</v>
      </c>
      <c r="M120" s="412" t="s">
        <v>1892</v>
      </c>
      <c r="N120" s="407" t="s">
        <v>2696</v>
      </c>
      <c r="O120" s="407"/>
      <c r="P120" s="407" t="s">
        <v>2591</v>
      </c>
      <c r="Q120" s="412" t="s">
        <v>1887</v>
      </c>
      <c r="R120" s="416"/>
      <c r="S120" s="407" t="s">
        <v>1930</v>
      </c>
    </row>
    <row r="121" spans="1:19" s="358" customFormat="1" ht="55.5" customHeight="1">
      <c r="A121" s="357"/>
      <c r="B121" s="636" t="s">
        <v>2722</v>
      </c>
      <c r="C121" s="407" t="s">
        <v>2723</v>
      </c>
      <c r="D121" s="630"/>
      <c r="E121" s="415">
        <v>44966</v>
      </c>
      <c r="F121" s="420">
        <v>130000</v>
      </c>
      <c r="G121" s="420">
        <v>0</v>
      </c>
      <c r="H121" s="420">
        <v>0</v>
      </c>
      <c r="I121" s="420">
        <v>0</v>
      </c>
      <c r="J121" s="420">
        <v>0</v>
      </c>
      <c r="K121" s="420">
        <v>0</v>
      </c>
      <c r="L121" s="420">
        <v>0</v>
      </c>
      <c r="M121" s="413" t="s">
        <v>1892</v>
      </c>
      <c r="N121" s="419" t="s">
        <v>2696</v>
      </c>
      <c r="O121" s="419" t="s">
        <v>3263</v>
      </c>
      <c r="P121" s="419" t="s">
        <v>2591</v>
      </c>
      <c r="Q121" s="413" t="s">
        <v>1887</v>
      </c>
      <c r="R121" s="440" t="s">
        <v>3264</v>
      </c>
      <c r="S121" s="419" t="s">
        <v>3170</v>
      </c>
    </row>
    <row r="122" spans="1:19" s="358" customFormat="1" ht="55.5" customHeight="1">
      <c r="A122" s="357"/>
      <c r="B122" s="417" t="s">
        <v>2724</v>
      </c>
      <c r="C122" s="407" t="s">
        <v>2698</v>
      </c>
      <c r="D122" s="630"/>
      <c r="E122" s="415">
        <v>44966</v>
      </c>
      <c r="F122" s="411">
        <v>33000</v>
      </c>
      <c r="G122" s="411">
        <v>0</v>
      </c>
      <c r="H122" s="411">
        <v>0</v>
      </c>
      <c r="I122" s="411">
        <v>0</v>
      </c>
      <c r="J122" s="411">
        <v>0</v>
      </c>
      <c r="K122" s="411">
        <v>0</v>
      </c>
      <c r="L122" s="411">
        <v>0</v>
      </c>
      <c r="M122" s="412" t="s">
        <v>1892</v>
      </c>
      <c r="N122" s="407" t="s">
        <v>2696</v>
      </c>
      <c r="O122" s="407"/>
      <c r="P122" s="407" t="s">
        <v>2591</v>
      </c>
      <c r="Q122" s="412" t="s">
        <v>1887</v>
      </c>
      <c r="R122" s="416"/>
      <c r="S122" s="407" t="s">
        <v>1936</v>
      </c>
    </row>
    <row r="123" spans="1:19" s="358" customFormat="1" ht="55.5" customHeight="1">
      <c r="A123" s="357"/>
      <c r="B123" s="417" t="s">
        <v>2725</v>
      </c>
      <c r="C123" s="407" t="s">
        <v>2698</v>
      </c>
      <c r="D123" s="630"/>
      <c r="E123" s="415">
        <v>44966</v>
      </c>
      <c r="F123" s="411">
        <v>180000</v>
      </c>
      <c r="G123" s="411">
        <v>0</v>
      </c>
      <c r="H123" s="411">
        <v>0</v>
      </c>
      <c r="I123" s="411">
        <v>0</v>
      </c>
      <c r="J123" s="411">
        <v>0</v>
      </c>
      <c r="K123" s="411">
        <v>0</v>
      </c>
      <c r="L123" s="411">
        <v>0</v>
      </c>
      <c r="M123" s="412" t="s">
        <v>1892</v>
      </c>
      <c r="N123" s="407" t="s">
        <v>2696</v>
      </c>
      <c r="O123" s="407"/>
      <c r="P123" s="407" t="s">
        <v>2591</v>
      </c>
      <c r="Q123" s="412" t="s">
        <v>1887</v>
      </c>
      <c r="R123" s="416"/>
      <c r="S123" s="407" t="s">
        <v>1927</v>
      </c>
    </row>
    <row r="124" spans="1:19" s="358" customFormat="1" ht="55.5" customHeight="1">
      <c r="A124" s="357"/>
      <c r="B124" s="417" t="s">
        <v>2726</v>
      </c>
      <c r="C124" s="407" t="s">
        <v>2698</v>
      </c>
      <c r="D124" s="630"/>
      <c r="E124" s="415">
        <v>44966</v>
      </c>
      <c r="F124" s="411">
        <v>90000</v>
      </c>
      <c r="G124" s="411">
        <v>0</v>
      </c>
      <c r="H124" s="411">
        <v>0</v>
      </c>
      <c r="I124" s="411">
        <v>0</v>
      </c>
      <c r="J124" s="411">
        <v>0</v>
      </c>
      <c r="K124" s="411">
        <v>0</v>
      </c>
      <c r="L124" s="411">
        <v>0</v>
      </c>
      <c r="M124" s="412" t="s">
        <v>1892</v>
      </c>
      <c r="N124" s="407" t="s">
        <v>2696</v>
      </c>
      <c r="O124" s="407"/>
      <c r="P124" s="407" t="s">
        <v>2591</v>
      </c>
      <c r="Q124" s="412" t="s">
        <v>1887</v>
      </c>
      <c r="R124" s="416"/>
      <c r="S124" s="407" t="s">
        <v>1927</v>
      </c>
    </row>
    <row r="125" spans="1:19" s="358" customFormat="1" ht="55.5" customHeight="1">
      <c r="A125" s="357"/>
      <c r="B125" s="417" t="s">
        <v>2727</v>
      </c>
      <c r="C125" s="407" t="s">
        <v>2698</v>
      </c>
      <c r="D125" s="630"/>
      <c r="E125" s="415">
        <v>44966</v>
      </c>
      <c r="F125" s="411">
        <v>125000</v>
      </c>
      <c r="G125" s="411">
        <v>0</v>
      </c>
      <c r="H125" s="411">
        <v>0</v>
      </c>
      <c r="I125" s="411">
        <v>0</v>
      </c>
      <c r="J125" s="411">
        <v>0</v>
      </c>
      <c r="K125" s="411">
        <v>0</v>
      </c>
      <c r="L125" s="411">
        <v>0</v>
      </c>
      <c r="M125" s="412" t="s">
        <v>1892</v>
      </c>
      <c r="N125" s="407" t="s">
        <v>2696</v>
      </c>
      <c r="O125" s="407"/>
      <c r="P125" s="407" t="s">
        <v>2591</v>
      </c>
      <c r="Q125" s="412" t="s">
        <v>1887</v>
      </c>
      <c r="R125" s="416"/>
      <c r="S125" s="407" t="s">
        <v>1933</v>
      </c>
    </row>
    <row r="126" spans="1:19" s="358" customFormat="1" ht="55.5" customHeight="1">
      <c r="A126" s="357"/>
      <c r="B126" s="417" t="s">
        <v>2728</v>
      </c>
      <c r="C126" s="407" t="s">
        <v>2698</v>
      </c>
      <c r="D126" s="630"/>
      <c r="E126" s="415">
        <v>44966</v>
      </c>
      <c r="F126" s="411">
        <v>250000</v>
      </c>
      <c r="G126" s="411">
        <v>0</v>
      </c>
      <c r="H126" s="411">
        <v>0</v>
      </c>
      <c r="I126" s="411">
        <v>0</v>
      </c>
      <c r="J126" s="411">
        <v>0</v>
      </c>
      <c r="K126" s="411">
        <v>0</v>
      </c>
      <c r="L126" s="411">
        <v>0</v>
      </c>
      <c r="M126" s="412" t="s">
        <v>1892</v>
      </c>
      <c r="N126" s="407" t="s">
        <v>2696</v>
      </c>
      <c r="O126" s="407"/>
      <c r="P126" s="407" t="s">
        <v>2591</v>
      </c>
      <c r="Q126" s="412" t="s">
        <v>1887</v>
      </c>
      <c r="R126" s="416"/>
      <c r="S126" s="407" t="s">
        <v>1925</v>
      </c>
    </row>
    <row r="127" spans="1:19" s="358" customFormat="1" ht="55.5" customHeight="1">
      <c r="A127" s="357"/>
      <c r="B127" s="417" t="s">
        <v>2729</v>
      </c>
      <c r="C127" s="407" t="s">
        <v>2698</v>
      </c>
      <c r="D127" s="630"/>
      <c r="E127" s="415">
        <v>44966</v>
      </c>
      <c r="F127" s="411">
        <v>250000</v>
      </c>
      <c r="G127" s="411">
        <v>0</v>
      </c>
      <c r="H127" s="411">
        <v>0</v>
      </c>
      <c r="I127" s="411">
        <v>0</v>
      </c>
      <c r="J127" s="411">
        <v>0</v>
      </c>
      <c r="K127" s="411">
        <v>0</v>
      </c>
      <c r="L127" s="411">
        <v>0</v>
      </c>
      <c r="M127" s="412" t="s">
        <v>1892</v>
      </c>
      <c r="N127" s="407" t="s">
        <v>2696</v>
      </c>
      <c r="O127" s="407"/>
      <c r="P127" s="407" t="s">
        <v>2591</v>
      </c>
      <c r="Q127" s="412" t="s">
        <v>1887</v>
      </c>
      <c r="R127" s="416"/>
      <c r="S127" s="407" t="s">
        <v>1925</v>
      </c>
    </row>
    <row r="128" spans="1:19" s="358" customFormat="1" ht="55.5" customHeight="1">
      <c r="A128" s="357"/>
      <c r="B128" s="636" t="s">
        <v>2730</v>
      </c>
      <c r="C128" s="637" t="s">
        <v>2695</v>
      </c>
      <c r="D128" s="638"/>
      <c r="E128" s="639">
        <v>44966</v>
      </c>
      <c r="F128" s="425">
        <v>190000</v>
      </c>
      <c r="G128" s="425">
        <v>0</v>
      </c>
      <c r="H128" s="425">
        <v>0</v>
      </c>
      <c r="I128" s="425">
        <v>0</v>
      </c>
      <c r="J128" s="425">
        <v>0</v>
      </c>
      <c r="K128" s="425">
        <v>0</v>
      </c>
      <c r="L128" s="425">
        <v>0</v>
      </c>
      <c r="M128" s="427" t="s">
        <v>1892</v>
      </c>
      <c r="N128" s="423" t="s">
        <v>2696</v>
      </c>
      <c r="O128" s="423" t="s">
        <v>3263</v>
      </c>
      <c r="P128" s="423" t="s">
        <v>2591</v>
      </c>
      <c r="Q128" s="427" t="s">
        <v>1887</v>
      </c>
      <c r="R128" s="424" t="s">
        <v>3264</v>
      </c>
      <c r="S128" s="441" t="s">
        <v>3170</v>
      </c>
    </row>
    <row r="129" spans="1:19" s="358" customFormat="1" ht="55.5" customHeight="1">
      <c r="A129" s="357"/>
      <c r="B129" s="417" t="s">
        <v>2731</v>
      </c>
      <c r="C129" s="407" t="s">
        <v>2732</v>
      </c>
      <c r="D129" s="630"/>
      <c r="E129" s="415">
        <v>44966</v>
      </c>
      <c r="F129" s="411">
        <v>35000</v>
      </c>
      <c r="G129" s="411">
        <v>0</v>
      </c>
      <c r="H129" s="411">
        <v>0</v>
      </c>
      <c r="I129" s="411">
        <v>0</v>
      </c>
      <c r="J129" s="411">
        <v>0</v>
      </c>
      <c r="K129" s="411">
        <v>0</v>
      </c>
      <c r="L129" s="411">
        <v>0</v>
      </c>
      <c r="M129" s="412" t="s">
        <v>1892</v>
      </c>
      <c r="N129" s="407" t="s">
        <v>2696</v>
      </c>
      <c r="O129" s="407"/>
      <c r="P129" s="407" t="s">
        <v>2591</v>
      </c>
      <c r="Q129" s="412" t="s">
        <v>1887</v>
      </c>
      <c r="R129" s="416"/>
      <c r="S129" s="407" t="s">
        <v>1926</v>
      </c>
    </row>
    <row r="130" spans="1:19" s="358" customFormat="1" ht="55.5" customHeight="1">
      <c r="A130" s="357"/>
      <c r="B130" s="417" t="s">
        <v>2733</v>
      </c>
      <c r="C130" s="407" t="s">
        <v>2732</v>
      </c>
      <c r="D130" s="630"/>
      <c r="E130" s="415">
        <v>44966</v>
      </c>
      <c r="F130" s="411">
        <v>33000</v>
      </c>
      <c r="G130" s="411">
        <v>0</v>
      </c>
      <c r="H130" s="411">
        <v>0</v>
      </c>
      <c r="I130" s="411">
        <v>0</v>
      </c>
      <c r="J130" s="411">
        <v>0</v>
      </c>
      <c r="K130" s="411">
        <v>0</v>
      </c>
      <c r="L130" s="411">
        <v>0</v>
      </c>
      <c r="M130" s="412" t="s">
        <v>1892</v>
      </c>
      <c r="N130" s="407" t="s">
        <v>2696</v>
      </c>
      <c r="O130" s="407"/>
      <c r="P130" s="407" t="s">
        <v>2591</v>
      </c>
      <c r="Q130" s="412" t="s">
        <v>1887</v>
      </c>
      <c r="R130" s="416"/>
      <c r="S130" s="407" t="s">
        <v>1926</v>
      </c>
    </row>
    <row r="131" spans="1:19" s="358" customFormat="1" ht="55.5" customHeight="1">
      <c r="A131" s="357"/>
      <c r="B131" s="417" t="s">
        <v>2734</v>
      </c>
      <c r="C131" s="407" t="s">
        <v>2732</v>
      </c>
      <c r="D131" s="630">
        <v>8211</v>
      </c>
      <c r="E131" s="415">
        <v>44966</v>
      </c>
      <c r="F131" s="411">
        <v>990000</v>
      </c>
      <c r="G131" s="411">
        <v>0</v>
      </c>
      <c r="H131" s="411">
        <v>0</v>
      </c>
      <c r="I131" s="411">
        <v>0</v>
      </c>
      <c r="J131" s="411">
        <v>0</v>
      </c>
      <c r="K131" s="411">
        <v>0</v>
      </c>
      <c r="L131" s="411">
        <v>0</v>
      </c>
      <c r="M131" s="412" t="s">
        <v>1892</v>
      </c>
      <c r="N131" s="407" t="s">
        <v>2696</v>
      </c>
      <c r="O131" s="407"/>
      <c r="P131" s="407" t="s">
        <v>2591</v>
      </c>
      <c r="Q131" s="412" t="s">
        <v>1887</v>
      </c>
      <c r="R131" s="416" t="s">
        <v>3265</v>
      </c>
      <c r="S131" s="407" t="s">
        <v>1926</v>
      </c>
    </row>
    <row r="132" spans="1:19" s="358" customFormat="1" ht="55.5" customHeight="1">
      <c r="A132" s="357"/>
      <c r="B132" s="417" t="s">
        <v>2735</v>
      </c>
      <c r="C132" s="407" t="s">
        <v>2698</v>
      </c>
      <c r="D132" s="630"/>
      <c r="E132" s="415">
        <v>44966</v>
      </c>
      <c r="F132" s="411">
        <v>200000</v>
      </c>
      <c r="G132" s="411">
        <v>0</v>
      </c>
      <c r="H132" s="411">
        <v>0</v>
      </c>
      <c r="I132" s="411">
        <v>0</v>
      </c>
      <c r="J132" s="411">
        <v>0</v>
      </c>
      <c r="K132" s="411">
        <v>0</v>
      </c>
      <c r="L132" s="411">
        <v>0</v>
      </c>
      <c r="M132" s="412" t="s">
        <v>1892</v>
      </c>
      <c r="N132" s="407" t="s">
        <v>2696</v>
      </c>
      <c r="O132" s="407"/>
      <c r="P132" s="407" t="s">
        <v>2591</v>
      </c>
      <c r="Q132" s="412" t="s">
        <v>1887</v>
      </c>
      <c r="R132" s="416"/>
      <c r="S132" s="407" t="s">
        <v>1933</v>
      </c>
    </row>
    <row r="133" spans="1:19" s="358" customFormat="1" ht="55.5" customHeight="1">
      <c r="A133" s="357"/>
      <c r="B133" s="417" t="s">
        <v>2736</v>
      </c>
      <c r="C133" s="407" t="s">
        <v>2695</v>
      </c>
      <c r="D133" s="630"/>
      <c r="E133" s="415">
        <v>44966</v>
      </c>
      <c r="F133" s="411">
        <v>156900</v>
      </c>
      <c r="G133" s="411">
        <v>0</v>
      </c>
      <c r="H133" s="411">
        <v>0</v>
      </c>
      <c r="I133" s="411">
        <v>0</v>
      </c>
      <c r="J133" s="411">
        <v>0</v>
      </c>
      <c r="K133" s="411">
        <v>0</v>
      </c>
      <c r="L133" s="411">
        <v>0</v>
      </c>
      <c r="M133" s="412" t="s">
        <v>1892</v>
      </c>
      <c r="N133" s="407" t="s">
        <v>2696</v>
      </c>
      <c r="O133" s="407"/>
      <c r="P133" s="407" t="s">
        <v>2591</v>
      </c>
      <c r="Q133" s="412" t="s">
        <v>1887</v>
      </c>
      <c r="R133" s="416"/>
      <c r="S133" s="407" t="s">
        <v>1927</v>
      </c>
    </row>
    <row r="134" spans="1:19" s="358" customFormat="1" ht="55.5" customHeight="1">
      <c r="A134" s="357"/>
      <c r="B134" s="417" t="s">
        <v>2737</v>
      </c>
      <c r="C134" s="407" t="s">
        <v>2738</v>
      </c>
      <c r="D134" s="630">
        <v>7560</v>
      </c>
      <c r="E134" s="415">
        <v>44966</v>
      </c>
      <c r="F134" s="411">
        <v>2500000</v>
      </c>
      <c r="G134" s="411">
        <v>0</v>
      </c>
      <c r="H134" s="411">
        <v>0</v>
      </c>
      <c r="I134" s="411">
        <v>0</v>
      </c>
      <c r="J134" s="411">
        <v>0</v>
      </c>
      <c r="K134" s="411">
        <v>0</v>
      </c>
      <c r="L134" s="411">
        <v>0</v>
      </c>
      <c r="M134" s="412" t="s">
        <v>1892</v>
      </c>
      <c r="N134" s="407" t="s">
        <v>2696</v>
      </c>
      <c r="O134" s="407"/>
      <c r="P134" s="407" t="s">
        <v>2591</v>
      </c>
      <c r="Q134" s="412" t="s">
        <v>1887</v>
      </c>
      <c r="R134" s="416"/>
      <c r="S134" s="407" t="s">
        <v>1925</v>
      </c>
    </row>
    <row r="135" spans="1:19" s="358" customFormat="1" ht="55.5" customHeight="1">
      <c r="A135" s="357"/>
      <c r="B135" s="417" t="s">
        <v>2739</v>
      </c>
      <c r="C135" s="407" t="s">
        <v>2695</v>
      </c>
      <c r="D135" s="631">
        <v>8309</v>
      </c>
      <c r="E135" s="415">
        <v>44966</v>
      </c>
      <c r="F135" s="411">
        <v>74196.800000000003</v>
      </c>
      <c r="G135" s="411">
        <v>0</v>
      </c>
      <c r="H135" s="411">
        <v>0</v>
      </c>
      <c r="I135" s="411">
        <v>0</v>
      </c>
      <c r="J135" s="411">
        <v>0</v>
      </c>
      <c r="K135" s="411">
        <v>0</v>
      </c>
      <c r="L135" s="411">
        <v>0</v>
      </c>
      <c r="M135" s="412" t="s">
        <v>1892</v>
      </c>
      <c r="N135" s="407" t="s">
        <v>2696</v>
      </c>
      <c r="O135" s="407"/>
      <c r="P135" s="407" t="s">
        <v>2591</v>
      </c>
      <c r="Q135" s="412" t="s">
        <v>1887</v>
      </c>
      <c r="R135" s="416"/>
      <c r="S135" s="407" t="s">
        <v>1925</v>
      </c>
    </row>
    <row r="136" spans="1:19" s="358" customFormat="1" ht="55.5" customHeight="1">
      <c r="A136" s="357"/>
      <c r="B136" s="417" t="s">
        <v>2740</v>
      </c>
      <c r="C136" s="407" t="s">
        <v>2695</v>
      </c>
      <c r="D136" s="630">
        <v>8161</v>
      </c>
      <c r="E136" s="415">
        <v>44966</v>
      </c>
      <c r="F136" s="411">
        <v>40000</v>
      </c>
      <c r="G136" s="411">
        <v>2178</v>
      </c>
      <c r="H136" s="411">
        <v>0</v>
      </c>
      <c r="I136" s="411">
        <v>0</v>
      </c>
      <c r="J136" s="411">
        <v>0</v>
      </c>
      <c r="K136" s="411">
        <v>0</v>
      </c>
      <c r="L136" s="411">
        <v>0</v>
      </c>
      <c r="M136" s="412" t="s">
        <v>1892</v>
      </c>
      <c r="N136" s="407" t="s">
        <v>2696</v>
      </c>
      <c r="O136" s="407"/>
      <c r="P136" s="407" t="s">
        <v>2591</v>
      </c>
      <c r="Q136" s="412" t="s">
        <v>1887</v>
      </c>
      <c r="R136" s="416"/>
      <c r="S136" s="407" t="s">
        <v>1928</v>
      </c>
    </row>
    <row r="137" spans="1:19" s="358" customFormat="1" ht="55.5" customHeight="1">
      <c r="A137" s="357"/>
      <c r="B137" s="417" t="s">
        <v>2741</v>
      </c>
      <c r="C137" s="407" t="s">
        <v>2695</v>
      </c>
      <c r="D137" s="630"/>
      <c r="E137" s="415">
        <v>44966</v>
      </c>
      <c r="F137" s="411">
        <v>15000</v>
      </c>
      <c r="G137" s="411">
        <v>0</v>
      </c>
      <c r="H137" s="411">
        <v>0</v>
      </c>
      <c r="I137" s="411">
        <v>0</v>
      </c>
      <c r="J137" s="411">
        <v>0</v>
      </c>
      <c r="K137" s="411">
        <v>0</v>
      </c>
      <c r="L137" s="411">
        <v>0</v>
      </c>
      <c r="M137" s="412" t="s">
        <v>1892</v>
      </c>
      <c r="N137" s="407" t="s">
        <v>2696</v>
      </c>
      <c r="O137" s="407"/>
      <c r="P137" s="407" t="s">
        <v>2591</v>
      </c>
      <c r="Q137" s="412" t="s">
        <v>1887</v>
      </c>
      <c r="R137" s="416"/>
      <c r="S137" s="407" t="s">
        <v>1925</v>
      </c>
    </row>
    <row r="138" spans="1:19" s="358" customFormat="1" ht="55.5" customHeight="1">
      <c r="A138" s="357"/>
      <c r="B138" s="636" t="s">
        <v>2742</v>
      </c>
      <c r="C138" s="407" t="s">
        <v>2695</v>
      </c>
      <c r="D138" s="630">
        <v>8007</v>
      </c>
      <c r="E138" s="415">
        <v>44966</v>
      </c>
      <c r="F138" s="420">
        <v>188521.712</v>
      </c>
      <c r="G138" s="420">
        <v>1560.9</v>
      </c>
      <c r="H138" s="420">
        <v>0</v>
      </c>
      <c r="I138" s="420">
        <v>0</v>
      </c>
      <c r="J138" s="420">
        <v>0</v>
      </c>
      <c r="K138" s="420">
        <v>0</v>
      </c>
      <c r="L138" s="420">
        <v>0</v>
      </c>
      <c r="M138" s="413" t="s">
        <v>1892</v>
      </c>
      <c r="N138" s="419" t="s">
        <v>2696</v>
      </c>
      <c r="O138" s="419" t="s">
        <v>3263</v>
      </c>
      <c r="P138" s="419" t="s">
        <v>2591</v>
      </c>
      <c r="Q138" s="413" t="s">
        <v>1887</v>
      </c>
      <c r="R138" s="414" t="s">
        <v>3266</v>
      </c>
      <c r="S138" s="419" t="s">
        <v>1928</v>
      </c>
    </row>
    <row r="139" spans="1:19" s="358" customFormat="1" ht="55.5" customHeight="1">
      <c r="A139" s="357"/>
      <c r="B139" s="417" t="s">
        <v>2743</v>
      </c>
      <c r="C139" s="407" t="s">
        <v>2695</v>
      </c>
      <c r="D139" s="630"/>
      <c r="E139" s="415">
        <v>44966</v>
      </c>
      <c r="F139" s="411">
        <v>60000</v>
      </c>
      <c r="G139" s="411">
        <v>0</v>
      </c>
      <c r="H139" s="411">
        <v>0</v>
      </c>
      <c r="I139" s="411">
        <v>0</v>
      </c>
      <c r="J139" s="411">
        <v>0</v>
      </c>
      <c r="K139" s="411">
        <v>0</v>
      </c>
      <c r="L139" s="411">
        <v>0</v>
      </c>
      <c r="M139" s="412" t="s">
        <v>1892</v>
      </c>
      <c r="N139" s="407" t="s">
        <v>2696</v>
      </c>
      <c r="O139" s="407"/>
      <c r="P139" s="407" t="s">
        <v>2591</v>
      </c>
      <c r="Q139" s="412" t="s">
        <v>1887</v>
      </c>
      <c r="R139" s="416"/>
      <c r="S139" s="407" t="s">
        <v>1925</v>
      </c>
    </row>
    <row r="140" spans="1:19" s="358" customFormat="1" ht="55.5" customHeight="1">
      <c r="A140" s="357"/>
      <c r="B140" s="417" t="s">
        <v>2744</v>
      </c>
      <c r="C140" s="407" t="s">
        <v>2695</v>
      </c>
      <c r="D140" s="630"/>
      <c r="E140" s="415">
        <v>44966</v>
      </c>
      <c r="F140" s="411">
        <v>4700</v>
      </c>
      <c r="G140" s="411">
        <v>0</v>
      </c>
      <c r="H140" s="411">
        <v>0</v>
      </c>
      <c r="I140" s="411">
        <v>0</v>
      </c>
      <c r="J140" s="411">
        <v>0</v>
      </c>
      <c r="K140" s="411">
        <v>0</v>
      </c>
      <c r="L140" s="411">
        <v>0</v>
      </c>
      <c r="M140" s="412" t="s">
        <v>1892</v>
      </c>
      <c r="N140" s="407" t="s">
        <v>2696</v>
      </c>
      <c r="O140" s="407"/>
      <c r="P140" s="407" t="s">
        <v>2591</v>
      </c>
      <c r="Q140" s="412" t="s">
        <v>1887</v>
      </c>
      <c r="R140" s="416"/>
      <c r="S140" s="407" t="s">
        <v>1926</v>
      </c>
    </row>
    <row r="141" spans="1:19" s="358" customFormat="1" ht="55.5" customHeight="1">
      <c r="A141" s="357"/>
      <c r="B141" s="417" t="s">
        <v>2745</v>
      </c>
      <c r="C141" s="407" t="s">
        <v>2695</v>
      </c>
      <c r="D141" s="630">
        <v>8207</v>
      </c>
      <c r="E141" s="415">
        <v>44966</v>
      </c>
      <c r="F141" s="420">
        <v>60000</v>
      </c>
      <c r="G141" s="411">
        <v>0</v>
      </c>
      <c r="H141" s="411">
        <v>0</v>
      </c>
      <c r="I141" s="411">
        <v>0</v>
      </c>
      <c r="J141" s="411">
        <v>0</v>
      </c>
      <c r="K141" s="411">
        <v>0</v>
      </c>
      <c r="L141" s="411">
        <v>0</v>
      </c>
      <c r="M141" s="412" t="s">
        <v>1892</v>
      </c>
      <c r="N141" s="407" t="s">
        <v>2696</v>
      </c>
      <c r="O141" s="407"/>
      <c r="P141" s="407" t="s">
        <v>2591</v>
      </c>
      <c r="Q141" s="412" t="s">
        <v>1887</v>
      </c>
      <c r="R141" s="416" t="s">
        <v>3246</v>
      </c>
      <c r="S141" s="407" t="s">
        <v>1935</v>
      </c>
    </row>
    <row r="142" spans="1:19" s="358" customFormat="1" ht="55.5" customHeight="1">
      <c r="A142" s="357"/>
      <c r="B142" s="417" t="s">
        <v>2746</v>
      </c>
      <c r="C142" s="407" t="s">
        <v>2695</v>
      </c>
      <c r="D142" s="630">
        <v>8052</v>
      </c>
      <c r="E142" s="415">
        <v>44966</v>
      </c>
      <c r="F142" s="411">
        <v>50000</v>
      </c>
      <c r="G142" s="411">
        <v>1859.05</v>
      </c>
      <c r="H142" s="411">
        <v>0</v>
      </c>
      <c r="I142" s="411">
        <v>0</v>
      </c>
      <c r="J142" s="411">
        <v>0</v>
      </c>
      <c r="K142" s="411">
        <v>0</v>
      </c>
      <c r="L142" s="411">
        <v>0</v>
      </c>
      <c r="M142" s="412" t="s">
        <v>1892</v>
      </c>
      <c r="N142" s="407" t="s">
        <v>2696</v>
      </c>
      <c r="O142" s="407"/>
      <c r="P142" s="407" t="s">
        <v>2591</v>
      </c>
      <c r="Q142" s="412" t="s">
        <v>1887</v>
      </c>
      <c r="R142" s="416"/>
      <c r="S142" s="407" t="s">
        <v>1935</v>
      </c>
    </row>
    <row r="143" spans="1:19" s="358" customFormat="1" ht="55.5" customHeight="1">
      <c r="A143" s="357"/>
      <c r="B143" s="626" t="s">
        <v>2747</v>
      </c>
      <c r="C143" s="627" t="s">
        <v>2695</v>
      </c>
      <c r="D143" s="625">
        <v>8295</v>
      </c>
      <c r="E143" s="629">
        <v>44966</v>
      </c>
      <c r="F143" s="438">
        <v>50000</v>
      </c>
      <c r="G143" s="438">
        <v>0</v>
      </c>
      <c r="H143" s="438">
        <v>0</v>
      </c>
      <c r="I143" s="438">
        <v>0</v>
      </c>
      <c r="J143" s="438">
        <v>0</v>
      </c>
      <c r="K143" s="438">
        <v>0</v>
      </c>
      <c r="L143" s="438">
        <v>0</v>
      </c>
      <c r="M143" s="439" t="s">
        <v>1892</v>
      </c>
      <c r="N143" s="433" t="s">
        <v>2696</v>
      </c>
      <c r="O143" s="433"/>
      <c r="P143" s="433" t="s">
        <v>2591</v>
      </c>
      <c r="Q143" s="439" t="s">
        <v>1887</v>
      </c>
      <c r="R143" s="421" t="s">
        <v>3293</v>
      </c>
      <c r="S143" s="433" t="s">
        <v>1930</v>
      </c>
    </row>
    <row r="144" spans="1:19" s="358" customFormat="1" ht="55.5" customHeight="1">
      <c r="A144" s="357"/>
      <c r="B144" s="417" t="s">
        <v>2749</v>
      </c>
      <c r="C144" s="407" t="s">
        <v>2695</v>
      </c>
      <c r="D144" s="630"/>
      <c r="E144" s="415">
        <v>44966</v>
      </c>
      <c r="F144" s="411">
        <v>26158</v>
      </c>
      <c r="G144" s="411">
        <v>0</v>
      </c>
      <c r="H144" s="411">
        <v>0</v>
      </c>
      <c r="I144" s="411">
        <v>0</v>
      </c>
      <c r="J144" s="411">
        <v>0</v>
      </c>
      <c r="K144" s="411">
        <v>0</v>
      </c>
      <c r="L144" s="411">
        <v>0</v>
      </c>
      <c r="M144" s="412" t="s">
        <v>1892</v>
      </c>
      <c r="N144" s="407" t="s">
        <v>2696</v>
      </c>
      <c r="O144" s="407"/>
      <c r="P144" s="407" t="s">
        <v>2591</v>
      </c>
      <c r="Q144" s="412" t="s">
        <v>1887</v>
      </c>
      <c r="R144" s="416"/>
      <c r="S144" s="407" t="s">
        <v>1947</v>
      </c>
    </row>
    <row r="145" spans="1:19" s="358" customFormat="1" ht="55.5" customHeight="1">
      <c r="A145" s="357"/>
      <c r="B145" s="417" t="s">
        <v>2750</v>
      </c>
      <c r="C145" s="407" t="s">
        <v>2695</v>
      </c>
      <c r="D145" s="630"/>
      <c r="E145" s="415">
        <v>44966</v>
      </c>
      <c r="F145" s="411">
        <v>29492</v>
      </c>
      <c r="G145" s="411">
        <v>0</v>
      </c>
      <c r="H145" s="411">
        <v>0</v>
      </c>
      <c r="I145" s="411">
        <v>0</v>
      </c>
      <c r="J145" s="411">
        <v>0</v>
      </c>
      <c r="K145" s="411">
        <v>0</v>
      </c>
      <c r="L145" s="411">
        <v>0</v>
      </c>
      <c r="M145" s="412" t="s">
        <v>1892</v>
      </c>
      <c r="N145" s="407" t="s">
        <v>2696</v>
      </c>
      <c r="O145" s="407"/>
      <c r="P145" s="407" t="s">
        <v>2591</v>
      </c>
      <c r="Q145" s="412" t="s">
        <v>1887</v>
      </c>
      <c r="R145" s="416"/>
      <c r="S145" s="407" t="s">
        <v>1947</v>
      </c>
    </row>
    <row r="146" spans="1:19" s="358" customFormat="1" ht="55.5" customHeight="1">
      <c r="A146" s="357"/>
      <c r="B146" s="417" t="s">
        <v>2751</v>
      </c>
      <c r="C146" s="407" t="s">
        <v>2695</v>
      </c>
      <c r="D146" s="630"/>
      <c r="E146" s="415">
        <v>44966</v>
      </c>
      <c r="F146" s="411">
        <v>67173.965989999997</v>
      </c>
      <c r="G146" s="411">
        <v>0</v>
      </c>
      <c r="H146" s="411">
        <v>0</v>
      </c>
      <c r="I146" s="411">
        <v>0</v>
      </c>
      <c r="J146" s="411">
        <v>0</v>
      </c>
      <c r="K146" s="411">
        <v>0</v>
      </c>
      <c r="L146" s="411">
        <v>0</v>
      </c>
      <c r="M146" s="412" t="s">
        <v>1892</v>
      </c>
      <c r="N146" s="407" t="s">
        <v>2696</v>
      </c>
      <c r="O146" s="407"/>
      <c r="P146" s="407" t="s">
        <v>2591</v>
      </c>
      <c r="Q146" s="412" t="s">
        <v>1887</v>
      </c>
      <c r="R146" s="416"/>
      <c r="S146" s="407" t="s">
        <v>1927</v>
      </c>
    </row>
    <row r="147" spans="1:19" s="358" customFormat="1" ht="55.5" customHeight="1">
      <c r="A147" s="357"/>
      <c r="B147" s="417" t="s">
        <v>2752</v>
      </c>
      <c r="C147" s="407" t="s">
        <v>2695</v>
      </c>
      <c r="D147" s="630"/>
      <c r="E147" s="415">
        <v>44966</v>
      </c>
      <c r="F147" s="411">
        <v>19422</v>
      </c>
      <c r="G147" s="411">
        <v>0</v>
      </c>
      <c r="H147" s="411">
        <v>0</v>
      </c>
      <c r="I147" s="411">
        <v>0</v>
      </c>
      <c r="J147" s="411">
        <v>0</v>
      </c>
      <c r="K147" s="411">
        <v>0</v>
      </c>
      <c r="L147" s="411">
        <v>0</v>
      </c>
      <c r="M147" s="412" t="s">
        <v>1892</v>
      </c>
      <c r="N147" s="407" t="s">
        <v>2696</v>
      </c>
      <c r="O147" s="407"/>
      <c r="P147" s="407" t="s">
        <v>2591</v>
      </c>
      <c r="Q147" s="412" t="s">
        <v>1887</v>
      </c>
      <c r="R147" s="416"/>
      <c r="S147" s="407" t="s">
        <v>1935</v>
      </c>
    </row>
    <row r="148" spans="1:19" s="358" customFormat="1" ht="55.5" customHeight="1">
      <c r="A148" s="357"/>
      <c r="B148" s="417" t="s">
        <v>2753</v>
      </c>
      <c r="C148" s="407" t="s">
        <v>2748</v>
      </c>
      <c r="D148" s="625">
        <v>8298</v>
      </c>
      <c r="E148" s="415">
        <v>44966</v>
      </c>
      <c r="F148" s="420">
        <v>15239</v>
      </c>
      <c r="G148" s="420">
        <v>0</v>
      </c>
      <c r="H148" s="420">
        <v>0</v>
      </c>
      <c r="I148" s="420">
        <v>0</v>
      </c>
      <c r="J148" s="420">
        <v>0</v>
      </c>
      <c r="K148" s="420">
        <v>0</v>
      </c>
      <c r="L148" s="420">
        <v>0</v>
      </c>
      <c r="M148" s="413" t="s">
        <v>1892</v>
      </c>
      <c r="N148" s="419" t="s">
        <v>2696</v>
      </c>
      <c r="O148" s="419"/>
      <c r="P148" s="419" t="s">
        <v>2591</v>
      </c>
      <c r="Q148" s="413" t="s">
        <v>1887</v>
      </c>
      <c r="R148" s="414" t="s">
        <v>3267</v>
      </c>
      <c r="S148" s="419" t="s">
        <v>1925</v>
      </c>
    </row>
    <row r="149" spans="1:19" s="358" customFormat="1" ht="55.5" customHeight="1">
      <c r="A149" s="357"/>
      <c r="B149" s="417" t="s">
        <v>2754</v>
      </c>
      <c r="C149" s="407" t="s">
        <v>2748</v>
      </c>
      <c r="D149" s="630">
        <v>7653</v>
      </c>
      <c r="E149" s="415">
        <v>44966</v>
      </c>
      <c r="F149" s="411">
        <v>55803</v>
      </c>
      <c r="G149" s="411">
        <v>0</v>
      </c>
      <c r="H149" s="411">
        <v>0</v>
      </c>
      <c r="I149" s="411">
        <v>0</v>
      </c>
      <c r="J149" s="411">
        <v>0</v>
      </c>
      <c r="K149" s="411">
        <v>0</v>
      </c>
      <c r="L149" s="411">
        <v>0</v>
      </c>
      <c r="M149" s="412" t="s">
        <v>1892</v>
      </c>
      <c r="N149" s="407" t="s">
        <v>2696</v>
      </c>
      <c r="O149" s="407"/>
      <c r="P149" s="407" t="s">
        <v>2591</v>
      </c>
      <c r="Q149" s="412" t="s">
        <v>1887</v>
      </c>
      <c r="R149" s="416"/>
      <c r="S149" s="407" t="s">
        <v>1925</v>
      </c>
    </row>
    <row r="150" spans="1:19" s="358" customFormat="1" ht="55.5" customHeight="1">
      <c r="A150" s="357"/>
      <c r="B150" s="417" t="s">
        <v>2755</v>
      </c>
      <c r="C150" s="407" t="s">
        <v>2748</v>
      </c>
      <c r="D150" s="630"/>
      <c r="E150" s="415">
        <v>44966</v>
      </c>
      <c r="F150" s="411">
        <v>24094</v>
      </c>
      <c r="G150" s="411">
        <v>0</v>
      </c>
      <c r="H150" s="411">
        <v>0</v>
      </c>
      <c r="I150" s="411">
        <v>0</v>
      </c>
      <c r="J150" s="411">
        <v>0</v>
      </c>
      <c r="K150" s="411">
        <v>0</v>
      </c>
      <c r="L150" s="411">
        <v>0</v>
      </c>
      <c r="M150" s="412" t="s">
        <v>1892</v>
      </c>
      <c r="N150" s="407" t="s">
        <v>2696</v>
      </c>
      <c r="O150" s="407"/>
      <c r="P150" s="407" t="s">
        <v>2591</v>
      </c>
      <c r="Q150" s="412" t="s">
        <v>1887</v>
      </c>
      <c r="R150" s="416"/>
      <c r="S150" s="407" t="s">
        <v>1925</v>
      </c>
    </row>
    <row r="151" spans="1:19" s="358" customFormat="1" ht="55.5" customHeight="1">
      <c r="A151" s="357"/>
      <c r="B151" s="417" t="s">
        <v>2864</v>
      </c>
      <c r="C151" s="407" t="s">
        <v>2748</v>
      </c>
      <c r="D151" s="630"/>
      <c r="E151" s="415">
        <v>44966</v>
      </c>
      <c r="F151" s="411">
        <v>427070.15299999999</v>
      </c>
      <c r="G151" s="411">
        <v>0</v>
      </c>
      <c r="H151" s="411">
        <v>0</v>
      </c>
      <c r="I151" s="411">
        <v>0</v>
      </c>
      <c r="J151" s="411">
        <v>0</v>
      </c>
      <c r="K151" s="411">
        <v>0</v>
      </c>
      <c r="L151" s="411">
        <v>0</v>
      </c>
      <c r="M151" s="412" t="s">
        <v>1892</v>
      </c>
      <c r="N151" s="407" t="s">
        <v>2696</v>
      </c>
      <c r="O151" s="407"/>
      <c r="P151" s="407" t="s">
        <v>2591</v>
      </c>
      <c r="Q151" s="412" t="s">
        <v>1887</v>
      </c>
      <c r="R151" s="416"/>
      <c r="S151" s="407" t="s">
        <v>1937</v>
      </c>
    </row>
    <row r="152" spans="1:19" s="358" customFormat="1" ht="55.5" customHeight="1">
      <c r="A152" s="357"/>
      <c r="B152" s="417" t="s">
        <v>2756</v>
      </c>
      <c r="C152" s="407" t="s">
        <v>2695</v>
      </c>
      <c r="D152" s="630"/>
      <c r="E152" s="415">
        <v>44966</v>
      </c>
      <c r="F152" s="411">
        <v>50000</v>
      </c>
      <c r="G152" s="411">
        <v>0</v>
      </c>
      <c r="H152" s="411">
        <v>0</v>
      </c>
      <c r="I152" s="411">
        <v>0</v>
      </c>
      <c r="J152" s="411">
        <v>0</v>
      </c>
      <c r="K152" s="411">
        <v>0</v>
      </c>
      <c r="L152" s="411">
        <v>0</v>
      </c>
      <c r="M152" s="412" t="s">
        <v>1892</v>
      </c>
      <c r="N152" s="407" t="s">
        <v>2696</v>
      </c>
      <c r="O152" s="407"/>
      <c r="P152" s="407" t="s">
        <v>2591</v>
      </c>
      <c r="Q152" s="412" t="s">
        <v>1887</v>
      </c>
      <c r="R152" s="416"/>
      <c r="S152" s="407" t="s">
        <v>1936</v>
      </c>
    </row>
    <row r="153" spans="1:19" s="358" customFormat="1" ht="55.5" customHeight="1">
      <c r="A153" s="357"/>
      <c r="B153" s="417" t="s">
        <v>2757</v>
      </c>
      <c r="C153" s="407" t="s">
        <v>2758</v>
      </c>
      <c r="D153" s="630"/>
      <c r="E153" s="415">
        <v>44966</v>
      </c>
      <c r="F153" s="411">
        <v>400000</v>
      </c>
      <c r="G153" s="411">
        <v>0</v>
      </c>
      <c r="H153" s="411">
        <v>0</v>
      </c>
      <c r="I153" s="411">
        <v>0</v>
      </c>
      <c r="J153" s="411">
        <v>0</v>
      </c>
      <c r="K153" s="411">
        <v>0</v>
      </c>
      <c r="L153" s="411">
        <v>0</v>
      </c>
      <c r="M153" s="412" t="s">
        <v>1892</v>
      </c>
      <c r="N153" s="407" t="s">
        <v>2696</v>
      </c>
      <c r="O153" s="407"/>
      <c r="P153" s="407" t="s">
        <v>2591</v>
      </c>
      <c r="Q153" s="412" t="s">
        <v>1887</v>
      </c>
      <c r="R153" s="416"/>
      <c r="S153" s="407" t="s">
        <v>1937</v>
      </c>
    </row>
    <row r="154" spans="1:19" s="358" customFormat="1" ht="55.5" customHeight="1">
      <c r="A154" s="357"/>
      <c r="B154" s="417" t="s">
        <v>2759</v>
      </c>
      <c r="C154" s="407" t="s">
        <v>2695</v>
      </c>
      <c r="D154" s="630"/>
      <c r="E154" s="415">
        <v>44966</v>
      </c>
      <c r="F154" s="411">
        <v>125000</v>
      </c>
      <c r="G154" s="411">
        <v>0</v>
      </c>
      <c r="H154" s="411">
        <v>0</v>
      </c>
      <c r="I154" s="411">
        <v>0</v>
      </c>
      <c r="J154" s="411">
        <v>0</v>
      </c>
      <c r="K154" s="411">
        <v>0</v>
      </c>
      <c r="L154" s="411">
        <v>0</v>
      </c>
      <c r="M154" s="412" t="s">
        <v>1892</v>
      </c>
      <c r="N154" s="407" t="s">
        <v>2696</v>
      </c>
      <c r="O154" s="407"/>
      <c r="P154" s="407" t="s">
        <v>2591</v>
      </c>
      <c r="Q154" s="412" t="s">
        <v>1887</v>
      </c>
      <c r="R154" s="416"/>
      <c r="S154" s="419" t="s">
        <v>3170</v>
      </c>
    </row>
    <row r="155" spans="1:19" s="358" customFormat="1" ht="55.5" customHeight="1">
      <c r="A155" s="357"/>
      <c r="B155" s="417" t="s">
        <v>2760</v>
      </c>
      <c r="C155" s="407" t="s">
        <v>2695</v>
      </c>
      <c r="D155" s="630"/>
      <c r="E155" s="415">
        <v>44966</v>
      </c>
      <c r="F155" s="411">
        <v>229900</v>
      </c>
      <c r="G155" s="411">
        <v>0</v>
      </c>
      <c r="H155" s="411">
        <v>0</v>
      </c>
      <c r="I155" s="411">
        <v>0</v>
      </c>
      <c r="J155" s="411">
        <v>0</v>
      </c>
      <c r="K155" s="411">
        <v>0</v>
      </c>
      <c r="L155" s="411">
        <v>0</v>
      </c>
      <c r="M155" s="412" t="s">
        <v>1892</v>
      </c>
      <c r="N155" s="407" t="s">
        <v>2696</v>
      </c>
      <c r="O155" s="407"/>
      <c r="P155" s="407" t="s">
        <v>2591</v>
      </c>
      <c r="Q155" s="412" t="s">
        <v>1887</v>
      </c>
      <c r="R155" s="416"/>
      <c r="S155" s="419" t="s">
        <v>3170</v>
      </c>
    </row>
    <row r="156" spans="1:19" s="358" customFormat="1" ht="55.5" customHeight="1">
      <c r="A156" s="357"/>
      <c r="B156" s="417" t="s">
        <v>2761</v>
      </c>
      <c r="C156" s="407" t="s">
        <v>2695</v>
      </c>
      <c r="D156" s="630">
        <v>7817</v>
      </c>
      <c r="E156" s="415">
        <v>44966</v>
      </c>
      <c r="F156" s="411">
        <v>58080</v>
      </c>
      <c r="G156" s="411">
        <v>32</v>
      </c>
      <c r="H156" s="411">
        <v>0</v>
      </c>
      <c r="I156" s="411">
        <v>0</v>
      </c>
      <c r="J156" s="411">
        <v>0</v>
      </c>
      <c r="K156" s="411">
        <v>0</v>
      </c>
      <c r="L156" s="411">
        <v>0</v>
      </c>
      <c r="M156" s="412" t="s">
        <v>1892</v>
      </c>
      <c r="N156" s="407" t="s">
        <v>2696</v>
      </c>
      <c r="O156" s="407"/>
      <c r="P156" s="407" t="s">
        <v>2591</v>
      </c>
      <c r="Q156" s="412" t="s">
        <v>1887</v>
      </c>
      <c r="R156" s="416" t="s">
        <v>1813</v>
      </c>
      <c r="S156" s="407" t="s">
        <v>1927</v>
      </c>
    </row>
    <row r="157" spans="1:19" s="358" customFormat="1" ht="55.5" customHeight="1">
      <c r="A157" s="357"/>
      <c r="B157" s="417" t="s">
        <v>2762</v>
      </c>
      <c r="C157" s="407" t="s">
        <v>2695</v>
      </c>
      <c r="D157" s="630"/>
      <c r="E157" s="415">
        <v>44966</v>
      </c>
      <c r="F157" s="411">
        <v>307500</v>
      </c>
      <c r="G157" s="411">
        <v>0</v>
      </c>
      <c r="H157" s="411">
        <v>0</v>
      </c>
      <c r="I157" s="411">
        <v>0</v>
      </c>
      <c r="J157" s="411">
        <v>0</v>
      </c>
      <c r="K157" s="411">
        <v>0</v>
      </c>
      <c r="L157" s="411">
        <v>0</v>
      </c>
      <c r="M157" s="412" t="s">
        <v>1892</v>
      </c>
      <c r="N157" s="407" t="s">
        <v>2696</v>
      </c>
      <c r="O157" s="407"/>
      <c r="P157" s="407" t="s">
        <v>2591</v>
      </c>
      <c r="Q157" s="412" t="s">
        <v>1887</v>
      </c>
      <c r="R157" s="416"/>
      <c r="S157" s="419" t="s">
        <v>3170</v>
      </c>
    </row>
    <row r="158" spans="1:19" s="358" customFormat="1" ht="55.5" customHeight="1">
      <c r="A158" s="357"/>
      <c r="B158" s="417" t="s">
        <v>2763</v>
      </c>
      <c r="C158" s="407" t="s">
        <v>81</v>
      </c>
      <c r="D158" s="630">
        <v>7371</v>
      </c>
      <c r="E158" s="415">
        <v>44973</v>
      </c>
      <c r="F158" s="411">
        <v>263294.78999999998</v>
      </c>
      <c r="G158" s="411">
        <v>4948.8999999999996</v>
      </c>
      <c r="H158" s="411">
        <v>0</v>
      </c>
      <c r="I158" s="411">
        <v>0</v>
      </c>
      <c r="J158" s="411">
        <v>0</v>
      </c>
      <c r="K158" s="411">
        <v>0</v>
      </c>
      <c r="L158" s="411">
        <v>0</v>
      </c>
      <c r="M158" s="412" t="s">
        <v>1892</v>
      </c>
      <c r="N158" s="407" t="s">
        <v>2764</v>
      </c>
      <c r="O158" s="407"/>
      <c r="P158" s="407" t="s">
        <v>2591</v>
      </c>
      <c r="Q158" s="412" t="s">
        <v>1887</v>
      </c>
      <c r="R158" s="416" t="s">
        <v>1813</v>
      </c>
      <c r="S158" s="407" t="s">
        <v>1943</v>
      </c>
    </row>
    <row r="159" spans="1:19" s="358" customFormat="1" ht="55.5" customHeight="1">
      <c r="A159" s="357"/>
      <c r="B159" s="417" t="s">
        <v>2765</v>
      </c>
      <c r="C159" s="407" t="s">
        <v>194</v>
      </c>
      <c r="D159" s="630">
        <v>8010</v>
      </c>
      <c r="E159" s="415">
        <v>44973</v>
      </c>
      <c r="F159" s="411">
        <v>103065.985</v>
      </c>
      <c r="G159" s="411">
        <v>1512.5</v>
      </c>
      <c r="H159" s="411">
        <v>0</v>
      </c>
      <c r="I159" s="411">
        <v>0</v>
      </c>
      <c r="J159" s="411">
        <v>0</v>
      </c>
      <c r="K159" s="411">
        <v>0</v>
      </c>
      <c r="L159" s="411">
        <v>0</v>
      </c>
      <c r="M159" s="412" t="s">
        <v>1892</v>
      </c>
      <c r="N159" s="407" t="s">
        <v>2766</v>
      </c>
      <c r="O159" s="407"/>
      <c r="P159" s="407" t="s">
        <v>2591</v>
      </c>
      <c r="Q159" s="412" t="s">
        <v>1887</v>
      </c>
      <c r="R159" s="416"/>
      <c r="S159" s="407" t="s">
        <v>1929</v>
      </c>
    </row>
    <row r="160" spans="1:19" s="358" customFormat="1" ht="55.5" customHeight="1">
      <c r="A160" s="357"/>
      <c r="B160" s="417" t="s">
        <v>2767</v>
      </c>
      <c r="C160" s="407" t="s">
        <v>194</v>
      </c>
      <c r="D160" s="630"/>
      <c r="E160" s="415">
        <v>44973</v>
      </c>
      <c r="F160" s="411">
        <v>8183.23</v>
      </c>
      <c r="G160" s="411">
        <v>0</v>
      </c>
      <c r="H160" s="411">
        <v>0</v>
      </c>
      <c r="I160" s="411">
        <v>0</v>
      </c>
      <c r="J160" s="411">
        <v>0</v>
      </c>
      <c r="K160" s="411">
        <v>0</v>
      </c>
      <c r="L160" s="411">
        <v>0</v>
      </c>
      <c r="M160" s="412" t="s">
        <v>1892</v>
      </c>
      <c r="N160" s="407" t="s">
        <v>2768</v>
      </c>
      <c r="O160" s="407"/>
      <c r="P160" s="407" t="s">
        <v>2591</v>
      </c>
      <c r="Q160" s="412" t="s">
        <v>1887</v>
      </c>
      <c r="R160" s="416"/>
      <c r="S160" s="407" t="s">
        <v>1940</v>
      </c>
    </row>
    <row r="161" spans="1:19" s="358" customFormat="1" ht="55.5" customHeight="1">
      <c r="A161" s="357"/>
      <c r="B161" s="417" t="s">
        <v>2784</v>
      </c>
      <c r="C161" s="407" t="s">
        <v>81</v>
      </c>
      <c r="D161" s="630">
        <v>7654</v>
      </c>
      <c r="E161" s="415">
        <v>45001</v>
      </c>
      <c r="F161" s="411">
        <v>45794.805</v>
      </c>
      <c r="G161" s="411">
        <v>1251.1400000000001</v>
      </c>
      <c r="H161" s="411">
        <v>0</v>
      </c>
      <c r="I161" s="411">
        <v>0</v>
      </c>
      <c r="J161" s="411">
        <v>0</v>
      </c>
      <c r="K161" s="411">
        <v>0</v>
      </c>
      <c r="L161" s="411">
        <v>0</v>
      </c>
      <c r="M161" s="412" t="s">
        <v>1892</v>
      </c>
      <c r="N161" s="407" t="s">
        <v>2785</v>
      </c>
      <c r="O161" s="407"/>
      <c r="P161" s="407" t="s">
        <v>2591</v>
      </c>
      <c r="Q161" s="412" t="s">
        <v>1887</v>
      </c>
      <c r="R161" s="416" t="s">
        <v>2961</v>
      </c>
      <c r="S161" s="407" t="s">
        <v>1930</v>
      </c>
    </row>
    <row r="162" spans="1:19" s="358" customFormat="1" ht="55.5" customHeight="1">
      <c r="A162" s="357"/>
      <c r="B162" s="417" t="s">
        <v>2786</v>
      </c>
      <c r="C162" s="407" t="s">
        <v>2748</v>
      </c>
      <c r="D162" s="630"/>
      <c r="E162" s="415">
        <v>45015</v>
      </c>
      <c r="F162" s="411">
        <v>23080.75</v>
      </c>
      <c r="G162" s="411">
        <v>0</v>
      </c>
      <c r="H162" s="411">
        <v>0</v>
      </c>
      <c r="I162" s="411">
        <v>0</v>
      </c>
      <c r="J162" s="411">
        <v>0</v>
      </c>
      <c r="K162" s="411">
        <v>0</v>
      </c>
      <c r="L162" s="411">
        <v>0</v>
      </c>
      <c r="M162" s="412" t="s">
        <v>1892</v>
      </c>
      <c r="N162" s="407" t="s">
        <v>2787</v>
      </c>
      <c r="O162" s="407"/>
      <c r="P162" s="407" t="s">
        <v>2591</v>
      </c>
      <c r="Q162" s="412" t="s">
        <v>1887</v>
      </c>
      <c r="R162" s="416"/>
      <c r="S162" s="407" t="s">
        <v>1926</v>
      </c>
    </row>
    <row r="163" spans="1:19" s="358" customFormat="1" ht="55.5" customHeight="1">
      <c r="A163" s="357"/>
      <c r="B163" s="417" t="s">
        <v>2788</v>
      </c>
      <c r="C163" s="407" t="s">
        <v>81</v>
      </c>
      <c r="D163" s="630">
        <v>7372</v>
      </c>
      <c r="E163" s="415">
        <v>45022</v>
      </c>
      <c r="F163" s="411">
        <v>375710.08199999999</v>
      </c>
      <c r="G163" s="411">
        <v>0</v>
      </c>
      <c r="H163" s="411">
        <v>0</v>
      </c>
      <c r="I163" s="411">
        <v>0</v>
      </c>
      <c r="J163" s="411">
        <v>0</v>
      </c>
      <c r="K163" s="411">
        <v>0</v>
      </c>
      <c r="L163" s="411">
        <v>0</v>
      </c>
      <c r="M163" s="412" t="s">
        <v>1892</v>
      </c>
      <c r="N163" s="407" t="s">
        <v>2789</v>
      </c>
      <c r="O163" s="407"/>
      <c r="P163" s="407" t="s">
        <v>2591</v>
      </c>
      <c r="Q163" s="412" t="s">
        <v>1887</v>
      </c>
      <c r="R163" s="407" t="s">
        <v>1813</v>
      </c>
      <c r="S163" s="407" t="s">
        <v>2790</v>
      </c>
    </row>
    <row r="164" spans="1:19" s="358" customFormat="1" ht="55.5" customHeight="1">
      <c r="A164" s="357"/>
      <c r="B164" s="417" t="s">
        <v>2791</v>
      </c>
      <c r="C164" s="407" t="s">
        <v>2748</v>
      </c>
      <c r="D164" s="630"/>
      <c r="E164" s="415">
        <v>45022</v>
      </c>
      <c r="F164" s="411">
        <v>103491.3</v>
      </c>
      <c r="G164" s="411">
        <v>0</v>
      </c>
      <c r="H164" s="411">
        <v>0</v>
      </c>
      <c r="I164" s="411">
        <v>0</v>
      </c>
      <c r="J164" s="411">
        <v>0</v>
      </c>
      <c r="K164" s="411">
        <v>0</v>
      </c>
      <c r="L164" s="411">
        <v>0</v>
      </c>
      <c r="M164" s="412" t="s">
        <v>1892</v>
      </c>
      <c r="N164" s="407" t="s">
        <v>2792</v>
      </c>
      <c r="O164" s="407"/>
      <c r="P164" s="407" t="s">
        <v>2591</v>
      </c>
      <c r="Q164" s="412" t="s">
        <v>1887</v>
      </c>
      <c r="R164" s="416"/>
      <c r="S164" s="407" t="s">
        <v>1926</v>
      </c>
    </row>
    <row r="165" spans="1:19" s="358" customFormat="1" ht="55.5" customHeight="1">
      <c r="A165" s="357"/>
      <c r="B165" s="417" t="s">
        <v>2793</v>
      </c>
      <c r="C165" s="407" t="s">
        <v>2748</v>
      </c>
      <c r="D165" s="630">
        <v>7845</v>
      </c>
      <c r="E165" s="415">
        <v>45029</v>
      </c>
      <c r="F165" s="411">
        <v>20561.845000000001</v>
      </c>
      <c r="G165" s="411">
        <v>494.89</v>
      </c>
      <c r="H165" s="411">
        <v>0</v>
      </c>
      <c r="I165" s="411">
        <v>0</v>
      </c>
      <c r="J165" s="411">
        <v>0</v>
      </c>
      <c r="K165" s="411">
        <v>0</v>
      </c>
      <c r="L165" s="411">
        <v>0</v>
      </c>
      <c r="M165" s="412" t="s">
        <v>1892</v>
      </c>
      <c r="N165" s="407" t="s">
        <v>2794</v>
      </c>
      <c r="O165" s="407"/>
      <c r="P165" s="407" t="s">
        <v>2591</v>
      </c>
      <c r="Q165" s="412" t="s">
        <v>1887</v>
      </c>
      <c r="R165" s="416"/>
      <c r="S165" s="407" t="s">
        <v>1930</v>
      </c>
    </row>
    <row r="166" spans="1:19" s="358" customFormat="1" ht="55.5" customHeight="1">
      <c r="A166" s="357"/>
      <c r="B166" s="417" t="s">
        <v>2795</v>
      </c>
      <c r="C166" s="407" t="s">
        <v>2748</v>
      </c>
      <c r="D166" s="630">
        <v>8072</v>
      </c>
      <c r="E166" s="415">
        <v>45036</v>
      </c>
      <c r="F166" s="411">
        <v>59290</v>
      </c>
      <c r="G166" s="411">
        <v>1097.47</v>
      </c>
      <c r="H166" s="411">
        <v>0</v>
      </c>
      <c r="I166" s="411">
        <v>0</v>
      </c>
      <c r="J166" s="411">
        <v>0</v>
      </c>
      <c r="K166" s="411">
        <v>0</v>
      </c>
      <c r="L166" s="411">
        <v>0</v>
      </c>
      <c r="M166" s="412" t="s">
        <v>1892</v>
      </c>
      <c r="N166" s="407" t="s">
        <v>2796</v>
      </c>
      <c r="O166" s="407"/>
      <c r="P166" s="407" t="s">
        <v>324</v>
      </c>
      <c r="Q166" s="412" t="s">
        <v>1887</v>
      </c>
      <c r="R166" s="416"/>
      <c r="S166" s="407" t="s">
        <v>1928</v>
      </c>
    </row>
    <row r="167" spans="1:19" s="358" customFormat="1" ht="55.5" customHeight="1">
      <c r="A167" s="357"/>
      <c r="B167" s="417" t="s">
        <v>2797</v>
      </c>
      <c r="C167" s="407" t="s">
        <v>2748</v>
      </c>
      <c r="D167" s="630">
        <v>7918</v>
      </c>
      <c r="E167" s="415">
        <v>45057</v>
      </c>
      <c r="F167" s="411">
        <v>40135.699999999997</v>
      </c>
      <c r="G167" s="411">
        <v>611.04999999999995</v>
      </c>
      <c r="H167" s="411">
        <v>0</v>
      </c>
      <c r="I167" s="411">
        <v>0</v>
      </c>
      <c r="J167" s="411">
        <v>0</v>
      </c>
      <c r="K167" s="411">
        <v>0</v>
      </c>
      <c r="L167" s="411">
        <v>0</v>
      </c>
      <c r="M167" s="412" t="s">
        <v>1892</v>
      </c>
      <c r="N167" s="407" t="s">
        <v>2798</v>
      </c>
      <c r="O167" s="407"/>
      <c r="P167" s="407" t="s">
        <v>324</v>
      </c>
      <c r="Q167" s="412" t="s">
        <v>1887</v>
      </c>
      <c r="R167" s="416"/>
      <c r="S167" s="407" t="s">
        <v>1925</v>
      </c>
    </row>
    <row r="168" spans="1:19" s="358" customFormat="1" ht="55.5" customHeight="1">
      <c r="A168" s="357"/>
      <c r="B168" s="417" t="s">
        <v>2807</v>
      </c>
      <c r="C168" s="407" t="s">
        <v>2748</v>
      </c>
      <c r="D168" s="630"/>
      <c r="E168" s="415">
        <v>45078</v>
      </c>
      <c r="F168" s="411">
        <v>28047.3</v>
      </c>
      <c r="G168" s="411">
        <v>0</v>
      </c>
      <c r="H168" s="411">
        <v>0</v>
      </c>
      <c r="I168" s="411">
        <v>0</v>
      </c>
      <c r="J168" s="411">
        <v>0</v>
      </c>
      <c r="K168" s="411">
        <v>0</v>
      </c>
      <c r="L168" s="411">
        <v>0</v>
      </c>
      <c r="M168" s="412" t="s">
        <v>1892</v>
      </c>
      <c r="N168" s="407" t="s">
        <v>2808</v>
      </c>
      <c r="O168" s="407"/>
      <c r="P168" s="407" t="s">
        <v>324</v>
      </c>
      <c r="Q168" s="412" t="s">
        <v>1887</v>
      </c>
      <c r="R168" s="416"/>
      <c r="S168" s="407" t="s">
        <v>1945</v>
      </c>
    </row>
    <row r="169" spans="1:19" s="358" customFormat="1" ht="55.5" customHeight="1">
      <c r="A169" s="357"/>
      <c r="B169" s="417" t="s">
        <v>2809</v>
      </c>
      <c r="C169" s="407" t="s">
        <v>2748</v>
      </c>
      <c r="D169" s="630">
        <v>8001</v>
      </c>
      <c r="E169" s="415">
        <v>45071</v>
      </c>
      <c r="F169" s="411">
        <v>36231</v>
      </c>
      <c r="G169" s="411">
        <v>1103.52</v>
      </c>
      <c r="H169" s="411">
        <v>0</v>
      </c>
      <c r="I169" s="411">
        <v>0</v>
      </c>
      <c r="J169" s="411">
        <v>0</v>
      </c>
      <c r="K169" s="411">
        <v>0</v>
      </c>
      <c r="L169" s="411">
        <v>0</v>
      </c>
      <c r="M169" s="412" t="s">
        <v>1892</v>
      </c>
      <c r="N169" s="407" t="s">
        <v>2810</v>
      </c>
      <c r="O169" s="407"/>
      <c r="P169" s="407" t="s">
        <v>324</v>
      </c>
      <c r="Q169" s="412" t="s">
        <v>1887</v>
      </c>
      <c r="R169" s="416" t="s">
        <v>3246</v>
      </c>
      <c r="S169" s="407" t="s">
        <v>1927</v>
      </c>
    </row>
    <row r="170" spans="1:19" s="358" customFormat="1" ht="55.5" customHeight="1">
      <c r="A170" s="357"/>
      <c r="B170" s="417" t="s">
        <v>2811</v>
      </c>
      <c r="C170" s="407" t="s">
        <v>81</v>
      </c>
      <c r="D170" s="630">
        <v>7456</v>
      </c>
      <c r="E170" s="415">
        <v>45064</v>
      </c>
      <c r="F170" s="411">
        <v>127343.425</v>
      </c>
      <c r="G170" s="411">
        <v>0</v>
      </c>
      <c r="H170" s="411">
        <v>0</v>
      </c>
      <c r="I170" s="411">
        <v>0</v>
      </c>
      <c r="J170" s="411">
        <v>0</v>
      </c>
      <c r="K170" s="411">
        <v>0</v>
      </c>
      <c r="L170" s="411">
        <v>0</v>
      </c>
      <c r="M170" s="412" t="s">
        <v>1892</v>
      </c>
      <c r="N170" s="407" t="s">
        <v>2812</v>
      </c>
      <c r="O170" s="407"/>
      <c r="P170" s="407" t="s">
        <v>2591</v>
      </c>
      <c r="Q170" s="412" t="s">
        <v>1887</v>
      </c>
      <c r="R170" s="416"/>
      <c r="S170" s="407" t="s">
        <v>1938</v>
      </c>
    </row>
    <row r="171" spans="1:19" s="358" customFormat="1" ht="55.5" customHeight="1">
      <c r="A171" s="357"/>
      <c r="B171" s="417" t="s">
        <v>2813</v>
      </c>
      <c r="C171" s="442" t="s">
        <v>81</v>
      </c>
      <c r="D171" s="630">
        <v>7455</v>
      </c>
      <c r="E171" s="415">
        <v>45064</v>
      </c>
      <c r="F171" s="435">
        <v>114704.97500000001</v>
      </c>
      <c r="G171" s="435">
        <v>0</v>
      </c>
      <c r="H171" s="435">
        <v>0</v>
      </c>
      <c r="I171" s="435">
        <v>0</v>
      </c>
      <c r="J171" s="435">
        <v>0</v>
      </c>
      <c r="K171" s="435">
        <v>0</v>
      </c>
      <c r="L171" s="435">
        <v>0</v>
      </c>
      <c r="M171" s="412" t="s">
        <v>1892</v>
      </c>
      <c r="N171" s="442" t="s">
        <v>2814</v>
      </c>
      <c r="O171" s="435"/>
      <c r="P171" s="407" t="s">
        <v>2591</v>
      </c>
      <c r="Q171" s="412" t="s">
        <v>1887</v>
      </c>
      <c r="R171" s="416"/>
      <c r="S171" s="407" t="s">
        <v>1938</v>
      </c>
    </row>
    <row r="172" spans="1:19" s="358" customFormat="1" ht="55.5" customHeight="1">
      <c r="A172" s="357"/>
      <c r="B172" s="417" t="s">
        <v>2815</v>
      </c>
      <c r="C172" s="442" t="s">
        <v>81</v>
      </c>
      <c r="D172" s="630">
        <v>7473</v>
      </c>
      <c r="E172" s="415">
        <v>45092</v>
      </c>
      <c r="F172" s="435">
        <v>121120.749</v>
      </c>
      <c r="G172" s="435">
        <v>0</v>
      </c>
      <c r="H172" s="435">
        <v>0</v>
      </c>
      <c r="I172" s="435">
        <v>0</v>
      </c>
      <c r="J172" s="435">
        <v>0</v>
      </c>
      <c r="K172" s="435">
        <v>0</v>
      </c>
      <c r="L172" s="435">
        <v>0</v>
      </c>
      <c r="M172" s="412" t="s">
        <v>1892</v>
      </c>
      <c r="N172" s="442" t="s">
        <v>2816</v>
      </c>
      <c r="O172" s="435"/>
      <c r="P172" s="407" t="s">
        <v>2591</v>
      </c>
      <c r="Q172" s="412" t="s">
        <v>1887</v>
      </c>
      <c r="R172" s="416"/>
      <c r="S172" s="407" t="s">
        <v>1927</v>
      </c>
    </row>
    <row r="173" spans="1:19" s="358" customFormat="1" ht="55.5" customHeight="1">
      <c r="A173" s="357"/>
      <c r="B173" s="417" t="s">
        <v>2817</v>
      </c>
      <c r="C173" s="442" t="s">
        <v>81</v>
      </c>
      <c r="D173" s="630">
        <v>7472</v>
      </c>
      <c r="E173" s="415">
        <v>45092</v>
      </c>
      <c r="F173" s="435">
        <v>102114.44500000001</v>
      </c>
      <c r="G173" s="435">
        <v>1917.85</v>
      </c>
      <c r="H173" s="435">
        <v>0</v>
      </c>
      <c r="I173" s="435">
        <v>0</v>
      </c>
      <c r="J173" s="435">
        <v>0</v>
      </c>
      <c r="K173" s="435">
        <v>0</v>
      </c>
      <c r="L173" s="435">
        <v>0</v>
      </c>
      <c r="M173" s="412" t="s">
        <v>1892</v>
      </c>
      <c r="N173" s="442" t="s">
        <v>2818</v>
      </c>
      <c r="O173" s="435"/>
      <c r="P173" s="407" t="s">
        <v>2591</v>
      </c>
      <c r="Q173" s="412" t="s">
        <v>1887</v>
      </c>
      <c r="R173" s="416" t="s">
        <v>3169</v>
      </c>
      <c r="S173" s="407" t="s">
        <v>1927</v>
      </c>
    </row>
    <row r="174" spans="1:19" s="358" customFormat="1" ht="55.5" customHeight="1">
      <c r="A174" s="357"/>
      <c r="B174" s="417" t="s">
        <v>2819</v>
      </c>
      <c r="C174" s="442" t="s">
        <v>81</v>
      </c>
      <c r="D174" s="630">
        <v>7471</v>
      </c>
      <c r="E174" s="415">
        <v>45092</v>
      </c>
      <c r="F174" s="435">
        <v>102114.44500000001</v>
      </c>
      <c r="G174" s="435">
        <v>1917.85</v>
      </c>
      <c r="H174" s="435">
        <v>0</v>
      </c>
      <c r="I174" s="435">
        <v>0</v>
      </c>
      <c r="J174" s="435">
        <v>0</v>
      </c>
      <c r="K174" s="435">
        <v>0</v>
      </c>
      <c r="L174" s="435">
        <v>0</v>
      </c>
      <c r="M174" s="412" t="s">
        <v>1892</v>
      </c>
      <c r="N174" s="442" t="s">
        <v>2820</v>
      </c>
      <c r="O174" s="435"/>
      <c r="P174" s="407" t="s">
        <v>2591</v>
      </c>
      <c r="Q174" s="412" t="s">
        <v>1887</v>
      </c>
      <c r="R174" s="416" t="s">
        <v>3169</v>
      </c>
      <c r="S174" s="407" t="s">
        <v>1939</v>
      </c>
    </row>
    <row r="175" spans="1:19" s="358" customFormat="1" ht="55.5" customHeight="1">
      <c r="A175" s="357"/>
      <c r="B175" s="417" t="s">
        <v>2821</v>
      </c>
      <c r="C175" s="442" t="s">
        <v>81</v>
      </c>
      <c r="D175" s="630">
        <v>7474</v>
      </c>
      <c r="E175" s="415">
        <v>45092</v>
      </c>
      <c r="F175" s="435">
        <v>176851.785</v>
      </c>
      <c r="G175" s="435">
        <v>0</v>
      </c>
      <c r="H175" s="435">
        <v>0</v>
      </c>
      <c r="I175" s="435">
        <v>0</v>
      </c>
      <c r="J175" s="435">
        <v>0</v>
      </c>
      <c r="K175" s="435">
        <v>0</v>
      </c>
      <c r="L175" s="435">
        <v>0</v>
      </c>
      <c r="M175" s="412" t="s">
        <v>1892</v>
      </c>
      <c r="N175" s="442" t="s">
        <v>2822</v>
      </c>
      <c r="O175" s="435"/>
      <c r="P175" s="407" t="s">
        <v>2591</v>
      </c>
      <c r="Q175" s="412" t="s">
        <v>1887</v>
      </c>
      <c r="R175" s="416"/>
      <c r="S175" s="407" t="s">
        <v>1932</v>
      </c>
    </row>
    <row r="176" spans="1:19" s="358" customFormat="1" ht="55.5" customHeight="1">
      <c r="A176" s="357"/>
      <c r="B176" s="417" t="s">
        <v>2823</v>
      </c>
      <c r="C176" s="442" t="s">
        <v>194</v>
      </c>
      <c r="D176" s="630">
        <v>8002</v>
      </c>
      <c r="E176" s="415">
        <v>45092</v>
      </c>
      <c r="F176" s="435">
        <v>17820.266</v>
      </c>
      <c r="G176" s="435">
        <v>556.6</v>
      </c>
      <c r="H176" s="435">
        <v>0</v>
      </c>
      <c r="I176" s="435">
        <v>0</v>
      </c>
      <c r="J176" s="435">
        <v>0</v>
      </c>
      <c r="K176" s="435">
        <v>0</v>
      </c>
      <c r="L176" s="435">
        <v>0</v>
      </c>
      <c r="M176" s="412" t="s">
        <v>1892</v>
      </c>
      <c r="N176" s="442" t="s">
        <v>2824</v>
      </c>
      <c r="O176" s="435"/>
      <c r="P176" s="407" t="s">
        <v>2591</v>
      </c>
      <c r="Q176" s="412" t="s">
        <v>1887</v>
      </c>
      <c r="R176" s="435"/>
      <c r="S176" s="407" t="s">
        <v>1930</v>
      </c>
    </row>
    <row r="177" spans="1:19" s="358" customFormat="1" ht="55.5" customHeight="1">
      <c r="A177" s="357"/>
      <c r="B177" s="417" t="s">
        <v>2825</v>
      </c>
      <c r="C177" s="442" t="s">
        <v>194</v>
      </c>
      <c r="D177" s="435"/>
      <c r="E177" s="415">
        <v>45106</v>
      </c>
      <c r="F177" s="435">
        <v>51815.224999999999</v>
      </c>
      <c r="G177" s="435">
        <v>0</v>
      </c>
      <c r="H177" s="435">
        <v>0</v>
      </c>
      <c r="I177" s="435">
        <v>0</v>
      </c>
      <c r="J177" s="435">
        <v>0</v>
      </c>
      <c r="K177" s="435">
        <v>0</v>
      </c>
      <c r="L177" s="435">
        <v>0</v>
      </c>
      <c r="M177" s="412" t="s">
        <v>1892</v>
      </c>
      <c r="N177" s="442" t="s">
        <v>2826</v>
      </c>
      <c r="O177" s="435"/>
      <c r="P177" s="407" t="s">
        <v>324</v>
      </c>
      <c r="Q177" s="412" t="s">
        <v>1887</v>
      </c>
      <c r="R177" s="435"/>
      <c r="S177" s="419" t="s">
        <v>3170</v>
      </c>
    </row>
    <row r="178" spans="1:19" s="358" customFormat="1" ht="55.5" customHeight="1">
      <c r="A178" s="357"/>
      <c r="B178" s="417" t="s">
        <v>2827</v>
      </c>
      <c r="C178" s="442" t="s">
        <v>194</v>
      </c>
      <c r="D178" s="435"/>
      <c r="E178" s="415">
        <v>45106</v>
      </c>
      <c r="F178" s="435">
        <v>351322.89500000002</v>
      </c>
      <c r="G178" s="435">
        <v>0</v>
      </c>
      <c r="H178" s="435">
        <v>0</v>
      </c>
      <c r="I178" s="435">
        <v>0</v>
      </c>
      <c r="J178" s="435">
        <v>0</v>
      </c>
      <c r="K178" s="435">
        <v>0</v>
      </c>
      <c r="L178" s="435">
        <v>0</v>
      </c>
      <c r="M178" s="412" t="s">
        <v>1892</v>
      </c>
      <c r="N178" s="442" t="s">
        <v>2828</v>
      </c>
      <c r="O178" s="435"/>
      <c r="P178" s="407" t="s">
        <v>2591</v>
      </c>
      <c r="Q178" s="412" t="s">
        <v>1887</v>
      </c>
      <c r="R178" s="435"/>
      <c r="S178" s="407" t="s">
        <v>2829</v>
      </c>
    </row>
    <row r="179" spans="1:19" s="358" customFormat="1" ht="55.5" customHeight="1">
      <c r="A179" s="357"/>
      <c r="B179" s="417" t="s">
        <v>2830</v>
      </c>
      <c r="C179" s="442" t="s">
        <v>194</v>
      </c>
      <c r="D179" s="435"/>
      <c r="E179" s="415">
        <v>45106</v>
      </c>
      <c r="F179" s="435">
        <v>40063.1</v>
      </c>
      <c r="G179" s="435">
        <v>0</v>
      </c>
      <c r="H179" s="435">
        <v>0</v>
      </c>
      <c r="I179" s="435">
        <v>0</v>
      </c>
      <c r="J179" s="435">
        <v>0</v>
      </c>
      <c r="K179" s="435">
        <v>0</v>
      </c>
      <c r="L179" s="435">
        <v>0</v>
      </c>
      <c r="M179" s="412" t="s">
        <v>1892</v>
      </c>
      <c r="N179" s="442" t="s">
        <v>2831</v>
      </c>
      <c r="O179" s="435"/>
      <c r="P179" s="407" t="s">
        <v>2591</v>
      </c>
      <c r="Q179" s="412" t="s">
        <v>1887</v>
      </c>
      <c r="R179" s="435"/>
      <c r="S179" s="419" t="s">
        <v>3170</v>
      </c>
    </row>
    <row r="180" spans="1:19" s="358" customFormat="1" ht="55.5" customHeight="1">
      <c r="A180" s="357"/>
      <c r="B180" s="417" t="s">
        <v>2832</v>
      </c>
      <c r="C180" s="442" t="s">
        <v>194</v>
      </c>
      <c r="D180" s="435"/>
      <c r="E180" s="415">
        <v>45134</v>
      </c>
      <c r="F180" s="435">
        <v>282674.15000000002</v>
      </c>
      <c r="G180" s="435">
        <v>0</v>
      </c>
      <c r="H180" s="435">
        <v>0</v>
      </c>
      <c r="I180" s="435">
        <v>0</v>
      </c>
      <c r="J180" s="435">
        <v>0</v>
      </c>
      <c r="K180" s="435">
        <v>0</v>
      </c>
      <c r="L180" s="435">
        <v>0</v>
      </c>
      <c r="M180" s="412" t="s">
        <v>1892</v>
      </c>
      <c r="N180" s="442" t="s">
        <v>2833</v>
      </c>
      <c r="O180" s="435"/>
      <c r="P180" s="407" t="s">
        <v>2591</v>
      </c>
      <c r="Q180" s="412" t="s">
        <v>1887</v>
      </c>
      <c r="R180" s="435"/>
      <c r="S180" s="407" t="s">
        <v>2834</v>
      </c>
    </row>
    <row r="181" spans="1:19" s="358" customFormat="1" ht="55.5" customHeight="1">
      <c r="A181" s="357"/>
      <c r="B181" s="417" t="s">
        <v>2835</v>
      </c>
      <c r="C181" s="442" t="s">
        <v>194</v>
      </c>
      <c r="D181" s="435"/>
      <c r="E181" s="415">
        <v>45134</v>
      </c>
      <c r="F181" s="435">
        <v>64225.892500000002</v>
      </c>
      <c r="G181" s="435">
        <v>0</v>
      </c>
      <c r="H181" s="435">
        <v>0</v>
      </c>
      <c r="I181" s="435">
        <v>0</v>
      </c>
      <c r="J181" s="435">
        <v>0</v>
      </c>
      <c r="K181" s="435">
        <v>0</v>
      </c>
      <c r="L181" s="435">
        <v>0</v>
      </c>
      <c r="M181" s="412" t="s">
        <v>1892</v>
      </c>
      <c r="N181" s="442" t="s">
        <v>2836</v>
      </c>
      <c r="O181" s="435"/>
      <c r="P181" s="407" t="s">
        <v>2591</v>
      </c>
      <c r="Q181" s="412" t="s">
        <v>1887</v>
      </c>
      <c r="R181" s="435"/>
      <c r="S181" s="407" t="s">
        <v>1935</v>
      </c>
    </row>
    <row r="182" spans="1:19" s="358" customFormat="1" ht="55.5" customHeight="1">
      <c r="A182" s="357"/>
      <c r="B182" s="417" t="s">
        <v>2865</v>
      </c>
      <c r="C182" s="442" t="s">
        <v>194</v>
      </c>
      <c r="D182" s="640">
        <v>8075</v>
      </c>
      <c r="E182" s="415">
        <v>45148</v>
      </c>
      <c r="F182" s="435">
        <v>54831.586810000001</v>
      </c>
      <c r="G182" s="435">
        <v>1028.5</v>
      </c>
      <c r="H182" s="435">
        <v>0</v>
      </c>
      <c r="I182" s="435">
        <v>0</v>
      </c>
      <c r="J182" s="435">
        <v>0</v>
      </c>
      <c r="K182" s="435">
        <v>0</v>
      </c>
      <c r="L182" s="435">
        <v>0</v>
      </c>
      <c r="M182" s="412" t="s">
        <v>1892</v>
      </c>
      <c r="N182" s="442" t="s">
        <v>2866</v>
      </c>
      <c r="O182" s="435"/>
      <c r="P182" s="407" t="s">
        <v>2591</v>
      </c>
      <c r="Q182" s="412" t="s">
        <v>1887</v>
      </c>
      <c r="R182" s="435"/>
      <c r="S182" s="407" t="s">
        <v>1930</v>
      </c>
    </row>
    <row r="183" spans="1:19" s="358" customFormat="1" ht="55.5" customHeight="1">
      <c r="A183" s="357"/>
      <c r="B183" s="417" t="s">
        <v>2867</v>
      </c>
      <c r="C183" s="442" t="s">
        <v>194</v>
      </c>
      <c r="D183" s="435"/>
      <c r="E183" s="415">
        <v>45148</v>
      </c>
      <c r="F183" s="435">
        <v>20561.845000000001</v>
      </c>
      <c r="G183" s="435">
        <v>0</v>
      </c>
      <c r="H183" s="435">
        <v>0</v>
      </c>
      <c r="I183" s="435">
        <v>0</v>
      </c>
      <c r="J183" s="435">
        <v>0</v>
      </c>
      <c r="K183" s="435">
        <v>0</v>
      </c>
      <c r="L183" s="435">
        <v>0</v>
      </c>
      <c r="M183" s="412" t="s">
        <v>1892</v>
      </c>
      <c r="N183" s="442" t="s">
        <v>2868</v>
      </c>
      <c r="O183" s="435"/>
      <c r="P183" s="407" t="s">
        <v>2591</v>
      </c>
      <c r="Q183" s="412" t="s">
        <v>1887</v>
      </c>
      <c r="R183" s="435"/>
      <c r="S183" s="407" t="s">
        <v>1937</v>
      </c>
    </row>
    <row r="184" spans="1:19" s="358" customFormat="1" ht="55.5" customHeight="1">
      <c r="A184" s="357"/>
      <c r="B184" s="417" t="s">
        <v>2869</v>
      </c>
      <c r="C184" s="442" t="s">
        <v>194</v>
      </c>
      <c r="D184" s="435"/>
      <c r="E184" s="415">
        <v>45148</v>
      </c>
      <c r="F184" s="435">
        <v>200382.05</v>
      </c>
      <c r="G184" s="435">
        <v>0</v>
      </c>
      <c r="H184" s="435">
        <v>0</v>
      </c>
      <c r="I184" s="435">
        <v>0</v>
      </c>
      <c r="J184" s="435">
        <v>0</v>
      </c>
      <c r="K184" s="435">
        <v>0</v>
      </c>
      <c r="L184" s="435">
        <v>0</v>
      </c>
      <c r="M184" s="412" t="s">
        <v>1892</v>
      </c>
      <c r="N184" s="442" t="s">
        <v>2870</v>
      </c>
      <c r="O184" s="435"/>
      <c r="P184" s="407" t="s">
        <v>2591</v>
      </c>
      <c r="Q184" s="412" t="s">
        <v>1887</v>
      </c>
      <c r="R184" s="435"/>
      <c r="S184" s="407" t="s">
        <v>1928</v>
      </c>
    </row>
    <row r="185" spans="1:19" s="358" customFormat="1" ht="55.5" customHeight="1">
      <c r="A185" s="357"/>
      <c r="B185" s="417" t="s">
        <v>2871</v>
      </c>
      <c r="C185" s="442" t="s">
        <v>194</v>
      </c>
      <c r="D185" s="435"/>
      <c r="E185" s="415">
        <v>45148</v>
      </c>
      <c r="F185" s="435">
        <v>187628.65</v>
      </c>
      <c r="G185" s="435">
        <v>0</v>
      </c>
      <c r="H185" s="435">
        <v>0</v>
      </c>
      <c r="I185" s="435">
        <v>0</v>
      </c>
      <c r="J185" s="435">
        <v>0</v>
      </c>
      <c r="K185" s="435">
        <v>0</v>
      </c>
      <c r="L185" s="435">
        <v>0</v>
      </c>
      <c r="M185" s="412" t="s">
        <v>1892</v>
      </c>
      <c r="N185" s="442" t="s">
        <v>2872</v>
      </c>
      <c r="O185" s="435"/>
      <c r="P185" s="407" t="s">
        <v>2591</v>
      </c>
      <c r="Q185" s="412" t="s">
        <v>1887</v>
      </c>
      <c r="R185" s="435"/>
      <c r="S185" s="407" t="s">
        <v>1933</v>
      </c>
    </row>
    <row r="186" spans="1:19" s="358" customFormat="1" ht="55.5" customHeight="1">
      <c r="A186" s="357"/>
      <c r="B186" s="417" t="s">
        <v>2873</v>
      </c>
      <c r="C186" s="442" t="s">
        <v>194</v>
      </c>
      <c r="D186" s="435"/>
      <c r="E186" s="415">
        <v>45176</v>
      </c>
      <c r="F186" s="435">
        <v>61685</v>
      </c>
      <c r="G186" s="435">
        <v>0</v>
      </c>
      <c r="H186" s="435">
        <v>0</v>
      </c>
      <c r="I186" s="435">
        <v>0</v>
      </c>
      <c r="J186" s="435">
        <v>0</v>
      </c>
      <c r="K186" s="435">
        <v>0</v>
      </c>
      <c r="L186" s="435">
        <v>0</v>
      </c>
      <c r="M186" s="412" t="s">
        <v>1892</v>
      </c>
      <c r="N186" s="442" t="s">
        <v>2874</v>
      </c>
      <c r="O186" s="435"/>
      <c r="P186" s="407" t="s">
        <v>2591</v>
      </c>
      <c r="Q186" s="412" t="s">
        <v>1887</v>
      </c>
      <c r="R186" s="435"/>
      <c r="S186" s="407" t="s">
        <v>1951</v>
      </c>
    </row>
    <row r="187" spans="1:19" s="358" customFormat="1" ht="55.5" customHeight="1">
      <c r="A187" s="357"/>
      <c r="B187" s="417" t="s">
        <v>2875</v>
      </c>
      <c r="C187" s="442" t="s">
        <v>194</v>
      </c>
      <c r="D187" s="435"/>
      <c r="E187" s="415">
        <v>45176</v>
      </c>
      <c r="F187" s="435">
        <v>68539.483510000005</v>
      </c>
      <c r="G187" s="435">
        <v>0</v>
      </c>
      <c r="H187" s="435">
        <v>0</v>
      </c>
      <c r="I187" s="435">
        <v>0</v>
      </c>
      <c r="J187" s="435">
        <v>0</v>
      </c>
      <c r="K187" s="435">
        <v>0</v>
      </c>
      <c r="L187" s="435">
        <v>0</v>
      </c>
      <c r="M187" s="412" t="s">
        <v>1892</v>
      </c>
      <c r="N187" s="442" t="s">
        <v>2876</v>
      </c>
      <c r="O187" s="435"/>
      <c r="P187" s="407" t="s">
        <v>2591</v>
      </c>
      <c r="Q187" s="412" t="s">
        <v>1887</v>
      </c>
      <c r="R187" s="435"/>
      <c r="S187" s="407" t="s">
        <v>1935</v>
      </c>
    </row>
    <row r="188" spans="1:19" s="358" customFormat="1" ht="55.5" customHeight="1">
      <c r="A188" s="357"/>
      <c r="B188" s="417" t="s">
        <v>2877</v>
      </c>
      <c r="C188" s="442" t="s">
        <v>194</v>
      </c>
      <c r="D188" s="435"/>
      <c r="E188" s="415">
        <v>45183</v>
      </c>
      <c r="F188" s="435">
        <v>41123.69</v>
      </c>
      <c r="G188" s="435">
        <v>0</v>
      </c>
      <c r="H188" s="435">
        <v>0</v>
      </c>
      <c r="I188" s="435">
        <v>0</v>
      </c>
      <c r="J188" s="435">
        <v>0</v>
      </c>
      <c r="K188" s="435">
        <v>0</v>
      </c>
      <c r="L188" s="435">
        <v>0</v>
      </c>
      <c r="M188" s="412" t="s">
        <v>1892</v>
      </c>
      <c r="N188" s="442" t="s">
        <v>2878</v>
      </c>
      <c r="O188" s="435"/>
      <c r="P188" s="407" t="s">
        <v>2591</v>
      </c>
      <c r="Q188" s="412" t="s">
        <v>1887</v>
      </c>
      <c r="R188" s="435"/>
      <c r="S188" s="419" t="s">
        <v>3170</v>
      </c>
    </row>
    <row r="189" spans="1:19" s="358" customFormat="1" ht="55.5" customHeight="1">
      <c r="A189" s="357"/>
      <c r="B189" s="417" t="s">
        <v>2879</v>
      </c>
      <c r="C189" s="442" t="s">
        <v>194</v>
      </c>
      <c r="D189" s="630">
        <v>8139</v>
      </c>
      <c r="E189" s="415">
        <v>45183</v>
      </c>
      <c r="F189" s="435">
        <v>41123.690110000003</v>
      </c>
      <c r="G189" s="435">
        <v>953.48</v>
      </c>
      <c r="H189" s="435">
        <v>0</v>
      </c>
      <c r="I189" s="435">
        <v>0</v>
      </c>
      <c r="J189" s="435">
        <v>0</v>
      </c>
      <c r="K189" s="435">
        <v>0</v>
      </c>
      <c r="L189" s="435">
        <v>0</v>
      </c>
      <c r="M189" s="412" t="s">
        <v>1892</v>
      </c>
      <c r="N189" s="442" t="s">
        <v>2880</v>
      </c>
      <c r="O189" s="435"/>
      <c r="P189" s="407" t="s">
        <v>2591</v>
      </c>
      <c r="Q189" s="412" t="s">
        <v>1887</v>
      </c>
      <c r="R189" s="435"/>
      <c r="S189" s="407" t="s">
        <v>1946</v>
      </c>
    </row>
    <row r="190" spans="1:19" s="358" customFormat="1" ht="55.5" customHeight="1">
      <c r="A190" s="357"/>
      <c r="B190" s="417" t="s">
        <v>2881</v>
      </c>
      <c r="C190" s="442" t="s">
        <v>194</v>
      </c>
      <c r="D190" s="435"/>
      <c r="E190" s="415">
        <v>45183</v>
      </c>
      <c r="F190" s="435">
        <v>34269.741759999997</v>
      </c>
      <c r="G190" s="435">
        <v>0</v>
      </c>
      <c r="H190" s="435">
        <v>0</v>
      </c>
      <c r="I190" s="435">
        <v>0</v>
      </c>
      <c r="J190" s="435">
        <v>0</v>
      </c>
      <c r="K190" s="435">
        <v>0</v>
      </c>
      <c r="L190" s="435">
        <v>0</v>
      </c>
      <c r="M190" s="412" t="s">
        <v>1892</v>
      </c>
      <c r="N190" s="442" t="s">
        <v>2882</v>
      </c>
      <c r="O190" s="435"/>
      <c r="P190" s="407" t="s">
        <v>2591</v>
      </c>
      <c r="Q190" s="412" t="s">
        <v>1887</v>
      </c>
      <c r="R190" s="435"/>
      <c r="S190" s="407" t="s">
        <v>1946</v>
      </c>
    </row>
    <row r="191" spans="1:19" s="358" customFormat="1" ht="55.5" customHeight="1">
      <c r="A191" s="357"/>
      <c r="B191" s="417" t="s">
        <v>2883</v>
      </c>
      <c r="C191" s="442" t="s">
        <v>194</v>
      </c>
      <c r="D191" s="630">
        <v>8166</v>
      </c>
      <c r="E191" s="415">
        <v>45183</v>
      </c>
      <c r="F191" s="435">
        <v>41123.69</v>
      </c>
      <c r="G191" s="435">
        <v>986.15</v>
      </c>
      <c r="H191" s="435">
        <v>0</v>
      </c>
      <c r="I191" s="435">
        <v>0</v>
      </c>
      <c r="J191" s="435">
        <v>0</v>
      </c>
      <c r="K191" s="435">
        <v>0</v>
      </c>
      <c r="L191" s="435">
        <v>0</v>
      </c>
      <c r="M191" s="412" t="s">
        <v>1892</v>
      </c>
      <c r="N191" s="442" t="s">
        <v>2884</v>
      </c>
      <c r="O191" s="435"/>
      <c r="P191" s="407" t="s">
        <v>2591</v>
      </c>
      <c r="Q191" s="412" t="s">
        <v>1887</v>
      </c>
      <c r="R191" s="435"/>
      <c r="S191" s="407" t="s">
        <v>1930</v>
      </c>
    </row>
    <row r="192" spans="1:19" s="358" customFormat="1" ht="55.5" customHeight="1">
      <c r="A192" s="357"/>
      <c r="B192" s="417" t="s">
        <v>2885</v>
      </c>
      <c r="C192" s="442" t="s">
        <v>194</v>
      </c>
      <c r="D192" s="435"/>
      <c r="E192" s="415">
        <v>45190</v>
      </c>
      <c r="F192" s="435">
        <v>6853.9483499999997</v>
      </c>
      <c r="G192" s="435">
        <v>0</v>
      </c>
      <c r="H192" s="435">
        <v>0</v>
      </c>
      <c r="I192" s="435">
        <v>0</v>
      </c>
      <c r="J192" s="435">
        <v>0</v>
      </c>
      <c r="K192" s="435">
        <v>0</v>
      </c>
      <c r="L192" s="435">
        <v>0</v>
      </c>
      <c r="M192" s="412" t="s">
        <v>1892</v>
      </c>
      <c r="N192" s="442" t="s">
        <v>2886</v>
      </c>
      <c r="O192" s="435"/>
      <c r="P192" s="407" t="s">
        <v>2591</v>
      </c>
      <c r="Q192" s="412" t="s">
        <v>1887</v>
      </c>
      <c r="R192" s="435"/>
      <c r="S192" s="407" t="s">
        <v>1951</v>
      </c>
    </row>
    <row r="193" spans="1:19" s="358" customFormat="1" ht="55.5" customHeight="1">
      <c r="A193" s="357"/>
      <c r="B193" s="417" t="s">
        <v>2887</v>
      </c>
      <c r="C193" s="442" t="s">
        <v>194</v>
      </c>
      <c r="D193" s="640">
        <v>8073</v>
      </c>
      <c r="E193" s="415">
        <v>45190</v>
      </c>
      <c r="F193" s="435">
        <v>34269.741759999997</v>
      </c>
      <c r="G193" s="435">
        <v>774.4</v>
      </c>
      <c r="H193" s="435">
        <v>0</v>
      </c>
      <c r="I193" s="435">
        <v>0</v>
      </c>
      <c r="J193" s="435">
        <v>0</v>
      </c>
      <c r="K193" s="435">
        <v>0</v>
      </c>
      <c r="L193" s="435">
        <v>0</v>
      </c>
      <c r="M193" s="412" t="s">
        <v>1892</v>
      </c>
      <c r="N193" s="442" t="s">
        <v>2888</v>
      </c>
      <c r="O193" s="435"/>
      <c r="P193" s="407" t="s">
        <v>2591</v>
      </c>
      <c r="Q193" s="412" t="s">
        <v>1887</v>
      </c>
      <c r="R193" s="435"/>
      <c r="S193" s="407" t="s">
        <v>1930</v>
      </c>
    </row>
    <row r="194" spans="1:19" s="358" customFormat="1" ht="55.5" customHeight="1">
      <c r="A194" s="357"/>
      <c r="B194" s="417" t="s">
        <v>2889</v>
      </c>
      <c r="C194" s="442" t="s">
        <v>194</v>
      </c>
      <c r="D194" s="435"/>
      <c r="E194" s="415">
        <v>45190</v>
      </c>
      <c r="F194" s="435">
        <v>61685.535159999999</v>
      </c>
      <c r="G194" s="435">
        <v>0</v>
      </c>
      <c r="H194" s="435">
        <v>0</v>
      </c>
      <c r="I194" s="435">
        <v>0</v>
      </c>
      <c r="J194" s="435">
        <v>0</v>
      </c>
      <c r="K194" s="435">
        <v>0</v>
      </c>
      <c r="L194" s="435">
        <v>0</v>
      </c>
      <c r="M194" s="412" t="s">
        <v>1892</v>
      </c>
      <c r="N194" s="442" t="s">
        <v>2890</v>
      </c>
      <c r="O194" s="435"/>
      <c r="P194" s="407" t="s">
        <v>2591</v>
      </c>
      <c r="Q194" s="412" t="s">
        <v>1887</v>
      </c>
      <c r="R194" s="435"/>
      <c r="S194" s="407" t="s">
        <v>1946</v>
      </c>
    </row>
    <row r="195" spans="1:19" s="358" customFormat="1" ht="55.5" customHeight="1">
      <c r="A195" s="357"/>
      <c r="B195" s="417" t="s">
        <v>2891</v>
      </c>
      <c r="C195" s="442" t="s">
        <v>194</v>
      </c>
      <c r="D195" s="435"/>
      <c r="E195" s="415">
        <v>45190</v>
      </c>
      <c r="F195" s="435">
        <v>93455.027499999997</v>
      </c>
      <c r="G195" s="435">
        <v>0</v>
      </c>
      <c r="H195" s="435">
        <v>0</v>
      </c>
      <c r="I195" s="435">
        <v>0</v>
      </c>
      <c r="J195" s="435">
        <v>0</v>
      </c>
      <c r="K195" s="435">
        <v>0</v>
      </c>
      <c r="L195" s="435">
        <v>0</v>
      </c>
      <c r="M195" s="412" t="s">
        <v>1892</v>
      </c>
      <c r="N195" s="442" t="s">
        <v>2892</v>
      </c>
      <c r="O195" s="435"/>
      <c r="P195" s="407" t="s">
        <v>2591</v>
      </c>
      <c r="Q195" s="412" t="s">
        <v>1887</v>
      </c>
      <c r="R195" s="435"/>
      <c r="S195" s="407" t="s">
        <v>1930</v>
      </c>
    </row>
    <row r="196" spans="1:19" s="358" customFormat="1" ht="55.5" customHeight="1">
      <c r="A196" s="357"/>
      <c r="B196" s="417" t="s">
        <v>2893</v>
      </c>
      <c r="C196" s="442" t="s">
        <v>194</v>
      </c>
      <c r="D196" s="435"/>
      <c r="E196" s="415">
        <v>45190</v>
      </c>
      <c r="F196" s="435">
        <v>41123.690110000003</v>
      </c>
      <c r="G196" s="435">
        <v>0</v>
      </c>
      <c r="H196" s="435">
        <v>0</v>
      </c>
      <c r="I196" s="435">
        <v>0</v>
      </c>
      <c r="J196" s="435">
        <v>0</v>
      </c>
      <c r="K196" s="435">
        <v>0</v>
      </c>
      <c r="L196" s="435">
        <v>0</v>
      </c>
      <c r="M196" s="412" t="s">
        <v>1892</v>
      </c>
      <c r="N196" s="442" t="s">
        <v>2894</v>
      </c>
      <c r="O196" s="435"/>
      <c r="P196" s="407" t="s">
        <v>2591</v>
      </c>
      <c r="Q196" s="412" t="s">
        <v>1887</v>
      </c>
      <c r="R196" s="435"/>
      <c r="S196" s="407" t="s">
        <v>1944</v>
      </c>
    </row>
    <row r="197" spans="1:19" s="358" customFormat="1" ht="55.5" customHeight="1">
      <c r="A197" s="357"/>
      <c r="B197" s="417" t="s">
        <v>2896</v>
      </c>
      <c r="C197" s="442" t="s">
        <v>194</v>
      </c>
      <c r="D197" s="435"/>
      <c r="E197" s="415">
        <v>45211</v>
      </c>
      <c r="F197" s="435">
        <v>75000</v>
      </c>
      <c r="G197" s="435">
        <v>0</v>
      </c>
      <c r="H197" s="435">
        <v>0</v>
      </c>
      <c r="I197" s="435">
        <v>0</v>
      </c>
      <c r="J197" s="435">
        <v>0</v>
      </c>
      <c r="K197" s="435">
        <v>0</v>
      </c>
      <c r="L197" s="435">
        <v>0</v>
      </c>
      <c r="M197" s="412" t="s">
        <v>1892</v>
      </c>
      <c r="N197" s="442" t="s">
        <v>2895</v>
      </c>
      <c r="O197" s="435"/>
      <c r="P197" s="407" t="s">
        <v>2591</v>
      </c>
      <c r="Q197" s="412" t="s">
        <v>1887</v>
      </c>
      <c r="R197" s="435"/>
      <c r="S197" s="407" t="s">
        <v>1928</v>
      </c>
    </row>
    <row r="198" spans="1:19" s="358" customFormat="1" ht="55.5" customHeight="1">
      <c r="A198" s="357"/>
      <c r="B198" s="417" t="s">
        <v>2897</v>
      </c>
      <c r="C198" s="442" t="s">
        <v>194</v>
      </c>
      <c r="D198" s="435"/>
      <c r="E198" s="415">
        <v>45211</v>
      </c>
      <c r="F198" s="435">
        <v>58476.1</v>
      </c>
      <c r="G198" s="435">
        <v>0</v>
      </c>
      <c r="H198" s="435">
        <v>0</v>
      </c>
      <c r="I198" s="435">
        <v>0</v>
      </c>
      <c r="J198" s="435">
        <v>0</v>
      </c>
      <c r="K198" s="435">
        <v>0</v>
      </c>
      <c r="L198" s="435">
        <v>0</v>
      </c>
      <c r="M198" s="412" t="s">
        <v>1892</v>
      </c>
      <c r="N198" s="442" t="s">
        <v>2895</v>
      </c>
      <c r="O198" s="435"/>
      <c r="P198" s="407" t="s">
        <v>2591</v>
      </c>
      <c r="Q198" s="412" t="s">
        <v>1887</v>
      </c>
      <c r="R198" s="435"/>
      <c r="S198" s="407" t="s">
        <v>1925</v>
      </c>
    </row>
    <row r="199" spans="1:19" s="358" customFormat="1" ht="55.5" customHeight="1">
      <c r="A199" s="357"/>
      <c r="B199" s="417" t="s">
        <v>2898</v>
      </c>
      <c r="C199" s="442" t="s">
        <v>194</v>
      </c>
      <c r="D199" s="435"/>
      <c r="E199" s="415">
        <v>45211</v>
      </c>
      <c r="F199" s="435">
        <v>39000</v>
      </c>
      <c r="G199" s="435">
        <v>0</v>
      </c>
      <c r="H199" s="435">
        <v>0</v>
      </c>
      <c r="I199" s="435">
        <v>0</v>
      </c>
      <c r="J199" s="435">
        <v>0</v>
      </c>
      <c r="K199" s="435">
        <v>0</v>
      </c>
      <c r="L199" s="435">
        <v>0</v>
      </c>
      <c r="M199" s="412" t="s">
        <v>1892</v>
      </c>
      <c r="N199" s="442" t="s">
        <v>2895</v>
      </c>
      <c r="O199" s="435"/>
      <c r="P199" s="407" t="s">
        <v>2591</v>
      </c>
      <c r="Q199" s="412" t="s">
        <v>1887</v>
      </c>
      <c r="R199" s="435"/>
      <c r="S199" s="407" t="s">
        <v>1925</v>
      </c>
    </row>
    <row r="200" spans="1:19" s="358" customFormat="1" ht="55.5" customHeight="1">
      <c r="A200" s="357"/>
      <c r="B200" s="417" t="s">
        <v>2899</v>
      </c>
      <c r="C200" s="442" t="s">
        <v>194</v>
      </c>
      <c r="D200" s="435"/>
      <c r="E200" s="415">
        <v>45211</v>
      </c>
      <c r="F200" s="435">
        <v>70000</v>
      </c>
      <c r="G200" s="435">
        <v>0</v>
      </c>
      <c r="H200" s="435">
        <v>0</v>
      </c>
      <c r="I200" s="435">
        <v>0</v>
      </c>
      <c r="J200" s="435">
        <v>0</v>
      </c>
      <c r="K200" s="435">
        <v>0</v>
      </c>
      <c r="L200" s="435">
        <v>0</v>
      </c>
      <c r="M200" s="412" t="s">
        <v>1892</v>
      </c>
      <c r="N200" s="442" t="s">
        <v>2895</v>
      </c>
      <c r="O200" s="435"/>
      <c r="P200" s="407" t="s">
        <v>2591</v>
      </c>
      <c r="Q200" s="412" t="s">
        <v>1887</v>
      </c>
      <c r="R200" s="435"/>
      <c r="S200" s="407" t="s">
        <v>1925</v>
      </c>
    </row>
    <row r="201" spans="1:19" s="358" customFormat="1" ht="55.5" customHeight="1">
      <c r="A201" s="357"/>
      <c r="B201" s="417" t="s">
        <v>2900</v>
      </c>
      <c r="C201" s="442" t="s">
        <v>194</v>
      </c>
      <c r="D201" s="640">
        <v>8074</v>
      </c>
      <c r="E201" s="415">
        <v>45211</v>
      </c>
      <c r="F201" s="435">
        <v>27000</v>
      </c>
      <c r="G201" s="435">
        <v>913.55</v>
      </c>
      <c r="H201" s="435">
        <v>0</v>
      </c>
      <c r="I201" s="435">
        <v>0</v>
      </c>
      <c r="J201" s="435">
        <v>0</v>
      </c>
      <c r="K201" s="435">
        <v>0</v>
      </c>
      <c r="L201" s="435">
        <v>0</v>
      </c>
      <c r="M201" s="412" t="s">
        <v>1892</v>
      </c>
      <c r="N201" s="442" t="s">
        <v>2895</v>
      </c>
      <c r="O201" s="435"/>
      <c r="P201" s="407" t="s">
        <v>2591</v>
      </c>
      <c r="Q201" s="412" t="s">
        <v>1887</v>
      </c>
      <c r="R201" s="435"/>
      <c r="S201" s="407" t="s">
        <v>1928</v>
      </c>
    </row>
    <row r="202" spans="1:19" s="358" customFormat="1" ht="55.5" customHeight="1">
      <c r="A202" s="357"/>
      <c r="B202" s="417" t="s">
        <v>2901</v>
      </c>
      <c r="C202" s="442" t="s">
        <v>194</v>
      </c>
      <c r="D202" s="435"/>
      <c r="E202" s="415">
        <v>45211</v>
      </c>
      <c r="F202" s="435">
        <v>90000</v>
      </c>
      <c r="G202" s="435">
        <v>0</v>
      </c>
      <c r="H202" s="435">
        <v>0</v>
      </c>
      <c r="I202" s="435">
        <v>0</v>
      </c>
      <c r="J202" s="435">
        <v>0</v>
      </c>
      <c r="K202" s="435">
        <v>0</v>
      </c>
      <c r="L202" s="435">
        <v>0</v>
      </c>
      <c r="M202" s="412" t="s">
        <v>1892</v>
      </c>
      <c r="N202" s="442" t="s">
        <v>2895</v>
      </c>
      <c r="O202" s="435"/>
      <c r="P202" s="407" t="s">
        <v>2591</v>
      </c>
      <c r="Q202" s="412" t="s">
        <v>1887</v>
      </c>
      <c r="R202" s="435"/>
      <c r="S202" s="407" t="s">
        <v>1928</v>
      </c>
    </row>
    <row r="203" spans="1:19" s="358" customFormat="1" ht="55.5" customHeight="1">
      <c r="A203" s="357"/>
      <c r="B203" s="417" t="s">
        <v>2902</v>
      </c>
      <c r="C203" s="442" t="s">
        <v>194</v>
      </c>
      <c r="D203" s="435"/>
      <c r="E203" s="415">
        <v>45211</v>
      </c>
      <c r="F203" s="435">
        <v>115000</v>
      </c>
      <c r="G203" s="435">
        <v>0</v>
      </c>
      <c r="H203" s="435">
        <v>0</v>
      </c>
      <c r="I203" s="435">
        <v>0</v>
      </c>
      <c r="J203" s="435">
        <v>0</v>
      </c>
      <c r="K203" s="435">
        <v>0</v>
      </c>
      <c r="L203" s="435">
        <v>0</v>
      </c>
      <c r="M203" s="412" t="s">
        <v>1892</v>
      </c>
      <c r="N203" s="442" t="s">
        <v>2895</v>
      </c>
      <c r="O203" s="435"/>
      <c r="P203" s="407" t="s">
        <v>2591</v>
      </c>
      <c r="Q203" s="412" t="s">
        <v>1887</v>
      </c>
      <c r="R203" s="435"/>
      <c r="S203" s="407" t="s">
        <v>1928</v>
      </c>
    </row>
    <row r="204" spans="1:19" s="358" customFormat="1" ht="55.5" customHeight="1">
      <c r="A204" s="357"/>
      <c r="B204" s="417" t="s">
        <v>2903</v>
      </c>
      <c r="C204" s="442" t="s">
        <v>194</v>
      </c>
      <c r="D204" s="630">
        <v>8003</v>
      </c>
      <c r="E204" s="415">
        <v>45211</v>
      </c>
      <c r="F204" s="435">
        <v>55000</v>
      </c>
      <c r="G204" s="435">
        <v>2057</v>
      </c>
      <c r="H204" s="435">
        <v>0</v>
      </c>
      <c r="I204" s="435">
        <v>0</v>
      </c>
      <c r="J204" s="435">
        <v>0</v>
      </c>
      <c r="K204" s="435">
        <v>0</v>
      </c>
      <c r="L204" s="435">
        <v>0</v>
      </c>
      <c r="M204" s="412" t="s">
        <v>1892</v>
      </c>
      <c r="N204" s="442" t="s">
        <v>2895</v>
      </c>
      <c r="O204" s="435"/>
      <c r="P204" s="407" t="s">
        <v>2591</v>
      </c>
      <c r="Q204" s="412" t="s">
        <v>1887</v>
      </c>
      <c r="R204" s="435"/>
      <c r="S204" s="407" t="s">
        <v>1926</v>
      </c>
    </row>
    <row r="205" spans="1:19" s="358" customFormat="1" ht="55.5" customHeight="1">
      <c r="A205" s="357"/>
      <c r="B205" s="417" t="s">
        <v>2904</v>
      </c>
      <c r="C205" s="442" t="s">
        <v>194</v>
      </c>
      <c r="D205" s="630"/>
      <c r="E205" s="415">
        <v>45211</v>
      </c>
      <c r="F205" s="435">
        <v>85000</v>
      </c>
      <c r="G205" s="435">
        <v>0</v>
      </c>
      <c r="H205" s="435">
        <v>0</v>
      </c>
      <c r="I205" s="435">
        <v>0</v>
      </c>
      <c r="J205" s="435">
        <v>0</v>
      </c>
      <c r="K205" s="435">
        <v>0</v>
      </c>
      <c r="L205" s="435">
        <v>0</v>
      </c>
      <c r="M205" s="412" t="s">
        <v>1892</v>
      </c>
      <c r="N205" s="442" t="s">
        <v>2895</v>
      </c>
      <c r="O205" s="435"/>
      <c r="P205" s="407" t="s">
        <v>2591</v>
      </c>
      <c r="Q205" s="412" t="s">
        <v>1887</v>
      </c>
      <c r="R205" s="435"/>
      <c r="S205" s="407" t="s">
        <v>1925</v>
      </c>
    </row>
    <row r="206" spans="1:19" s="358" customFormat="1" ht="55.5" customHeight="1">
      <c r="A206" s="357"/>
      <c r="B206" s="417" t="s">
        <v>2962</v>
      </c>
      <c r="C206" s="442" t="s">
        <v>194</v>
      </c>
      <c r="D206" s="630">
        <v>8210</v>
      </c>
      <c r="E206" s="415">
        <v>45302</v>
      </c>
      <c r="F206" s="435">
        <v>190772.5325</v>
      </c>
      <c r="G206" s="435">
        <v>0</v>
      </c>
      <c r="H206" s="435">
        <v>0</v>
      </c>
      <c r="I206" s="435">
        <v>0</v>
      </c>
      <c r="J206" s="435">
        <v>0</v>
      </c>
      <c r="K206" s="435">
        <v>0</v>
      </c>
      <c r="L206" s="435">
        <v>0</v>
      </c>
      <c r="M206" s="412" t="s">
        <v>1892</v>
      </c>
      <c r="N206" s="442" t="s">
        <v>2963</v>
      </c>
      <c r="O206" s="435"/>
      <c r="P206" s="407" t="s">
        <v>2591</v>
      </c>
      <c r="Q206" s="412" t="s">
        <v>1887</v>
      </c>
      <c r="R206" s="435" t="s">
        <v>3246</v>
      </c>
      <c r="S206" s="407" t="s">
        <v>1927</v>
      </c>
    </row>
    <row r="207" spans="1:19" s="358" customFormat="1" ht="55.5" customHeight="1">
      <c r="A207" s="357"/>
      <c r="B207" s="417" t="s">
        <v>2964</v>
      </c>
      <c r="C207" s="442" t="s">
        <v>194</v>
      </c>
      <c r="D207" s="631">
        <v>8287</v>
      </c>
      <c r="E207" s="415">
        <v>45309</v>
      </c>
      <c r="F207" s="435">
        <v>13707.896000000001</v>
      </c>
      <c r="G207" s="435">
        <v>0</v>
      </c>
      <c r="H207" s="435">
        <v>0</v>
      </c>
      <c r="I207" s="435">
        <v>0</v>
      </c>
      <c r="J207" s="435">
        <v>0</v>
      </c>
      <c r="K207" s="435">
        <v>0</v>
      </c>
      <c r="L207" s="435">
        <v>0</v>
      </c>
      <c r="M207" s="412" t="s">
        <v>1892</v>
      </c>
      <c r="N207" s="442" t="s">
        <v>2965</v>
      </c>
      <c r="O207" s="435"/>
      <c r="P207" s="407" t="s">
        <v>2591</v>
      </c>
      <c r="Q207" s="412" t="s">
        <v>1887</v>
      </c>
      <c r="R207" s="435"/>
      <c r="S207" s="407" t="s">
        <v>1937</v>
      </c>
    </row>
    <row r="208" spans="1:19" s="358" customFormat="1" ht="55.5" customHeight="1">
      <c r="A208" s="357"/>
      <c r="B208" s="417" t="s">
        <v>2966</v>
      </c>
      <c r="C208" s="442" t="s">
        <v>194</v>
      </c>
      <c r="D208" s="630"/>
      <c r="E208" s="415">
        <v>45309</v>
      </c>
      <c r="F208" s="435">
        <v>41123.690110000003</v>
      </c>
      <c r="G208" s="435">
        <v>0</v>
      </c>
      <c r="H208" s="435">
        <v>0</v>
      </c>
      <c r="I208" s="435">
        <v>0</v>
      </c>
      <c r="J208" s="435">
        <v>0</v>
      </c>
      <c r="K208" s="435">
        <v>0</v>
      </c>
      <c r="L208" s="435">
        <v>0</v>
      </c>
      <c r="M208" s="412" t="s">
        <v>1892</v>
      </c>
      <c r="N208" s="442" t="s">
        <v>2967</v>
      </c>
      <c r="O208" s="435"/>
      <c r="P208" s="407" t="s">
        <v>2591</v>
      </c>
      <c r="Q208" s="412" t="s">
        <v>1887</v>
      </c>
      <c r="R208" s="435"/>
      <c r="S208" s="419" t="s">
        <v>3170</v>
      </c>
    </row>
    <row r="209" spans="1:19" s="358" customFormat="1" ht="55.5" customHeight="1">
      <c r="A209" s="357"/>
      <c r="B209" s="417" t="s">
        <v>2968</v>
      </c>
      <c r="C209" s="442" t="s">
        <v>194</v>
      </c>
      <c r="D209" s="630"/>
      <c r="E209" s="415">
        <v>45309</v>
      </c>
      <c r="F209" s="435">
        <v>54831.587</v>
      </c>
      <c r="G209" s="435">
        <v>0</v>
      </c>
      <c r="H209" s="435">
        <v>0</v>
      </c>
      <c r="I209" s="435">
        <v>0</v>
      </c>
      <c r="J209" s="435">
        <v>0</v>
      </c>
      <c r="K209" s="435">
        <v>0</v>
      </c>
      <c r="L209" s="435">
        <v>0</v>
      </c>
      <c r="M209" s="412" t="s">
        <v>1892</v>
      </c>
      <c r="N209" s="442" t="s">
        <v>2969</v>
      </c>
      <c r="O209" s="435"/>
      <c r="P209" s="407" t="s">
        <v>2591</v>
      </c>
      <c r="Q209" s="412" t="s">
        <v>1887</v>
      </c>
      <c r="R209" s="435"/>
      <c r="S209" s="419" t="s">
        <v>3170</v>
      </c>
    </row>
    <row r="210" spans="1:19" s="358" customFormat="1" ht="55.5" customHeight="1">
      <c r="A210" s="357"/>
      <c r="B210" s="417" t="s">
        <v>2970</v>
      </c>
      <c r="C210" s="442" t="s">
        <v>194</v>
      </c>
      <c r="D210" s="630"/>
      <c r="E210" s="415">
        <v>45309</v>
      </c>
      <c r="F210" s="435">
        <v>106805.745</v>
      </c>
      <c r="G210" s="435">
        <v>0</v>
      </c>
      <c r="H210" s="435">
        <v>0</v>
      </c>
      <c r="I210" s="435">
        <v>0</v>
      </c>
      <c r="J210" s="435">
        <v>0</v>
      </c>
      <c r="K210" s="435">
        <v>0</v>
      </c>
      <c r="L210" s="435">
        <v>0</v>
      </c>
      <c r="M210" s="412" t="s">
        <v>1892</v>
      </c>
      <c r="N210" s="442" t="s">
        <v>2971</v>
      </c>
      <c r="O210" s="435"/>
      <c r="P210" s="407" t="s">
        <v>2591</v>
      </c>
      <c r="Q210" s="412" t="s">
        <v>1887</v>
      </c>
      <c r="R210" s="435"/>
      <c r="S210" s="407" t="s">
        <v>1946</v>
      </c>
    </row>
    <row r="211" spans="1:19" s="358" customFormat="1" ht="55.5" customHeight="1">
      <c r="A211" s="357"/>
      <c r="B211" s="417" t="s">
        <v>2991</v>
      </c>
      <c r="C211" s="442" t="s">
        <v>194</v>
      </c>
      <c r="D211" s="630"/>
      <c r="E211" s="415">
        <v>45316</v>
      </c>
      <c r="F211" s="435">
        <v>13707.896000000001</v>
      </c>
      <c r="G211" s="435">
        <v>0</v>
      </c>
      <c r="H211" s="435">
        <v>0</v>
      </c>
      <c r="I211" s="435">
        <v>0</v>
      </c>
      <c r="J211" s="435">
        <v>0</v>
      </c>
      <c r="K211" s="435">
        <v>0</v>
      </c>
      <c r="L211" s="435">
        <v>0</v>
      </c>
      <c r="M211" s="412" t="s">
        <v>1892</v>
      </c>
      <c r="N211" s="442" t="s">
        <v>2992</v>
      </c>
      <c r="O211" s="435"/>
      <c r="P211" s="407" t="s">
        <v>2591</v>
      </c>
      <c r="Q211" s="412" t="s">
        <v>1887</v>
      </c>
      <c r="R211" s="435"/>
      <c r="S211" s="419" t="s">
        <v>3170</v>
      </c>
    </row>
    <row r="212" spans="1:19" s="358" customFormat="1" ht="55.5" customHeight="1">
      <c r="A212" s="357"/>
      <c r="B212" s="417" t="s">
        <v>2993</v>
      </c>
      <c r="C212" s="442" t="s">
        <v>194</v>
      </c>
      <c r="D212" s="630"/>
      <c r="E212" s="415">
        <v>45316</v>
      </c>
      <c r="F212" s="435">
        <v>82247</v>
      </c>
      <c r="G212" s="435">
        <v>0</v>
      </c>
      <c r="H212" s="435">
        <v>0</v>
      </c>
      <c r="I212" s="435">
        <v>0</v>
      </c>
      <c r="J212" s="435">
        <v>0</v>
      </c>
      <c r="K212" s="435">
        <v>0</v>
      </c>
      <c r="L212" s="435">
        <v>0</v>
      </c>
      <c r="M212" s="412" t="s">
        <v>1892</v>
      </c>
      <c r="N212" s="442" t="s">
        <v>2994</v>
      </c>
      <c r="O212" s="435"/>
      <c r="P212" s="407" t="s">
        <v>2591</v>
      </c>
      <c r="Q212" s="412" t="s">
        <v>1887</v>
      </c>
      <c r="R212" s="435"/>
      <c r="S212" s="407" t="s">
        <v>1930</v>
      </c>
    </row>
    <row r="213" spans="1:19" s="358" customFormat="1" ht="55.5" customHeight="1">
      <c r="A213" s="357"/>
      <c r="B213" s="417" t="s">
        <v>2995</v>
      </c>
      <c r="C213" s="442" t="s">
        <v>194</v>
      </c>
      <c r="D213" s="630"/>
      <c r="E213" s="415">
        <v>45323</v>
      </c>
      <c r="F213" s="435">
        <v>75393</v>
      </c>
      <c r="G213" s="435">
        <v>0</v>
      </c>
      <c r="H213" s="435">
        <v>0</v>
      </c>
      <c r="I213" s="435">
        <v>0</v>
      </c>
      <c r="J213" s="435">
        <v>0</v>
      </c>
      <c r="K213" s="435">
        <v>0</v>
      </c>
      <c r="L213" s="435">
        <v>0</v>
      </c>
      <c r="M213" s="412" t="s">
        <v>1892</v>
      </c>
      <c r="N213" s="442" t="s">
        <v>2996</v>
      </c>
      <c r="O213" s="435"/>
      <c r="P213" s="407" t="s">
        <v>2591</v>
      </c>
      <c r="Q213" s="412" t="s">
        <v>1887</v>
      </c>
      <c r="R213" s="435"/>
      <c r="S213" s="407" t="s">
        <v>1931</v>
      </c>
    </row>
    <row r="214" spans="1:19" s="358" customFormat="1" ht="55.5" customHeight="1">
      <c r="A214" s="357"/>
      <c r="B214" s="417" t="s">
        <v>2997</v>
      </c>
      <c r="C214" s="442" t="s">
        <v>194</v>
      </c>
      <c r="D214" s="630">
        <v>8004</v>
      </c>
      <c r="E214" s="415">
        <v>45330</v>
      </c>
      <c r="F214" s="435">
        <v>13505.174999999999</v>
      </c>
      <c r="G214" s="435">
        <v>359.98</v>
      </c>
      <c r="H214" s="435">
        <v>0</v>
      </c>
      <c r="I214" s="435">
        <v>0</v>
      </c>
      <c r="J214" s="435">
        <v>0</v>
      </c>
      <c r="K214" s="435">
        <v>0</v>
      </c>
      <c r="L214" s="435">
        <v>0</v>
      </c>
      <c r="M214" s="412" t="s">
        <v>1892</v>
      </c>
      <c r="N214" s="442" t="s">
        <v>2998</v>
      </c>
      <c r="O214" s="435"/>
      <c r="P214" s="407" t="s">
        <v>2591</v>
      </c>
      <c r="Q214" s="412" t="s">
        <v>1887</v>
      </c>
      <c r="R214" s="435"/>
      <c r="S214" s="407" t="s">
        <v>1931</v>
      </c>
    </row>
    <row r="215" spans="1:19" s="358" customFormat="1" ht="55.5" customHeight="1">
      <c r="A215" s="357"/>
      <c r="B215" s="417" t="s">
        <v>2999</v>
      </c>
      <c r="C215" s="442" t="s">
        <v>194</v>
      </c>
      <c r="D215" s="630">
        <v>8009</v>
      </c>
      <c r="E215" s="415">
        <v>45330</v>
      </c>
      <c r="F215" s="435">
        <v>15653.642</v>
      </c>
      <c r="G215" s="435">
        <v>412.85</v>
      </c>
      <c r="H215" s="435">
        <v>0</v>
      </c>
      <c r="I215" s="435">
        <v>0</v>
      </c>
      <c r="J215" s="435">
        <v>0</v>
      </c>
      <c r="K215" s="435">
        <v>0</v>
      </c>
      <c r="L215" s="435">
        <v>0</v>
      </c>
      <c r="M215" s="412" t="s">
        <v>1892</v>
      </c>
      <c r="N215" s="442" t="s">
        <v>2998</v>
      </c>
      <c r="O215" s="435"/>
      <c r="P215" s="407" t="s">
        <v>2591</v>
      </c>
      <c r="Q215" s="412" t="s">
        <v>1887</v>
      </c>
      <c r="R215" s="435"/>
      <c r="S215" s="407" t="s">
        <v>1943</v>
      </c>
    </row>
    <row r="216" spans="1:19" s="358" customFormat="1" ht="55.5" customHeight="1">
      <c r="A216" s="357"/>
      <c r="B216" s="417" t="s">
        <v>3000</v>
      </c>
      <c r="C216" s="442" t="s">
        <v>194</v>
      </c>
      <c r="D216" s="630"/>
      <c r="E216" s="415">
        <v>45330</v>
      </c>
      <c r="F216" s="435">
        <v>32597.134999999998</v>
      </c>
      <c r="G216" s="435">
        <v>0</v>
      </c>
      <c r="H216" s="435">
        <v>0</v>
      </c>
      <c r="I216" s="435">
        <v>0</v>
      </c>
      <c r="J216" s="435">
        <v>0</v>
      </c>
      <c r="K216" s="435">
        <v>0</v>
      </c>
      <c r="L216" s="435">
        <v>0</v>
      </c>
      <c r="M216" s="412" t="s">
        <v>1892</v>
      </c>
      <c r="N216" s="442" t="s">
        <v>2998</v>
      </c>
      <c r="O216" s="435"/>
      <c r="P216" s="407" t="s">
        <v>2591</v>
      </c>
      <c r="Q216" s="412" t="s">
        <v>1887</v>
      </c>
      <c r="R216" s="435"/>
      <c r="S216" s="407" t="s">
        <v>1931</v>
      </c>
    </row>
    <row r="217" spans="1:19" s="358" customFormat="1" ht="55.5" customHeight="1">
      <c r="A217" s="357"/>
      <c r="B217" s="417" t="s">
        <v>3001</v>
      </c>
      <c r="C217" s="442" t="s">
        <v>194</v>
      </c>
      <c r="D217" s="630">
        <v>8168</v>
      </c>
      <c r="E217" s="415">
        <v>45330</v>
      </c>
      <c r="F217" s="435">
        <v>25736.89</v>
      </c>
      <c r="G217" s="435">
        <v>477.95</v>
      </c>
      <c r="H217" s="435">
        <v>0</v>
      </c>
      <c r="I217" s="435">
        <v>0</v>
      </c>
      <c r="J217" s="435">
        <v>0</v>
      </c>
      <c r="K217" s="435">
        <v>0</v>
      </c>
      <c r="L217" s="435">
        <v>0</v>
      </c>
      <c r="M217" s="412" t="s">
        <v>1892</v>
      </c>
      <c r="N217" s="442" t="s">
        <v>2998</v>
      </c>
      <c r="O217" s="435"/>
      <c r="P217" s="407" t="s">
        <v>2591</v>
      </c>
      <c r="Q217" s="412" t="s">
        <v>1887</v>
      </c>
      <c r="R217" s="435"/>
      <c r="S217" s="407" t="s">
        <v>1936</v>
      </c>
    </row>
    <row r="218" spans="1:19" s="358" customFormat="1" ht="55.5" customHeight="1">
      <c r="A218" s="357"/>
      <c r="B218" s="417" t="s">
        <v>3002</v>
      </c>
      <c r="C218" s="442" t="s">
        <v>194</v>
      </c>
      <c r="D218" s="630"/>
      <c r="E218" s="415">
        <v>45330</v>
      </c>
      <c r="F218" s="435">
        <v>45550.55</v>
      </c>
      <c r="G218" s="435">
        <v>0</v>
      </c>
      <c r="H218" s="435">
        <v>0</v>
      </c>
      <c r="I218" s="435">
        <v>0</v>
      </c>
      <c r="J218" s="435">
        <v>0</v>
      </c>
      <c r="K218" s="435">
        <v>0</v>
      </c>
      <c r="L218" s="435">
        <v>0</v>
      </c>
      <c r="M218" s="412" t="s">
        <v>1892</v>
      </c>
      <c r="N218" s="442" t="s">
        <v>2998</v>
      </c>
      <c r="O218" s="435"/>
      <c r="P218" s="407" t="s">
        <v>2591</v>
      </c>
      <c r="Q218" s="412" t="s">
        <v>1887</v>
      </c>
      <c r="R218" s="435"/>
      <c r="S218" s="407" t="s">
        <v>1943</v>
      </c>
    </row>
    <row r="219" spans="1:19" s="358" customFormat="1" ht="55.5" customHeight="1">
      <c r="A219" s="357"/>
      <c r="B219" s="417" t="s">
        <v>3003</v>
      </c>
      <c r="C219" s="442" t="s">
        <v>194</v>
      </c>
      <c r="D219" s="630">
        <v>8006</v>
      </c>
      <c r="E219" s="415">
        <v>45330</v>
      </c>
      <c r="F219" s="435">
        <v>18868.054</v>
      </c>
      <c r="G219" s="435">
        <v>557.80999999999995</v>
      </c>
      <c r="H219" s="435">
        <v>0</v>
      </c>
      <c r="I219" s="435">
        <v>0</v>
      </c>
      <c r="J219" s="435">
        <v>0</v>
      </c>
      <c r="K219" s="435">
        <v>0</v>
      </c>
      <c r="L219" s="435">
        <v>0</v>
      </c>
      <c r="M219" s="412" t="s">
        <v>1892</v>
      </c>
      <c r="N219" s="442" t="s">
        <v>2998</v>
      </c>
      <c r="O219" s="435"/>
      <c r="P219" s="407" t="s">
        <v>2591</v>
      </c>
      <c r="Q219" s="412" t="s">
        <v>1887</v>
      </c>
      <c r="R219" s="435"/>
      <c r="S219" s="407" t="s">
        <v>1931</v>
      </c>
    </row>
    <row r="220" spans="1:19" s="358" customFormat="1" ht="55.5" customHeight="1">
      <c r="A220" s="357"/>
      <c r="B220" s="417" t="s">
        <v>3004</v>
      </c>
      <c r="C220" s="442" t="s">
        <v>194</v>
      </c>
      <c r="D220" s="630">
        <v>8160</v>
      </c>
      <c r="E220" s="415">
        <v>45330</v>
      </c>
      <c r="F220" s="435">
        <v>42797.39</v>
      </c>
      <c r="G220" s="435">
        <v>459.8</v>
      </c>
      <c r="H220" s="435">
        <v>0</v>
      </c>
      <c r="I220" s="435">
        <v>0</v>
      </c>
      <c r="J220" s="435">
        <v>0</v>
      </c>
      <c r="K220" s="435">
        <v>0</v>
      </c>
      <c r="L220" s="435">
        <v>0</v>
      </c>
      <c r="M220" s="412" t="s">
        <v>1892</v>
      </c>
      <c r="N220" s="442" t="s">
        <v>2998</v>
      </c>
      <c r="O220" s="435"/>
      <c r="P220" s="407" t="s">
        <v>2591</v>
      </c>
      <c r="Q220" s="412" t="s">
        <v>1887</v>
      </c>
      <c r="R220" s="435"/>
      <c r="S220" s="407" t="s">
        <v>1942</v>
      </c>
    </row>
    <row r="221" spans="1:19" s="358" customFormat="1" ht="55.5" customHeight="1">
      <c r="A221" s="357"/>
      <c r="B221" s="417" t="s">
        <v>3005</v>
      </c>
      <c r="C221" s="442" t="s">
        <v>194</v>
      </c>
      <c r="D221" s="641">
        <v>7846</v>
      </c>
      <c r="E221" s="415">
        <v>45330</v>
      </c>
      <c r="F221" s="435">
        <v>60805.86</v>
      </c>
      <c r="G221" s="435">
        <v>544.5</v>
      </c>
      <c r="H221" s="435">
        <v>0</v>
      </c>
      <c r="I221" s="435">
        <v>0</v>
      </c>
      <c r="J221" s="435">
        <v>0</v>
      </c>
      <c r="K221" s="435">
        <v>0</v>
      </c>
      <c r="L221" s="435">
        <v>0</v>
      </c>
      <c r="M221" s="412" t="s">
        <v>1892</v>
      </c>
      <c r="N221" s="442" t="s">
        <v>2998</v>
      </c>
      <c r="O221" s="435"/>
      <c r="P221" s="407" t="s">
        <v>2591</v>
      </c>
      <c r="Q221" s="412" t="s">
        <v>1887</v>
      </c>
      <c r="R221" s="435"/>
      <c r="S221" s="407" t="s">
        <v>1942</v>
      </c>
    </row>
    <row r="222" spans="1:19" s="358" customFormat="1" ht="55.5" customHeight="1">
      <c r="A222" s="357"/>
      <c r="B222" s="417" t="s">
        <v>3006</v>
      </c>
      <c r="C222" s="442" t="s">
        <v>194</v>
      </c>
      <c r="D222" s="641">
        <v>7822</v>
      </c>
      <c r="E222" s="415">
        <v>45330</v>
      </c>
      <c r="F222" s="435">
        <v>15358.16</v>
      </c>
      <c r="G222" s="435">
        <v>340.01</v>
      </c>
      <c r="H222" s="435">
        <v>0</v>
      </c>
      <c r="I222" s="435">
        <v>0</v>
      </c>
      <c r="J222" s="435">
        <v>0</v>
      </c>
      <c r="K222" s="435">
        <v>0</v>
      </c>
      <c r="L222" s="435">
        <v>0</v>
      </c>
      <c r="M222" s="412" t="s">
        <v>1892</v>
      </c>
      <c r="N222" s="442" t="s">
        <v>2998</v>
      </c>
      <c r="O222" s="435"/>
      <c r="P222" s="407" t="s">
        <v>2591</v>
      </c>
      <c r="Q222" s="412" t="s">
        <v>1887</v>
      </c>
      <c r="R222" s="435"/>
      <c r="S222" s="407" t="s">
        <v>1942</v>
      </c>
    </row>
    <row r="223" spans="1:19" s="358" customFormat="1" ht="55.5" customHeight="1">
      <c r="A223" s="357"/>
      <c r="B223" s="417" t="s">
        <v>3007</v>
      </c>
      <c r="C223" s="442" t="s">
        <v>194</v>
      </c>
      <c r="D223" s="630">
        <v>8138</v>
      </c>
      <c r="E223" s="415">
        <v>45330</v>
      </c>
      <c r="F223" s="435">
        <v>55895.4</v>
      </c>
      <c r="G223" s="435">
        <v>363</v>
      </c>
      <c r="H223" s="435">
        <v>0</v>
      </c>
      <c r="I223" s="435">
        <v>0</v>
      </c>
      <c r="J223" s="435">
        <v>0</v>
      </c>
      <c r="K223" s="435">
        <v>0</v>
      </c>
      <c r="L223" s="435">
        <v>0</v>
      </c>
      <c r="M223" s="412" t="s">
        <v>1892</v>
      </c>
      <c r="N223" s="442" t="s">
        <v>2998</v>
      </c>
      <c r="O223" s="435"/>
      <c r="P223" s="407" t="s">
        <v>2591</v>
      </c>
      <c r="Q223" s="412" t="s">
        <v>1887</v>
      </c>
      <c r="R223" s="435"/>
      <c r="S223" s="407" t="s">
        <v>1943</v>
      </c>
    </row>
    <row r="224" spans="1:19" s="358" customFormat="1" ht="55.5" customHeight="1">
      <c r="A224" s="357"/>
      <c r="B224" s="417" t="s">
        <v>3008</v>
      </c>
      <c r="C224" s="442" t="s">
        <v>194</v>
      </c>
      <c r="D224" s="630">
        <v>8136</v>
      </c>
      <c r="E224" s="415">
        <v>45330</v>
      </c>
      <c r="F224" s="435">
        <v>22586.85</v>
      </c>
      <c r="G224" s="435">
        <v>320.64999999999998</v>
      </c>
      <c r="H224" s="435">
        <v>0</v>
      </c>
      <c r="I224" s="435">
        <v>0</v>
      </c>
      <c r="J224" s="435">
        <v>0</v>
      </c>
      <c r="K224" s="435">
        <v>0</v>
      </c>
      <c r="L224" s="435">
        <v>0</v>
      </c>
      <c r="M224" s="412" t="s">
        <v>1892</v>
      </c>
      <c r="N224" s="442" t="s">
        <v>2998</v>
      </c>
      <c r="O224" s="435"/>
      <c r="P224" s="407" t="s">
        <v>2591</v>
      </c>
      <c r="Q224" s="412" t="s">
        <v>1887</v>
      </c>
      <c r="R224" s="435"/>
      <c r="S224" s="407" t="s">
        <v>1931</v>
      </c>
    </row>
    <row r="225" spans="1:19" s="358" customFormat="1" ht="55.5" customHeight="1">
      <c r="A225" s="357"/>
      <c r="B225" s="417" t="s">
        <v>3009</v>
      </c>
      <c r="C225" s="442" t="s">
        <v>194</v>
      </c>
      <c r="D225" s="630">
        <v>8133</v>
      </c>
      <c r="E225" s="415">
        <v>45330</v>
      </c>
      <c r="F225" s="435">
        <v>23670.34</v>
      </c>
      <c r="G225" s="435">
        <v>366.63</v>
      </c>
      <c r="H225" s="435">
        <v>0</v>
      </c>
      <c r="I225" s="435">
        <v>0</v>
      </c>
      <c r="J225" s="435">
        <v>0</v>
      </c>
      <c r="K225" s="435">
        <v>0</v>
      </c>
      <c r="L225" s="435">
        <v>0</v>
      </c>
      <c r="M225" s="412" t="s">
        <v>1892</v>
      </c>
      <c r="N225" s="442" t="s">
        <v>2998</v>
      </c>
      <c r="O225" s="435"/>
      <c r="P225" s="407" t="s">
        <v>2591</v>
      </c>
      <c r="Q225" s="412" t="s">
        <v>1887</v>
      </c>
      <c r="R225" s="435"/>
      <c r="S225" s="407" t="s">
        <v>1931</v>
      </c>
    </row>
    <row r="226" spans="1:19" s="358" customFormat="1" ht="55.5" customHeight="1">
      <c r="A226" s="357"/>
      <c r="B226" s="417" t="s">
        <v>3010</v>
      </c>
      <c r="C226" s="442" t="s">
        <v>194</v>
      </c>
      <c r="D226" s="435"/>
      <c r="E226" s="415">
        <v>45330</v>
      </c>
      <c r="F226" s="435">
        <v>90888.05</v>
      </c>
      <c r="G226" s="435">
        <v>0</v>
      </c>
      <c r="H226" s="435">
        <v>0</v>
      </c>
      <c r="I226" s="435">
        <v>0</v>
      </c>
      <c r="J226" s="435">
        <v>0</v>
      </c>
      <c r="K226" s="435">
        <v>0</v>
      </c>
      <c r="L226" s="435">
        <v>0</v>
      </c>
      <c r="M226" s="412" t="s">
        <v>1892</v>
      </c>
      <c r="N226" s="442" t="s">
        <v>3011</v>
      </c>
      <c r="O226" s="435"/>
      <c r="P226" s="407" t="s">
        <v>2591</v>
      </c>
      <c r="Q226" s="412" t="s">
        <v>1887</v>
      </c>
      <c r="R226" s="435"/>
      <c r="S226" s="407" t="s">
        <v>1938</v>
      </c>
    </row>
    <row r="227" spans="1:19" s="358" customFormat="1" ht="55.5" customHeight="1">
      <c r="A227" s="357"/>
      <c r="B227" s="417" t="s">
        <v>3012</v>
      </c>
      <c r="C227" s="442" t="s">
        <v>194</v>
      </c>
      <c r="D227" s="435"/>
      <c r="E227" s="415">
        <v>45330</v>
      </c>
      <c r="F227" s="435">
        <v>86766.074999999997</v>
      </c>
      <c r="G227" s="435">
        <v>0</v>
      </c>
      <c r="H227" s="435">
        <v>0</v>
      </c>
      <c r="I227" s="435">
        <v>0</v>
      </c>
      <c r="J227" s="435">
        <v>0</v>
      </c>
      <c r="K227" s="435">
        <v>0</v>
      </c>
      <c r="L227" s="435">
        <v>0</v>
      </c>
      <c r="M227" s="412" t="s">
        <v>1892</v>
      </c>
      <c r="N227" s="442" t="s">
        <v>3013</v>
      </c>
      <c r="O227" s="435"/>
      <c r="P227" s="407" t="s">
        <v>2591</v>
      </c>
      <c r="Q227" s="412" t="s">
        <v>1887</v>
      </c>
      <c r="R227" s="435"/>
      <c r="S227" s="407" t="s">
        <v>1938</v>
      </c>
    </row>
    <row r="228" spans="1:19" s="358" customFormat="1" ht="55.5" customHeight="1">
      <c r="A228" s="357"/>
      <c r="B228" s="417" t="s">
        <v>3014</v>
      </c>
      <c r="C228" s="442" t="s">
        <v>194</v>
      </c>
      <c r="D228" s="435"/>
      <c r="E228" s="415">
        <v>45358</v>
      </c>
      <c r="F228" s="435">
        <v>106805.74571</v>
      </c>
      <c r="G228" s="435">
        <v>0</v>
      </c>
      <c r="H228" s="435">
        <v>0</v>
      </c>
      <c r="I228" s="435">
        <v>0</v>
      </c>
      <c r="J228" s="435">
        <v>0</v>
      </c>
      <c r="K228" s="435">
        <v>0</v>
      </c>
      <c r="L228" s="435">
        <v>0</v>
      </c>
      <c r="M228" s="412" t="s">
        <v>1892</v>
      </c>
      <c r="N228" s="442" t="s">
        <v>3015</v>
      </c>
      <c r="O228" s="435"/>
      <c r="P228" s="407" t="s">
        <v>2591</v>
      </c>
      <c r="Q228" s="412" t="s">
        <v>1887</v>
      </c>
      <c r="R228" s="435"/>
      <c r="S228" s="407" t="s">
        <v>1943</v>
      </c>
    </row>
    <row r="229" spans="1:19" s="358" customFormat="1" ht="55.5" customHeight="1">
      <c r="A229" s="357"/>
      <c r="B229" s="417" t="s">
        <v>3016</v>
      </c>
      <c r="C229" s="442" t="s">
        <v>194</v>
      </c>
      <c r="D229" s="435"/>
      <c r="E229" s="415">
        <v>45358</v>
      </c>
      <c r="F229" s="435">
        <v>329250.75316000002</v>
      </c>
      <c r="G229" s="435">
        <v>0</v>
      </c>
      <c r="H229" s="435">
        <v>0</v>
      </c>
      <c r="I229" s="435">
        <v>0</v>
      </c>
      <c r="J229" s="435">
        <v>0</v>
      </c>
      <c r="K229" s="435">
        <v>0</v>
      </c>
      <c r="L229" s="435">
        <v>0</v>
      </c>
      <c r="M229" s="412" t="s">
        <v>1892</v>
      </c>
      <c r="N229" s="442" t="s">
        <v>3017</v>
      </c>
      <c r="O229" s="435"/>
      <c r="P229" s="407" t="s">
        <v>2591</v>
      </c>
      <c r="Q229" s="412" t="s">
        <v>1887</v>
      </c>
      <c r="R229" s="435"/>
      <c r="S229" s="407" t="s">
        <v>1948</v>
      </c>
    </row>
    <row r="230" spans="1:19" s="358" customFormat="1" ht="55.5" customHeight="1">
      <c r="A230" s="357"/>
      <c r="B230" s="417" t="s">
        <v>3018</v>
      </c>
      <c r="C230" s="442" t="s">
        <v>194</v>
      </c>
      <c r="D230" s="642">
        <v>8209</v>
      </c>
      <c r="E230" s="415">
        <v>45344</v>
      </c>
      <c r="F230" s="435">
        <v>20561</v>
      </c>
      <c r="G230" s="435">
        <v>0</v>
      </c>
      <c r="H230" s="435">
        <v>0</v>
      </c>
      <c r="I230" s="435">
        <v>0</v>
      </c>
      <c r="J230" s="435">
        <v>0</v>
      </c>
      <c r="K230" s="435">
        <v>0</v>
      </c>
      <c r="L230" s="435">
        <v>0</v>
      </c>
      <c r="M230" s="412" t="s">
        <v>1892</v>
      </c>
      <c r="N230" s="442" t="s">
        <v>3019</v>
      </c>
      <c r="O230" s="435"/>
      <c r="P230" s="407" t="s">
        <v>2591</v>
      </c>
      <c r="Q230" s="412" t="s">
        <v>1887</v>
      </c>
      <c r="R230" s="435" t="s">
        <v>3246</v>
      </c>
      <c r="S230" s="407" t="s">
        <v>1930</v>
      </c>
    </row>
    <row r="231" spans="1:19" s="358" customFormat="1" ht="55.5" customHeight="1">
      <c r="A231" s="357"/>
      <c r="B231" s="417" t="s">
        <v>3020</v>
      </c>
      <c r="C231" s="442" t="s">
        <v>194</v>
      </c>
      <c r="D231" s="435"/>
      <c r="E231" s="415">
        <v>45344</v>
      </c>
      <c r="F231" s="435">
        <v>34269.741759999997</v>
      </c>
      <c r="G231" s="435">
        <v>0</v>
      </c>
      <c r="H231" s="435">
        <v>0</v>
      </c>
      <c r="I231" s="435">
        <v>0</v>
      </c>
      <c r="J231" s="435">
        <v>0</v>
      </c>
      <c r="K231" s="435">
        <v>0</v>
      </c>
      <c r="L231" s="435">
        <v>0</v>
      </c>
      <c r="M231" s="412" t="s">
        <v>1892</v>
      </c>
      <c r="N231" s="442" t="s">
        <v>3021</v>
      </c>
      <c r="O231" s="435"/>
      <c r="P231" s="407" t="s">
        <v>2591</v>
      </c>
      <c r="Q231" s="412" t="s">
        <v>1887</v>
      </c>
      <c r="R231" s="435"/>
      <c r="S231" s="407" t="s">
        <v>1951</v>
      </c>
    </row>
    <row r="232" spans="1:19" s="358" customFormat="1" ht="55.5" customHeight="1">
      <c r="A232" s="357"/>
      <c r="B232" s="417" t="s">
        <v>3022</v>
      </c>
      <c r="C232" s="442" t="s">
        <v>194</v>
      </c>
      <c r="D232" s="643">
        <v>8288</v>
      </c>
      <c r="E232" s="415">
        <v>45344</v>
      </c>
      <c r="F232" s="435">
        <v>13707.896000000001</v>
      </c>
      <c r="G232" s="435">
        <v>0</v>
      </c>
      <c r="H232" s="435">
        <v>0</v>
      </c>
      <c r="I232" s="435">
        <v>0</v>
      </c>
      <c r="J232" s="435">
        <v>0</v>
      </c>
      <c r="K232" s="435">
        <v>0</v>
      </c>
      <c r="L232" s="435">
        <v>0</v>
      </c>
      <c r="M232" s="412" t="s">
        <v>1892</v>
      </c>
      <c r="N232" s="442" t="s">
        <v>3023</v>
      </c>
      <c r="O232" s="435"/>
      <c r="P232" s="407" t="s">
        <v>2591</v>
      </c>
      <c r="Q232" s="412" t="s">
        <v>1887</v>
      </c>
      <c r="R232" s="435"/>
      <c r="S232" s="407" t="s">
        <v>1930</v>
      </c>
    </row>
    <row r="233" spans="1:19" s="358" customFormat="1" ht="55.5" customHeight="1">
      <c r="A233" s="357"/>
      <c r="B233" s="417" t="s">
        <v>3024</v>
      </c>
      <c r="C233" s="442" t="s">
        <v>194</v>
      </c>
      <c r="D233" s="435"/>
      <c r="E233" s="415">
        <v>45344</v>
      </c>
      <c r="F233" s="435">
        <v>54705</v>
      </c>
      <c r="G233" s="435">
        <v>0</v>
      </c>
      <c r="H233" s="435">
        <v>0</v>
      </c>
      <c r="I233" s="435">
        <v>0</v>
      </c>
      <c r="J233" s="435">
        <v>0</v>
      </c>
      <c r="K233" s="435">
        <v>0</v>
      </c>
      <c r="L233" s="435">
        <v>0</v>
      </c>
      <c r="M233" s="412" t="s">
        <v>1892</v>
      </c>
      <c r="N233" s="442" t="s">
        <v>3025</v>
      </c>
      <c r="O233" s="435"/>
      <c r="P233" s="407" t="s">
        <v>2591</v>
      </c>
      <c r="Q233" s="412" t="s">
        <v>1887</v>
      </c>
      <c r="R233" s="435"/>
      <c r="S233" s="407" t="s">
        <v>1951</v>
      </c>
    </row>
    <row r="234" spans="1:19" s="358" customFormat="1" ht="55.5" customHeight="1">
      <c r="A234" s="357"/>
      <c r="B234" s="417" t="s">
        <v>3026</v>
      </c>
      <c r="C234" s="442" t="s">
        <v>194</v>
      </c>
      <c r="D234" s="435"/>
      <c r="E234" s="415">
        <v>45351</v>
      </c>
      <c r="F234" s="443">
        <v>14293.3</v>
      </c>
      <c r="G234" s="435">
        <v>0</v>
      </c>
      <c r="H234" s="435">
        <v>0</v>
      </c>
      <c r="I234" s="435">
        <v>0</v>
      </c>
      <c r="J234" s="435">
        <v>0</v>
      </c>
      <c r="K234" s="435">
        <v>0</v>
      </c>
      <c r="L234" s="435">
        <v>0</v>
      </c>
      <c r="M234" s="412" t="s">
        <v>1892</v>
      </c>
      <c r="N234" s="442" t="s">
        <v>3027</v>
      </c>
      <c r="O234" s="435"/>
      <c r="P234" s="407" t="s">
        <v>324</v>
      </c>
      <c r="Q234" s="412" t="s">
        <v>1887</v>
      </c>
      <c r="R234" s="435"/>
      <c r="S234" s="407" t="s">
        <v>1951</v>
      </c>
    </row>
    <row r="235" spans="1:19" s="358" customFormat="1" ht="55.5" customHeight="1">
      <c r="A235" s="357"/>
      <c r="B235" s="417" t="s">
        <v>3028</v>
      </c>
      <c r="C235" s="442" t="s">
        <v>194</v>
      </c>
      <c r="D235" s="435"/>
      <c r="E235" s="415">
        <v>45351</v>
      </c>
      <c r="F235" s="443">
        <v>14293.3</v>
      </c>
      <c r="G235" s="435">
        <v>0</v>
      </c>
      <c r="H235" s="435">
        <v>0</v>
      </c>
      <c r="I235" s="435">
        <v>0</v>
      </c>
      <c r="J235" s="435">
        <v>0</v>
      </c>
      <c r="K235" s="435">
        <v>0</v>
      </c>
      <c r="L235" s="435">
        <v>0</v>
      </c>
      <c r="M235" s="412" t="s">
        <v>1892</v>
      </c>
      <c r="N235" s="442" t="s">
        <v>3027</v>
      </c>
      <c r="O235" s="435"/>
      <c r="P235" s="407" t="s">
        <v>324</v>
      </c>
      <c r="Q235" s="412" t="s">
        <v>1887</v>
      </c>
      <c r="R235" s="435"/>
      <c r="S235" s="407" t="s">
        <v>1951</v>
      </c>
    </row>
    <row r="236" spans="1:19" s="358" customFormat="1" ht="55.5" customHeight="1">
      <c r="A236" s="357"/>
      <c r="B236" s="417" t="s">
        <v>3029</v>
      </c>
      <c r="C236" s="442" t="s">
        <v>194</v>
      </c>
      <c r="D236" s="435"/>
      <c r="E236" s="415">
        <v>45351</v>
      </c>
      <c r="F236" s="443" t="s">
        <v>3030</v>
      </c>
      <c r="G236" s="435">
        <v>0</v>
      </c>
      <c r="H236" s="435">
        <v>0</v>
      </c>
      <c r="I236" s="435">
        <v>0</v>
      </c>
      <c r="J236" s="435">
        <v>0</v>
      </c>
      <c r="K236" s="435">
        <v>0</v>
      </c>
      <c r="L236" s="435">
        <v>0</v>
      </c>
      <c r="M236" s="412" t="s">
        <v>1892</v>
      </c>
      <c r="N236" s="442" t="s">
        <v>3027</v>
      </c>
      <c r="O236" s="435"/>
      <c r="P236" s="407" t="s">
        <v>324</v>
      </c>
      <c r="Q236" s="412" t="s">
        <v>1887</v>
      </c>
      <c r="R236" s="435"/>
      <c r="S236" s="407" t="s">
        <v>1951</v>
      </c>
    </row>
    <row r="237" spans="1:19" s="358" customFormat="1" ht="55.5" customHeight="1">
      <c r="A237" s="357"/>
      <c r="B237" s="417" t="s">
        <v>3031</v>
      </c>
      <c r="C237" s="442" t="s">
        <v>194</v>
      </c>
      <c r="D237" s="435"/>
      <c r="E237" s="415">
        <v>45351</v>
      </c>
      <c r="F237" s="443" t="s">
        <v>3032</v>
      </c>
      <c r="G237" s="435">
        <v>0</v>
      </c>
      <c r="H237" s="435">
        <v>0</v>
      </c>
      <c r="I237" s="435">
        <v>0</v>
      </c>
      <c r="J237" s="435">
        <v>0</v>
      </c>
      <c r="K237" s="435">
        <v>0</v>
      </c>
      <c r="L237" s="435">
        <v>0</v>
      </c>
      <c r="M237" s="412" t="s">
        <v>1892</v>
      </c>
      <c r="N237" s="442" t="s">
        <v>3027</v>
      </c>
      <c r="O237" s="435"/>
      <c r="P237" s="407" t="s">
        <v>324</v>
      </c>
      <c r="Q237" s="412" t="s">
        <v>1887</v>
      </c>
      <c r="R237" s="435"/>
      <c r="S237" s="407" t="s">
        <v>1943</v>
      </c>
    </row>
    <row r="238" spans="1:19" s="358" customFormat="1" ht="55.5" customHeight="1">
      <c r="A238" s="357"/>
      <c r="B238" s="417" t="s">
        <v>3033</v>
      </c>
      <c r="C238" s="442" t="s">
        <v>194</v>
      </c>
      <c r="D238" s="435"/>
      <c r="E238" s="415">
        <v>45351</v>
      </c>
      <c r="F238" s="443" t="s">
        <v>3032</v>
      </c>
      <c r="G238" s="435">
        <v>0</v>
      </c>
      <c r="H238" s="435">
        <v>0</v>
      </c>
      <c r="I238" s="435">
        <v>0</v>
      </c>
      <c r="J238" s="435">
        <v>0</v>
      </c>
      <c r="K238" s="435">
        <v>0</v>
      </c>
      <c r="L238" s="435">
        <v>0</v>
      </c>
      <c r="M238" s="412" t="s">
        <v>1892</v>
      </c>
      <c r="N238" s="442" t="s">
        <v>3027</v>
      </c>
      <c r="O238" s="435"/>
      <c r="P238" s="407" t="s">
        <v>324</v>
      </c>
      <c r="Q238" s="412" t="s">
        <v>1887</v>
      </c>
      <c r="R238" s="435"/>
      <c r="S238" s="407" t="s">
        <v>1951</v>
      </c>
    </row>
    <row r="239" spans="1:19" s="358" customFormat="1" ht="55.5" customHeight="1">
      <c r="A239" s="357"/>
      <c r="B239" s="417" t="s">
        <v>3034</v>
      </c>
      <c r="C239" s="442" t="s">
        <v>194</v>
      </c>
      <c r="D239" s="435"/>
      <c r="E239" s="415">
        <v>45351</v>
      </c>
      <c r="F239" s="443" t="s">
        <v>3030</v>
      </c>
      <c r="G239" s="435">
        <v>0</v>
      </c>
      <c r="H239" s="435">
        <v>0</v>
      </c>
      <c r="I239" s="435">
        <v>0</v>
      </c>
      <c r="J239" s="435">
        <v>0</v>
      </c>
      <c r="K239" s="435">
        <v>0</v>
      </c>
      <c r="L239" s="435">
        <v>0</v>
      </c>
      <c r="M239" s="412" t="s">
        <v>1892</v>
      </c>
      <c r="N239" s="442" t="s">
        <v>3027</v>
      </c>
      <c r="O239" s="435"/>
      <c r="P239" s="407" t="s">
        <v>324</v>
      </c>
      <c r="Q239" s="412" t="s">
        <v>1887</v>
      </c>
      <c r="R239" s="435"/>
      <c r="S239" s="407" t="s">
        <v>1951</v>
      </c>
    </row>
    <row r="240" spans="1:19" s="358" customFormat="1" ht="55.5" customHeight="1">
      <c r="A240" s="357"/>
      <c r="B240" s="417" t="s">
        <v>3035</v>
      </c>
      <c r="C240" s="442" t="s">
        <v>194</v>
      </c>
      <c r="D240" s="435"/>
      <c r="E240" s="415">
        <v>45351</v>
      </c>
      <c r="F240" s="443" t="s">
        <v>3036</v>
      </c>
      <c r="G240" s="435">
        <v>0</v>
      </c>
      <c r="H240" s="435">
        <v>0</v>
      </c>
      <c r="I240" s="435">
        <v>0</v>
      </c>
      <c r="J240" s="435">
        <v>0</v>
      </c>
      <c r="K240" s="435">
        <v>0</v>
      </c>
      <c r="L240" s="435">
        <v>0</v>
      </c>
      <c r="M240" s="412" t="s">
        <v>1892</v>
      </c>
      <c r="N240" s="442" t="s">
        <v>3027</v>
      </c>
      <c r="O240" s="435"/>
      <c r="P240" s="407" t="s">
        <v>324</v>
      </c>
      <c r="Q240" s="412" t="s">
        <v>1887</v>
      </c>
      <c r="R240" s="435"/>
      <c r="S240" s="407" t="s">
        <v>1951</v>
      </c>
    </row>
    <row r="241" spans="1:19" s="358" customFormat="1" ht="55.5" customHeight="1">
      <c r="A241" s="357"/>
      <c r="B241" s="417" t="s">
        <v>3037</v>
      </c>
      <c r="C241" s="442" t="s">
        <v>194</v>
      </c>
      <c r="D241" s="435"/>
      <c r="E241" s="415">
        <v>45351</v>
      </c>
      <c r="F241" s="443">
        <v>7793.2055</v>
      </c>
      <c r="G241" s="435">
        <v>0</v>
      </c>
      <c r="H241" s="435">
        <v>0</v>
      </c>
      <c r="I241" s="435">
        <v>0</v>
      </c>
      <c r="J241" s="435">
        <v>0</v>
      </c>
      <c r="K241" s="435">
        <v>0</v>
      </c>
      <c r="L241" s="435">
        <v>0</v>
      </c>
      <c r="M241" s="412" t="s">
        <v>1892</v>
      </c>
      <c r="N241" s="442" t="s">
        <v>3027</v>
      </c>
      <c r="O241" s="435"/>
      <c r="P241" s="407" t="s">
        <v>324</v>
      </c>
      <c r="Q241" s="412" t="s">
        <v>1887</v>
      </c>
      <c r="R241" s="435"/>
      <c r="S241" s="407" t="s">
        <v>1943</v>
      </c>
    </row>
    <row r="242" spans="1:19" s="358" customFormat="1" ht="55.5" customHeight="1">
      <c r="A242" s="357"/>
      <c r="B242" s="417" t="s">
        <v>3038</v>
      </c>
      <c r="C242" s="442" t="s">
        <v>194</v>
      </c>
      <c r="D242" s="435"/>
      <c r="E242" s="415">
        <v>45351</v>
      </c>
      <c r="F242" s="443">
        <v>2196.9</v>
      </c>
      <c r="G242" s="435">
        <v>0</v>
      </c>
      <c r="H242" s="435">
        <v>0</v>
      </c>
      <c r="I242" s="435">
        <v>0</v>
      </c>
      <c r="J242" s="435">
        <v>0</v>
      </c>
      <c r="K242" s="435">
        <v>0</v>
      </c>
      <c r="L242" s="435">
        <v>0</v>
      </c>
      <c r="M242" s="412" t="s">
        <v>1892</v>
      </c>
      <c r="N242" s="442" t="s">
        <v>3027</v>
      </c>
      <c r="O242" s="435"/>
      <c r="P242" s="407" t="s">
        <v>324</v>
      </c>
      <c r="Q242" s="412" t="s">
        <v>1887</v>
      </c>
      <c r="R242" s="435"/>
      <c r="S242" s="407" t="s">
        <v>1943</v>
      </c>
    </row>
    <row r="243" spans="1:19" s="358" customFormat="1" ht="55.5" customHeight="1">
      <c r="A243" s="357"/>
      <c r="B243" s="417" t="s">
        <v>3039</v>
      </c>
      <c r="C243" s="442" t="s">
        <v>194</v>
      </c>
      <c r="D243" s="435"/>
      <c r="E243" s="415">
        <v>45351</v>
      </c>
      <c r="F243" s="443" t="s">
        <v>3040</v>
      </c>
      <c r="G243" s="435">
        <v>0</v>
      </c>
      <c r="H243" s="435">
        <v>0</v>
      </c>
      <c r="I243" s="435">
        <v>0</v>
      </c>
      <c r="J243" s="435">
        <v>0</v>
      </c>
      <c r="K243" s="435">
        <v>0</v>
      </c>
      <c r="L243" s="435">
        <v>0</v>
      </c>
      <c r="M243" s="412" t="s">
        <v>1892</v>
      </c>
      <c r="N243" s="442" t="s">
        <v>3027</v>
      </c>
      <c r="O243" s="435"/>
      <c r="P243" s="407" t="s">
        <v>324</v>
      </c>
      <c r="Q243" s="412" t="s">
        <v>1887</v>
      </c>
      <c r="R243" s="435"/>
      <c r="S243" s="407" t="s">
        <v>1943</v>
      </c>
    </row>
    <row r="244" spans="1:19" s="358" customFormat="1" ht="55.5" customHeight="1">
      <c r="A244" s="357"/>
      <c r="B244" s="417" t="s">
        <v>3041</v>
      </c>
      <c r="C244" s="442" t="s">
        <v>194</v>
      </c>
      <c r="D244" s="644">
        <v>8310</v>
      </c>
      <c r="E244" s="415">
        <v>45351</v>
      </c>
      <c r="F244" s="443" t="s">
        <v>3042</v>
      </c>
      <c r="G244" s="435">
        <v>0</v>
      </c>
      <c r="H244" s="435">
        <v>0</v>
      </c>
      <c r="I244" s="435">
        <v>0</v>
      </c>
      <c r="J244" s="435">
        <v>0</v>
      </c>
      <c r="K244" s="435">
        <v>0</v>
      </c>
      <c r="L244" s="435">
        <v>0</v>
      </c>
      <c r="M244" s="412" t="s">
        <v>1892</v>
      </c>
      <c r="N244" s="442" t="s">
        <v>3027</v>
      </c>
      <c r="O244" s="435"/>
      <c r="P244" s="407" t="s">
        <v>324</v>
      </c>
      <c r="Q244" s="412" t="s">
        <v>1887</v>
      </c>
      <c r="R244" s="435"/>
      <c r="S244" s="407" t="s">
        <v>1951</v>
      </c>
    </row>
    <row r="245" spans="1:19" s="358" customFormat="1" ht="55.5" customHeight="1">
      <c r="A245" s="357"/>
      <c r="B245" s="417" t="s">
        <v>3043</v>
      </c>
      <c r="C245" s="442" t="s">
        <v>194</v>
      </c>
      <c r="D245" s="435"/>
      <c r="E245" s="415">
        <v>45351</v>
      </c>
      <c r="F245" s="443" t="s">
        <v>3044</v>
      </c>
      <c r="G245" s="435">
        <v>0</v>
      </c>
      <c r="H245" s="435">
        <v>0</v>
      </c>
      <c r="I245" s="435">
        <v>0</v>
      </c>
      <c r="J245" s="435">
        <v>0</v>
      </c>
      <c r="K245" s="435">
        <v>0</v>
      </c>
      <c r="L245" s="435">
        <v>0</v>
      </c>
      <c r="M245" s="412" t="s">
        <v>1892</v>
      </c>
      <c r="N245" s="442" t="s">
        <v>3027</v>
      </c>
      <c r="O245" s="435"/>
      <c r="P245" s="407" t="s">
        <v>324</v>
      </c>
      <c r="Q245" s="412" t="s">
        <v>1887</v>
      </c>
      <c r="R245" s="435"/>
      <c r="S245" s="407" t="s">
        <v>1928</v>
      </c>
    </row>
    <row r="246" spans="1:19" s="358" customFormat="1" ht="55.5" customHeight="1">
      <c r="A246" s="357"/>
      <c r="B246" s="417" t="s">
        <v>3045</v>
      </c>
      <c r="C246" s="442" t="s">
        <v>194</v>
      </c>
      <c r="D246" s="435"/>
      <c r="E246" s="415">
        <v>45351</v>
      </c>
      <c r="F246" s="443" t="s">
        <v>3046</v>
      </c>
      <c r="G246" s="435">
        <v>0</v>
      </c>
      <c r="H246" s="435">
        <v>0</v>
      </c>
      <c r="I246" s="435">
        <v>0</v>
      </c>
      <c r="J246" s="435">
        <v>0</v>
      </c>
      <c r="K246" s="435">
        <v>0</v>
      </c>
      <c r="L246" s="435">
        <v>0</v>
      </c>
      <c r="M246" s="412" t="s">
        <v>1892</v>
      </c>
      <c r="N246" s="442" t="s">
        <v>3027</v>
      </c>
      <c r="O246" s="435"/>
      <c r="P246" s="407" t="s">
        <v>324</v>
      </c>
      <c r="Q246" s="412" t="s">
        <v>1887</v>
      </c>
      <c r="R246" s="435"/>
      <c r="S246" s="407" t="s">
        <v>1927</v>
      </c>
    </row>
    <row r="247" spans="1:19" s="358" customFormat="1" ht="55.5" customHeight="1">
      <c r="A247" s="357"/>
      <c r="B247" s="417" t="s">
        <v>3047</v>
      </c>
      <c r="C247" s="442" t="s">
        <v>194</v>
      </c>
      <c r="D247" s="435"/>
      <c r="E247" s="415">
        <v>45351</v>
      </c>
      <c r="F247" s="443" t="s">
        <v>3048</v>
      </c>
      <c r="G247" s="435">
        <v>0</v>
      </c>
      <c r="H247" s="435">
        <v>0</v>
      </c>
      <c r="I247" s="435">
        <v>0</v>
      </c>
      <c r="J247" s="435">
        <v>0</v>
      </c>
      <c r="K247" s="435">
        <v>0</v>
      </c>
      <c r="L247" s="435">
        <v>0</v>
      </c>
      <c r="M247" s="412" t="s">
        <v>1892</v>
      </c>
      <c r="N247" s="442" t="s">
        <v>3027</v>
      </c>
      <c r="O247" s="435"/>
      <c r="P247" s="407" t="s">
        <v>324</v>
      </c>
      <c r="Q247" s="412" t="s">
        <v>1887</v>
      </c>
      <c r="R247" s="435"/>
      <c r="S247" s="407" t="s">
        <v>1951</v>
      </c>
    </row>
    <row r="248" spans="1:19" s="358" customFormat="1" ht="55.5" customHeight="1">
      <c r="A248" s="357"/>
      <c r="B248" s="417" t="s">
        <v>3049</v>
      </c>
      <c r="C248" s="442" t="s">
        <v>194</v>
      </c>
      <c r="D248" s="435"/>
      <c r="E248" s="415">
        <v>45351</v>
      </c>
      <c r="F248" s="443" t="s">
        <v>3046</v>
      </c>
      <c r="G248" s="435">
        <v>0</v>
      </c>
      <c r="H248" s="435">
        <v>0</v>
      </c>
      <c r="I248" s="435">
        <v>0</v>
      </c>
      <c r="J248" s="435">
        <v>0</v>
      </c>
      <c r="K248" s="435">
        <v>0</v>
      </c>
      <c r="L248" s="435">
        <v>0</v>
      </c>
      <c r="M248" s="412" t="s">
        <v>1892</v>
      </c>
      <c r="N248" s="442" t="s">
        <v>3027</v>
      </c>
      <c r="O248" s="435"/>
      <c r="P248" s="407" t="s">
        <v>324</v>
      </c>
      <c r="Q248" s="412" t="s">
        <v>1887</v>
      </c>
      <c r="R248" s="435"/>
      <c r="S248" s="407" t="s">
        <v>1928</v>
      </c>
    </row>
    <row r="249" spans="1:19" s="358" customFormat="1" ht="55.5" customHeight="1">
      <c r="A249" s="357"/>
      <c r="B249" s="417" t="s">
        <v>3050</v>
      </c>
      <c r="C249" s="442" t="s">
        <v>194</v>
      </c>
      <c r="D249" s="435"/>
      <c r="E249" s="415">
        <v>45351</v>
      </c>
      <c r="F249" s="443" t="s">
        <v>3048</v>
      </c>
      <c r="G249" s="435">
        <v>0</v>
      </c>
      <c r="H249" s="435">
        <v>0</v>
      </c>
      <c r="I249" s="435">
        <v>0</v>
      </c>
      <c r="J249" s="435">
        <v>0</v>
      </c>
      <c r="K249" s="435">
        <v>0</v>
      </c>
      <c r="L249" s="435">
        <v>0</v>
      </c>
      <c r="M249" s="412" t="s">
        <v>1892</v>
      </c>
      <c r="N249" s="442" t="s">
        <v>3027</v>
      </c>
      <c r="O249" s="435"/>
      <c r="P249" s="407" t="s">
        <v>324</v>
      </c>
      <c r="Q249" s="412" t="s">
        <v>1887</v>
      </c>
      <c r="R249" s="435"/>
      <c r="S249" s="407" t="s">
        <v>1951</v>
      </c>
    </row>
    <row r="250" spans="1:19" s="358" customFormat="1" ht="55.5" customHeight="1">
      <c r="A250" s="357"/>
      <c r="B250" s="417" t="s">
        <v>3051</v>
      </c>
      <c r="C250" s="442" t="s">
        <v>194</v>
      </c>
      <c r="D250" s="435"/>
      <c r="E250" s="415">
        <v>45351</v>
      </c>
      <c r="F250" s="443" t="s">
        <v>3052</v>
      </c>
      <c r="G250" s="435">
        <v>0</v>
      </c>
      <c r="H250" s="435">
        <v>0</v>
      </c>
      <c r="I250" s="435">
        <v>0</v>
      </c>
      <c r="J250" s="435">
        <v>0</v>
      </c>
      <c r="K250" s="435">
        <v>0</v>
      </c>
      <c r="L250" s="435">
        <v>0</v>
      </c>
      <c r="M250" s="412" t="s">
        <v>1892</v>
      </c>
      <c r="N250" s="442" t="s">
        <v>3027</v>
      </c>
      <c r="O250" s="435"/>
      <c r="P250" s="407" t="s">
        <v>324</v>
      </c>
      <c r="Q250" s="412" t="s">
        <v>1887</v>
      </c>
      <c r="R250" s="435"/>
      <c r="S250" s="407" t="s">
        <v>1951</v>
      </c>
    </row>
    <row r="251" spans="1:19" s="358" customFormat="1" ht="55.5" customHeight="1">
      <c r="A251" s="357"/>
      <c r="B251" s="417" t="s">
        <v>3053</v>
      </c>
      <c r="C251" s="442" t="s">
        <v>194</v>
      </c>
      <c r="D251" s="435"/>
      <c r="E251" s="415">
        <v>45351</v>
      </c>
      <c r="F251" s="443">
        <v>9126.6</v>
      </c>
      <c r="G251" s="435">
        <v>0</v>
      </c>
      <c r="H251" s="435">
        <v>0</v>
      </c>
      <c r="I251" s="435">
        <v>0</v>
      </c>
      <c r="J251" s="435">
        <v>0</v>
      </c>
      <c r="K251" s="435">
        <v>0</v>
      </c>
      <c r="L251" s="435">
        <v>0</v>
      </c>
      <c r="M251" s="412" t="s">
        <v>1892</v>
      </c>
      <c r="N251" s="442" t="s">
        <v>3027</v>
      </c>
      <c r="O251" s="435"/>
      <c r="P251" s="407" t="s">
        <v>324</v>
      </c>
      <c r="Q251" s="412" t="s">
        <v>1887</v>
      </c>
      <c r="R251" s="435"/>
      <c r="S251" s="407" t="s">
        <v>1951</v>
      </c>
    </row>
    <row r="252" spans="1:19" s="358" customFormat="1" ht="55.5" customHeight="1">
      <c r="A252" s="357"/>
      <c r="B252" s="417" t="s">
        <v>3054</v>
      </c>
      <c r="C252" s="442" t="s">
        <v>194</v>
      </c>
      <c r="D252" s="435"/>
      <c r="E252" s="415">
        <v>45351</v>
      </c>
      <c r="F252" s="443" t="s">
        <v>3046</v>
      </c>
      <c r="G252" s="435">
        <v>0</v>
      </c>
      <c r="H252" s="435">
        <v>0</v>
      </c>
      <c r="I252" s="435">
        <v>0</v>
      </c>
      <c r="J252" s="435">
        <v>0</v>
      </c>
      <c r="K252" s="435">
        <v>0</v>
      </c>
      <c r="L252" s="435">
        <v>0</v>
      </c>
      <c r="M252" s="412" t="s">
        <v>1892</v>
      </c>
      <c r="N252" s="442" t="s">
        <v>3027</v>
      </c>
      <c r="O252" s="435"/>
      <c r="P252" s="407" t="s">
        <v>324</v>
      </c>
      <c r="Q252" s="412" t="s">
        <v>1887</v>
      </c>
      <c r="R252" s="435"/>
      <c r="S252" s="407" t="s">
        <v>1951</v>
      </c>
    </row>
    <row r="253" spans="1:19" s="358" customFormat="1" ht="55.5" customHeight="1">
      <c r="A253" s="357"/>
      <c r="B253" s="417" t="s">
        <v>3055</v>
      </c>
      <c r="C253" s="442" t="s">
        <v>194</v>
      </c>
      <c r="D253" s="435"/>
      <c r="E253" s="415">
        <v>45351</v>
      </c>
      <c r="F253" s="443" t="s">
        <v>3056</v>
      </c>
      <c r="G253" s="435">
        <v>0</v>
      </c>
      <c r="H253" s="435">
        <v>0</v>
      </c>
      <c r="I253" s="435">
        <v>0</v>
      </c>
      <c r="J253" s="435">
        <v>0</v>
      </c>
      <c r="K253" s="435">
        <v>0</v>
      </c>
      <c r="L253" s="435">
        <v>0</v>
      </c>
      <c r="M253" s="412" t="s">
        <v>1892</v>
      </c>
      <c r="N253" s="442" t="s">
        <v>3027</v>
      </c>
      <c r="O253" s="435"/>
      <c r="P253" s="407" t="s">
        <v>324</v>
      </c>
      <c r="Q253" s="412" t="s">
        <v>1887</v>
      </c>
      <c r="R253" s="435"/>
      <c r="S253" s="407" t="s">
        <v>1927</v>
      </c>
    </row>
    <row r="254" spans="1:19" s="358" customFormat="1" ht="55.5" customHeight="1">
      <c r="A254" s="357"/>
      <c r="B254" s="417" t="s">
        <v>3057</v>
      </c>
      <c r="C254" s="442" t="s">
        <v>194</v>
      </c>
      <c r="D254" s="435"/>
      <c r="E254" s="415">
        <v>45351</v>
      </c>
      <c r="F254" s="443" t="s">
        <v>3058</v>
      </c>
      <c r="G254" s="435">
        <v>0</v>
      </c>
      <c r="H254" s="435">
        <v>0</v>
      </c>
      <c r="I254" s="435">
        <v>0</v>
      </c>
      <c r="J254" s="435">
        <v>0</v>
      </c>
      <c r="K254" s="435">
        <v>0</v>
      </c>
      <c r="L254" s="435">
        <v>0</v>
      </c>
      <c r="M254" s="412" t="s">
        <v>1892</v>
      </c>
      <c r="N254" s="442" t="s">
        <v>3027</v>
      </c>
      <c r="O254" s="435"/>
      <c r="P254" s="407" t="s">
        <v>324</v>
      </c>
      <c r="Q254" s="412" t="s">
        <v>1887</v>
      </c>
      <c r="R254" s="435"/>
      <c r="S254" s="407" t="s">
        <v>1927</v>
      </c>
    </row>
    <row r="255" spans="1:19" s="358" customFormat="1" ht="55.5" customHeight="1">
      <c r="A255" s="357"/>
      <c r="B255" s="417" t="s">
        <v>3059</v>
      </c>
      <c r="C255" s="442" t="s">
        <v>194</v>
      </c>
      <c r="D255" s="435"/>
      <c r="E255" s="415">
        <v>45351</v>
      </c>
      <c r="F255" s="443" t="s">
        <v>3060</v>
      </c>
      <c r="G255" s="435">
        <v>0</v>
      </c>
      <c r="H255" s="435">
        <v>0</v>
      </c>
      <c r="I255" s="435">
        <v>0</v>
      </c>
      <c r="J255" s="435">
        <v>0</v>
      </c>
      <c r="K255" s="435">
        <v>0</v>
      </c>
      <c r="L255" s="435">
        <v>0</v>
      </c>
      <c r="M255" s="412" t="s">
        <v>1892</v>
      </c>
      <c r="N255" s="442" t="s">
        <v>3027</v>
      </c>
      <c r="O255" s="435"/>
      <c r="P255" s="407" t="s">
        <v>324</v>
      </c>
      <c r="Q255" s="412" t="s">
        <v>1887</v>
      </c>
      <c r="R255" s="435"/>
      <c r="S255" s="407" t="s">
        <v>1927</v>
      </c>
    </row>
    <row r="256" spans="1:19" s="358" customFormat="1" ht="55.5" customHeight="1">
      <c r="A256" s="357"/>
      <c r="B256" s="417" t="s">
        <v>3061</v>
      </c>
      <c r="C256" s="442" t="s">
        <v>194</v>
      </c>
      <c r="D256" s="435"/>
      <c r="E256" s="415">
        <v>45351</v>
      </c>
      <c r="F256" s="443" t="s">
        <v>3062</v>
      </c>
      <c r="G256" s="435">
        <v>0</v>
      </c>
      <c r="H256" s="435">
        <v>0</v>
      </c>
      <c r="I256" s="435">
        <v>0</v>
      </c>
      <c r="J256" s="435">
        <v>0</v>
      </c>
      <c r="K256" s="435">
        <v>0</v>
      </c>
      <c r="L256" s="435">
        <v>0</v>
      </c>
      <c r="M256" s="412" t="s">
        <v>1892</v>
      </c>
      <c r="N256" s="442" t="s">
        <v>3027</v>
      </c>
      <c r="O256" s="435"/>
      <c r="P256" s="407" t="s">
        <v>324</v>
      </c>
      <c r="Q256" s="412" t="s">
        <v>1887</v>
      </c>
      <c r="R256" s="435"/>
      <c r="S256" s="407" t="s">
        <v>1927</v>
      </c>
    </row>
    <row r="257" spans="1:19" s="358" customFormat="1" ht="55.5" customHeight="1">
      <c r="A257" s="357"/>
      <c r="B257" s="417" t="s">
        <v>3063</v>
      </c>
      <c r="C257" s="442" t="s">
        <v>194</v>
      </c>
      <c r="D257" s="435"/>
      <c r="E257" s="415">
        <v>45351</v>
      </c>
      <c r="F257" s="443" t="s">
        <v>3064</v>
      </c>
      <c r="G257" s="435">
        <v>0</v>
      </c>
      <c r="H257" s="435">
        <v>0</v>
      </c>
      <c r="I257" s="435">
        <v>0</v>
      </c>
      <c r="J257" s="435">
        <v>0</v>
      </c>
      <c r="K257" s="435">
        <v>0</v>
      </c>
      <c r="L257" s="435">
        <v>0</v>
      </c>
      <c r="M257" s="412" t="s">
        <v>1892</v>
      </c>
      <c r="N257" s="442" t="s">
        <v>3027</v>
      </c>
      <c r="O257" s="435"/>
      <c r="P257" s="407" t="s">
        <v>324</v>
      </c>
      <c r="Q257" s="412" t="s">
        <v>1887</v>
      </c>
      <c r="R257" s="435"/>
      <c r="S257" s="407" t="s">
        <v>1927</v>
      </c>
    </row>
    <row r="258" spans="1:19" s="358" customFormat="1" ht="55.5" customHeight="1">
      <c r="A258" s="357"/>
      <c r="B258" s="417" t="s">
        <v>3065</v>
      </c>
      <c r="C258" s="442" t="s">
        <v>194</v>
      </c>
      <c r="D258" s="435"/>
      <c r="E258" s="415">
        <v>45351</v>
      </c>
      <c r="F258" s="443" t="s">
        <v>3066</v>
      </c>
      <c r="G258" s="435">
        <v>0</v>
      </c>
      <c r="H258" s="435">
        <v>0</v>
      </c>
      <c r="I258" s="435">
        <v>0</v>
      </c>
      <c r="J258" s="435">
        <v>0</v>
      </c>
      <c r="K258" s="435">
        <v>0</v>
      </c>
      <c r="L258" s="435">
        <v>0</v>
      </c>
      <c r="M258" s="412" t="s">
        <v>1892</v>
      </c>
      <c r="N258" s="442" t="s">
        <v>3027</v>
      </c>
      <c r="O258" s="435"/>
      <c r="P258" s="407" t="s">
        <v>324</v>
      </c>
      <c r="Q258" s="412" t="s">
        <v>1887</v>
      </c>
      <c r="R258" s="435"/>
      <c r="S258" s="407" t="s">
        <v>1927</v>
      </c>
    </row>
    <row r="259" spans="1:19" s="358" customFormat="1" ht="55.5" customHeight="1">
      <c r="A259" s="357"/>
      <c r="B259" s="417" t="s">
        <v>3067</v>
      </c>
      <c r="C259" s="442" t="s">
        <v>194</v>
      </c>
      <c r="D259" s="435"/>
      <c r="E259" s="415">
        <v>45351</v>
      </c>
      <c r="F259" s="443" t="s">
        <v>3068</v>
      </c>
      <c r="G259" s="435">
        <v>0</v>
      </c>
      <c r="H259" s="435">
        <v>0</v>
      </c>
      <c r="I259" s="435">
        <v>0</v>
      </c>
      <c r="J259" s="435">
        <v>0</v>
      </c>
      <c r="K259" s="435">
        <v>0</v>
      </c>
      <c r="L259" s="435">
        <v>0</v>
      </c>
      <c r="M259" s="412" t="s">
        <v>1892</v>
      </c>
      <c r="N259" s="442" t="s">
        <v>3027</v>
      </c>
      <c r="O259" s="435"/>
      <c r="P259" s="407" t="s">
        <v>324</v>
      </c>
      <c r="Q259" s="412" t="s">
        <v>1887</v>
      </c>
      <c r="R259" s="435"/>
      <c r="S259" s="407" t="s">
        <v>1927</v>
      </c>
    </row>
    <row r="260" spans="1:19" s="358" customFormat="1" ht="55.5" customHeight="1">
      <c r="A260" s="357"/>
      <c r="B260" s="417" t="s">
        <v>3069</v>
      </c>
      <c r="C260" s="442" t="s">
        <v>194</v>
      </c>
      <c r="D260" s="435"/>
      <c r="E260" s="415">
        <v>45351</v>
      </c>
      <c r="F260" s="443" t="s">
        <v>3070</v>
      </c>
      <c r="G260" s="435">
        <v>0</v>
      </c>
      <c r="H260" s="435">
        <v>0</v>
      </c>
      <c r="I260" s="435">
        <v>0</v>
      </c>
      <c r="J260" s="435">
        <v>0</v>
      </c>
      <c r="K260" s="435">
        <v>0</v>
      </c>
      <c r="L260" s="435">
        <v>0</v>
      </c>
      <c r="M260" s="412" t="s">
        <v>1892</v>
      </c>
      <c r="N260" s="442" t="s">
        <v>3027</v>
      </c>
      <c r="O260" s="435"/>
      <c r="P260" s="407" t="s">
        <v>324</v>
      </c>
      <c r="Q260" s="412" t="s">
        <v>1887</v>
      </c>
      <c r="R260" s="435"/>
      <c r="S260" s="407" t="s">
        <v>1928</v>
      </c>
    </row>
    <row r="261" spans="1:19" s="358" customFormat="1" ht="55.5" customHeight="1">
      <c r="A261" s="357"/>
      <c r="B261" s="417" t="s">
        <v>3071</v>
      </c>
      <c r="C261" s="442" t="s">
        <v>194</v>
      </c>
      <c r="D261" s="435"/>
      <c r="E261" s="415">
        <v>45351</v>
      </c>
      <c r="F261" s="443" t="s">
        <v>3072</v>
      </c>
      <c r="G261" s="435">
        <v>0</v>
      </c>
      <c r="H261" s="435">
        <v>0</v>
      </c>
      <c r="I261" s="435">
        <v>0</v>
      </c>
      <c r="J261" s="435">
        <v>0</v>
      </c>
      <c r="K261" s="435">
        <v>0</v>
      </c>
      <c r="L261" s="435">
        <v>0</v>
      </c>
      <c r="M261" s="412" t="s">
        <v>1892</v>
      </c>
      <c r="N261" s="442" t="s">
        <v>3027</v>
      </c>
      <c r="O261" s="435"/>
      <c r="P261" s="407" t="s">
        <v>324</v>
      </c>
      <c r="Q261" s="412" t="s">
        <v>1887</v>
      </c>
      <c r="R261" s="435"/>
      <c r="S261" s="407" t="s">
        <v>1928</v>
      </c>
    </row>
    <row r="262" spans="1:19" s="358" customFormat="1" ht="55.5" customHeight="1">
      <c r="A262" s="357"/>
      <c r="B262" s="417" t="s">
        <v>3073</v>
      </c>
      <c r="C262" s="442" t="s">
        <v>194</v>
      </c>
      <c r="D262" s="435"/>
      <c r="E262" s="415">
        <v>45351</v>
      </c>
      <c r="F262" s="443" t="s">
        <v>3074</v>
      </c>
      <c r="G262" s="435">
        <v>0</v>
      </c>
      <c r="H262" s="435">
        <v>0</v>
      </c>
      <c r="I262" s="435">
        <v>0</v>
      </c>
      <c r="J262" s="435">
        <v>0</v>
      </c>
      <c r="K262" s="435">
        <v>0</v>
      </c>
      <c r="L262" s="435">
        <v>0</v>
      </c>
      <c r="M262" s="412" t="s">
        <v>1892</v>
      </c>
      <c r="N262" s="442" t="s">
        <v>3027</v>
      </c>
      <c r="O262" s="435"/>
      <c r="P262" s="407" t="s">
        <v>324</v>
      </c>
      <c r="Q262" s="412" t="s">
        <v>1887</v>
      </c>
      <c r="R262" s="435"/>
      <c r="S262" s="407" t="s">
        <v>1928</v>
      </c>
    </row>
    <row r="263" spans="1:19" s="358" customFormat="1" ht="55.5" customHeight="1">
      <c r="A263" s="357"/>
      <c r="B263" s="417" t="s">
        <v>3075</v>
      </c>
      <c r="C263" s="442" t="s">
        <v>194</v>
      </c>
      <c r="D263" s="435"/>
      <c r="E263" s="415">
        <v>45351</v>
      </c>
      <c r="F263" s="443" t="s">
        <v>3076</v>
      </c>
      <c r="G263" s="435">
        <v>0</v>
      </c>
      <c r="H263" s="435">
        <v>0</v>
      </c>
      <c r="I263" s="435">
        <v>0</v>
      </c>
      <c r="J263" s="435">
        <v>0</v>
      </c>
      <c r="K263" s="435">
        <v>0</v>
      </c>
      <c r="L263" s="435">
        <v>0</v>
      </c>
      <c r="M263" s="412" t="s">
        <v>1892</v>
      </c>
      <c r="N263" s="442" t="s">
        <v>3027</v>
      </c>
      <c r="O263" s="435"/>
      <c r="P263" s="407" t="s">
        <v>324</v>
      </c>
      <c r="Q263" s="412" t="s">
        <v>1887</v>
      </c>
      <c r="R263" s="435"/>
      <c r="S263" s="407" t="s">
        <v>1928</v>
      </c>
    </row>
    <row r="264" spans="1:19" s="358" customFormat="1" ht="55.5" customHeight="1">
      <c r="A264" s="357"/>
      <c r="B264" s="417" t="s">
        <v>3077</v>
      </c>
      <c r="C264" s="442" t="s">
        <v>194</v>
      </c>
      <c r="D264" s="435"/>
      <c r="E264" s="415">
        <v>45351</v>
      </c>
      <c r="F264" s="443" t="s">
        <v>3078</v>
      </c>
      <c r="G264" s="435">
        <v>0</v>
      </c>
      <c r="H264" s="435">
        <v>0</v>
      </c>
      <c r="I264" s="435">
        <v>0</v>
      </c>
      <c r="J264" s="435">
        <v>0</v>
      </c>
      <c r="K264" s="435">
        <v>0</v>
      </c>
      <c r="L264" s="435">
        <v>0</v>
      </c>
      <c r="M264" s="412" t="s">
        <v>1892</v>
      </c>
      <c r="N264" s="442" t="s">
        <v>3027</v>
      </c>
      <c r="O264" s="435"/>
      <c r="P264" s="407" t="s">
        <v>324</v>
      </c>
      <c r="Q264" s="412" t="s">
        <v>1887</v>
      </c>
      <c r="R264" s="435"/>
      <c r="S264" s="407" t="s">
        <v>1928</v>
      </c>
    </row>
    <row r="265" spans="1:19" s="358" customFormat="1" ht="55.5" customHeight="1">
      <c r="A265" s="357"/>
      <c r="B265" s="417" t="s">
        <v>3079</v>
      </c>
      <c r="C265" s="442" t="s">
        <v>194</v>
      </c>
      <c r="D265" s="435"/>
      <c r="E265" s="415">
        <v>45351</v>
      </c>
      <c r="F265" s="443" t="s">
        <v>3080</v>
      </c>
      <c r="G265" s="435">
        <v>0</v>
      </c>
      <c r="H265" s="435">
        <v>0</v>
      </c>
      <c r="I265" s="435">
        <v>0</v>
      </c>
      <c r="J265" s="435">
        <v>0</v>
      </c>
      <c r="K265" s="435">
        <v>0</v>
      </c>
      <c r="L265" s="435">
        <v>0</v>
      </c>
      <c r="M265" s="412" t="s">
        <v>1892</v>
      </c>
      <c r="N265" s="442" t="s">
        <v>3027</v>
      </c>
      <c r="O265" s="435"/>
      <c r="P265" s="407" t="s">
        <v>324</v>
      </c>
      <c r="Q265" s="412" t="s">
        <v>1887</v>
      </c>
      <c r="R265" s="435"/>
      <c r="S265" s="407" t="s">
        <v>1928</v>
      </c>
    </row>
    <row r="266" spans="1:19" s="358" customFormat="1" ht="55.5" customHeight="1">
      <c r="A266" s="357"/>
      <c r="B266" s="417" t="s">
        <v>3081</v>
      </c>
      <c r="C266" s="442" t="s">
        <v>194</v>
      </c>
      <c r="D266" s="435"/>
      <c r="E266" s="415">
        <v>45351</v>
      </c>
      <c r="F266" s="443" t="s">
        <v>3082</v>
      </c>
      <c r="G266" s="435">
        <v>0</v>
      </c>
      <c r="H266" s="435">
        <v>0</v>
      </c>
      <c r="I266" s="435">
        <v>0</v>
      </c>
      <c r="J266" s="435">
        <v>0</v>
      </c>
      <c r="K266" s="435">
        <v>0</v>
      </c>
      <c r="L266" s="435">
        <v>0</v>
      </c>
      <c r="M266" s="412" t="s">
        <v>1892</v>
      </c>
      <c r="N266" s="442" t="s">
        <v>3027</v>
      </c>
      <c r="O266" s="435"/>
      <c r="P266" s="407" t="s">
        <v>324</v>
      </c>
      <c r="Q266" s="412" t="s">
        <v>1887</v>
      </c>
      <c r="R266" s="435"/>
      <c r="S266" s="407" t="s">
        <v>1928</v>
      </c>
    </row>
    <row r="267" spans="1:19" s="358" customFormat="1" ht="55.5" customHeight="1">
      <c r="A267" s="357"/>
      <c r="B267" s="417" t="s">
        <v>3083</v>
      </c>
      <c r="C267" s="442" t="s">
        <v>194</v>
      </c>
      <c r="D267" s="435"/>
      <c r="E267" s="415">
        <v>45351</v>
      </c>
      <c r="F267" s="443" t="s">
        <v>3084</v>
      </c>
      <c r="G267" s="435">
        <v>0</v>
      </c>
      <c r="H267" s="435">
        <v>0</v>
      </c>
      <c r="I267" s="435">
        <v>0</v>
      </c>
      <c r="J267" s="435">
        <v>0</v>
      </c>
      <c r="K267" s="435">
        <v>0</v>
      </c>
      <c r="L267" s="435">
        <v>0</v>
      </c>
      <c r="M267" s="412" t="s">
        <v>1892</v>
      </c>
      <c r="N267" s="442" t="s">
        <v>3027</v>
      </c>
      <c r="O267" s="435"/>
      <c r="P267" s="407" t="s">
        <v>324</v>
      </c>
      <c r="Q267" s="412" t="s">
        <v>1887</v>
      </c>
      <c r="R267" s="435"/>
      <c r="S267" s="407" t="s">
        <v>1928</v>
      </c>
    </row>
    <row r="268" spans="1:19" s="358" customFormat="1" ht="55.5" customHeight="1">
      <c r="A268" s="357"/>
      <c r="B268" s="417" t="s">
        <v>3085</v>
      </c>
      <c r="C268" s="442" t="s">
        <v>194</v>
      </c>
      <c r="D268" s="435"/>
      <c r="E268" s="415">
        <v>45351</v>
      </c>
      <c r="F268" s="443" t="s">
        <v>3086</v>
      </c>
      <c r="G268" s="435">
        <v>0</v>
      </c>
      <c r="H268" s="435">
        <v>0</v>
      </c>
      <c r="I268" s="435">
        <v>0</v>
      </c>
      <c r="J268" s="435">
        <v>0</v>
      </c>
      <c r="K268" s="435">
        <v>0</v>
      </c>
      <c r="L268" s="435">
        <v>0</v>
      </c>
      <c r="M268" s="412" t="s">
        <v>1892</v>
      </c>
      <c r="N268" s="442" t="s">
        <v>3027</v>
      </c>
      <c r="O268" s="435"/>
      <c r="P268" s="407" t="s">
        <v>324</v>
      </c>
      <c r="Q268" s="412" t="s">
        <v>1887</v>
      </c>
      <c r="R268" s="435"/>
      <c r="S268" s="407" t="s">
        <v>1928</v>
      </c>
    </row>
    <row r="269" spans="1:19" s="358" customFormat="1" ht="55.5" customHeight="1">
      <c r="A269" s="357"/>
      <c r="B269" s="417" t="s">
        <v>3087</v>
      </c>
      <c r="C269" s="442" t="s">
        <v>194</v>
      </c>
      <c r="D269" s="435"/>
      <c r="E269" s="415">
        <v>45351</v>
      </c>
      <c r="F269" s="443" t="s">
        <v>3088</v>
      </c>
      <c r="G269" s="435">
        <v>0</v>
      </c>
      <c r="H269" s="435">
        <v>0</v>
      </c>
      <c r="I269" s="435">
        <v>0</v>
      </c>
      <c r="J269" s="435">
        <v>0</v>
      </c>
      <c r="K269" s="435">
        <v>0</v>
      </c>
      <c r="L269" s="435">
        <v>0</v>
      </c>
      <c r="M269" s="412" t="s">
        <v>1892</v>
      </c>
      <c r="N269" s="442" t="s">
        <v>3027</v>
      </c>
      <c r="O269" s="435"/>
      <c r="P269" s="407" t="s">
        <v>324</v>
      </c>
      <c r="Q269" s="412" t="s">
        <v>1887</v>
      </c>
      <c r="R269" s="435"/>
      <c r="S269" s="407" t="s">
        <v>1928</v>
      </c>
    </row>
    <row r="270" spans="1:19" s="358" customFormat="1" ht="55.5" customHeight="1">
      <c r="A270" s="357"/>
      <c r="B270" s="417" t="s">
        <v>3089</v>
      </c>
      <c r="C270" s="442" t="s">
        <v>194</v>
      </c>
      <c r="D270" s="435"/>
      <c r="E270" s="415">
        <v>45351</v>
      </c>
      <c r="F270" s="443" t="s">
        <v>3090</v>
      </c>
      <c r="G270" s="435">
        <v>0</v>
      </c>
      <c r="H270" s="435">
        <v>0</v>
      </c>
      <c r="I270" s="435">
        <v>0</v>
      </c>
      <c r="J270" s="435">
        <v>0</v>
      </c>
      <c r="K270" s="435">
        <v>0</v>
      </c>
      <c r="L270" s="435">
        <v>0</v>
      </c>
      <c r="M270" s="412" t="s">
        <v>1892</v>
      </c>
      <c r="N270" s="442" t="s">
        <v>3027</v>
      </c>
      <c r="O270" s="435"/>
      <c r="P270" s="407" t="s">
        <v>324</v>
      </c>
      <c r="Q270" s="412" t="s">
        <v>1887</v>
      </c>
      <c r="R270" s="435"/>
      <c r="S270" s="407" t="s">
        <v>1943</v>
      </c>
    </row>
    <row r="271" spans="1:19" s="358" customFormat="1" ht="55.5" customHeight="1">
      <c r="A271" s="357"/>
      <c r="B271" s="417" t="s">
        <v>3091</v>
      </c>
      <c r="C271" s="442" t="s">
        <v>194</v>
      </c>
      <c r="D271" s="435"/>
      <c r="E271" s="415">
        <v>45351</v>
      </c>
      <c r="F271" s="443">
        <v>6350</v>
      </c>
      <c r="G271" s="435">
        <v>0</v>
      </c>
      <c r="H271" s="435">
        <v>0</v>
      </c>
      <c r="I271" s="435">
        <v>0</v>
      </c>
      <c r="J271" s="435">
        <v>0</v>
      </c>
      <c r="K271" s="435">
        <v>0</v>
      </c>
      <c r="L271" s="435">
        <v>0</v>
      </c>
      <c r="M271" s="412" t="s">
        <v>1892</v>
      </c>
      <c r="N271" s="442" t="s">
        <v>3027</v>
      </c>
      <c r="O271" s="435"/>
      <c r="P271" s="407" t="s">
        <v>324</v>
      </c>
      <c r="Q271" s="412" t="s">
        <v>1887</v>
      </c>
      <c r="R271" s="435"/>
      <c r="S271" s="407" t="s">
        <v>1943</v>
      </c>
    </row>
    <row r="272" spans="1:19" s="358" customFormat="1" ht="55.5" customHeight="1">
      <c r="A272" s="357"/>
      <c r="B272" s="417" t="s">
        <v>3092</v>
      </c>
      <c r="C272" s="442" t="s">
        <v>194</v>
      </c>
      <c r="D272" s="435"/>
      <c r="E272" s="415">
        <v>45351</v>
      </c>
      <c r="F272" s="443" t="s">
        <v>3090</v>
      </c>
      <c r="G272" s="435">
        <v>0</v>
      </c>
      <c r="H272" s="435">
        <v>0</v>
      </c>
      <c r="I272" s="435">
        <v>0</v>
      </c>
      <c r="J272" s="435">
        <v>0</v>
      </c>
      <c r="K272" s="435">
        <v>0</v>
      </c>
      <c r="L272" s="435">
        <v>0</v>
      </c>
      <c r="M272" s="412" t="s">
        <v>1892</v>
      </c>
      <c r="N272" s="442" t="s">
        <v>3027</v>
      </c>
      <c r="O272" s="435"/>
      <c r="P272" s="407" t="s">
        <v>324</v>
      </c>
      <c r="Q272" s="412" t="s">
        <v>1887</v>
      </c>
      <c r="R272" s="435"/>
      <c r="S272" s="407" t="s">
        <v>1943</v>
      </c>
    </row>
    <row r="273" spans="1:19" s="358" customFormat="1" ht="55.5" customHeight="1">
      <c r="A273" s="357"/>
      <c r="B273" s="417" t="s">
        <v>3093</v>
      </c>
      <c r="C273" s="442" t="s">
        <v>194</v>
      </c>
      <c r="D273" s="435"/>
      <c r="E273" s="415">
        <v>45351</v>
      </c>
      <c r="F273" s="443" t="s">
        <v>3094</v>
      </c>
      <c r="G273" s="435">
        <v>0</v>
      </c>
      <c r="H273" s="435">
        <v>0</v>
      </c>
      <c r="I273" s="435">
        <v>0</v>
      </c>
      <c r="J273" s="435">
        <v>0</v>
      </c>
      <c r="K273" s="435">
        <v>0</v>
      </c>
      <c r="L273" s="435">
        <v>0</v>
      </c>
      <c r="M273" s="412" t="s">
        <v>1892</v>
      </c>
      <c r="N273" s="442" t="s">
        <v>3027</v>
      </c>
      <c r="O273" s="435"/>
      <c r="P273" s="407" t="s">
        <v>324</v>
      </c>
      <c r="Q273" s="412" t="s">
        <v>1887</v>
      </c>
      <c r="R273" s="435"/>
      <c r="S273" s="407" t="s">
        <v>1943</v>
      </c>
    </row>
    <row r="274" spans="1:19" s="358" customFormat="1" ht="55.5" customHeight="1">
      <c r="A274" s="357"/>
      <c r="B274" s="417" t="s">
        <v>3095</v>
      </c>
      <c r="C274" s="442" t="s">
        <v>194</v>
      </c>
      <c r="D274" s="435"/>
      <c r="E274" s="415">
        <v>45351</v>
      </c>
      <c r="F274" s="443" t="s">
        <v>3096</v>
      </c>
      <c r="G274" s="435">
        <v>0</v>
      </c>
      <c r="H274" s="435">
        <v>0</v>
      </c>
      <c r="I274" s="435">
        <v>0</v>
      </c>
      <c r="J274" s="435">
        <v>0</v>
      </c>
      <c r="K274" s="435">
        <v>0</v>
      </c>
      <c r="L274" s="435">
        <v>0</v>
      </c>
      <c r="M274" s="412" t="s">
        <v>1892</v>
      </c>
      <c r="N274" s="442" t="s">
        <v>3027</v>
      </c>
      <c r="O274" s="435"/>
      <c r="P274" s="407" t="s">
        <v>324</v>
      </c>
      <c r="Q274" s="412" t="s">
        <v>1887</v>
      </c>
      <c r="R274" s="435"/>
      <c r="S274" s="407" t="s">
        <v>1943</v>
      </c>
    </row>
    <row r="275" spans="1:19" s="358" customFormat="1" ht="55.5" customHeight="1">
      <c r="A275" s="357"/>
      <c r="B275" s="417" t="s">
        <v>3097</v>
      </c>
      <c r="C275" s="442" t="s">
        <v>194</v>
      </c>
      <c r="D275" s="435"/>
      <c r="E275" s="415">
        <v>45351</v>
      </c>
      <c r="F275" s="443">
        <v>6770.3649999999998</v>
      </c>
      <c r="G275" s="435">
        <v>0</v>
      </c>
      <c r="H275" s="435">
        <v>0</v>
      </c>
      <c r="I275" s="435">
        <v>0</v>
      </c>
      <c r="J275" s="435">
        <v>0</v>
      </c>
      <c r="K275" s="435">
        <v>0</v>
      </c>
      <c r="L275" s="435">
        <v>0</v>
      </c>
      <c r="M275" s="412" t="s">
        <v>1892</v>
      </c>
      <c r="N275" s="442" t="s">
        <v>3027</v>
      </c>
      <c r="O275" s="435"/>
      <c r="P275" s="407" t="s">
        <v>324</v>
      </c>
      <c r="Q275" s="412" t="s">
        <v>1887</v>
      </c>
      <c r="R275" s="435"/>
      <c r="S275" s="407" t="s">
        <v>1943</v>
      </c>
    </row>
    <row r="276" spans="1:19" s="358" customFormat="1" ht="55.5" customHeight="1">
      <c r="A276" s="357"/>
      <c r="B276" s="417" t="s">
        <v>3137</v>
      </c>
      <c r="C276" s="442" t="s">
        <v>194</v>
      </c>
      <c r="D276" s="435"/>
      <c r="E276" s="415">
        <v>45351</v>
      </c>
      <c r="F276" s="443">
        <v>7122.5</v>
      </c>
      <c r="G276" s="435">
        <v>0</v>
      </c>
      <c r="H276" s="435">
        <v>0</v>
      </c>
      <c r="I276" s="435">
        <v>0</v>
      </c>
      <c r="J276" s="435">
        <v>0</v>
      </c>
      <c r="K276" s="435">
        <v>0</v>
      </c>
      <c r="L276" s="435">
        <v>0</v>
      </c>
      <c r="M276" s="412" t="s">
        <v>1892</v>
      </c>
      <c r="N276" s="442" t="s">
        <v>3027</v>
      </c>
      <c r="O276" s="435"/>
      <c r="P276" s="407" t="s">
        <v>324</v>
      </c>
      <c r="Q276" s="412" t="s">
        <v>1887</v>
      </c>
      <c r="R276" s="435"/>
      <c r="S276" s="407" t="s">
        <v>1943</v>
      </c>
    </row>
    <row r="277" spans="1:19" s="358" customFormat="1" ht="55.5" customHeight="1">
      <c r="A277" s="357"/>
      <c r="B277" s="417" t="s">
        <v>3098</v>
      </c>
      <c r="C277" s="442" t="s">
        <v>194</v>
      </c>
      <c r="D277" s="435"/>
      <c r="E277" s="415">
        <v>45351</v>
      </c>
      <c r="F277" s="443" t="s">
        <v>3099</v>
      </c>
      <c r="G277" s="435">
        <v>0</v>
      </c>
      <c r="H277" s="435">
        <v>0</v>
      </c>
      <c r="I277" s="435">
        <v>0</v>
      </c>
      <c r="J277" s="435">
        <v>0</v>
      </c>
      <c r="K277" s="435">
        <v>0</v>
      </c>
      <c r="L277" s="435">
        <v>0</v>
      </c>
      <c r="M277" s="412" t="s">
        <v>1892</v>
      </c>
      <c r="N277" s="442" t="s">
        <v>3027</v>
      </c>
      <c r="O277" s="435"/>
      <c r="P277" s="407" t="s">
        <v>324</v>
      </c>
      <c r="Q277" s="412" t="s">
        <v>1887</v>
      </c>
      <c r="R277" s="435"/>
      <c r="S277" s="407" t="s">
        <v>1943</v>
      </c>
    </row>
    <row r="278" spans="1:19" s="358" customFormat="1" ht="55.5" customHeight="1">
      <c r="A278" s="357"/>
      <c r="B278" s="417" t="s">
        <v>3100</v>
      </c>
      <c r="C278" s="442" t="s">
        <v>194</v>
      </c>
      <c r="D278" s="435"/>
      <c r="E278" s="415">
        <v>45351</v>
      </c>
      <c r="F278" s="443" t="s">
        <v>3101</v>
      </c>
      <c r="G278" s="435">
        <v>0</v>
      </c>
      <c r="H278" s="435">
        <v>0</v>
      </c>
      <c r="I278" s="435">
        <v>0</v>
      </c>
      <c r="J278" s="435">
        <v>0</v>
      </c>
      <c r="K278" s="435">
        <v>0</v>
      </c>
      <c r="L278" s="435">
        <v>0</v>
      </c>
      <c r="M278" s="412" t="s">
        <v>1892</v>
      </c>
      <c r="N278" s="442" t="s">
        <v>3027</v>
      </c>
      <c r="O278" s="435"/>
      <c r="P278" s="407" t="s">
        <v>324</v>
      </c>
      <c r="Q278" s="412" t="s">
        <v>1887</v>
      </c>
      <c r="R278" s="435"/>
      <c r="S278" s="407" t="s">
        <v>1943</v>
      </c>
    </row>
    <row r="279" spans="1:19" s="358" customFormat="1" ht="55.5" customHeight="1">
      <c r="A279" s="357"/>
      <c r="B279" s="417" t="s">
        <v>3102</v>
      </c>
      <c r="C279" s="442" t="s">
        <v>194</v>
      </c>
      <c r="D279" s="435"/>
      <c r="E279" s="415">
        <v>45351</v>
      </c>
      <c r="F279" s="443">
        <v>9220.5149999999994</v>
      </c>
      <c r="G279" s="435">
        <v>0</v>
      </c>
      <c r="H279" s="435">
        <v>0</v>
      </c>
      <c r="I279" s="435">
        <v>0</v>
      </c>
      <c r="J279" s="435">
        <v>0</v>
      </c>
      <c r="K279" s="435">
        <v>0</v>
      </c>
      <c r="L279" s="435">
        <v>0</v>
      </c>
      <c r="M279" s="412" t="s">
        <v>1892</v>
      </c>
      <c r="N279" s="442" t="s">
        <v>3027</v>
      </c>
      <c r="O279" s="435"/>
      <c r="P279" s="407" t="s">
        <v>324</v>
      </c>
      <c r="Q279" s="412" t="s">
        <v>1887</v>
      </c>
      <c r="R279" s="435"/>
      <c r="S279" s="407" t="s">
        <v>1943</v>
      </c>
    </row>
    <row r="280" spans="1:19" s="358" customFormat="1" ht="55.5" customHeight="1">
      <c r="A280" s="357"/>
      <c r="B280" s="417" t="s">
        <v>3103</v>
      </c>
      <c r="C280" s="442" t="s">
        <v>194</v>
      </c>
      <c r="D280" s="435"/>
      <c r="E280" s="415">
        <v>45351</v>
      </c>
      <c r="F280" s="443" t="s">
        <v>3104</v>
      </c>
      <c r="G280" s="435">
        <v>0</v>
      </c>
      <c r="H280" s="435">
        <v>0</v>
      </c>
      <c r="I280" s="435">
        <v>0</v>
      </c>
      <c r="J280" s="435">
        <v>0</v>
      </c>
      <c r="K280" s="435">
        <v>0</v>
      </c>
      <c r="L280" s="435">
        <v>0</v>
      </c>
      <c r="M280" s="412" t="s">
        <v>1892</v>
      </c>
      <c r="N280" s="442" t="s">
        <v>3027</v>
      </c>
      <c r="O280" s="435"/>
      <c r="P280" s="407" t="s">
        <v>324</v>
      </c>
      <c r="Q280" s="412" t="s">
        <v>1887</v>
      </c>
      <c r="R280" s="435"/>
      <c r="S280" s="407" t="s">
        <v>1943</v>
      </c>
    </row>
    <row r="281" spans="1:19" s="358" customFormat="1" ht="55.5" customHeight="1">
      <c r="A281" s="357"/>
      <c r="B281" s="417" t="s">
        <v>3138</v>
      </c>
      <c r="C281" s="442" t="s">
        <v>194</v>
      </c>
      <c r="D281" s="435"/>
      <c r="E281" s="415">
        <v>45351</v>
      </c>
      <c r="F281" s="443">
        <v>9126.5</v>
      </c>
      <c r="G281" s="435">
        <v>0</v>
      </c>
      <c r="H281" s="435">
        <v>0</v>
      </c>
      <c r="I281" s="435">
        <v>0</v>
      </c>
      <c r="J281" s="435">
        <v>0</v>
      </c>
      <c r="K281" s="435">
        <v>0</v>
      </c>
      <c r="L281" s="435">
        <v>0</v>
      </c>
      <c r="M281" s="412" t="s">
        <v>1892</v>
      </c>
      <c r="N281" s="442" t="s">
        <v>3027</v>
      </c>
      <c r="O281" s="435"/>
      <c r="P281" s="407" t="s">
        <v>324</v>
      </c>
      <c r="Q281" s="412" t="s">
        <v>1887</v>
      </c>
      <c r="R281" s="435"/>
      <c r="S281" s="407" t="s">
        <v>1943</v>
      </c>
    </row>
    <row r="282" spans="1:19" s="358" customFormat="1" ht="55.5" customHeight="1">
      <c r="A282" s="357"/>
      <c r="B282" s="417" t="s">
        <v>3105</v>
      </c>
      <c r="C282" s="442" t="s">
        <v>194</v>
      </c>
      <c r="D282" s="435"/>
      <c r="E282" s="415">
        <v>45351</v>
      </c>
      <c r="F282" s="443">
        <v>30761.185000000001</v>
      </c>
      <c r="G282" s="435">
        <v>0</v>
      </c>
      <c r="H282" s="435">
        <v>0</v>
      </c>
      <c r="I282" s="435">
        <v>0</v>
      </c>
      <c r="J282" s="435">
        <v>0</v>
      </c>
      <c r="K282" s="435">
        <v>0</v>
      </c>
      <c r="L282" s="435">
        <v>0</v>
      </c>
      <c r="M282" s="412" t="s">
        <v>1892</v>
      </c>
      <c r="N282" s="442" t="s">
        <v>3027</v>
      </c>
      <c r="O282" s="435"/>
      <c r="P282" s="407" t="s">
        <v>324</v>
      </c>
      <c r="Q282" s="412" t="s">
        <v>1887</v>
      </c>
      <c r="R282" s="435"/>
      <c r="S282" s="407" t="s">
        <v>1943</v>
      </c>
    </row>
    <row r="283" spans="1:19" s="358" customFormat="1" ht="55.5" customHeight="1">
      <c r="A283" s="357"/>
      <c r="B283" s="417" t="s">
        <v>3106</v>
      </c>
      <c r="C283" s="442" t="s">
        <v>194</v>
      </c>
      <c r="D283" s="435"/>
      <c r="E283" s="415">
        <v>45351</v>
      </c>
      <c r="F283" s="443" t="s">
        <v>3107</v>
      </c>
      <c r="G283" s="435">
        <v>0</v>
      </c>
      <c r="H283" s="435">
        <v>0</v>
      </c>
      <c r="I283" s="435">
        <v>0</v>
      </c>
      <c r="J283" s="435">
        <v>0</v>
      </c>
      <c r="K283" s="435">
        <v>0</v>
      </c>
      <c r="L283" s="435">
        <v>0</v>
      </c>
      <c r="M283" s="412" t="s">
        <v>1892</v>
      </c>
      <c r="N283" s="442" t="s">
        <v>3027</v>
      </c>
      <c r="O283" s="435"/>
      <c r="P283" s="407" t="s">
        <v>324</v>
      </c>
      <c r="Q283" s="412" t="s">
        <v>1887</v>
      </c>
      <c r="R283" s="435"/>
      <c r="S283" s="407" t="s">
        <v>1943</v>
      </c>
    </row>
    <row r="284" spans="1:19" s="358" customFormat="1" ht="55.5" customHeight="1">
      <c r="A284" s="357"/>
      <c r="B284" s="417" t="s">
        <v>3108</v>
      </c>
      <c r="C284" s="442" t="s">
        <v>194</v>
      </c>
      <c r="D284" s="435"/>
      <c r="E284" s="415">
        <v>45351</v>
      </c>
      <c r="F284" s="443" t="s">
        <v>3109</v>
      </c>
      <c r="G284" s="435">
        <v>0</v>
      </c>
      <c r="H284" s="435">
        <v>0</v>
      </c>
      <c r="I284" s="435">
        <v>0</v>
      </c>
      <c r="J284" s="435">
        <v>0</v>
      </c>
      <c r="K284" s="435">
        <v>0</v>
      </c>
      <c r="L284" s="435">
        <v>0</v>
      </c>
      <c r="M284" s="412" t="s">
        <v>1892</v>
      </c>
      <c r="N284" s="442" t="s">
        <v>3027</v>
      </c>
      <c r="O284" s="435"/>
      <c r="P284" s="407" t="s">
        <v>324</v>
      </c>
      <c r="Q284" s="412" t="s">
        <v>1887</v>
      </c>
      <c r="R284" s="435"/>
      <c r="S284" s="407" t="s">
        <v>1943</v>
      </c>
    </row>
    <row r="285" spans="1:19" s="358" customFormat="1" ht="55.5" customHeight="1">
      <c r="A285" s="357"/>
      <c r="B285" s="417" t="s">
        <v>3110</v>
      </c>
      <c r="C285" s="442" t="s">
        <v>194</v>
      </c>
      <c r="D285" s="435"/>
      <c r="E285" s="415">
        <v>45351</v>
      </c>
      <c r="F285" s="443">
        <v>6189.5649999999996</v>
      </c>
      <c r="G285" s="435">
        <v>0</v>
      </c>
      <c r="H285" s="435">
        <v>0</v>
      </c>
      <c r="I285" s="435">
        <v>0</v>
      </c>
      <c r="J285" s="435">
        <v>0</v>
      </c>
      <c r="K285" s="435">
        <v>0</v>
      </c>
      <c r="L285" s="435">
        <v>0</v>
      </c>
      <c r="M285" s="412" t="s">
        <v>1892</v>
      </c>
      <c r="N285" s="442" t="s">
        <v>3027</v>
      </c>
      <c r="O285" s="435"/>
      <c r="P285" s="407" t="s">
        <v>324</v>
      </c>
      <c r="Q285" s="412" t="s">
        <v>1887</v>
      </c>
      <c r="R285" s="435"/>
      <c r="S285" s="407" t="s">
        <v>1943</v>
      </c>
    </row>
    <row r="286" spans="1:19" s="358" customFormat="1" ht="55.5" customHeight="1">
      <c r="A286" s="357"/>
      <c r="B286" s="417" t="s">
        <v>3111</v>
      </c>
      <c r="C286" s="442" t="s">
        <v>194</v>
      </c>
      <c r="D286" s="435"/>
      <c r="E286" s="415">
        <v>45351</v>
      </c>
      <c r="F286" s="443">
        <v>7056.75</v>
      </c>
      <c r="G286" s="435">
        <v>0</v>
      </c>
      <c r="H286" s="435">
        <v>0</v>
      </c>
      <c r="I286" s="435">
        <v>0</v>
      </c>
      <c r="J286" s="435">
        <v>0</v>
      </c>
      <c r="K286" s="435">
        <v>0</v>
      </c>
      <c r="L286" s="435">
        <v>0</v>
      </c>
      <c r="M286" s="412" t="s">
        <v>1892</v>
      </c>
      <c r="N286" s="442" t="s">
        <v>3027</v>
      </c>
      <c r="O286" s="435"/>
      <c r="P286" s="407" t="s">
        <v>324</v>
      </c>
      <c r="Q286" s="412" t="s">
        <v>1887</v>
      </c>
      <c r="R286" s="435"/>
      <c r="S286" s="407" t="s">
        <v>1943</v>
      </c>
    </row>
    <row r="287" spans="1:19" s="358" customFormat="1" ht="55.5" customHeight="1">
      <c r="A287" s="357"/>
      <c r="B287" s="417" t="s">
        <v>3112</v>
      </c>
      <c r="C287" s="442" t="s">
        <v>194</v>
      </c>
      <c r="D287" s="435"/>
      <c r="E287" s="415">
        <v>45351</v>
      </c>
      <c r="F287" s="443">
        <v>8250.2800000000007</v>
      </c>
      <c r="G287" s="435">
        <v>0</v>
      </c>
      <c r="H287" s="435">
        <v>0</v>
      </c>
      <c r="I287" s="435">
        <v>0</v>
      </c>
      <c r="J287" s="435">
        <v>0</v>
      </c>
      <c r="K287" s="435">
        <v>0</v>
      </c>
      <c r="L287" s="435">
        <v>0</v>
      </c>
      <c r="M287" s="412" t="s">
        <v>1892</v>
      </c>
      <c r="N287" s="442" t="s">
        <v>3027</v>
      </c>
      <c r="O287" s="435"/>
      <c r="P287" s="407" t="s">
        <v>324</v>
      </c>
      <c r="Q287" s="412" t="s">
        <v>1887</v>
      </c>
      <c r="R287" s="435"/>
      <c r="S287" s="407" t="s">
        <v>1943</v>
      </c>
    </row>
    <row r="288" spans="1:19" s="358" customFormat="1" ht="55.5" customHeight="1">
      <c r="A288" s="357"/>
      <c r="B288" s="417" t="s">
        <v>3113</v>
      </c>
      <c r="C288" s="442" t="s">
        <v>194</v>
      </c>
      <c r="D288" s="435"/>
      <c r="E288" s="415">
        <v>45351</v>
      </c>
      <c r="F288" s="443">
        <v>25000</v>
      </c>
      <c r="G288" s="435">
        <v>0</v>
      </c>
      <c r="H288" s="435">
        <v>0</v>
      </c>
      <c r="I288" s="435">
        <v>0</v>
      </c>
      <c r="J288" s="435">
        <v>0</v>
      </c>
      <c r="K288" s="435">
        <v>0</v>
      </c>
      <c r="L288" s="435">
        <v>0</v>
      </c>
      <c r="M288" s="412" t="s">
        <v>1892</v>
      </c>
      <c r="N288" s="442" t="s">
        <v>3027</v>
      </c>
      <c r="O288" s="435"/>
      <c r="P288" s="407" t="s">
        <v>324</v>
      </c>
      <c r="Q288" s="412" t="s">
        <v>1887</v>
      </c>
      <c r="R288" s="435"/>
      <c r="S288" s="407" t="s">
        <v>1927</v>
      </c>
    </row>
    <row r="289" spans="1:19" s="358" customFormat="1" ht="55.5" customHeight="1">
      <c r="A289" s="357"/>
      <c r="B289" s="417" t="s">
        <v>3114</v>
      </c>
      <c r="C289" s="442" t="s">
        <v>194</v>
      </c>
      <c r="D289" s="435"/>
      <c r="E289" s="415">
        <v>45351</v>
      </c>
      <c r="F289" s="443" t="s">
        <v>3115</v>
      </c>
      <c r="G289" s="435">
        <v>0</v>
      </c>
      <c r="H289" s="435">
        <v>0</v>
      </c>
      <c r="I289" s="435">
        <v>0</v>
      </c>
      <c r="J289" s="435">
        <v>0</v>
      </c>
      <c r="K289" s="435">
        <v>0</v>
      </c>
      <c r="L289" s="435">
        <v>0</v>
      </c>
      <c r="M289" s="412" t="s">
        <v>1892</v>
      </c>
      <c r="N289" s="442" t="s">
        <v>3027</v>
      </c>
      <c r="O289" s="435"/>
      <c r="P289" s="407" t="s">
        <v>324</v>
      </c>
      <c r="Q289" s="412" t="s">
        <v>1887</v>
      </c>
      <c r="R289" s="435"/>
      <c r="S289" s="407" t="s">
        <v>1927</v>
      </c>
    </row>
    <row r="290" spans="1:19" s="358" customFormat="1" ht="55.5" customHeight="1">
      <c r="A290" s="357"/>
      <c r="B290" s="417" t="s">
        <v>3116</v>
      </c>
      <c r="C290" s="442" t="s">
        <v>194</v>
      </c>
      <c r="D290" s="435"/>
      <c r="E290" s="415">
        <v>45351</v>
      </c>
      <c r="F290" s="443" t="s">
        <v>3117</v>
      </c>
      <c r="G290" s="435">
        <v>0</v>
      </c>
      <c r="H290" s="435">
        <v>0</v>
      </c>
      <c r="I290" s="435">
        <v>0</v>
      </c>
      <c r="J290" s="435">
        <v>0</v>
      </c>
      <c r="K290" s="435">
        <v>0</v>
      </c>
      <c r="L290" s="435">
        <v>0</v>
      </c>
      <c r="M290" s="412" t="s">
        <v>1892</v>
      </c>
      <c r="N290" s="442" t="s">
        <v>3027</v>
      </c>
      <c r="O290" s="435"/>
      <c r="P290" s="407" t="s">
        <v>324</v>
      </c>
      <c r="Q290" s="412" t="s">
        <v>1887</v>
      </c>
      <c r="R290" s="435"/>
      <c r="S290" s="407" t="s">
        <v>1943</v>
      </c>
    </row>
    <row r="291" spans="1:19" s="358" customFormat="1" ht="55.5" customHeight="1">
      <c r="A291" s="357"/>
      <c r="B291" s="417" t="s">
        <v>3118</v>
      </c>
      <c r="C291" s="442" t="s">
        <v>194</v>
      </c>
      <c r="D291" s="435"/>
      <c r="E291" s="415">
        <v>45351</v>
      </c>
      <c r="F291" s="443" t="s">
        <v>3119</v>
      </c>
      <c r="G291" s="435">
        <v>0</v>
      </c>
      <c r="H291" s="435">
        <v>0</v>
      </c>
      <c r="I291" s="435">
        <v>0</v>
      </c>
      <c r="J291" s="435">
        <v>0</v>
      </c>
      <c r="K291" s="435">
        <v>0</v>
      </c>
      <c r="L291" s="435">
        <v>0</v>
      </c>
      <c r="M291" s="412" t="s">
        <v>1892</v>
      </c>
      <c r="N291" s="442" t="s">
        <v>3027</v>
      </c>
      <c r="O291" s="435"/>
      <c r="P291" s="407" t="s">
        <v>324</v>
      </c>
      <c r="Q291" s="412" t="s">
        <v>1887</v>
      </c>
      <c r="R291" s="435"/>
      <c r="S291" s="407" t="s">
        <v>1928</v>
      </c>
    </row>
    <row r="292" spans="1:19" s="358" customFormat="1" ht="55.5" customHeight="1">
      <c r="A292" s="357"/>
      <c r="B292" s="417" t="s">
        <v>3120</v>
      </c>
      <c r="C292" s="442" t="s">
        <v>194</v>
      </c>
      <c r="D292" s="435"/>
      <c r="E292" s="415">
        <v>45351</v>
      </c>
      <c r="F292" s="443" t="s">
        <v>3121</v>
      </c>
      <c r="G292" s="435">
        <v>0</v>
      </c>
      <c r="H292" s="435">
        <v>0</v>
      </c>
      <c r="I292" s="435">
        <v>0</v>
      </c>
      <c r="J292" s="435">
        <v>0</v>
      </c>
      <c r="K292" s="435">
        <v>0</v>
      </c>
      <c r="L292" s="435">
        <v>0</v>
      </c>
      <c r="M292" s="412" t="s">
        <v>1892</v>
      </c>
      <c r="N292" s="442" t="s">
        <v>3027</v>
      </c>
      <c r="O292" s="435"/>
      <c r="P292" s="407" t="s">
        <v>324</v>
      </c>
      <c r="Q292" s="412" t="s">
        <v>1887</v>
      </c>
      <c r="R292" s="435"/>
      <c r="S292" s="407" t="s">
        <v>1928</v>
      </c>
    </row>
    <row r="293" spans="1:19" s="358" customFormat="1" ht="55.5" customHeight="1">
      <c r="A293" s="357"/>
      <c r="B293" s="417" t="s">
        <v>3122</v>
      </c>
      <c r="C293" s="442" t="s">
        <v>194</v>
      </c>
      <c r="D293" s="435"/>
      <c r="E293" s="415">
        <v>45351</v>
      </c>
      <c r="F293" s="443" t="s">
        <v>3123</v>
      </c>
      <c r="G293" s="435">
        <v>0</v>
      </c>
      <c r="H293" s="435">
        <v>0</v>
      </c>
      <c r="I293" s="435">
        <v>0</v>
      </c>
      <c r="J293" s="435">
        <v>0</v>
      </c>
      <c r="K293" s="435">
        <v>0</v>
      </c>
      <c r="L293" s="435">
        <v>0</v>
      </c>
      <c r="M293" s="412" t="s">
        <v>1892</v>
      </c>
      <c r="N293" s="442" t="s">
        <v>3027</v>
      </c>
      <c r="O293" s="435"/>
      <c r="P293" s="407" t="s">
        <v>324</v>
      </c>
      <c r="Q293" s="412" t="s">
        <v>1887</v>
      </c>
      <c r="R293" s="435"/>
      <c r="S293" s="407" t="s">
        <v>1928</v>
      </c>
    </row>
    <row r="294" spans="1:19" s="358" customFormat="1" ht="55.5" customHeight="1">
      <c r="A294" s="357"/>
      <c r="B294" s="417" t="s">
        <v>3124</v>
      </c>
      <c r="C294" s="442" t="s">
        <v>194</v>
      </c>
      <c r="D294" s="435"/>
      <c r="E294" s="415">
        <v>45351</v>
      </c>
      <c r="F294" s="443" t="s">
        <v>3125</v>
      </c>
      <c r="G294" s="435">
        <v>0</v>
      </c>
      <c r="H294" s="435">
        <v>0</v>
      </c>
      <c r="I294" s="435">
        <v>0</v>
      </c>
      <c r="J294" s="435">
        <v>0</v>
      </c>
      <c r="K294" s="435">
        <v>0</v>
      </c>
      <c r="L294" s="435">
        <v>0</v>
      </c>
      <c r="M294" s="412" t="s">
        <v>1892</v>
      </c>
      <c r="N294" s="442" t="s">
        <v>3027</v>
      </c>
      <c r="O294" s="435"/>
      <c r="P294" s="407" t="s">
        <v>324</v>
      </c>
      <c r="Q294" s="412" t="s">
        <v>1887</v>
      </c>
      <c r="R294" s="435"/>
      <c r="S294" s="407" t="s">
        <v>1928</v>
      </c>
    </row>
    <row r="295" spans="1:19" s="358" customFormat="1" ht="55.5" customHeight="1">
      <c r="A295" s="357"/>
      <c r="B295" s="417" t="s">
        <v>3126</v>
      </c>
      <c r="C295" s="442" t="s">
        <v>194</v>
      </c>
      <c r="D295" s="435"/>
      <c r="E295" s="415">
        <v>45351</v>
      </c>
      <c r="F295" s="443" t="s">
        <v>3127</v>
      </c>
      <c r="G295" s="435">
        <v>0</v>
      </c>
      <c r="H295" s="435">
        <v>0</v>
      </c>
      <c r="I295" s="435">
        <v>0</v>
      </c>
      <c r="J295" s="435">
        <v>0</v>
      </c>
      <c r="K295" s="435">
        <v>0</v>
      </c>
      <c r="L295" s="435">
        <v>0</v>
      </c>
      <c r="M295" s="412" t="s">
        <v>1892</v>
      </c>
      <c r="N295" s="442" t="s">
        <v>3027</v>
      </c>
      <c r="O295" s="435"/>
      <c r="P295" s="407" t="s">
        <v>324</v>
      </c>
      <c r="Q295" s="412" t="s">
        <v>1887</v>
      </c>
      <c r="R295" s="435"/>
      <c r="S295" s="407" t="s">
        <v>1928</v>
      </c>
    </row>
    <row r="296" spans="1:19" s="358" customFormat="1" ht="55.5" customHeight="1">
      <c r="A296" s="357"/>
      <c r="B296" s="417" t="s">
        <v>3128</v>
      </c>
      <c r="C296" s="442" t="s">
        <v>194</v>
      </c>
      <c r="D296" s="435"/>
      <c r="E296" s="415">
        <v>45351</v>
      </c>
      <c r="F296" s="443" t="s">
        <v>3129</v>
      </c>
      <c r="G296" s="435">
        <v>0</v>
      </c>
      <c r="H296" s="435">
        <v>0</v>
      </c>
      <c r="I296" s="435">
        <v>0</v>
      </c>
      <c r="J296" s="435">
        <v>0</v>
      </c>
      <c r="K296" s="435">
        <v>0</v>
      </c>
      <c r="L296" s="435">
        <v>0</v>
      </c>
      <c r="M296" s="412" t="s">
        <v>1892</v>
      </c>
      <c r="N296" s="442" t="s">
        <v>3027</v>
      </c>
      <c r="O296" s="435"/>
      <c r="P296" s="407" t="s">
        <v>324</v>
      </c>
      <c r="Q296" s="412" t="s">
        <v>1887</v>
      </c>
      <c r="R296" s="435"/>
      <c r="S296" s="407" t="s">
        <v>1928</v>
      </c>
    </row>
    <row r="297" spans="1:19" s="358" customFormat="1" ht="55.5" customHeight="1">
      <c r="A297" s="357"/>
      <c r="B297" s="417" t="s">
        <v>3130</v>
      </c>
      <c r="C297" s="442" t="s">
        <v>194</v>
      </c>
      <c r="D297" s="435"/>
      <c r="E297" s="415">
        <v>45351</v>
      </c>
      <c r="F297" s="443" t="s">
        <v>3131</v>
      </c>
      <c r="G297" s="435">
        <v>0</v>
      </c>
      <c r="H297" s="435">
        <v>0</v>
      </c>
      <c r="I297" s="435">
        <v>0</v>
      </c>
      <c r="J297" s="435">
        <v>0</v>
      </c>
      <c r="K297" s="435">
        <v>0</v>
      </c>
      <c r="L297" s="435">
        <v>0</v>
      </c>
      <c r="M297" s="412" t="s">
        <v>1892</v>
      </c>
      <c r="N297" s="442" t="s">
        <v>3027</v>
      </c>
      <c r="O297" s="435"/>
      <c r="P297" s="407" t="s">
        <v>324</v>
      </c>
      <c r="Q297" s="412" t="s">
        <v>1887</v>
      </c>
      <c r="R297" s="435"/>
      <c r="S297" s="407" t="s">
        <v>1928</v>
      </c>
    </row>
    <row r="298" spans="1:19" s="358" customFormat="1" ht="55.5" customHeight="1">
      <c r="A298" s="357"/>
      <c r="B298" s="417" t="s">
        <v>3132</v>
      </c>
      <c r="C298" s="442" t="s">
        <v>194</v>
      </c>
      <c r="D298" s="435"/>
      <c r="E298" s="415">
        <v>45351</v>
      </c>
      <c r="F298" s="443" t="s">
        <v>3133</v>
      </c>
      <c r="G298" s="435">
        <v>0</v>
      </c>
      <c r="H298" s="435">
        <v>0</v>
      </c>
      <c r="I298" s="435">
        <v>0</v>
      </c>
      <c r="J298" s="435">
        <v>0</v>
      </c>
      <c r="K298" s="435">
        <v>0</v>
      </c>
      <c r="L298" s="435">
        <v>0</v>
      </c>
      <c r="M298" s="412" t="s">
        <v>1892</v>
      </c>
      <c r="N298" s="442" t="s">
        <v>3027</v>
      </c>
      <c r="O298" s="435"/>
      <c r="P298" s="407" t="s">
        <v>324</v>
      </c>
      <c r="Q298" s="412" t="s">
        <v>1887</v>
      </c>
      <c r="R298" s="435"/>
      <c r="S298" s="407" t="s">
        <v>1928</v>
      </c>
    </row>
    <row r="299" spans="1:19" s="358" customFormat="1" ht="55.5" customHeight="1">
      <c r="A299" s="357"/>
      <c r="B299" s="417" t="s">
        <v>3134</v>
      </c>
      <c r="C299" s="442" t="s">
        <v>194</v>
      </c>
      <c r="D299" s="435"/>
      <c r="E299" s="415">
        <v>45351</v>
      </c>
      <c r="F299" s="443">
        <v>15686.01</v>
      </c>
      <c r="G299" s="435">
        <v>0</v>
      </c>
      <c r="H299" s="435">
        <v>0</v>
      </c>
      <c r="I299" s="435">
        <v>0</v>
      </c>
      <c r="J299" s="435">
        <v>0</v>
      </c>
      <c r="K299" s="435">
        <v>0</v>
      </c>
      <c r="L299" s="435">
        <v>0</v>
      </c>
      <c r="M299" s="412" t="s">
        <v>1892</v>
      </c>
      <c r="N299" s="442" t="s">
        <v>3027</v>
      </c>
      <c r="O299" s="435"/>
      <c r="P299" s="407" t="s">
        <v>324</v>
      </c>
      <c r="Q299" s="412" t="s">
        <v>1887</v>
      </c>
      <c r="R299" s="435"/>
      <c r="S299" s="407" t="s">
        <v>1928</v>
      </c>
    </row>
    <row r="300" spans="1:19" s="358" customFormat="1" ht="55.5" customHeight="1">
      <c r="A300" s="357"/>
      <c r="B300" s="417" t="s">
        <v>3135</v>
      </c>
      <c r="C300" s="442" t="s">
        <v>194</v>
      </c>
      <c r="D300" s="435"/>
      <c r="E300" s="415">
        <v>45351</v>
      </c>
      <c r="F300" s="443" t="s">
        <v>3136</v>
      </c>
      <c r="G300" s="435">
        <v>0</v>
      </c>
      <c r="H300" s="435">
        <v>0</v>
      </c>
      <c r="I300" s="435">
        <v>0</v>
      </c>
      <c r="J300" s="435">
        <v>0</v>
      </c>
      <c r="K300" s="435">
        <v>0</v>
      </c>
      <c r="L300" s="435">
        <v>0</v>
      </c>
      <c r="M300" s="412" t="s">
        <v>1892</v>
      </c>
      <c r="N300" s="442" t="s">
        <v>3027</v>
      </c>
      <c r="O300" s="435"/>
      <c r="P300" s="407" t="s">
        <v>324</v>
      </c>
      <c r="Q300" s="412" t="s">
        <v>1887</v>
      </c>
      <c r="R300" s="435"/>
      <c r="S300" s="407" t="s">
        <v>1927</v>
      </c>
    </row>
    <row r="301" spans="1:19" s="358" customFormat="1" ht="55.5" customHeight="1">
      <c r="A301" s="357"/>
      <c r="B301" s="417" t="s">
        <v>3151</v>
      </c>
      <c r="C301" s="442" t="s">
        <v>194</v>
      </c>
      <c r="D301" s="435"/>
      <c r="E301" s="415">
        <v>45407</v>
      </c>
      <c r="F301" s="443">
        <v>27350</v>
      </c>
      <c r="G301" s="435">
        <v>0</v>
      </c>
      <c r="H301" s="435">
        <v>0</v>
      </c>
      <c r="I301" s="435">
        <v>0</v>
      </c>
      <c r="J301" s="435">
        <v>0</v>
      </c>
      <c r="K301" s="435">
        <v>0</v>
      </c>
      <c r="L301" s="435">
        <v>0</v>
      </c>
      <c r="M301" s="412" t="s">
        <v>1892</v>
      </c>
      <c r="N301" s="442" t="s">
        <v>3152</v>
      </c>
      <c r="O301" s="435"/>
      <c r="P301" s="407" t="s">
        <v>2591</v>
      </c>
      <c r="Q301" s="412" t="s">
        <v>1887</v>
      </c>
      <c r="R301" s="435"/>
      <c r="S301" s="407" t="s">
        <v>1935</v>
      </c>
    </row>
    <row r="302" spans="1:19" s="358" customFormat="1" ht="55.5" customHeight="1">
      <c r="A302" s="357"/>
      <c r="B302" s="417" t="s">
        <v>3153</v>
      </c>
      <c r="C302" s="442" t="s">
        <v>194</v>
      </c>
      <c r="D302" s="435"/>
      <c r="E302" s="415">
        <v>45379</v>
      </c>
      <c r="F302" s="443">
        <v>21640</v>
      </c>
      <c r="G302" s="435">
        <v>0</v>
      </c>
      <c r="H302" s="435">
        <v>0</v>
      </c>
      <c r="I302" s="435">
        <v>0</v>
      </c>
      <c r="J302" s="435">
        <v>0</v>
      </c>
      <c r="K302" s="435">
        <v>0</v>
      </c>
      <c r="L302" s="435">
        <v>0</v>
      </c>
      <c r="M302" s="412" t="s">
        <v>1892</v>
      </c>
      <c r="N302" s="442" t="s">
        <v>3154</v>
      </c>
      <c r="O302" s="435"/>
      <c r="P302" s="407" t="s">
        <v>2591</v>
      </c>
      <c r="Q302" s="412" t="s">
        <v>1887</v>
      </c>
      <c r="R302" s="435"/>
      <c r="S302" s="407" t="s">
        <v>1939</v>
      </c>
    </row>
    <row r="303" spans="1:19" s="358" customFormat="1" ht="55.5" customHeight="1">
      <c r="A303" s="357"/>
      <c r="B303" s="417" t="s">
        <v>3155</v>
      </c>
      <c r="C303" s="442" t="s">
        <v>194</v>
      </c>
      <c r="D303" s="435"/>
      <c r="E303" s="415">
        <v>45407</v>
      </c>
      <c r="F303" s="443">
        <v>54831</v>
      </c>
      <c r="G303" s="435">
        <v>0</v>
      </c>
      <c r="H303" s="435">
        <v>0</v>
      </c>
      <c r="I303" s="435">
        <v>0</v>
      </c>
      <c r="J303" s="435">
        <v>0</v>
      </c>
      <c r="K303" s="435">
        <v>0</v>
      </c>
      <c r="L303" s="435">
        <v>0</v>
      </c>
      <c r="M303" s="412" t="s">
        <v>1892</v>
      </c>
      <c r="N303" s="442" t="s">
        <v>3156</v>
      </c>
      <c r="O303" s="435"/>
      <c r="P303" s="407" t="s">
        <v>2591</v>
      </c>
      <c r="Q303" s="412" t="s">
        <v>1887</v>
      </c>
      <c r="R303" s="435"/>
      <c r="S303" s="407" t="s">
        <v>1930</v>
      </c>
    </row>
    <row r="304" spans="1:19" s="358" customFormat="1" ht="55.5" customHeight="1">
      <c r="A304" s="357"/>
      <c r="B304" s="417" t="s">
        <v>3157</v>
      </c>
      <c r="C304" s="442" t="s">
        <v>194</v>
      </c>
      <c r="D304" s="435"/>
      <c r="E304" s="415">
        <v>45421</v>
      </c>
      <c r="F304" s="443">
        <v>173559.33678000001</v>
      </c>
      <c r="G304" s="435">
        <v>0</v>
      </c>
      <c r="H304" s="435">
        <v>0</v>
      </c>
      <c r="I304" s="435">
        <v>0</v>
      </c>
      <c r="J304" s="435">
        <v>0</v>
      </c>
      <c r="K304" s="435">
        <v>0</v>
      </c>
      <c r="L304" s="435">
        <v>0</v>
      </c>
      <c r="M304" s="412" t="s">
        <v>1892</v>
      </c>
      <c r="N304" s="442" t="s">
        <v>3158</v>
      </c>
      <c r="O304" s="435"/>
      <c r="P304" s="407" t="s">
        <v>2591</v>
      </c>
      <c r="Q304" s="412" t="s">
        <v>1887</v>
      </c>
      <c r="R304" s="435"/>
      <c r="S304" s="407" t="s">
        <v>1942</v>
      </c>
    </row>
    <row r="305" spans="1:19" s="358" customFormat="1" ht="55.5" customHeight="1">
      <c r="A305" s="357"/>
      <c r="B305" s="417" t="s">
        <v>3180</v>
      </c>
      <c r="C305" s="442" t="s">
        <v>194</v>
      </c>
      <c r="D305" s="435"/>
      <c r="E305" s="415">
        <v>45512</v>
      </c>
      <c r="F305" s="443">
        <v>252541.52</v>
      </c>
      <c r="G305" s="435">
        <v>0</v>
      </c>
      <c r="H305" s="435">
        <v>0</v>
      </c>
      <c r="I305" s="435">
        <v>0</v>
      </c>
      <c r="J305" s="435">
        <v>0</v>
      </c>
      <c r="K305" s="435">
        <v>0</v>
      </c>
      <c r="L305" s="435">
        <v>0</v>
      </c>
      <c r="M305" s="412" t="s">
        <v>1892</v>
      </c>
      <c r="N305" s="442" t="s">
        <v>3181</v>
      </c>
      <c r="O305" s="435"/>
      <c r="P305" s="407" t="s">
        <v>2591</v>
      </c>
      <c r="Q305" s="412" t="s">
        <v>1887</v>
      </c>
      <c r="R305" s="435"/>
      <c r="S305" s="407" t="s">
        <v>1925</v>
      </c>
    </row>
    <row r="306" spans="1:19" s="358" customFormat="1" ht="55.5" customHeight="1">
      <c r="A306" s="357"/>
      <c r="B306" s="417" t="s">
        <v>3182</v>
      </c>
      <c r="C306" s="442" t="s">
        <v>194</v>
      </c>
      <c r="D306" s="435"/>
      <c r="E306" s="415">
        <v>45512</v>
      </c>
      <c r="F306" s="443">
        <v>156090</v>
      </c>
      <c r="G306" s="435">
        <v>0</v>
      </c>
      <c r="H306" s="435">
        <v>0</v>
      </c>
      <c r="I306" s="435">
        <v>0</v>
      </c>
      <c r="J306" s="435">
        <v>0</v>
      </c>
      <c r="K306" s="435">
        <v>0</v>
      </c>
      <c r="L306" s="435">
        <v>0</v>
      </c>
      <c r="M306" s="412" t="s">
        <v>1892</v>
      </c>
      <c r="N306" s="442" t="s">
        <v>3183</v>
      </c>
      <c r="O306" s="435"/>
      <c r="P306" s="407" t="s">
        <v>2591</v>
      </c>
      <c r="Q306" s="412" t="s">
        <v>1887</v>
      </c>
      <c r="R306" s="435"/>
      <c r="S306" s="407" t="s">
        <v>1945</v>
      </c>
    </row>
    <row r="307" spans="1:19" s="358" customFormat="1" ht="55.5" customHeight="1">
      <c r="A307" s="357"/>
      <c r="B307" s="417" t="s">
        <v>3184</v>
      </c>
      <c r="C307" s="442" t="s">
        <v>194</v>
      </c>
      <c r="D307" s="435"/>
      <c r="E307" s="415">
        <v>45512</v>
      </c>
      <c r="F307" s="443">
        <v>33001.81</v>
      </c>
      <c r="G307" s="435">
        <v>0</v>
      </c>
      <c r="H307" s="435">
        <v>0</v>
      </c>
      <c r="I307" s="435">
        <v>0</v>
      </c>
      <c r="J307" s="435">
        <v>0</v>
      </c>
      <c r="K307" s="435">
        <v>0</v>
      </c>
      <c r="L307" s="435">
        <v>0</v>
      </c>
      <c r="M307" s="412" t="s">
        <v>1892</v>
      </c>
      <c r="N307" s="442" t="s">
        <v>3185</v>
      </c>
      <c r="O307" s="435"/>
      <c r="P307" s="407" t="s">
        <v>2591</v>
      </c>
      <c r="Q307" s="412" t="s">
        <v>1887</v>
      </c>
      <c r="R307" s="435"/>
      <c r="S307" s="407" t="s">
        <v>1932</v>
      </c>
    </row>
    <row r="308" spans="1:19" s="358" customFormat="1" ht="55.5" customHeight="1">
      <c r="A308" s="357"/>
      <c r="B308" s="417" t="s">
        <v>3186</v>
      </c>
      <c r="C308" s="442" t="s">
        <v>194</v>
      </c>
      <c r="D308" s="435"/>
      <c r="E308" s="415">
        <v>45512</v>
      </c>
      <c r="F308" s="443">
        <v>46271.489000000001</v>
      </c>
      <c r="G308" s="435">
        <v>0</v>
      </c>
      <c r="H308" s="435">
        <v>0</v>
      </c>
      <c r="I308" s="435">
        <v>0</v>
      </c>
      <c r="J308" s="435">
        <v>0</v>
      </c>
      <c r="K308" s="435">
        <v>0</v>
      </c>
      <c r="L308" s="435">
        <v>0</v>
      </c>
      <c r="M308" s="412" t="s">
        <v>1892</v>
      </c>
      <c r="N308" s="442" t="s">
        <v>3187</v>
      </c>
      <c r="O308" s="435"/>
      <c r="P308" s="407" t="s">
        <v>2591</v>
      </c>
      <c r="Q308" s="412" t="s">
        <v>1887</v>
      </c>
      <c r="R308" s="435"/>
      <c r="S308" s="407" t="s">
        <v>1927</v>
      </c>
    </row>
    <row r="309" spans="1:19" s="358" customFormat="1" ht="55.5" customHeight="1">
      <c r="A309" s="357"/>
      <c r="B309" s="417" t="s">
        <v>3188</v>
      </c>
      <c r="C309" s="442" t="s">
        <v>194</v>
      </c>
      <c r="D309" s="435"/>
      <c r="E309" s="415">
        <v>45561</v>
      </c>
      <c r="F309" s="443">
        <v>55200</v>
      </c>
      <c r="G309" s="435">
        <v>0</v>
      </c>
      <c r="H309" s="435">
        <v>0</v>
      </c>
      <c r="I309" s="435">
        <v>0</v>
      </c>
      <c r="J309" s="435">
        <v>0</v>
      </c>
      <c r="K309" s="435">
        <v>0</v>
      </c>
      <c r="L309" s="435">
        <v>0</v>
      </c>
      <c r="M309" s="412" t="s">
        <v>1892</v>
      </c>
      <c r="N309" s="442" t="s">
        <v>3189</v>
      </c>
      <c r="O309" s="435"/>
      <c r="P309" s="407" t="s">
        <v>2591</v>
      </c>
      <c r="Q309" s="412" t="s">
        <v>1887</v>
      </c>
      <c r="R309" s="435"/>
      <c r="S309" s="407" t="s">
        <v>1930</v>
      </c>
    </row>
    <row r="310" spans="1:19" s="358" customFormat="1" ht="55.5" customHeight="1">
      <c r="A310" s="357"/>
      <c r="B310" s="444" t="s">
        <v>3268</v>
      </c>
      <c r="C310" s="445" t="s">
        <v>194</v>
      </c>
      <c r="D310" s="446"/>
      <c r="E310" s="448">
        <v>45673</v>
      </c>
      <c r="F310" s="447">
        <v>338668.44008999999</v>
      </c>
      <c r="G310" s="446">
        <v>0</v>
      </c>
      <c r="H310" s="446">
        <v>0</v>
      </c>
      <c r="I310" s="446">
        <v>0</v>
      </c>
      <c r="J310" s="446">
        <v>0</v>
      </c>
      <c r="K310" s="446">
        <v>0</v>
      </c>
      <c r="L310" s="446">
        <v>0</v>
      </c>
      <c r="M310" s="449" t="s">
        <v>1892</v>
      </c>
      <c r="N310" s="445" t="s">
        <v>3269</v>
      </c>
      <c r="O310" s="446"/>
      <c r="P310" s="450" t="s">
        <v>2591</v>
      </c>
      <c r="Q310" s="449" t="s">
        <v>1887</v>
      </c>
      <c r="R310" s="446"/>
      <c r="S310" s="450" t="s">
        <v>1936</v>
      </c>
    </row>
    <row r="311" spans="1:19" s="358" customFormat="1" ht="55.5" customHeight="1">
      <c r="A311" s="357"/>
      <c r="B311" s="444" t="s">
        <v>3270</v>
      </c>
      <c r="C311" s="445" t="s">
        <v>194</v>
      </c>
      <c r="D311" s="446"/>
      <c r="E311" s="448">
        <v>45680</v>
      </c>
      <c r="F311" s="447">
        <v>55970.97</v>
      </c>
      <c r="G311" s="446">
        <v>0</v>
      </c>
      <c r="H311" s="446">
        <v>0</v>
      </c>
      <c r="I311" s="446">
        <v>0</v>
      </c>
      <c r="J311" s="446">
        <v>0</v>
      </c>
      <c r="K311" s="446">
        <v>0</v>
      </c>
      <c r="L311" s="446">
        <v>0</v>
      </c>
      <c r="M311" s="449" t="s">
        <v>1892</v>
      </c>
      <c r="N311" s="445" t="s">
        <v>3271</v>
      </c>
      <c r="O311" s="446"/>
      <c r="P311" s="450" t="s">
        <v>2591</v>
      </c>
      <c r="Q311" s="449" t="s">
        <v>1887</v>
      </c>
      <c r="R311" s="446"/>
      <c r="S311" s="450" t="s">
        <v>1942</v>
      </c>
    </row>
    <row r="312" spans="1:19" s="358" customFormat="1" ht="55.5" customHeight="1">
      <c r="A312" s="357"/>
      <c r="B312" s="444" t="s">
        <v>3272</v>
      </c>
      <c r="C312" s="445" t="s">
        <v>194</v>
      </c>
      <c r="D312" s="446"/>
      <c r="E312" s="448">
        <v>45680</v>
      </c>
      <c r="F312" s="447">
        <v>86956</v>
      </c>
      <c r="G312" s="446">
        <v>0</v>
      </c>
      <c r="H312" s="446">
        <v>0</v>
      </c>
      <c r="I312" s="446">
        <v>0</v>
      </c>
      <c r="J312" s="446">
        <v>0</v>
      </c>
      <c r="K312" s="446">
        <v>0</v>
      </c>
      <c r="L312" s="446">
        <v>0</v>
      </c>
      <c r="M312" s="449" t="s">
        <v>1892</v>
      </c>
      <c r="N312" s="445" t="s">
        <v>3273</v>
      </c>
      <c r="O312" s="446"/>
      <c r="P312" s="450" t="s">
        <v>2591</v>
      </c>
      <c r="Q312" s="449" t="s">
        <v>1887</v>
      </c>
      <c r="R312" s="446"/>
      <c r="S312" s="450" t="s">
        <v>1948</v>
      </c>
    </row>
    <row r="313" spans="1:19" s="358" customFormat="1" ht="55.5" customHeight="1">
      <c r="A313" s="357"/>
      <c r="B313" s="444" t="s">
        <v>3274</v>
      </c>
      <c r="C313" s="445" t="s">
        <v>194</v>
      </c>
      <c r="D313" s="446"/>
      <c r="E313" s="448">
        <v>45687</v>
      </c>
      <c r="F313" s="447">
        <v>62225.394999999997</v>
      </c>
      <c r="G313" s="446">
        <v>0</v>
      </c>
      <c r="H313" s="446">
        <v>0</v>
      </c>
      <c r="I313" s="446">
        <v>0</v>
      </c>
      <c r="J313" s="446">
        <v>0</v>
      </c>
      <c r="K313" s="446">
        <v>0</v>
      </c>
      <c r="L313" s="446">
        <v>0</v>
      </c>
      <c r="M313" s="449" t="s">
        <v>1892</v>
      </c>
      <c r="N313" s="445" t="s">
        <v>3275</v>
      </c>
      <c r="O313" s="446"/>
      <c r="P313" s="450" t="s">
        <v>2591</v>
      </c>
      <c r="Q313" s="449" t="s">
        <v>1887</v>
      </c>
      <c r="R313" s="446"/>
      <c r="S313" s="450" t="s">
        <v>1934</v>
      </c>
    </row>
    <row r="314" spans="1:19" s="358" customFormat="1" ht="55.5" customHeight="1">
      <c r="A314" s="357"/>
      <c r="B314" s="444" t="s">
        <v>3276</v>
      </c>
      <c r="C314" s="445" t="s">
        <v>194</v>
      </c>
      <c r="D314" s="446"/>
      <c r="E314" s="448">
        <v>45687</v>
      </c>
      <c r="F314" s="447">
        <v>59767.95</v>
      </c>
      <c r="G314" s="446">
        <v>0</v>
      </c>
      <c r="H314" s="446">
        <v>0</v>
      </c>
      <c r="I314" s="446">
        <v>0</v>
      </c>
      <c r="J314" s="446">
        <v>0</v>
      </c>
      <c r="K314" s="446">
        <v>0</v>
      </c>
      <c r="L314" s="446">
        <v>0</v>
      </c>
      <c r="M314" s="449" t="s">
        <v>1892</v>
      </c>
      <c r="N314" s="445" t="s">
        <v>3277</v>
      </c>
      <c r="O314" s="446"/>
      <c r="P314" s="450" t="s">
        <v>2591</v>
      </c>
      <c r="Q314" s="449" t="s">
        <v>1887</v>
      </c>
      <c r="R314" s="446"/>
      <c r="S314" s="450" t="s">
        <v>1934</v>
      </c>
    </row>
    <row r="315" spans="1:19" s="358" customFormat="1" ht="55.5" customHeight="1">
      <c r="A315" s="357"/>
      <c r="B315" s="444" t="s">
        <v>3278</v>
      </c>
      <c r="C315" s="445" t="s">
        <v>194</v>
      </c>
      <c r="D315" s="446"/>
      <c r="E315" s="448">
        <v>45687</v>
      </c>
      <c r="F315" s="447">
        <v>50106.1</v>
      </c>
      <c r="G315" s="446">
        <v>0</v>
      </c>
      <c r="H315" s="446">
        <v>0</v>
      </c>
      <c r="I315" s="446">
        <v>0</v>
      </c>
      <c r="J315" s="446">
        <v>0</v>
      </c>
      <c r="K315" s="446">
        <v>0</v>
      </c>
      <c r="L315" s="446">
        <v>0</v>
      </c>
      <c r="M315" s="449" t="s">
        <v>1892</v>
      </c>
      <c r="N315" s="445" t="s">
        <v>3279</v>
      </c>
      <c r="O315" s="446"/>
      <c r="P315" s="450" t="s">
        <v>2591</v>
      </c>
      <c r="Q315" s="449" t="s">
        <v>1887</v>
      </c>
      <c r="R315" s="446"/>
      <c r="S315" s="450" t="s">
        <v>1936</v>
      </c>
    </row>
    <row r="316" spans="1:19" s="358" customFormat="1" ht="55.5" customHeight="1">
      <c r="A316" s="357"/>
      <c r="B316" s="444" t="s">
        <v>3280</v>
      </c>
      <c r="C316" s="445" t="s">
        <v>194</v>
      </c>
      <c r="D316" s="446"/>
      <c r="E316" s="448">
        <v>45687</v>
      </c>
      <c r="F316" s="447">
        <v>52300</v>
      </c>
      <c r="G316" s="446">
        <v>0</v>
      </c>
      <c r="H316" s="446">
        <v>0</v>
      </c>
      <c r="I316" s="446">
        <v>0</v>
      </c>
      <c r="J316" s="446">
        <v>0</v>
      </c>
      <c r="K316" s="446">
        <v>0</v>
      </c>
      <c r="L316" s="446">
        <v>0</v>
      </c>
      <c r="M316" s="449" t="s">
        <v>1892</v>
      </c>
      <c r="N316" s="445" t="s">
        <v>3281</v>
      </c>
      <c r="O316" s="446"/>
      <c r="P316" s="450" t="s">
        <v>2591</v>
      </c>
      <c r="Q316" s="449" t="s">
        <v>1887</v>
      </c>
      <c r="R316" s="446"/>
      <c r="S316" s="450" t="s">
        <v>1951</v>
      </c>
    </row>
    <row r="317" spans="1:19" s="358" customFormat="1" ht="55.5" customHeight="1">
      <c r="A317" s="357"/>
      <c r="B317" s="444" t="s">
        <v>3282</v>
      </c>
      <c r="C317" s="445" t="s">
        <v>194</v>
      </c>
      <c r="D317" s="446"/>
      <c r="E317" s="448">
        <v>45687</v>
      </c>
      <c r="F317" s="447">
        <v>77100</v>
      </c>
      <c r="G317" s="446">
        <v>0</v>
      </c>
      <c r="H317" s="446">
        <v>0</v>
      </c>
      <c r="I317" s="446">
        <v>0</v>
      </c>
      <c r="J317" s="446">
        <v>0</v>
      </c>
      <c r="K317" s="446">
        <v>0</v>
      </c>
      <c r="L317" s="446">
        <v>0</v>
      </c>
      <c r="M317" s="449" t="s">
        <v>1892</v>
      </c>
      <c r="N317" s="445" t="s">
        <v>3283</v>
      </c>
      <c r="O317" s="446"/>
      <c r="P317" s="450" t="s">
        <v>2591</v>
      </c>
      <c r="Q317" s="449" t="s">
        <v>1887</v>
      </c>
      <c r="R317" s="446"/>
      <c r="S317" s="450" t="s">
        <v>1930</v>
      </c>
    </row>
    <row r="318" spans="1:19" s="358" customFormat="1" ht="55.5" customHeight="1">
      <c r="A318" s="357"/>
      <c r="B318" s="444" t="s">
        <v>3284</v>
      </c>
      <c r="C318" s="445" t="s">
        <v>194</v>
      </c>
      <c r="D318" s="446"/>
      <c r="E318" s="448">
        <v>45707</v>
      </c>
      <c r="F318" s="447">
        <v>96294.695000000007</v>
      </c>
      <c r="G318" s="446">
        <v>0</v>
      </c>
      <c r="H318" s="446">
        <v>0</v>
      </c>
      <c r="I318" s="446">
        <v>0</v>
      </c>
      <c r="J318" s="446">
        <v>0</v>
      </c>
      <c r="K318" s="446">
        <v>0</v>
      </c>
      <c r="L318" s="446">
        <v>0</v>
      </c>
      <c r="M318" s="449" t="s">
        <v>1892</v>
      </c>
      <c r="N318" s="445" t="s">
        <v>3285</v>
      </c>
      <c r="O318" s="446"/>
      <c r="P318" s="450" t="s">
        <v>2591</v>
      </c>
      <c r="Q318" s="449" t="s">
        <v>1887</v>
      </c>
      <c r="R318" s="446"/>
      <c r="S318" s="450" t="s">
        <v>1938</v>
      </c>
    </row>
    <row r="319" spans="1:19" s="358" customFormat="1" ht="55.5" customHeight="1">
      <c r="A319" s="357"/>
      <c r="B319" s="444" t="s">
        <v>3286</v>
      </c>
      <c r="C319" s="445" t="s">
        <v>194</v>
      </c>
      <c r="D319" s="446"/>
      <c r="E319" s="448">
        <v>45707</v>
      </c>
      <c r="F319" s="447">
        <v>173254.82</v>
      </c>
      <c r="G319" s="446">
        <v>0</v>
      </c>
      <c r="H319" s="446">
        <v>0</v>
      </c>
      <c r="I319" s="446">
        <v>0</v>
      </c>
      <c r="J319" s="446">
        <v>0</v>
      </c>
      <c r="K319" s="446">
        <v>0</v>
      </c>
      <c r="L319" s="446">
        <v>0</v>
      </c>
      <c r="M319" s="449" t="s">
        <v>1892</v>
      </c>
      <c r="N319" s="445" t="s">
        <v>3287</v>
      </c>
      <c r="O319" s="446"/>
      <c r="P319" s="450" t="s">
        <v>2591</v>
      </c>
      <c r="Q319" s="449" t="s">
        <v>1887</v>
      </c>
      <c r="R319" s="446"/>
      <c r="S319" s="450" t="s">
        <v>1943</v>
      </c>
    </row>
    <row r="320" spans="1:19" s="358" customFormat="1" ht="55.5" customHeight="1">
      <c r="A320" s="357"/>
      <c r="B320" s="444" t="s">
        <v>3288</v>
      </c>
      <c r="C320" s="445" t="s">
        <v>194</v>
      </c>
      <c r="D320" s="446"/>
      <c r="E320" s="448">
        <v>45707</v>
      </c>
      <c r="F320" s="447">
        <v>186674.38500000001</v>
      </c>
      <c r="G320" s="446">
        <v>0</v>
      </c>
      <c r="H320" s="446">
        <v>0</v>
      </c>
      <c r="I320" s="446">
        <v>0</v>
      </c>
      <c r="J320" s="446">
        <v>0</v>
      </c>
      <c r="K320" s="446">
        <v>0</v>
      </c>
      <c r="L320" s="446">
        <v>0</v>
      </c>
      <c r="M320" s="449" t="s">
        <v>1892</v>
      </c>
      <c r="N320" s="445" t="s">
        <v>3289</v>
      </c>
      <c r="O320" s="446"/>
      <c r="P320" s="450" t="s">
        <v>2591</v>
      </c>
      <c r="Q320" s="449" t="s">
        <v>1887</v>
      </c>
      <c r="R320" s="446"/>
      <c r="S320" s="450" t="s">
        <v>1948</v>
      </c>
    </row>
    <row r="321" spans="1:19" s="358" customFormat="1" ht="55.5" customHeight="1">
      <c r="A321" s="357"/>
      <c r="B321" s="444" t="s">
        <v>3290</v>
      </c>
      <c r="C321" s="445" t="s">
        <v>194</v>
      </c>
      <c r="D321" s="446"/>
      <c r="E321" s="448">
        <v>45707</v>
      </c>
      <c r="F321" s="447">
        <v>26709.54</v>
      </c>
      <c r="G321" s="446">
        <v>0</v>
      </c>
      <c r="H321" s="446">
        <v>0</v>
      </c>
      <c r="I321" s="446">
        <v>0</v>
      </c>
      <c r="J321" s="446">
        <v>0</v>
      </c>
      <c r="K321" s="446">
        <v>0</v>
      </c>
      <c r="L321" s="446">
        <v>0</v>
      </c>
      <c r="M321" s="449" t="s">
        <v>1892</v>
      </c>
      <c r="N321" s="445" t="s">
        <v>3291</v>
      </c>
      <c r="O321" s="446"/>
      <c r="P321" s="450" t="s">
        <v>2591</v>
      </c>
      <c r="Q321" s="449" t="s">
        <v>1887</v>
      </c>
      <c r="R321" s="446"/>
      <c r="S321" s="450" t="s">
        <v>1948</v>
      </c>
    </row>
    <row r="322" spans="1:19" s="358" customFormat="1" ht="98.25" customHeight="1">
      <c r="A322" s="357"/>
      <c r="B322" s="76" t="s">
        <v>3415</v>
      </c>
      <c r="C322" s="647" t="s">
        <v>79</v>
      </c>
      <c r="D322" s="359" t="s">
        <v>79</v>
      </c>
      <c r="E322" s="359" t="s">
        <v>79</v>
      </c>
      <c r="F322" s="360">
        <f>SUM(F6:F321)</f>
        <v>33712845.822054029</v>
      </c>
      <c r="G322" s="360">
        <f>SUM(G6:G321)</f>
        <v>67781.585999999996</v>
      </c>
      <c r="H322" s="360">
        <f>SUM(H6:H321)</f>
        <v>0</v>
      </c>
      <c r="I322" s="360">
        <f t="shared" ref="I322:L322" si="0">SUM(I6:I321)</f>
        <v>0</v>
      </c>
      <c r="J322" s="360">
        <f>SUM(J6:J321)</f>
        <v>0</v>
      </c>
      <c r="K322" s="360">
        <f t="shared" si="0"/>
        <v>0</v>
      </c>
      <c r="L322" s="360">
        <f t="shared" si="0"/>
        <v>0</v>
      </c>
      <c r="M322" s="367" t="s">
        <v>79</v>
      </c>
      <c r="N322" s="367" t="s">
        <v>79</v>
      </c>
      <c r="O322" s="367" t="s">
        <v>79</v>
      </c>
      <c r="P322" s="367" t="s">
        <v>79</v>
      </c>
      <c r="Q322" s="367" t="s">
        <v>79</v>
      </c>
      <c r="R322" s="392" t="s">
        <v>2630</v>
      </c>
      <c r="S322" s="367" t="s">
        <v>79</v>
      </c>
    </row>
    <row r="323" spans="1:19" s="358" customFormat="1" ht="81.75" customHeight="1" outlineLevel="1">
      <c r="A323" s="357"/>
      <c r="B323" s="387" t="s">
        <v>1952</v>
      </c>
      <c r="C323" s="461" t="s">
        <v>131</v>
      </c>
      <c r="D323" s="462" t="s">
        <v>79</v>
      </c>
      <c r="E323" s="462"/>
      <c r="F323" s="463">
        <v>27174</v>
      </c>
      <c r="G323" s="463">
        <v>0</v>
      </c>
      <c r="H323" s="463">
        <v>0</v>
      </c>
      <c r="I323" s="463">
        <v>0</v>
      </c>
      <c r="J323" s="463">
        <v>0</v>
      </c>
      <c r="K323" s="463">
        <v>0</v>
      </c>
      <c r="L323" s="463">
        <v>0</v>
      </c>
      <c r="M323" s="464" t="s">
        <v>1892</v>
      </c>
      <c r="N323" s="464"/>
      <c r="O323" s="464"/>
      <c r="P323" s="464" t="s">
        <v>1296</v>
      </c>
      <c r="Q323" s="464" t="s">
        <v>1889</v>
      </c>
      <c r="R323" s="465"/>
      <c r="S323" s="545" t="s">
        <v>1940</v>
      </c>
    </row>
    <row r="324" spans="1:19" s="358" customFormat="1" ht="81.75" customHeight="1" outlineLevel="1">
      <c r="A324" s="357"/>
      <c r="B324" s="388" t="s">
        <v>1953</v>
      </c>
      <c r="C324" s="466" t="s">
        <v>1874</v>
      </c>
      <c r="D324" s="467" t="s">
        <v>79</v>
      </c>
      <c r="E324" s="467"/>
      <c r="F324" s="468">
        <v>6000</v>
      </c>
      <c r="G324" s="468">
        <v>0</v>
      </c>
      <c r="H324" s="468">
        <v>0</v>
      </c>
      <c r="I324" s="468">
        <v>0</v>
      </c>
      <c r="J324" s="468">
        <v>0</v>
      </c>
      <c r="K324" s="468">
        <v>0</v>
      </c>
      <c r="L324" s="468">
        <v>0</v>
      </c>
      <c r="M324" s="469" t="s">
        <v>1888</v>
      </c>
      <c r="N324" s="469"/>
      <c r="O324" s="469"/>
      <c r="P324" s="469" t="s">
        <v>1296</v>
      </c>
      <c r="Q324" s="469" t="s">
        <v>1889</v>
      </c>
      <c r="R324" s="470"/>
      <c r="S324" s="514" t="s">
        <v>1941</v>
      </c>
    </row>
    <row r="325" spans="1:19" s="358" customFormat="1" ht="81.75" customHeight="1" outlineLevel="1">
      <c r="A325" s="357"/>
      <c r="B325" s="388" t="s">
        <v>1954</v>
      </c>
      <c r="C325" s="466" t="s">
        <v>1866</v>
      </c>
      <c r="D325" s="467" t="s">
        <v>79</v>
      </c>
      <c r="E325" s="467"/>
      <c r="F325" s="468">
        <v>45000</v>
      </c>
      <c r="G325" s="468">
        <v>0</v>
      </c>
      <c r="H325" s="468">
        <v>0</v>
      </c>
      <c r="I325" s="468">
        <v>0</v>
      </c>
      <c r="J325" s="468">
        <v>0</v>
      </c>
      <c r="K325" s="468">
        <v>0</v>
      </c>
      <c r="L325" s="468">
        <v>0</v>
      </c>
      <c r="M325" s="469" t="s">
        <v>1892</v>
      </c>
      <c r="N325" s="469"/>
      <c r="O325" s="469"/>
      <c r="P325" s="469" t="s">
        <v>1296</v>
      </c>
      <c r="Q325" s="469" t="s">
        <v>1889</v>
      </c>
      <c r="R325" s="470"/>
      <c r="S325" s="514" t="s">
        <v>1928</v>
      </c>
    </row>
    <row r="326" spans="1:19" s="358" customFormat="1" ht="81.75" customHeight="1" outlineLevel="1">
      <c r="A326" s="357"/>
      <c r="B326" s="388" t="s">
        <v>1955</v>
      </c>
      <c r="C326" s="466" t="s">
        <v>1956</v>
      </c>
      <c r="D326" s="467" t="s">
        <v>79</v>
      </c>
      <c r="E326" s="467"/>
      <c r="F326" s="468">
        <v>7300</v>
      </c>
      <c r="G326" s="468">
        <v>0</v>
      </c>
      <c r="H326" s="468">
        <v>0</v>
      </c>
      <c r="I326" s="468">
        <v>0</v>
      </c>
      <c r="J326" s="468">
        <v>0</v>
      </c>
      <c r="K326" s="468">
        <v>0</v>
      </c>
      <c r="L326" s="468">
        <v>0</v>
      </c>
      <c r="M326" s="469" t="s">
        <v>1888</v>
      </c>
      <c r="N326" s="469"/>
      <c r="O326" s="469"/>
      <c r="P326" s="469" t="s">
        <v>1296</v>
      </c>
      <c r="Q326" s="469" t="s">
        <v>1889</v>
      </c>
      <c r="R326" s="470"/>
      <c r="S326" s="514" t="s">
        <v>1941</v>
      </c>
    </row>
    <row r="327" spans="1:19" s="358" customFormat="1" ht="81.75" customHeight="1" outlineLevel="1">
      <c r="A327" s="357"/>
      <c r="B327" s="388" t="s">
        <v>1868</v>
      </c>
      <c r="C327" s="466" t="s">
        <v>110</v>
      </c>
      <c r="D327" s="467" t="s">
        <v>79</v>
      </c>
      <c r="E327" s="467"/>
      <c r="F327" s="468">
        <v>38400</v>
      </c>
      <c r="G327" s="468">
        <v>0</v>
      </c>
      <c r="H327" s="468">
        <v>0</v>
      </c>
      <c r="I327" s="468">
        <v>0</v>
      </c>
      <c r="J327" s="468">
        <v>0</v>
      </c>
      <c r="K327" s="468">
        <v>0</v>
      </c>
      <c r="L327" s="468">
        <v>0</v>
      </c>
      <c r="M327" s="469" t="s">
        <v>1862</v>
      </c>
      <c r="N327" s="469"/>
      <c r="O327" s="469"/>
      <c r="P327" s="469" t="s">
        <v>1296</v>
      </c>
      <c r="Q327" s="469" t="s">
        <v>1889</v>
      </c>
      <c r="R327" s="470"/>
      <c r="S327" s="514" t="s">
        <v>1931</v>
      </c>
    </row>
    <row r="328" spans="1:19" s="358" customFormat="1" ht="81.75" customHeight="1" outlineLevel="1">
      <c r="A328" s="357"/>
      <c r="B328" s="388" t="s">
        <v>1957</v>
      </c>
      <c r="C328" s="466" t="s">
        <v>1958</v>
      </c>
      <c r="D328" s="467" t="s">
        <v>79</v>
      </c>
      <c r="E328" s="467"/>
      <c r="F328" s="468">
        <v>20570.2</v>
      </c>
      <c r="G328" s="468">
        <v>0</v>
      </c>
      <c r="H328" s="468">
        <v>0</v>
      </c>
      <c r="I328" s="468">
        <v>0</v>
      </c>
      <c r="J328" s="468">
        <v>0</v>
      </c>
      <c r="K328" s="468">
        <v>0</v>
      </c>
      <c r="L328" s="468">
        <v>0</v>
      </c>
      <c r="M328" s="469" t="s">
        <v>1892</v>
      </c>
      <c r="N328" s="469"/>
      <c r="O328" s="469"/>
      <c r="P328" s="469" t="s">
        <v>1296</v>
      </c>
      <c r="Q328" s="469" t="s">
        <v>1889</v>
      </c>
      <c r="R328" s="470"/>
      <c r="S328" s="514" t="s">
        <v>1938</v>
      </c>
    </row>
    <row r="329" spans="1:19" s="358" customFormat="1" ht="81.75" customHeight="1" outlineLevel="1">
      <c r="A329" s="357"/>
      <c r="B329" s="388" t="s">
        <v>1959</v>
      </c>
      <c r="C329" s="466" t="s">
        <v>1960</v>
      </c>
      <c r="D329" s="467" t="s">
        <v>79</v>
      </c>
      <c r="E329" s="467"/>
      <c r="F329" s="468">
        <v>17000</v>
      </c>
      <c r="G329" s="468">
        <v>0</v>
      </c>
      <c r="H329" s="468">
        <v>0</v>
      </c>
      <c r="I329" s="468">
        <v>0</v>
      </c>
      <c r="J329" s="468">
        <v>0</v>
      </c>
      <c r="K329" s="468">
        <v>0</v>
      </c>
      <c r="L329" s="468">
        <v>0</v>
      </c>
      <c r="M329" s="469" t="s">
        <v>1862</v>
      </c>
      <c r="N329" s="469"/>
      <c r="O329" s="469"/>
      <c r="P329" s="469" t="s">
        <v>1296</v>
      </c>
      <c r="Q329" s="469" t="s">
        <v>1889</v>
      </c>
      <c r="R329" s="470"/>
      <c r="S329" s="514" t="s">
        <v>1940</v>
      </c>
    </row>
    <row r="330" spans="1:19" s="358" customFormat="1" ht="81.75" customHeight="1" outlineLevel="1">
      <c r="A330" s="357"/>
      <c r="B330" s="388" t="s">
        <v>1961</v>
      </c>
      <c r="C330" s="466" t="s">
        <v>106</v>
      </c>
      <c r="D330" s="467" t="s">
        <v>79</v>
      </c>
      <c r="E330" s="467"/>
      <c r="F330" s="468">
        <v>65000</v>
      </c>
      <c r="G330" s="468">
        <v>0</v>
      </c>
      <c r="H330" s="468">
        <v>0</v>
      </c>
      <c r="I330" s="468">
        <v>0</v>
      </c>
      <c r="J330" s="468">
        <v>0</v>
      </c>
      <c r="K330" s="468">
        <v>0</v>
      </c>
      <c r="L330" s="468">
        <v>0</v>
      </c>
      <c r="M330" s="469" t="s">
        <v>1892</v>
      </c>
      <c r="N330" s="469"/>
      <c r="O330" s="469"/>
      <c r="P330" s="469" t="s">
        <v>1296</v>
      </c>
      <c r="Q330" s="469" t="s">
        <v>1889</v>
      </c>
      <c r="R330" s="470"/>
      <c r="S330" s="514" t="s">
        <v>1934</v>
      </c>
    </row>
    <row r="331" spans="1:19" s="358" customFormat="1" ht="81.75" customHeight="1" outlineLevel="1">
      <c r="A331" s="357"/>
      <c r="B331" s="388" t="s">
        <v>1962</v>
      </c>
      <c r="C331" s="471" t="s">
        <v>2034</v>
      </c>
      <c r="D331" s="467" t="s">
        <v>79</v>
      </c>
      <c r="E331" s="467"/>
      <c r="F331" s="468">
        <v>21000</v>
      </c>
      <c r="G331" s="468">
        <v>0</v>
      </c>
      <c r="H331" s="468">
        <v>0</v>
      </c>
      <c r="I331" s="468">
        <v>0</v>
      </c>
      <c r="J331" s="468">
        <v>0</v>
      </c>
      <c r="K331" s="468">
        <v>0</v>
      </c>
      <c r="L331" s="468">
        <v>0</v>
      </c>
      <c r="M331" s="469" t="s">
        <v>1892</v>
      </c>
      <c r="N331" s="469"/>
      <c r="O331" s="469"/>
      <c r="P331" s="469" t="s">
        <v>1296</v>
      </c>
      <c r="Q331" s="469" t="s">
        <v>1889</v>
      </c>
      <c r="R331" s="470"/>
      <c r="S331" s="514" t="s">
        <v>1944</v>
      </c>
    </row>
    <row r="332" spans="1:19" s="358" customFormat="1" ht="81.75" customHeight="1" outlineLevel="1">
      <c r="A332" s="357"/>
      <c r="B332" s="388" t="s">
        <v>1963</v>
      </c>
      <c r="C332" s="466" t="s">
        <v>137</v>
      </c>
      <c r="D332" s="467" t="s">
        <v>79</v>
      </c>
      <c r="E332" s="467"/>
      <c r="F332" s="468">
        <v>6457.2</v>
      </c>
      <c r="G332" s="468">
        <v>0</v>
      </c>
      <c r="H332" s="468">
        <v>0</v>
      </c>
      <c r="I332" s="468">
        <v>0</v>
      </c>
      <c r="J332" s="468">
        <v>0</v>
      </c>
      <c r="K332" s="468">
        <v>0</v>
      </c>
      <c r="L332" s="468">
        <v>0</v>
      </c>
      <c r="M332" s="469" t="s">
        <v>1862</v>
      </c>
      <c r="N332" s="469"/>
      <c r="O332" s="469"/>
      <c r="P332" s="469" t="s">
        <v>1296</v>
      </c>
      <c r="Q332" s="469" t="s">
        <v>1889</v>
      </c>
      <c r="R332" s="470"/>
      <c r="S332" s="514" t="s">
        <v>1934</v>
      </c>
    </row>
    <row r="333" spans="1:19" s="358" customFormat="1" ht="81.75" customHeight="1" outlineLevel="1">
      <c r="A333" s="357"/>
      <c r="B333" s="388" t="s">
        <v>1964</v>
      </c>
      <c r="C333" s="466" t="s">
        <v>1304</v>
      </c>
      <c r="D333" s="467" t="s">
        <v>79</v>
      </c>
      <c r="E333" s="467"/>
      <c r="F333" s="468">
        <v>11000</v>
      </c>
      <c r="G333" s="468">
        <v>0</v>
      </c>
      <c r="H333" s="468">
        <v>0</v>
      </c>
      <c r="I333" s="468">
        <v>0</v>
      </c>
      <c r="J333" s="468">
        <v>0</v>
      </c>
      <c r="K333" s="468">
        <v>0</v>
      </c>
      <c r="L333" s="468">
        <v>0</v>
      </c>
      <c r="M333" s="469" t="s">
        <v>1892</v>
      </c>
      <c r="N333" s="469"/>
      <c r="O333" s="469"/>
      <c r="P333" s="469" t="s">
        <v>1296</v>
      </c>
      <c r="Q333" s="469" t="s">
        <v>1889</v>
      </c>
      <c r="R333" s="470"/>
      <c r="S333" s="514" t="s">
        <v>3170</v>
      </c>
    </row>
    <row r="334" spans="1:19" s="358" customFormat="1" ht="81.75" customHeight="1" outlineLevel="1">
      <c r="A334" s="357"/>
      <c r="B334" s="388" t="s">
        <v>1965</v>
      </c>
      <c r="C334" s="466" t="s">
        <v>138</v>
      </c>
      <c r="D334" s="467" t="s">
        <v>79</v>
      </c>
      <c r="E334" s="467"/>
      <c r="F334" s="468">
        <v>7550</v>
      </c>
      <c r="G334" s="468">
        <v>0</v>
      </c>
      <c r="H334" s="468">
        <v>0</v>
      </c>
      <c r="I334" s="468">
        <v>0</v>
      </c>
      <c r="J334" s="468">
        <v>0</v>
      </c>
      <c r="K334" s="468">
        <v>0</v>
      </c>
      <c r="L334" s="468">
        <v>0</v>
      </c>
      <c r="M334" s="469" t="s">
        <v>1892</v>
      </c>
      <c r="N334" s="469"/>
      <c r="O334" s="469"/>
      <c r="P334" s="469" t="s">
        <v>1296</v>
      </c>
      <c r="Q334" s="469" t="s">
        <v>1889</v>
      </c>
      <c r="R334" s="470"/>
      <c r="S334" s="514" t="s">
        <v>1933</v>
      </c>
    </row>
    <row r="335" spans="1:19" s="358" customFormat="1" ht="81.75" customHeight="1" outlineLevel="1">
      <c r="A335" s="357"/>
      <c r="B335" s="388" t="s">
        <v>1966</v>
      </c>
      <c r="C335" s="466" t="s">
        <v>1863</v>
      </c>
      <c r="D335" s="467" t="s">
        <v>79</v>
      </c>
      <c r="E335" s="467"/>
      <c r="F335" s="468">
        <v>13898.6</v>
      </c>
      <c r="G335" s="468">
        <v>0</v>
      </c>
      <c r="H335" s="468">
        <v>0</v>
      </c>
      <c r="I335" s="468">
        <v>0</v>
      </c>
      <c r="J335" s="468">
        <v>0</v>
      </c>
      <c r="K335" s="468">
        <v>0</v>
      </c>
      <c r="L335" s="468">
        <v>0</v>
      </c>
      <c r="M335" s="469" t="s">
        <v>1892</v>
      </c>
      <c r="N335" s="469"/>
      <c r="O335" s="469"/>
      <c r="P335" s="469" t="s">
        <v>1296</v>
      </c>
      <c r="Q335" s="469" t="s">
        <v>1889</v>
      </c>
      <c r="R335" s="470"/>
      <c r="S335" s="514" t="s">
        <v>1938</v>
      </c>
    </row>
    <row r="336" spans="1:19" s="358" customFormat="1" ht="81.75" customHeight="1" outlineLevel="1">
      <c r="A336" s="357"/>
      <c r="B336" s="388" t="s">
        <v>1967</v>
      </c>
      <c r="C336" s="466" t="s">
        <v>1865</v>
      </c>
      <c r="D336" s="467" t="s">
        <v>79</v>
      </c>
      <c r="E336" s="467"/>
      <c r="F336" s="468">
        <v>10800</v>
      </c>
      <c r="G336" s="468">
        <v>0</v>
      </c>
      <c r="H336" s="468">
        <v>0</v>
      </c>
      <c r="I336" s="468">
        <v>0</v>
      </c>
      <c r="J336" s="468">
        <v>0</v>
      </c>
      <c r="K336" s="468">
        <v>0</v>
      </c>
      <c r="L336" s="468">
        <v>0</v>
      </c>
      <c r="M336" s="469" t="s">
        <v>1862</v>
      </c>
      <c r="N336" s="469"/>
      <c r="O336" s="469"/>
      <c r="P336" s="469" t="s">
        <v>1296</v>
      </c>
      <c r="Q336" s="469" t="s">
        <v>1889</v>
      </c>
      <c r="R336" s="470"/>
      <c r="S336" s="514" t="s">
        <v>1928</v>
      </c>
    </row>
    <row r="337" spans="1:19" s="358" customFormat="1" ht="81.75" customHeight="1" outlineLevel="1">
      <c r="A337" s="357"/>
      <c r="B337" s="388" t="s">
        <v>1906</v>
      </c>
      <c r="C337" s="466" t="s">
        <v>122</v>
      </c>
      <c r="D337" s="467" t="s">
        <v>79</v>
      </c>
      <c r="E337" s="467"/>
      <c r="F337" s="468">
        <v>49800</v>
      </c>
      <c r="G337" s="468">
        <v>0</v>
      </c>
      <c r="H337" s="468">
        <v>0</v>
      </c>
      <c r="I337" s="468">
        <v>0</v>
      </c>
      <c r="J337" s="468">
        <v>0</v>
      </c>
      <c r="K337" s="468">
        <v>0</v>
      </c>
      <c r="L337" s="468">
        <v>0</v>
      </c>
      <c r="M337" s="469" t="s">
        <v>1862</v>
      </c>
      <c r="N337" s="469"/>
      <c r="O337" s="469"/>
      <c r="P337" s="469" t="s">
        <v>1296</v>
      </c>
      <c r="Q337" s="469" t="s">
        <v>1889</v>
      </c>
      <c r="R337" s="470"/>
      <c r="S337" s="514" t="s">
        <v>1941</v>
      </c>
    </row>
    <row r="338" spans="1:19" s="358" customFormat="1" ht="81.75" customHeight="1" outlineLevel="1">
      <c r="A338" s="357"/>
      <c r="B338" s="388" t="s">
        <v>1968</v>
      </c>
      <c r="C338" s="466" t="s">
        <v>234</v>
      </c>
      <c r="D338" s="467" t="s">
        <v>79</v>
      </c>
      <c r="E338" s="467"/>
      <c r="F338" s="468">
        <v>24900</v>
      </c>
      <c r="G338" s="468">
        <v>0</v>
      </c>
      <c r="H338" s="468">
        <v>0</v>
      </c>
      <c r="I338" s="468">
        <v>0</v>
      </c>
      <c r="J338" s="468">
        <v>0</v>
      </c>
      <c r="K338" s="468">
        <v>0</v>
      </c>
      <c r="L338" s="468">
        <v>0</v>
      </c>
      <c r="M338" s="469" t="s">
        <v>1862</v>
      </c>
      <c r="N338" s="469"/>
      <c r="O338" s="469"/>
      <c r="P338" s="469" t="s">
        <v>1296</v>
      </c>
      <c r="Q338" s="469" t="s">
        <v>1889</v>
      </c>
      <c r="R338" s="470"/>
      <c r="S338" s="514" t="s">
        <v>1927</v>
      </c>
    </row>
    <row r="339" spans="1:19" s="358" customFormat="1" ht="81.75" customHeight="1" outlineLevel="1">
      <c r="A339" s="357"/>
      <c r="B339" s="388" t="s">
        <v>1905</v>
      </c>
      <c r="C339" s="466" t="s">
        <v>127</v>
      </c>
      <c r="D339" s="467" t="s">
        <v>79</v>
      </c>
      <c r="E339" s="467"/>
      <c r="F339" s="468">
        <v>65000</v>
      </c>
      <c r="G339" s="468">
        <v>0</v>
      </c>
      <c r="H339" s="468">
        <v>0</v>
      </c>
      <c r="I339" s="468">
        <v>0</v>
      </c>
      <c r="J339" s="468">
        <v>0</v>
      </c>
      <c r="K339" s="468">
        <v>0</v>
      </c>
      <c r="L339" s="468">
        <v>0</v>
      </c>
      <c r="M339" s="469" t="s">
        <v>1892</v>
      </c>
      <c r="N339" s="469"/>
      <c r="O339" s="469"/>
      <c r="P339" s="469" t="s">
        <v>1296</v>
      </c>
      <c r="Q339" s="469" t="s">
        <v>1889</v>
      </c>
      <c r="R339" s="470"/>
      <c r="S339" s="514" t="s">
        <v>1944</v>
      </c>
    </row>
    <row r="340" spans="1:19" s="358" customFormat="1" ht="81.75" customHeight="1" outlineLevel="1">
      <c r="A340" s="357"/>
      <c r="B340" s="388" t="s">
        <v>1969</v>
      </c>
      <c r="C340" s="466" t="s">
        <v>1970</v>
      </c>
      <c r="D340" s="467" t="s">
        <v>79</v>
      </c>
      <c r="E340" s="467"/>
      <c r="F340" s="468">
        <v>23681.922999999999</v>
      </c>
      <c r="G340" s="468">
        <v>0</v>
      </c>
      <c r="H340" s="468">
        <v>0</v>
      </c>
      <c r="I340" s="468">
        <v>0</v>
      </c>
      <c r="J340" s="468">
        <v>0</v>
      </c>
      <c r="K340" s="468">
        <v>0</v>
      </c>
      <c r="L340" s="468">
        <v>0</v>
      </c>
      <c r="M340" s="469" t="s">
        <v>1862</v>
      </c>
      <c r="N340" s="469"/>
      <c r="O340" s="469"/>
      <c r="P340" s="469" t="s">
        <v>1296</v>
      </c>
      <c r="Q340" s="469" t="s">
        <v>1889</v>
      </c>
      <c r="R340" s="470"/>
      <c r="S340" s="514" t="s">
        <v>1925</v>
      </c>
    </row>
    <row r="341" spans="1:19" s="358" customFormat="1" ht="81.75" customHeight="1" outlineLevel="1">
      <c r="A341" s="357"/>
      <c r="B341" s="388" t="s">
        <v>1971</v>
      </c>
      <c r="C341" s="466" t="s">
        <v>128</v>
      </c>
      <c r="D341" s="467" t="s">
        <v>79</v>
      </c>
      <c r="E341" s="467"/>
      <c r="F341" s="468">
        <v>7950</v>
      </c>
      <c r="G341" s="468">
        <v>0</v>
      </c>
      <c r="H341" s="468">
        <v>0</v>
      </c>
      <c r="I341" s="468">
        <v>0</v>
      </c>
      <c r="J341" s="468">
        <v>0</v>
      </c>
      <c r="K341" s="468">
        <v>0</v>
      </c>
      <c r="L341" s="468">
        <v>0</v>
      </c>
      <c r="M341" s="469" t="s">
        <v>1892</v>
      </c>
      <c r="N341" s="469"/>
      <c r="O341" s="469"/>
      <c r="P341" s="469" t="s">
        <v>1296</v>
      </c>
      <c r="Q341" s="469" t="s">
        <v>1889</v>
      </c>
      <c r="R341" s="470"/>
      <c r="S341" s="514" t="s">
        <v>1943</v>
      </c>
    </row>
    <row r="342" spans="1:19" s="358" customFormat="1" ht="81.75" customHeight="1" outlineLevel="1">
      <c r="A342" s="357"/>
      <c r="B342" s="388" t="s">
        <v>1972</v>
      </c>
      <c r="C342" s="466" t="s">
        <v>1973</v>
      </c>
      <c r="D342" s="467" t="s">
        <v>79</v>
      </c>
      <c r="E342" s="467"/>
      <c r="F342" s="468">
        <v>19500</v>
      </c>
      <c r="G342" s="468">
        <v>0</v>
      </c>
      <c r="H342" s="468">
        <v>0</v>
      </c>
      <c r="I342" s="468">
        <v>0</v>
      </c>
      <c r="J342" s="468">
        <v>0</v>
      </c>
      <c r="K342" s="468">
        <v>0</v>
      </c>
      <c r="L342" s="468">
        <v>0</v>
      </c>
      <c r="M342" s="469" t="s">
        <v>1892</v>
      </c>
      <c r="N342" s="469"/>
      <c r="O342" s="469"/>
      <c r="P342" s="469" t="s">
        <v>1296</v>
      </c>
      <c r="Q342" s="469" t="s">
        <v>1889</v>
      </c>
      <c r="R342" s="470"/>
      <c r="S342" s="514" t="s">
        <v>1933</v>
      </c>
    </row>
    <row r="343" spans="1:19" s="358" customFormat="1" ht="81.75" customHeight="1" outlineLevel="1">
      <c r="A343" s="357"/>
      <c r="B343" s="388" t="s">
        <v>1974</v>
      </c>
      <c r="C343" s="466" t="s">
        <v>1975</v>
      </c>
      <c r="D343" s="467" t="s">
        <v>79</v>
      </c>
      <c r="E343" s="467"/>
      <c r="F343" s="468">
        <v>40000</v>
      </c>
      <c r="G343" s="468">
        <v>0</v>
      </c>
      <c r="H343" s="468">
        <v>0</v>
      </c>
      <c r="I343" s="468">
        <v>0</v>
      </c>
      <c r="J343" s="468">
        <v>0</v>
      </c>
      <c r="K343" s="468">
        <v>0</v>
      </c>
      <c r="L343" s="468">
        <v>0</v>
      </c>
      <c r="M343" s="469" t="s">
        <v>1862</v>
      </c>
      <c r="N343" s="469"/>
      <c r="O343" s="469"/>
      <c r="P343" s="469" t="s">
        <v>1296</v>
      </c>
      <c r="Q343" s="469" t="s">
        <v>1889</v>
      </c>
      <c r="R343" s="470"/>
      <c r="S343" s="514" t="s">
        <v>1942</v>
      </c>
    </row>
    <row r="344" spans="1:19" s="358" customFormat="1" ht="81.75" customHeight="1" outlineLevel="1">
      <c r="A344" s="357"/>
      <c r="B344" s="388" t="s">
        <v>1976</v>
      </c>
      <c r="C344" s="466" t="s">
        <v>103</v>
      </c>
      <c r="D344" s="467" t="s">
        <v>79</v>
      </c>
      <c r="E344" s="467"/>
      <c r="F344" s="468">
        <v>450</v>
      </c>
      <c r="G344" s="468">
        <v>0</v>
      </c>
      <c r="H344" s="468">
        <v>0</v>
      </c>
      <c r="I344" s="468">
        <v>0</v>
      </c>
      <c r="J344" s="468">
        <v>0</v>
      </c>
      <c r="K344" s="468">
        <v>0</v>
      </c>
      <c r="L344" s="468">
        <v>0</v>
      </c>
      <c r="M344" s="469" t="s">
        <v>1862</v>
      </c>
      <c r="N344" s="469"/>
      <c r="O344" s="469"/>
      <c r="P344" s="469" t="s">
        <v>1296</v>
      </c>
      <c r="Q344" s="469" t="s">
        <v>1889</v>
      </c>
      <c r="R344" s="470"/>
      <c r="S344" s="514" t="s">
        <v>1947</v>
      </c>
    </row>
    <row r="345" spans="1:19" s="358" customFormat="1" ht="81.75" customHeight="1" outlineLevel="1">
      <c r="A345" s="357"/>
      <c r="B345" s="388" t="s">
        <v>1977</v>
      </c>
      <c r="C345" s="466" t="s">
        <v>1978</v>
      </c>
      <c r="D345" s="467" t="s">
        <v>79</v>
      </c>
      <c r="E345" s="467"/>
      <c r="F345" s="468">
        <v>7500</v>
      </c>
      <c r="G345" s="468">
        <v>0</v>
      </c>
      <c r="H345" s="468">
        <v>0</v>
      </c>
      <c r="I345" s="468">
        <v>0</v>
      </c>
      <c r="J345" s="468">
        <v>0</v>
      </c>
      <c r="K345" s="468">
        <v>0</v>
      </c>
      <c r="L345" s="468">
        <v>0</v>
      </c>
      <c r="M345" s="469" t="s">
        <v>1892</v>
      </c>
      <c r="N345" s="469"/>
      <c r="O345" s="469"/>
      <c r="P345" s="469" t="s">
        <v>1296</v>
      </c>
      <c r="Q345" s="469" t="s">
        <v>1889</v>
      </c>
      <c r="R345" s="470"/>
      <c r="S345" s="514" t="s">
        <v>1934</v>
      </c>
    </row>
    <row r="346" spans="1:19" s="358" customFormat="1" ht="81.75" customHeight="1" outlineLevel="1">
      <c r="A346" s="357"/>
      <c r="B346" s="388" t="s">
        <v>1979</v>
      </c>
      <c r="C346" s="466" t="s">
        <v>1980</v>
      </c>
      <c r="D346" s="467" t="s">
        <v>79</v>
      </c>
      <c r="E346" s="467"/>
      <c r="F346" s="468">
        <v>33000</v>
      </c>
      <c r="G346" s="468">
        <v>0</v>
      </c>
      <c r="H346" s="468">
        <v>0</v>
      </c>
      <c r="I346" s="468">
        <v>0</v>
      </c>
      <c r="J346" s="468">
        <v>0</v>
      </c>
      <c r="K346" s="468">
        <v>0</v>
      </c>
      <c r="L346" s="468">
        <v>0</v>
      </c>
      <c r="M346" s="469" t="s">
        <v>1862</v>
      </c>
      <c r="N346" s="469"/>
      <c r="O346" s="469"/>
      <c r="P346" s="469" t="s">
        <v>1296</v>
      </c>
      <c r="Q346" s="469" t="s">
        <v>1889</v>
      </c>
      <c r="R346" s="470"/>
      <c r="S346" s="514" t="s">
        <v>3170</v>
      </c>
    </row>
    <row r="347" spans="1:19" s="358" customFormat="1" ht="81.75" customHeight="1" outlineLevel="1">
      <c r="A347" s="357"/>
      <c r="B347" s="388" t="s">
        <v>1981</v>
      </c>
      <c r="C347" s="466" t="s">
        <v>1873</v>
      </c>
      <c r="D347" s="467" t="s">
        <v>79</v>
      </c>
      <c r="E347" s="467"/>
      <c r="F347" s="468">
        <v>17121.5</v>
      </c>
      <c r="G347" s="468">
        <v>0</v>
      </c>
      <c r="H347" s="468">
        <v>0</v>
      </c>
      <c r="I347" s="468">
        <v>0</v>
      </c>
      <c r="J347" s="468">
        <v>0</v>
      </c>
      <c r="K347" s="468">
        <v>0</v>
      </c>
      <c r="L347" s="468">
        <v>0</v>
      </c>
      <c r="M347" s="469" t="s">
        <v>1892</v>
      </c>
      <c r="N347" s="469"/>
      <c r="O347" s="469"/>
      <c r="P347" s="469" t="s">
        <v>1296</v>
      </c>
      <c r="Q347" s="469" t="s">
        <v>1889</v>
      </c>
      <c r="R347" s="470"/>
      <c r="S347" s="514" t="s">
        <v>1932</v>
      </c>
    </row>
    <row r="348" spans="1:19" s="358" customFormat="1" ht="81.75" customHeight="1" outlineLevel="1">
      <c r="A348" s="357"/>
      <c r="B348" s="388" t="s">
        <v>1904</v>
      </c>
      <c r="C348" s="466" t="s">
        <v>97</v>
      </c>
      <c r="D348" s="467" t="s">
        <v>79</v>
      </c>
      <c r="E348" s="467"/>
      <c r="F348" s="468">
        <v>16000</v>
      </c>
      <c r="G348" s="468">
        <v>0</v>
      </c>
      <c r="H348" s="468">
        <v>0</v>
      </c>
      <c r="I348" s="468">
        <v>0</v>
      </c>
      <c r="J348" s="468">
        <v>0</v>
      </c>
      <c r="K348" s="468">
        <v>0</v>
      </c>
      <c r="L348" s="468">
        <v>0</v>
      </c>
      <c r="M348" s="469" t="s">
        <v>1892</v>
      </c>
      <c r="N348" s="469"/>
      <c r="O348" s="469"/>
      <c r="P348" s="469" t="s">
        <v>1296</v>
      </c>
      <c r="Q348" s="469" t="s">
        <v>1889</v>
      </c>
      <c r="R348" s="470"/>
      <c r="S348" s="514" t="s">
        <v>1951</v>
      </c>
    </row>
    <row r="349" spans="1:19" s="358" customFormat="1" ht="81.75" customHeight="1" outlineLevel="1">
      <c r="A349" s="357"/>
      <c r="B349" s="388" t="s">
        <v>1982</v>
      </c>
      <c r="C349" s="466" t="s">
        <v>120</v>
      </c>
      <c r="D349" s="467" t="s">
        <v>79</v>
      </c>
      <c r="E349" s="467"/>
      <c r="F349" s="468">
        <v>43000</v>
      </c>
      <c r="G349" s="468">
        <v>0</v>
      </c>
      <c r="H349" s="468">
        <v>0</v>
      </c>
      <c r="I349" s="468">
        <v>0</v>
      </c>
      <c r="J349" s="468">
        <v>0</v>
      </c>
      <c r="K349" s="468">
        <v>0</v>
      </c>
      <c r="L349" s="468">
        <v>0</v>
      </c>
      <c r="M349" s="469" t="s">
        <v>1862</v>
      </c>
      <c r="N349" s="469"/>
      <c r="O349" s="469"/>
      <c r="P349" s="469" t="s">
        <v>1296</v>
      </c>
      <c r="Q349" s="469" t="s">
        <v>1889</v>
      </c>
      <c r="R349" s="470"/>
      <c r="S349" s="514" t="s">
        <v>1928</v>
      </c>
    </row>
    <row r="350" spans="1:19" s="358" customFormat="1" ht="81.75" customHeight="1" outlineLevel="1">
      <c r="A350" s="357"/>
      <c r="B350" s="388" t="s">
        <v>1983</v>
      </c>
      <c r="C350" s="466" t="s">
        <v>1867</v>
      </c>
      <c r="D350" s="467" t="s">
        <v>79</v>
      </c>
      <c r="E350" s="467"/>
      <c r="F350" s="468">
        <v>28440</v>
      </c>
      <c r="G350" s="468">
        <v>0</v>
      </c>
      <c r="H350" s="468">
        <v>0</v>
      </c>
      <c r="I350" s="468">
        <v>0</v>
      </c>
      <c r="J350" s="468">
        <v>0</v>
      </c>
      <c r="K350" s="468">
        <v>0</v>
      </c>
      <c r="L350" s="468">
        <v>0</v>
      </c>
      <c r="M350" s="469" t="s">
        <v>1892</v>
      </c>
      <c r="N350" s="469"/>
      <c r="O350" s="469"/>
      <c r="P350" s="469" t="s">
        <v>1296</v>
      </c>
      <c r="Q350" s="469" t="s">
        <v>1889</v>
      </c>
      <c r="R350" s="470"/>
      <c r="S350" s="514" t="s">
        <v>1931</v>
      </c>
    </row>
    <row r="351" spans="1:19" s="358" customFormat="1" ht="81.75" customHeight="1" outlineLevel="1">
      <c r="A351" s="357"/>
      <c r="B351" s="388" t="s">
        <v>1985</v>
      </c>
      <c r="C351" s="466" t="s">
        <v>590</v>
      </c>
      <c r="D351" s="467" t="s">
        <v>79</v>
      </c>
      <c r="E351" s="467"/>
      <c r="F351" s="468">
        <v>28420</v>
      </c>
      <c r="G351" s="468">
        <v>0</v>
      </c>
      <c r="H351" s="468">
        <v>0</v>
      </c>
      <c r="I351" s="468">
        <v>0</v>
      </c>
      <c r="J351" s="468">
        <v>0</v>
      </c>
      <c r="K351" s="468">
        <v>0</v>
      </c>
      <c r="L351" s="468">
        <v>0</v>
      </c>
      <c r="M351" s="469" t="s">
        <v>1892</v>
      </c>
      <c r="N351" s="469"/>
      <c r="O351" s="469"/>
      <c r="P351" s="469" t="s">
        <v>1296</v>
      </c>
      <c r="Q351" s="469" t="s">
        <v>1889</v>
      </c>
      <c r="R351" s="470"/>
      <c r="S351" s="514" t="s">
        <v>1941</v>
      </c>
    </row>
    <row r="352" spans="1:19" s="358" customFormat="1" ht="81.75" customHeight="1" outlineLevel="1">
      <c r="A352" s="357"/>
      <c r="B352" s="388" t="s">
        <v>1986</v>
      </c>
      <c r="C352" s="466" t="s">
        <v>124</v>
      </c>
      <c r="D352" s="467" t="s">
        <v>79</v>
      </c>
      <c r="E352" s="467"/>
      <c r="F352" s="468">
        <v>1500</v>
      </c>
      <c r="G352" s="468">
        <v>0</v>
      </c>
      <c r="H352" s="468">
        <v>0</v>
      </c>
      <c r="I352" s="468">
        <v>0</v>
      </c>
      <c r="J352" s="468">
        <v>0</v>
      </c>
      <c r="K352" s="468">
        <v>0</v>
      </c>
      <c r="L352" s="468">
        <v>0</v>
      </c>
      <c r="M352" s="469" t="s">
        <v>1892</v>
      </c>
      <c r="N352" s="469"/>
      <c r="O352" s="469"/>
      <c r="P352" s="469" t="s">
        <v>1296</v>
      </c>
      <c r="Q352" s="469" t="s">
        <v>1889</v>
      </c>
      <c r="R352" s="470"/>
      <c r="S352" s="514" t="s">
        <v>3170</v>
      </c>
    </row>
    <row r="353" spans="1:19" s="358" customFormat="1" ht="81.75" customHeight="1" outlineLevel="1">
      <c r="A353" s="357"/>
      <c r="B353" s="388" t="s">
        <v>1987</v>
      </c>
      <c r="C353" s="466" t="s">
        <v>1861</v>
      </c>
      <c r="D353" s="467" t="s">
        <v>79</v>
      </c>
      <c r="E353" s="467"/>
      <c r="F353" s="468">
        <v>6800</v>
      </c>
      <c r="G353" s="468">
        <v>0</v>
      </c>
      <c r="H353" s="468">
        <v>0</v>
      </c>
      <c r="I353" s="468">
        <v>0</v>
      </c>
      <c r="J353" s="468">
        <v>0</v>
      </c>
      <c r="K353" s="468">
        <v>0</v>
      </c>
      <c r="L353" s="468">
        <v>0</v>
      </c>
      <c r="M353" s="469" t="s">
        <v>1892</v>
      </c>
      <c r="N353" s="469"/>
      <c r="O353" s="469"/>
      <c r="P353" s="469" t="s">
        <v>1296</v>
      </c>
      <c r="Q353" s="469" t="s">
        <v>1889</v>
      </c>
      <c r="R353" s="470"/>
      <c r="S353" s="514" t="s">
        <v>1927</v>
      </c>
    </row>
    <row r="354" spans="1:19" s="358" customFormat="1" ht="81.75" customHeight="1" outlineLevel="1">
      <c r="A354" s="357"/>
      <c r="B354" s="388" t="s">
        <v>1988</v>
      </c>
      <c r="C354" s="466" t="s">
        <v>1989</v>
      </c>
      <c r="D354" s="467" t="s">
        <v>79</v>
      </c>
      <c r="E354" s="467"/>
      <c r="F354" s="468">
        <v>20000</v>
      </c>
      <c r="G354" s="468">
        <v>0</v>
      </c>
      <c r="H354" s="468">
        <v>0</v>
      </c>
      <c r="I354" s="468">
        <v>0</v>
      </c>
      <c r="J354" s="468">
        <v>0</v>
      </c>
      <c r="K354" s="468">
        <v>0</v>
      </c>
      <c r="L354" s="468">
        <v>0</v>
      </c>
      <c r="M354" s="469" t="s">
        <v>1892</v>
      </c>
      <c r="N354" s="469"/>
      <c r="O354" s="469"/>
      <c r="P354" s="469" t="s">
        <v>1296</v>
      </c>
      <c r="Q354" s="469" t="s">
        <v>1889</v>
      </c>
      <c r="R354" s="470"/>
      <c r="S354" s="514" t="s">
        <v>1936</v>
      </c>
    </row>
    <row r="355" spans="1:19" s="358" customFormat="1" ht="81.75" customHeight="1" outlineLevel="1">
      <c r="A355" s="357"/>
      <c r="B355" s="388" t="s">
        <v>1990</v>
      </c>
      <c r="C355" s="466" t="s">
        <v>863</v>
      </c>
      <c r="D355" s="467" t="s">
        <v>79</v>
      </c>
      <c r="E355" s="467"/>
      <c r="F355" s="468">
        <v>55000</v>
      </c>
      <c r="G355" s="468">
        <v>0</v>
      </c>
      <c r="H355" s="468">
        <v>0</v>
      </c>
      <c r="I355" s="468">
        <v>0</v>
      </c>
      <c r="J355" s="468">
        <v>0</v>
      </c>
      <c r="K355" s="468">
        <v>0</v>
      </c>
      <c r="L355" s="468">
        <v>0</v>
      </c>
      <c r="M355" s="469" t="s">
        <v>1892</v>
      </c>
      <c r="N355" s="469"/>
      <c r="O355" s="469"/>
      <c r="P355" s="469" t="s">
        <v>1296</v>
      </c>
      <c r="Q355" s="469" t="s">
        <v>1889</v>
      </c>
      <c r="R355" s="470"/>
      <c r="S355" s="514" t="s">
        <v>1948</v>
      </c>
    </row>
    <row r="356" spans="1:19" s="358" customFormat="1" ht="81.75" customHeight="1" outlineLevel="1">
      <c r="A356" s="357"/>
      <c r="B356" s="388" t="s">
        <v>1991</v>
      </c>
      <c r="C356" s="466" t="s">
        <v>104</v>
      </c>
      <c r="D356" s="467" t="s">
        <v>79</v>
      </c>
      <c r="E356" s="467"/>
      <c r="F356" s="468">
        <v>9100</v>
      </c>
      <c r="G356" s="468">
        <v>0</v>
      </c>
      <c r="H356" s="468">
        <v>0</v>
      </c>
      <c r="I356" s="468">
        <v>0</v>
      </c>
      <c r="J356" s="468">
        <v>0</v>
      </c>
      <c r="K356" s="468">
        <v>0</v>
      </c>
      <c r="L356" s="468">
        <v>0</v>
      </c>
      <c r="M356" s="469" t="s">
        <v>1892</v>
      </c>
      <c r="N356" s="469"/>
      <c r="O356" s="469"/>
      <c r="P356" s="469" t="s">
        <v>1296</v>
      </c>
      <c r="Q356" s="469" t="s">
        <v>1889</v>
      </c>
      <c r="R356" s="470"/>
      <c r="S356" s="514" t="s">
        <v>1927</v>
      </c>
    </row>
    <row r="357" spans="1:19" s="358" customFormat="1" ht="81.75" customHeight="1" outlineLevel="1">
      <c r="A357" s="357"/>
      <c r="B357" s="388" t="s">
        <v>1992</v>
      </c>
      <c r="C357" s="466" t="s">
        <v>1870</v>
      </c>
      <c r="D357" s="467" t="s">
        <v>79</v>
      </c>
      <c r="E357" s="467"/>
      <c r="F357" s="468">
        <v>12000</v>
      </c>
      <c r="G357" s="468">
        <v>0</v>
      </c>
      <c r="H357" s="468">
        <v>0</v>
      </c>
      <c r="I357" s="468">
        <v>0</v>
      </c>
      <c r="J357" s="468">
        <v>0</v>
      </c>
      <c r="K357" s="468">
        <v>0</v>
      </c>
      <c r="L357" s="468">
        <v>0</v>
      </c>
      <c r="M357" s="469" t="s">
        <v>1862</v>
      </c>
      <c r="N357" s="469"/>
      <c r="O357" s="469"/>
      <c r="P357" s="469" t="s">
        <v>1296</v>
      </c>
      <c r="Q357" s="469" t="s">
        <v>1889</v>
      </c>
      <c r="R357" s="470"/>
      <c r="S357" s="514" t="s">
        <v>1934</v>
      </c>
    </row>
    <row r="358" spans="1:19" s="358" customFormat="1" ht="81.75" customHeight="1" outlineLevel="1">
      <c r="A358" s="357"/>
      <c r="B358" s="388" t="s">
        <v>1993</v>
      </c>
      <c r="C358" s="466" t="s">
        <v>117</v>
      </c>
      <c r="D358" s="467" t="s">
        <v>79</v>
      </c>
      <c r="E358" s="467"/>
      <c r="F358" s="468">
        <v>26000</v>
      </c>
      <c r="G358" s="468">
        <v>0</v>
      </c>
      <c r="H358" s="468">
        <v>0</v>
      </c>
      <c r="I358" s="468">
        <v>0</v>
      </c>
      <c r="J358" s="468">
        <v>0</v>
      </c>
      <c r="K358" s="468">
        <v>0</v>
      </c>
      <c r="L358" s="468">
        <v>0</v>
      </c>
      <c r="M358" s="469" t="s">
        <v>1892</v>
      </c>
      <c r="N358" s="469"/>
      <c r="O358" s="469"/>
      <c r="P358" s="469" t="s">
        <v>1296</v>
      </c>
      <c r="Q358" s="469" t="s">
        <v>1889</v>
      </c>
      <c r="R358" s="470"/>
      <c r="S358" s="514" t="s">
        <v>1928</v>
      </c>
    </row>
    <row r="359" spans="1:19" s="358" customFormat="1" ht="81.75" customHeight="1" outlineLevel="1">
      <c r="A359" s="357"/>
      <c r="B359" s="388" t="s">
        <v>1994</v>
      </c>
      <c r="C359" s="466" t="s">
        <v>1869</v>
      </c>
      <c r="D359" s="467" t="s">
        <v>79</v>
      </c>
      <c r="E359" s="467"/>
      <c r="F359" s="468">
        <v>8615.7119999999995</v>
      </c>
      <c r="G359" s="468">
        <v>0</v>
      </c>
      <c r="H359" s="468">
        <v>0</v>
      </c>
      <c r="I359" s="468">
        <v>0</v>
      </c>
      <c r="J359" s="468">
        <v>0</v>
      </c>
      <c r="K359" s="468">
        <v>0</v>
      </c>
      <c r="L359" s="468">
        <v>0</v>
      </c>
      <c r="M359" s="469" t="s">
        <v>1892</v>
      </c>
      <c r="N359" s="469"/>
      <c r="O359" s="469"/>
      <c r="P359" s="469" t="s">
        <v>1296</v>
      </c>
      <c r="Q359" s="469" t="s">
        <v>1889</v>
      </c>
      <c r="R359" s="470"/>
      <c r="S359" s="514" t="s">
        <v>1935</v>
      </c>
    </row>
    <row r="360" spans="1:19" s="358" customFormat="1" ht="81.75" customHeight="1" outlineLevel="1">
      <c r="A360" s="357"/>
      <c r="B360" s="388" t="s">
        <v>1995</v>
      </c>
      <c r="C360" s="466" t="s">
        <v>1617</v>
      </c>
      <c r="D360" s="467" t="s">
        <v>79</v>
      </c>
      <c r="E360" s="467"/>
      <c r="F360" s="468">
        <v>46000</v>
      </c>
      <c r="G360" s="468">
        <v>0</v>
      </c>
      <c r="H360" s="468">
        <v>0</v>
      </c>
      <c r="I360" s="468">
        <v>0</v>
      </c>
      <c r="J360" s="468">
        <v>0</v>
      </c>
      <c r="K360" s="468">
        <v>0</v>
      </c>
      <c r="L360" s="468">
        <v>0</v>
      </c>
      <c r="M360" s="469" t="s">
        <v>1892</v>
      </c>
      <c r="N360" s="469"/>
      <c r="O360" s="469"/>
      <c r="P360" s="469" t="s">
        <v>1296</v>
      </c>
      <c r="Q360" s="469" t="s">
        <v>1889</v>
      </c>
      <c r="R360" s="470"/>
      <c r="S360" s="514" t="s">
        <v>1946</v>
      </c>
    </row>
    <row r="361" spans="1:19" s="358" customFormat="1" ht="81.75" customHeight="1" outlineLevel="1">
      <c r="A361" s="357"/>
      <c r="B361" s="388" t="s">
        <v>1871</v>
      </c>
      <c r="C361" s="466" t="s">
        <v>1872</v>
      </c>
      <c r="D361" s="467" t="s">
        <v>79</v>
      </c>
      <c r="E361" s="467"/>
      <c r="F361" s="468">
        <v>48000</v>
      </c>
      <c r="G361" s="468">
        <v>0</v>
      </c>
      <c r="H361" s="468">
        <v>0</v>
      </c>
      <c r="I361" s="468">
        <v>0</v>
      </c>
      <c r="J361" s="468">
        <v>0</v>
      </c>
      <c r="K361" s="468">
        <v>0</v>
      </c>
      <c r="L361" s="468">
        <v>0</v>
      </c>
      <c r="M361" s="469" t="s">
        <v>1862</v>
      </c>
      <c r="N361" s="469"/>
      <c r="O361" s="469"/>
      <c r="P361" s="469" t="s">
        <v>1296</v>
      </c>
      <c r="Q361" s="469" t="s">
        <v>1889</v>
      </c>
      <c r="R361" s="470"/>
      <c r="S361" s="514" t="s">
        <v>1940</v>
      </c>
    </row>
    <row r="362" spans="1:19" s="358" customFormat="1" ht="81.75" customHeight="1" outlineLevel="1">
      <c r="A362" s="357"/>
      <c r="B362" s="389" t="s">
        <v>2029</v>
      </c>
      <c r="C362" s="472" t="s">
        <v>2030</v>
      </c>
      <c r="D362" s="462" t="s">
        <v>79</v>
      </c>
      <c r="E362" s="462"/>
      <c r="F362" s="473">
        <v>3000</v>
      </c>
      <c r="G362" s="463">
        <v>0</v>
      </c>
      <c r="H362" s="463">
        <v>0</v>
      </c>
      <c r="I362" s="463">
        <v>0</v>
      </c>
      <c r="J362" s="463">
        <v>0</v>
      </c>
      <c r="K362" s="463">
        <v>0</v>
      </c>
      <c r="L362" s="463">
        <v>0</v>
      </c>
      <c r="M362" s="474" t="s">
        <v>1862</v>
      </c>
      <c r="N362" s="464"/>
      <c r="O362" s="464"/>
      <c r="P362" s="464" t="s">
        <v>1296</v>
      </c>
      <c r="Q362" s="464" t="s">
        <v>1889</v>
      </c>
      <c r="R362" s="465"/>
      <c r="S362" s="545" t="s">
        <v>1945</v>
      </c>
    </row>
    <row r="363" spans="1:19" s="358" customFormat="1" ht="81.75" customHeight="1" outlineLevel="1">
      <c r="A363" s="357"/>
      <c r="B363" s="379" t="s">
        <v>2031</v>
      </c>
      <c r="C363" s="471" t="s">
        <v>2032</v>
      </c>
      <c r="D363" s="467" t="s">
        <v>79</v>
      </c>
      <c r="E363" s="467"/>
      <c r="F363" s="475">
        <v>10000</v>
      </c>
      <c r="G363" s="468">
        <v>0</v>
      </c>
      <c r="H363" s="468">
        <v>0</v>
      </c>
      <c r="I363" s="468">
        <v>0</v>
      </c>
      <c r="J363" s="468">
        <v>0</v>
      </c>
      <c r="K363" s="468">
        <v>0</v>
      </c>
      <c r="L363" s="468">
        <v>0</v>
      </c>
      <c r="M363" s="476" t="s">
        <v>1862</v>
      </c>
      <c r="N363" s="469"/>
      <c r="O363" s="469"/>
      <c r="P363" s="469" t="s">
        <v>1296</v>
      </c>
      <c r="Q363" s="469" t="s">
        <v>1889</v>
      </c>
      <c r="R363" s="470"/>
      <c r="S363" s="514" t="s">
        <v>1942</v>
      </c>
    </row>
    <row r="364" spans="1:19" s="358" customFormat="1" ht="81.75" customHeight="1" outlineLevel="1">
      <c r="A364" s="357"/>
      <c r="B364" s="379" t="s">
        <v>2033</v>
      </c>
      <c r="C364" s="471" t="s">
        <v>2034</v>
      </c>
      <c r="D364" s="467" t="s">
        <v>79</v>
      </c>
      <c r="E364" s="467"/>
      <c r="F364" s="475">
        <v>1100</v>
      </c>
      <c r="G364" s="468">
        <v>0</v>
      </c>
      <c r="H364" s="468">
        <v>0</v>
      </c>
      <c r="I364" s="468">
        <v>0</v>
      </c>
      <c r="J364" s="468">
        <v>0</v>
      </c>
      <c r="K364" s="468">
        <v>0</v>
      </c>
      <c r="L364" s="468">
        <v>0</v>
      </c>
      <c r="M364" s="476" t="s">
        <v>1862</v>
      </c>
      <c r="N364" s="469"/>
      <c r="O364" s="469"/>
      <c r="P364" s="469" t="s">
        <v>1296</v>
      </c>
      <c r="Q364" s="469" t="s">
        <v>1889</v>
      </c>
      <c r="R364" s="470"/>
      <c r="S364" s="514" t="s">
        <v>1944</v>
      </c>
    </row>
    <row r="365" spans="1:19" s="358" customFormat="1" ht="81.75" customHeight="1" outlineLevel="1">
      <c r="A365" s="357"/>
      <c r="B365" s="379" t="s">
        <v>2035</v>
      </c>
      <c r="C365" s="471" t="s">
        <v>2036</v>
      </c>
      <c r="D365" s="467" t="s">
        <v>79</v>
      </c>
      <c r="E365" s="467"/>
      <c r="F365" s="475">
        <v>800</v>
      </c>
      <c r="G365" s="468">
        <v>0</v>
      </c>
      <c r="H365" s="468">
        <v>0</v>
      </c>
      <c r="I365" s="468">
        <v>0</v>
      </c>
      <c r="J365" s="468">
        <v>0</v>
      </c>
      <c r="K365" s="468">
        <v>0</v>
      </c>
      <c r="L365" s="468">
        <v>0</v>
      </c>
      <c r="M365" s="469" t="s">
        <v>1892</v>
      </c>
      <c r="N365" s="469"/>
      <c r="O365" s="469"/>
      <c r="P365" s="469" t="s">
        <v>1296</v>
      </c>
      <c r="Q365" s="469" t="s">
        <v>1889</v>
      </c>
      <c r="R365" s="470"/>
      <c r="S365" s="514" t="s">
        <v>1947</v>
      </c>
    </row>
    <row r="366" spans="1:19" s="358" customFormat="1" ht="81.75" customHeight="1" outlineLevel="1">
      <c r="A366" s="357"/>
      <c r="B366" s="379" t="s">
        <v>2037</v>
      </c>
      <c r="C366" s="471" t="s">
        <v>2036</v>
      </c>
      <c r="D366" s="467" t="s">
        <v>79</v>
      </c>
      <c r="E366" s="467"/>
      <c r="F366" s="475">
        <v>4000</v>
      </c>
      <c r="G366" s="468">
        <v>0</v>
      </c>
      <c r="H366" s="468">
        <v>0</v>
      </c>
      <c r="I366" s="468">
        <v>0</v>
      </c>
      <c r="J366" s="468">
        <v>0</v>
      </c>
      <c r="K366" s="468">
        <v>0</v>
      </c>
      <c r="L366" s="468">
        <v>0</v>
      </c>
      <c r="M366" s="469" t="s">
        <v>1892</v>
      </c>
      <c r="N366" s="469"/>
      <c r="O366" s="469"/>
      <c r="P366" s="469" t="s">
        <v>1296</v>
      </c>
      <c r="Q366" s="469" t="s">
        <v>1889</v>
      </c>
      <c r="R366" s="470"/>
      <c r="S366" s="514" t="s">
        <v>1947</v>
      </c>
    </row>
    <row r="367" spans="1:19" s="358" customFormat="1" ht="81.75" customHeight="1" outlineLevel="1">
      <c r="A367" s="357"/>
      <c r="B367" s="379" t="s">
        <v>2038</v>
      </c>
      <c r="C367" s="471" t="s">
        <v>2036</v>
      </c>
      <c r="D367" s="467" t="s">
        <v>79</v>
      </c>
      <c r="E367" s="467"/>
      <c r="F367" s="475">
        <v>200</v>
      </c>
      <c r="G367" s="468">
        <v>0</v>
      </c>
      <c r="H367" s="468">
        <v>0</v>
      </c>
      <c r="I367" s="468">
        <v>0</v>
      </c>
      <c r="J367" s="468">
        <v>0</v>
      </c>
      <c r="K367" s="468">
        <v>0</v>
      </c>
      <c r="L367" s="468">
        <v>0</v>
      </c>
      <c r="M367" s="469" t="s">
        <v>1892</v>
      </c>
      <c r="N367" s="469"/>
      <c r="O367" s="469"/>
      <c r="P367" s="469" t="s">
        <v>1296</v>
      </c>
      <c r="Q367" s="469" t="s">
        <v>1889</v>
      </c>
      <c r="R367" s="470"/>
      <c r="S367" s="514" t="s">
        <v>1947</v>
      </c>
    </row>
    <row r="368" spans="1:19" s="358" customFormat="1" ht="81.75" customHeight="1" outlineLevel="1">
      <c r="A368" s="357"/>
      <c r="B368" s="379" t="s">
        <v>2039</v>
      </c>
      <c r="C368" s="471" t="s">
        <v>2036</v>
      </c>
      <c r="D368" s="467" t="s">
        <v>79</v>
      </c>
      <c r="E368" s="467"/>
      <c r="F368" s="475">
        <v>500</v>
      </c>
      <c r="G368" s="468">
        <v>0</v>
      </c>
      <c r="H368" s="468">
        <v>0</v>
      </c>
      <c r="I368" s="468">
        <v>0</v>
      </c>
      <c r="J368" s="468">
        <v>0</v>
      </c>
      <c r="K368" s="468">
        <v>0</v>
      </c>
      <c r="L368" s="468">
        <v>0</v>
      </c>
      <c r="M368" s="469" t="s">
        <v>1892</v>
      </c>
      <c r="N368" s="469"/>
      <c r="O368" s="469"/>
      <c r="P368" s="469" t="s">
        <v>1296</v>
      </c>
      <c r="Q368" s="469" t="s">
        <v>1889</v>
      </c>
      <c r="R368" s="470"/>
      <c r="S368" s="514" t="s">
        <v>1947</v>
      </c>
    </row>
    <row r="369" spans="1:19" s="358" customFormat="1" ht="81.75" customHeight="1" outlineLevel="1">
      <c r="A369" s="357"/>
      <c r="B369" s="379" t="s">
        <v>2040</v>
      </c>
      <c r="C369" s="471" t="s">
        <v>2041</v>
      </c>
      <c r="D369" s="467" t="s">
        <v>79</v>
      </c>
      <c r="E369" s="467"/>
      <c r="F369" s="475">
        <v>20000</v>
      </c>
      <c r="G369" s="468">
        <v>0</v>
      </c>
      <c r="H369" s="468">
        <v>0</v>
      </c>
      <c r="I369" s="468">
        <v>0</v>
      </c>
      <c r="J369" s="468">
        <v>0</v>
      </c>
      <c r="K369" s="468">
        <v>0</v>
      </c>
      <c r="L369" s="468">
        <v>0</v>
      </c>
      <c r="M369" s="469" t="s">
        <v>1892</v>
      </c>
      <c r="N369" s="469"/>
      <c r="O369" s="469"/>
      <c r="P369" s="469" t="s">
        <v>1296</v>
      </c>
      <c r="Q369" s="469" t="s">
        <v>1889</v>
      </c>
      <c r="R369" s="470"/>
      <c r="S369" s="514" t="s">
        <v>1940</v>
      </c>
    </row>
    <row r="370" spans="1:19" s="358" customFormat="1" ht="81.75" customHeight="1" outlineLevel="1">
      <c r="A370" s="357"/>
      <c r="B370" s="379" t="s">
        <v>2042</v>
      </c>
      <c r="C370" s="471" t="s">
        <v>2043</v>
      </c>
      <c r="D370" s="467" t="s">
        <v>79</v>
      </c>
      <c r="E370" s="467"/>
      <c r="F370" s="475">
        <v>4300</v>
      </c>
      <c r="G370" s="468">
        <v>0</v>
      </c>
      <c r="H370" s="468">
        <v>0</v>
      </c>
      <c r="I370" s="468">
        <v>0</v>
      </c>
      <c r="J370" s="468">
        <v>0</v>
      </c>
      <c r="K370" s="468">
        <v>0</v>
      </c>
      <c r="L370" s="468">
        <v>0</v>
      </c>
      <c r="M370" s="469" t="s">
        <v>1892</v>
      </c>
      <c r="N370" s="469"/>
      <c r="O370" s="469"/>
      <c r="P370" s="469" t="s">
        <v>1296</v>
      </c>
      <c r="Q370" s="469" t="s">
        <v>1889</v>
      </c>
      <c r="R370" s="470"/>
      <c r="S370" s="514" t="s">
        <v>1926</v>
      </c>
    </row>
    <row r="371" spans="1:19" s="358" customFormat="1" ht="81.75" customHeight="1" outlineLevel="1">
      <c r="A371" s="357"/>
      <c r="B371" s="379" t="s">
        <v>2044</v>
      </c>
      <c r="C371" s="471" t="s">
        <v>2045</v>
      </c>
      <c r="D371" s="467" t="s">
        <v>79</v>
      </c>
      <c r="E371" s="467"/>
      <c r="F371" s="475">
        <v>500</v>
      </c>
      <c r="G371" s="468">
        <v>0</v>
      </c>
      <c r="H371" s="468">
        <v>0</v>
      </c>
      <c r="I371" s="468">
        <v>0</v>
      </c>
      <c r="J371" s="468">
        <v>0</v>
      </c>
      <c r="K371" s="468">
        <v>0</v>
      </c>
      <c r="L371" s="468">
        <v>0</v>
      </c>
      <c r="M371" s="477" t="s">
        <v>1892</v>
      </c>
      <c r="N371" s="469"/>
      <c r="O371" s="469"/>
      <c r="P371" s="469" t="s">
        <v>1296</v>
      </c>
      <c r="Q371" s="469" t="s">
        <v>1889</v>
      </c>
      <c r="R371" s="470"/>
      <c r="S371" s="514" t="s">
        <v>1936</v>
      </c>
    </row>
    <row r="372" spans="1:19" s="358" customFormat="1" ht="81.75" customHeight="1" outlineLevel="1">
      <c r="A372" s="357"/>
      <c r="B372" s="379" t="s">
        <v>2046</v>
      </c>
      <c r="C372" s="471" t="s">
        <v>1885</v>
      </c>
      <c r="D372" s="467" t="s">
        <v>79</v>
      </c>
      <c r="E372" s="467"/>
      <c r="F372" s="475">
        <v>120000</v>
      </c>
      <c r="G372" s="468">
        <v>0</v>
      </c>
      <c r="H372" s="468">
        <v>0</v>
      </c>
      <c r="I372" s="468">
        <v>0</v>
      </c>
      <c r="J372" s="468">
        <v>0</v>
      </c>
      <c r="K372" s="468">
        <v>0</v>
      </c>
      <c r="L372" s="468">
        <v>0</v>
      </c>
      <c r="M372" s="469" t="s">
        <v>1892</v>
      </c>
      <c r="N372" s="469"/>
      <c r="O372" s="469"/>
      <c r="P372" s="469" t="s">
        <v>1296</v>
      </c>
      <c r="Q372" s="469" t="s">
        <v>1889</v>
      </c>
      <c r="R372" s="470"/>
      <c r="S372" s="514" t="s">
        <v>81</v>
      </c>
    </row>
    <row r="373" spans="1:19" s="358" customFormat="1" ht="81.75" customHeight="1" outlineLevel="1">
      <c r="A373" s="357"/>
      <c r="B373" s="379" t="s">
        <v>2047</v>
      </c>
      <c r="C373" s="471" t="s">
        <v>2048</v>
      </c>
      <c r="D373" s="467" t="s">
        <v>79</v>
      </c>
      <c r="E373" s="467"/>
      <c r="F373" s="475">
        <v>4750</v>
      </c>
      <c r="G373" s="468">
        <v>0</v>
      </c>
      <c r="H373" s="468">
        <v>0</v>
      </c>
      <c r="I373" s="468">
        <v>0</v>
      </c>
      <c r="J373" s="468">
        <v>0</v>
      </c>
      <c r="K373" s="468">
        <v>0</v>
      </c>
      <c r="L373" s="468">
        <v>0</v>
      </c>
      <c r="M373" s="478" t="s">
        <v>1862</v>
      </c>
      <c r="N373" s="469"/>
      <c r="O373" s="469"/>
      <c r="P373" s="469" t="s">
        <v>1296</v>
      </c>
      <c r="Q373" s="469" t="s">
        <v>1889</v>
      </c>
      <c r="R373" s="470"/>
      <c r="S373" s="514" t="s">
        <v>1941</v>
      </c>
    </row>
    <row r="374" spans="1:19" s="358" customFormat="1" ht="81.75" customHeight="1" outlineLevel="1">
      <c r="A374" s="357"/>
      <c r="B374" s="379" t="s">
        <v>2049</v>
      </c>
      <c r="C374" s="471" t="s">
        <v>2048</v>
      </c>
      <c r="D374" s="467" t="s">
        <v>79</v>
      </c>
      <c r="E374" s="467"/>
      <c r="F374" s="475">
        <v>1500</v>
      </c>
      <c r="G374" s="468">
        <v>0</v>
      </c>
      <c r="H374" s="468">
        <v>0</v>
      </c>
      <c r="I374" s="468">
        <v>0</v>
      </c>
      <c r="J374" s="468">
        <v>0</v>
      </c>
      <c r="K374" s="468">
        <v>0</v>
      </c>
      <c r="L374" s="468">
        <v>0</v>
      </c>
      <c r="M374" s="478" t="s">
        <v>1862</v>
      </c>
      <c r="N374" s="469"/>
      <c r="O374" s="469"/>
      <c r="P374" s="469" t="s">
        <v>1296</v>
      </c>
      <c r="Q374" s="469" t="s">
        <v>1889</v>
      </c>
      <c r="R374" s="470"/>
      <c r="S374" s="514" t="s">
        <v>1941</v>
      </c>
    </row>
    <row r="375" spans="1:19" s="358" customFormat="1" ht="81.75" customHeight="1" outlineLevel="1">
      <c r="A375" s="357"/>
      <c r="B375" s="379" t="s">
        <v>2050</v>
      </c>
      <c r="C375" s="471" t="s">
        <v>2048</v>
      </c>
      <c r="D375" s="467" t="s">
        <v>79</v>
      </c>
      <c r="E375" s="467"/>
      <c r="F375" s="475">
        <v>1800</v>
      </c>
      <c r="G375" s="468">
        <v>0</v>
      </c>
      <c r="H375" s="468">
        <v>0</v>
      </c>
      <c r="I375" s="468">
        <v>0</v>
      </c>
      <c r="J375" s="468">
        <v>0</v>
      </c>
      <c r="K375" s="468">
        <v>0</v>
      </c>
      <c r="L375" s="468">
        <v>0</v>
      </c>
      <c r="M375" s="478" t="s">
        <v>1862</v>
      </c>
      <c r="N375" s="469"/>
      <c r="O375" s="469"/>
      <c r="P375" s="469" t="s">
        <v>1296</v>
      </c>
      <c r="Q375" s="469" t="s">
        <v>1889</v>
      </c>
      <c r="R375" s="470"/>
      <c r="S375" s="514" t="s">
        <v>1941</v>
      </c>
    </row>
    <row r="376" spans="1:19" s="358" customFormat="1" ht="81.75" customHeight="1" outlineLevel="1">
      <c r="A376" s="357"/>
      <c r="B376" s="379" t="s">
        <v>2051</v>
      </c>
      <c r="C376" s="471" t="s">
        <v>2052</v>
      </c>
      <c r="D376" s="467" t="s">
        <v>79</v>
      </c>
      <c r="E376" s="467"/>
      <c r="F376" s="475">
        <v>5098.4250000000002</v>
      </c>
      <c r="G376" s="468">
        <v>0</v>
      </c>
      <c r="H376" s="468">
        <v>0</v>
      </c>
      <c r="I376" s="468">
        <v>0</v>
      </c>
      <c r="J376" s="468">
        <v>0</v>
      </c>
      <c r="K376" s="468">
        <v>0</v>
      </c>
      <c r="L376" s="468">
        <v>0</v>
      </c>
      <c r="M376" s="476" t="s">
        <v>1862</v>
      </c>
      <c r="N376" s="469"/>
      <c r="O376" s="469"/>
      <c r="P376" s="469" t="s">
        <v>1296</v>
      </c>
      <c r="Q376" s="469" t="s">
        <v>1889</v>
      </c>
      <c r="R376" s="470"/>
      <c r="S376" s="514" t="s">
        <v>1936</v>
      </c>
    </row>
    <row r="377" spans="1:19" s="358" customFormat="1" ht="81.75" customHeight="1" outlineLevel="1">
      <c r="A377" s="357"/>
      <c r="B377" s="390" t="s">
        <v>2053</v>
      </c>
      <c r="C377" s="479" t="s">
        <v>2030</v>
      </c>
      <c r="D377" s="480" t="s">
        <v>79</v>
      </c>
      <c r="E377" s="480"/>
      <c r="F377" s="481">
        <v>4000</v>
      </c>
      <c r="G377" s="483">
        <v>0</v>
      </c>
      <c r="H377" s="483">
        <v>0</v>
      </c>
      <c r="I377" s="483">
        <v>0</v>
      </c>
      <c r="J377" s="483">
        <v>0</v>
      </c>
      <c r="K377" s="483">
        <v>0</v>
      </c>
      <c r="L377" s="483">
        <v>0</v>
      </c>
      <c r="M377" s="484" t="s">
        <v>1862</v>
      </c>
      <c r="N377" s="482"/>
      <c r="O377" s="482"/>
      <c r="P377" s="482" t="s">
        <v>1296</v>
      </c>
      <c r="Q377" s="482" t="s">
        <v>1889</v>
      </c>
      <c r="R377" s="485"/>
      <c r="S377" s="546" t="s">
        <v>1945</v>
      </c>
    </row>
    <row r="378" spans="1:19" s="358" customFormat="1" ht="81.75" customHeight="1" outlineLevel="1">
      <c r="A378" s="357"/>
      <c r="B378" s="379" t="s">
        <v>2054</v>
      </c>
      <c r="C378" s="471" t="s">
        <v>2030</v>
      </c>
      <c r="D378" s="467" t="s">
        <v>79</v>
      </c>
      <c r="E378" s="467"/>
      <c r="F378" s="475">
        <v>3000</v>
      </c>
      <c r="G378" s="468">
        <v>0</v>
      </c>
      <c r="H378" s="468">
        <v>0</v>
      </c>
      <c r="I378" s="468">
        <v>0</v>
      </c>
      <c r="J378" s="468">
        <v>0</v>
      </c>
      <c r="K378" s="468">
        <v>0</v>
      </c>
      <c r="L378" s="468">
        <v>0</v>
      </c>
      <c r="M378" s="476" t="s">
        <v>1862</v>
      </c>
      <c r="N378" s="469"/>
      <c r="O378" s="469"/>
      <c r="P378" s="469" t="s">
        <v>1296</v>
      </c>
      <c r="Q378" s="469" t="s">
        <v>1889</v>
      </c>
      <c r="R378" s="470"/>
      <c r="S378" s="514" t="s">
        <v>1945</v>
      </c>
    </row>
    <row r="379" spans="1:19" s="358" customFormat="1" ht="81.75" customHeight="1" outlineLevel="1">
      <c r="A379" s="357"/>
      <c r="B379" s="379" t="s">
        <v>2426</v>
      </c>
      <c r="C379" s="471" t="s">
        <v>2427</v>
      </c>
      <c r="D379" s="467" t="s">
        <v>79</v>
      </c>
      <c r="E379" s="467"/>
      <c r="F379" s="475">
        <v>130</v>
      </c>
      <c r="G379" s="483">
        <v>0</v>
      </c>
      <c r="H379" s="483">
        <v>0</v>
      </c>
      <c r="I379" s="483">
        <v>0</v>
      </c>
      <c r="J379" s="483">
        <v>0</v>
      </c>
      <c r="K379" s="468">
        <v>0</v>
      </c>
      <c r="L379" s="468">
        <v>0</v>
      </c>
      <c r="M379" s="484" t="s">
        <v>1862</v>
      </c>
      <c r="N379" s="482"/>
      <c r="O379" s="482"/>
      <c r="P379" s="482" t="s">
        <v>1296</v>
      </c>
      <c r="Q379" s="469" t="s">
        <v>1889</v>
      </c>
      <c r="R379" s="485"/>
      <c r="S379" s="546" t="s">
        <v>1938</v>
      </c>
    </row>
    <row r="380" spans="1:19" s="358" customFormat="1" ht="81.75" customHeight="1" outlineLevel="1">
      <c r="A380" s="357"/>
      <c r="B380" s="379" t="s">
        <v>2428</v>
      </c>
      <c r="C380" s="471" t="s">
        <v>2429</v>
      </c>
      <c r="D380" s="467" t="s">
        <v>79</v>
      </c>
      <c r="E380" s="467"/>
      <c r="F380" s="475">
        <v>3500</v>
      </c>
      <c r="G380" s="483">
        <v>0</v>
      </c>
      <c r="H380" s="483">
        <v>0</v>
      </c>
      <c r="I380" s="483">
        <v>0</v>
      </c>
      <c r="J380" s="483">
        <v>0</v>
      </c>
      <c r="K380" s="468">
        <v>0</v>
      </c>
      <c r="L380" s="468">
        <v>0</v>
      </c>
      <c r="M380" s="484" t="s">
        <v>1862</v>
      </c>
      <c r="N380" s="482"/>
      <c r="O380" s="482"/>
      <c r="P380" s="482" t="s">
        <v>1296</v>
      </c>
      <c r="Q380" s="469" t="s">
        <v>1889</v>
      </c>
      <c r="R380" s="485"/>
      <c r="S380" s="546" t="s">
        <v>1936</v>
      </c>
    </row>
    <row r="381" spans="1:19" s="358" customFormat="1" ht="81.75" customHeight="1" outlineLevel="1">
      <c r="A381" s="357"/>
      <c r="B381" s="379" t="s">
        <v>2430</v>
      </c>
      <c r="C381" s="471" t="s">
        <v>2429</v>
      </c>
      <c r="D381" s="467" t="s">
        <v>79</v>
      </c>
      <c r="E381" s="467"/>
      <c r="F381" s="475">
        <v>5000</v>
      </c>
      <c r="G381" s="483">
        <v>0</v>
      </c>
      <c r="H381" s="483">
        <v>0</v>
      </c>
      <c r="I381" s="483">
        <v>0</v>
      </c>
      <c r="J381" s="483">
        <v>0</v>
      </c>
      <c r="K381" s="468">
        <v>0</v>
      </c>
      <c r="L381" s="468">
        <v>0</v>
      </c>
      <c r="M381" s="484" t="s">
        <v>1862</v>
      </c>
      <c r="N381" s="482"/>
      <c r="O381" s="482"/>
      <c r="P381" s="482" t="s">
        <v>1296</v>
      </c>
      <c r="Q381" s="469" t="s">
        <v>1889</v>
      </c>
      <c r="R381" s="485"/>
      <c r="S381" s="546" t="s">
        <v>1936</v>
      </c>
    </row>
    <row r="382" spans="1:19" s="358" customFormat="1" ht="81.75" customHeight="1" outlineLevel="1">
      <c r="A382" s="357"/>
      <c r="B382" s="391" t="s">
        <v>2431</v>
      </c>
      <c r="C382" s="471" t="s">
        <v>3294</v>
      </c>
      <c r="D382" s="467" t="s">
        <v>79</v>
      </c>
      <c r="E382" s="467"/>
      <c r="F382" s="475">
        <v>250</v>
      </c>
      <c r="G382" s="483">
        <v>0</v>
      </c>
      <c r="H382" s="483">
        <v>0</v>
      </c>
      <c r="I382" s="483">
        <v>0</v>
      </c>
      <c r="J382" s="483">
        <v>0</v>
      </c>
      <c r="K382" s="468">
        <v>0</v>
      </c>
      <c r="L382" s="468">
        <v>0</v>
      </c>
      <c r="M382" s="484" t="s">
        <v>1862</v>
      </c>
      <c r="N382" s="482"/>
      <c r="O382" s="482"/>
      <c r="P382" s="482" t="s">
        <v>1296</v>
      </c>
      <c r="Q382" s="469" t="s">
        <v>1889</v>
      </c>
      <c r="R382" s="485"/>
      <c r="S382" s="546" t="s">
        <v>1951</v>
      </c>
    </row>
    <row r="383" spans="1:19" s="358" customFormat="1" ht="81.75" customHeight="1" outlineLevel="1">
      <c r="A383" s="357"/>
      <c r="B383" s="379" t="s">
        <v>2432</v>
      </c>
      <c r="C383" s="471" t="s">
        <v>2433</v>
      </c>
      <c r="D383" s="467" t="s">
        <v>79</v>
      </c>
      <c r="E383" s="467"/>
      <c r="F383" s="475">
        <v>1000</v>
      </c>
      <c r="G383" s="483">
        <v>0</v>
      </c>
      <c r="H383" s="483">
        <v>0</v>
      </c>
      <c r="I383" s="483">
        <v>0</v>
      </c>
      <c r="J383" s="483">
        <v>0</v>
      </c>
      <c r="K383" s="468">
        <v>0</v>
      </c>
      <c r="L383" s="468">
        <v>0</v>
      </c>
      <c r="M383" s="484" t="s">
        <v>1862</v>
      </c>
      <c r="N383" s="482"/>
      <c r="O383" s="482"/>
      <c r="P383" s="482" t="s">
        <v>1296</v>
      </c>
      <c r="Q383" s="469" t="s">
        <v>1889</v>
      </c>
      <c r="R383" s="485"/>
      <c r="S383" s="546" t="s">
        <v>1951</v>
      </c>
    </row>
    <row r="384" spans="1:19" s="358" customFormat="1" ht="81.75" customHeight="1" outlineLevel="1">
      <c r="A384" s="357"/>
      <c r="B384" s="379" t="s">
        <v>2434</v>
      </c>
      <c r="C384" s="471" t="s">
        <v>2433</v>
      </c>
      <c r="D384" s="467" t="s">
        <v>79</v>
      </c>
      <c r="E384" s="467"/>
      <c r="F384" s="475">
        <v>1200</v>
      </c>
      <c r="G384" s="483">
        <v>0</v>
      </c>
      <c r="H384" s="483">
        <v>0</v>
      </c>
      <c r="I384" s="483">
        <v>0</v>
      </c>
      <c r="J384" s="483">
        <v>0</v>
      </c>
      <c r="K384" s="468">
        <v>0</v>
      </c>
      <c r="L384" s="468">
        <v>0</v>
      </c>
      <c r="M384" s="484" t="s">
        <v>1862</v>
      </c>
      <c r="N384" s="482"/>
      <c r="O384" s="482"/>
      <c r="P384" s="482" t="s">
        <v>1296</v>
      </c>
      <c r="Q384" s="469" t="s">
        <v>1889</v>
      </c>
      <c r="R384" s="485"/>
      <c r="S384" s="546" t="s">
        <v>1951</v>
      </c>
    </row>
    <row r="385" spans="1:19" s="358" customFormat="1" ht="81.75" customHeight="1" outlineLevel="1">
      <c r="A385" s="357"/>
      <c r="B385" s="390" t="s">
        <v>2435</v>
      </c>
      <c r="C385" s="479" t="s">
        <v>2436</v>
      </c>
      <c r="D385" s="480" t="s">
        <v>79</v>
      </c>
      <c r="E385" s="480"/>
      <c r="F385" s="481">
        <v>900</v>
      </c>
      <c r="G385" s="483">
        <v>0</v>
      </c>
      <c r="H385" s="483">
        <v>0</v>
      </c>
      <c r="I385" s="483">
        <v>0</v>
      </c>
      <c r="J385" s="483">
        <v>0</v>
      </c>
      <c r="K385" s="483">
        <v>0</v>
      </c>
      <c r="L385" s="483">
        <v>0</v>
      </c>
      <c r="M385" s="484" t="s">
        <v>1862</v>
      </c>
      <c r="N385" s="482"/>
      <c r="O385" s="482"/>
      <c r="P385" s="482" t="s">
        <v>1296</v>
      </c>
      <c r="Q385" s="482" t="s">
        <v>1889</v>
      </c>
      <c r="R385" s="485"/>
      <c r="S385" s="546" t="s">
        <v>2217</v>
      </c>
    </row>
    <row r="386" spans="1:19" s="358" customFormat="1" ht="81.75" customHeight="1" outlineLevel="1">
      <c r="A386" s="357"/>
      <c r="B386" s="451" t="s">
        <v>2059</v>
      </c>
      <c r="C386" s="486" t="s">
        <v>2043</v>
      </c>
      <c r="D386" s="467" t="s">
        <v>79</v>
      </c>
      <c r="E386" s="467"/>
      <c r="F386" s="487">
        <v>40600</v>
      </c>
      <c r="G386" s="595">
        <v>0</v>
      </c>
      <c r="H386" s="595">
        <v>0</v>
      </c>
      <c r="I386" s="595">
        <v>0</v>
      </c>
      <c r="J386" s="595">
        <v>0</v>
      </c>
      <c r="K386" s="468">
        <v>0</v>
      </c>
      <c r="L386" s="468">
        <v>0</v>
      </c>
      <c r="M386" s="469" t="s">
        <v>1862</v>
      </c>
      <c r="N386" s="488"/>
      <c r="O386" s="489"/>
      <c r="P386" s="469" t="s">
        <v>2055</v>
      </c>
      <c r="Q386" s="469" t="s">
        <v>2108</v>
      </c>
      <c r="R386" s="488"/>
      <c r="S386" s="499" t="s">
        <v>1926</v>
      </c>
    </row>
    <row r="387" spans="1:19" s="358" customFormat="1" ht="81.75" customHeight="1" outlineLevel="1">
      <c r="A387" s="357"/>
      <c r="B387" s="452" t="s">
        <v>2066</v>
      </c>
      <c r="C387" s="490" t="s">
        <v>137</v>
      </c>
      <c r="D387" s="467" t="s">
        <v>79</v>
      </c>
      <c r="E387" s="467"/>
      <c r="F387" s="487">
        <v>17000</v>
      </c>
      <c r="G387" s="595">
        <v>0</v>
      </c>
      <c r="H387" s="595">
        <v>0</v>
      </c>
      <c r="I387" s="595">
        <v>0</v>
      </c>
      <c r="J387" s="595">
        <v>0</v>
      </c>
      <c r="K387" s="468">
        <v>0</v>
      </c>
      <c r="L387" s="468">
        <v>0</v>
      </c>
      <c r="M387" s="469" t="s">
        <v>1862</v>
      </c>
      <c r="N387" s="488"/>
      <c r="O387" s="489"/>
      <c r="P387" s="469" t="s">
        <v>2055</v>
      </c>
      <c r="Q387" s="469" t="s">
        <v>2108</v>
      </c>
      <c r="R387" s="488"/>
      <c r="S387" s="499" t="s">
        <v>1928</v>
      </c>
    </row>
    <row r="388" spans="1:19" s="358" customFormat="1" ht="81.75" customHeight="1" outlineLevel="1">
      <c r="A388" s="357"/>
      <c r="B388" s="452" t="s">
        <v>2068</v>
      </c>
      <c r="C388" s="490" t="s">
        <v>2069</v>
      </c>
      <c r="D388" s="467" t="s">
        <v>79</v>
      </c>
      <c r="E388" s="467"/>
      <c r="F388" s="487">
        <v>27969.15</v>
      </c>
      <c r="G388" s="595">
        <v>0</v>
      </c>
      <c r="H388" s="595">
        <v>0</v>
      </c>
      <c r="I388" s="595">
        <v>0</v>
      </c>
      <c r="J388" s="595">
        <v>0</v>
      </c>
      <c r="K388" s="468">
        <v>0</v>
      </c>
      <c r="L388" s="468">
        <v>0</v>
      </c>
      <c r="M388" s="469" t="s">
        <v>1862</v>
      </c>
      <c r="N388" s="488"/>
      <c r="O388" s="489"/>
      <c r="P388" s="469" t="s">
        <v>2769</v>
      </c>
      <c r="Q388" s="469" t="s">
        <v>1889</v>
      </c>
      <c r="R388" s="491"/>
      <c r="S388" s="499" t="s">
        <v>1941</v>
      </c>
    </row>
    <row r="389" spans="1:19" s="358" customFormat="1" ht="81.75" customHeight="1" outlineLevel="1">
      <c r="A389" s="357"/>
      <c r="B389" s="453" t="s">
        <v>2070</v>
      </c>
      <c r="C389" s="492" t="s">
        <v>127</v>
      </c>
      <c r="D389" s="493" t="s">
        <v>79</v>
      </c>
      <c r="E389" s="493"/>
      <c r="F389" s="494">
        <v>1800</v>
      </c>
      <c r="G389" s="596">
        <v>0</v>
      </c>
      <c r="H389" s="596">
        <v>0</v>
      </c>
      <c r="I389" s="596">
        <v>0</v>
      </c>
      <c r="J389" s="596">
        <v>0</v>
      </c>
      <c r="K389" s="171">
        <v>0</v>
      </c>
      <c r="L389" s="171">
        <v>0</v>
      </c>
      <c r="M389" s="153" t="s">
        <v>1862</v>
      </c>
      <c r="N389" s="495"/>
      <c r="O389" s="149" t="s">
        <v>3295</v>
      </c>
      <c r="P389" s="153" t="s">
        <v>2055</v>
      </c>
      <c r="Q389" s="153" t="s">
        <v>1889</v>
      </c>
      <c r="R389" s="496"/>
      <c r="S389" s="547" t="s">
        <v>1944</v>
      </c>
    </row>
    <row r="390" spans="1:19" s="358" customFormat="1" ht="81.75" customHeight="1" outlineLevel="1">
      <c r="A390" s="357"/>
      <c r="B390" s="454" t="s">
        <v>2071</v>
      </c>
      <c r="C390" s="486" t="s">
        <v>2061</v>
      </c>
      <c r="D390" s="497" t="s">
        <v>79</v>
      </c>
      <c r="E390" s="497"/>
      <c r="F390" s="498">
        <v>35000</v>
      </c>
      <c r="G390" s="595">
        <v>0</v>
      </c>
      <c r="H390" s="595">
        <v>0</v>
      </c>
      <c r="I390" s="595">
        <v>0</v>
      </c>
      <c r="J390" s="595">
        <v>0</v>
      </c>
      <c r="K390" s="468">
        <v>0</v>
      </c>
      <c r="L390" s="468">
        <v>0</v>
      </c>
      <c r="M390" s="469" t="s">
        <v>1862</v>
      </c>
      <c r="N390" s="488"/>
      <c r="O390" s="489"/>
      <c r="P390" s="469" t="s">
        <v>2055</v>
      </c>
      <c r="Q390" s="469" t="s">
        <v>2108</v>
      </c>
      <c r="R390" s="486" t="s">
        <v>2072</v>
      </c>
      <c r="S390" s="499" t="s">
        <v>1925</v>
      </c>
    </row>
    <row r="391" spans="1:19" s="358" customFormat="1" ht="81.75" customHeight="1" outlineLevel="1">
      <c r="A391" s="357"/>
      <c r="B391" s="454" t="s">
        <v>2073</v>
      </c>
      <c r="C391" s="486" t="s">
        <v>2061</v>
      </c>
      <c r="D391" s="497" t="s">
        <v>79</v>
      </c>
      <c r="E391" s="497"/>
      <c r="F391" s="498">
        <v>60000</v>
      </c>
      <c r="G391" s="595">
        <v>0</v>
      </c>
      <c r="H391" s="595">
        <v>0</v>
      </c>
      <c r="I391" s="595">
        <v>0</v>
      </c>
      <c r="J391" s="595">
        <v>0</v>
      </c>
      <c r="K391" s="468">
        <v>0</v>
      </c>
      <c r="L391" s="468">
        <v>0</v>
      </c>
      <c r="M391" s="469" t="s">
        <v>1862</v>
      </c>
      <c r="N391" s="488"/>
      <c r="O391" s="489"/>
      <c r="P391" s="469" t="s">
        <v>2055</v>
      </c>
      <c r="Q391" s="469" t="s">
        <v>2108</v>
      </c>
      <c r="R391" s="488"/>
      <c r="S391" s="499" t="s">
        <v>1925</v>
      </c>
    </row>
    <row r="392" spans="1:19" s="358" customFormat="1" ht="81.75" customHeight="1" outlineLevel="1">
      <c r="A392" s="357"/>
      <c r="B392" s="454" t="s">
        <v>2074</v>
      </c>
      <c r="C392" s="488" t="s">
        <v>2075</v>
      </c>
      <c r="D392" s="497" t="s">
        <v>79</v>
      </c>
      <c r="E392" s="497"/>
      <c r="F392" s="498">
        <v>10000</v>
      </c>
      <c r="G392" s="595">
        <v>0</v>
      </c>
      <c r="H392" s="595">
        <v>0</v>
      </c>
      <c r="I392" s="595">
        <v>0</v>
      </c>
      <c r="J392" s="595">
        <v>0</v>
      </c>
      <c r="K392" s="468">
        <v>0</v>
      </c>
      <c r="L392" s="468">
        <v>0</v>
      </c>
      <c r="M392" s="469" t="s">
        <v>1862</v>
      </c>
      <c r="N392" s="488"/>
      <c r="O392" s="497"/>
      <c r="P392" s="469" t="s">
        <v>2055</v>
      </c>
      <c r="Q392" s="469" t="s">
        <v>1889</v>
      </c>
      <c r="R392" s="488"/>
      <c r="S392" s="499" t="s">
        <v>1946</v>
      </c>
    </row>
    <row r="393" spans="1:19" s="358" customFormat="1" ht="81.75" customHeight="1" outlineLevel="1">
      <c r="A393" s="357"/>
      <c r="B393" s="454" t="s">
        <v>2076</v>
      </c>
      <c r="C393" s="488" t="s">
        <v>2077</v>
      </c>
      <c r="D393" s="497" t="s">
        <v>79</v>
      </c>
      <c r="E393" s="497"/>
      <c r="F393" s="498">
        <v>5000</v>
      </c>
      <c r="G393" s="595">
        <v>0</v>
      </c>
      <c r="H393" s="595">
        <v>0</v>
      </c>
      <c r="I393" s="595">
        <v>0</v>
      </c>
      <c r="J393" s="595">
        <v>0</v>
      </c>
      <c r="K393" s="468">
        <v>0</v>
      </c>
      <c r="L393" s="468">
        <v>0</v>
      </c>
      <c r="M393" s="497" t="s">
        <v>1862</v>
      </c>
      <c r="N393" s="499"/>
      <c r="O393" s="497"/>
      <c r="P393" s="497" t="s">
        <v>2055</v>
      </c>
      <c r="Q393" s="469" t="s">
        <v>1889</v>
      </c>
      <c r="R393" s="488"/>
      <c r="S393" s="499" t="s">
        <v>1946</v>
      </c>
    </row>
    <row r="394" spans="1:19" s="358" customFormat="1" ht="81.75" customHeight="1" outlineLevel="1">
      <c r="A394" s="357"/>
      <c r="B394" s="454" t="s">
        <v>2078</v>
      </c>
      <c r="C394" s="488" t="s">
        <v>2077</v>
      </c>
      <c r="D394" s="497" t="s">
        <v>79</v>
      </c>
      <c r="E394" s="497"/>
      <c r="F394" s="498">
        <v>10000</v>
      </c>
      <c r="G394" s="595">
        <v>0</v>
      </c>
      <c r="H394" s="595">
        <v>0</v>
      </c>
      <c r="I394" s="595">
        <v>0</v>
      </c>
      <c r="J394" s="595">
        <v>0</v>
      </c>
      <c r="K394" s="468">
        <v>0</v>
      </c>
      <c r="L394" s="468">
        <v>0</v>
      </c>
      <c r="M394" s="497" t="s">
        <v>1862</v>
      </c>
      <c r="N394" s="499"/>
      <c r="O394" s="497"/>
      <c r="P394" s="497" t="s">
        <v>2055</v>
      </c>
      <c r="Q394" s="469" t="s">
        <v>2108</v>
      </c>
      <c r="R394" s="488"/>
      <c r="S394" s="499" t="s">
        <v>1946</v>
      </c>
    </row>
    <row r="395" spans="1:19" s="358" customFormat="1" ht="81.75" customHeight="1" outlineLevel="1">
      <c r="A395" s="357"/>
      <c r="B395" s="451" t="s">
        <v>2109</v>
      </c>
      <c r="C395" s="500" t="s">
        <v>125</v>
      </c>
      <c r="D395" s="497" t="s">
        <v>79</v>
      </c>
      <c r="E395" s="497"/>
      <c r="F395" s="498">
        <v>9380</v>
      </c>
      <c r="G395" s="468">
        <v>0</v>
      </c>
      <c r="H395" s="468">
        <v>0</v>
      </c>
      <c r="I395" s="468">
        <v>0</v>
      </c>
      <c r="J395" s="468">
        <v>0</v>
      </c>
      <c r="K395" s="468">
        <v>0</v>
      </c>
      <c r="L395" s="468">
        <v>0</v>
      </c>
      <c r="M395" s="497" t="s">
        <v>1862</v>
      </c>
      <c r="N395" s="469"/>
      <c r="O395" s="469"/>
      <c r="P395" s="497" t="s">
        <v>2055</v>
      </c>
      <c r="Q395" s="469" t="s">
        <v>1889</v>
      </c>
      <c r="R395" s="470"/>
      <c r="S395" s="514" t="s">
        <v>1927</v>
      </c>
    </row>
    <row r="396" spans="1:19" s="358" customFormat="1" ht="81.75" customHeight="1" outlineLevel="1">
      <c r="A396" s="357"/>
      <c r="B396" s="455" t="s">
        <v>2404</v>
      </c>
      <c r="C396" s="501" t="s">
        <v>125</v>
      </c>
      <c r="D396" s="502" t="s">
        <v>79</v>
      </c>
      <c r="E396" s="502"/>
      <c r="F396" s="503">
        <v>550</v>
      </c>
      <c r="G396" s="150">
        <v>0</v>
      </c>
      <c r="H396" s="150">
        <v>0</v>
      </c>
      <c r="I396" s="150">
        <v>0</v>
      </c>
      <c r="J396" s="150">
        <v>0</v>
      </c>
      <c r="K396" s="150">
        <v>0</v>
      </c>
      <c r="L396" s="150">
        <v>0</v>
      </c>
      <c r="M396" s="502" t="s">
        <v>1862</v>
      </c>
      <c r="N396" s="149"/>
      <c r="O396" s="149" t="s">
        <v>3295</v>
      </c>
      <c r="P396" s="502" t="s">
        <v>2055</v>
      </c>
      <c r="Q396" s="149" t="s">
        <v>2110</v>
      </c>
      <c r="R396" s="504"/>
      <c r="S396" s="548" t="s">
        <v>1927</v>
      </c>
    </row>
    <row r="397" spans="1:19" s="358" customFormat="1" ht="81.75" customHeight="1" outlineLevel="1">
      <c r="A397" s="357"/>
      <c r="B397" s="455" t="s">
        <v>2111</v>
      </c>
      <c r="C397" s="505" t="s">
        <v>125</v>
      </c>
      <c r="D397" s="493" t="s">
        <v>79</v>
      </c>
      <c r="E397" s="493"/>
      <c r="F397" s="494">
        <v>450</v>
      </c>
      <c r="G397" s="171">
        <v>0</v>
      </c>
      <c r="H397" s="171">
        <v>0</v>
      </c>
      <c r="I397" s="171">
        <v>0</v>
      </c>
      <c r="J397" s="171">
        <v>0</v>
      </c>
      <c r="K397" s="171">
        <v>0</v>
      </c>
      <c r="L397" s="171">
        <v>0</v>
      </c>
      <c r="M397" s="493" t="s">
        <v>1862</v>
      </c>
      <c r="N397" s="153"/>
      <c r="O397" s="153" t="s">
        <v>3296</v>
      </c>
      <c r="P397" s="493" t="s">
        <v>2055</v>
      </c>
      <c r="Q397" s="153" t="s">
        <v>2110</v>
      </c>
      <c r="R397" s="506"/>
      <c r="S397" s="522" t="s">
        <v>1927</v>
      </c>
    </row>
    <row r="398" spans="1:19" s="358" customFormat="1" ht="81.75" customHeight="1" outlineLevel="1">
      <c r="A398" s="357"/>
      <c r="B398" s="451" t="s">
        <v>2405</v>
      </c>
      <c r="C398" s="500" t="s">
        <v>125</v>
      </c>
      <c r="D398" s="497" t="s">
        <v>79</v>
      </c>
      <c r="E398" s="497"/>
      <c r="F398" s="498">
        <v>1250</v>
      </c>
      <c r="G398" s="468">
        <v>0</v>
      </c>
      <c r="H398" s="468">
        <v>0</v>
      </c>
      <c r="I398" s="468">
        <v>0</v>
      </c>
      <c r="J398" s="468">
        <v>0</v>
      </c>
      <c r="K398" s="468">
        <v>0</v>
      </c>
      <c r="L398" s="468">
        <v>0</v>
      </c>
      <c r="M398" s="497" t="s">
        <v>1862</v>
      </c>
      <c r="N398" s="469"/>
      <c r="O398" s="469"/>
      <c r="P398" s="497" t="s">
        <v>2055</v>
      </c>
      <c r="Q398" s="469" t="s">
        <v>2110</v>
      </c>
      <c r="R398" s="470"/>
      <c r="S398" s="514" t="s">
        <v>1927</v>
      </c>
    </row>
    <row r="399" spans="1:19" s="358" customFormat="1" ht="81.75" customHeight="1" outlineLevel="1">
      <c r="A399" s="357"/>
      <c r="B399" s="451" t="s">
        <v>2112</v>
      </c>
      <c r="C399" s="500" t="s">
        <v>125</v>
      </c>
      <c r="D399" s="497" t="s">
        <v>79</v>
      </c>
      <c r="E399" s="497"/>
      <c r="F399" s="498">
        <v>1660</v>
      </c>
      <c r="G399" s="468">
        <v>0</v>
      </c>
      <c r="H399" s="468">
        <v>0</v>
      </c>
      <c r="I399" s="468">
        <v>0</v>
      </c>
      <c r="J399" s="468">
        <v>0</v>
      </c>
      <c r="K399" s="468">
        <v>0</v>
      </c>
      <c r="L399" s="468">
        <v>0</v>
      </c>
      <c r="M399" s="497" t="s">
        <v>1862</v>
      </c>
      <c r="N399" s="469"/>
      <c r="O399" s="469"/>
      <c r="P399" s="497" t="s">
        <v>2055</v>
      </c>
      <c r="Q399" s="469" t="s">
        <v>2110</v>
      </c>
      <c r="R399" s="470"/>
      <c r="S399" s="514" t="s">
        <v>1927</v>
      </c>
    </row>
    <row r="400" spans="1:19" s="358" customFormat="1" ht="81.75" customHeight="1" outlineLevel="1">
      <c r="A400" s="357"/>
      <c r="B400" s="451" t="s">
        <v>2113</v>
      </c>
      <c r="C400" s="500" t="s">
        <v>125</v>
      </c>
      <c r="D400" s="497" t="s">
        <v>79</v>
      </c>
      <c r="E400" s="497"/>
      <c r="F400" s="498">
        <v>1700</v>
      </c>
      <c r="G400" s="468">
        <v>0</v>
      </c>
      <c r="H400" s="468">
        <v>0</v>
      </c>
      <c r="I400" s="468">
        <v>0</v>
      </c>
      <c r="J400" s="468">
        <v>0</v>
      </c>
      <c r="K400" s="468">
        <v>0</v>
      </c>
      <c r="L400" s="468">
        <v>0</v>
      </c>
      <c r="M400" s="497" t="s">
        <v>1862</v>
      </c>
      <c r="N400" s="469"/>
      <c r="O400" s="469"/>
      <c r="P400" s="497" t="s">
        <v>2055</v>
      </c>
      <c r="Q400" s="469" t="s">
        <v>2110</v>
      </c>
      <c r="R400" s="470"/>
      <c r="S400" s="514" t="s">
        <v>1927</v>
      </c>
    </row>
    <row r="401" spans="1:19" s="358" customFormat="1" ht="81.75" customHeight="1" outlineLevel="1">
      <c r="A401" s="357"/>
      <c r="B401" s="455" t="s">
        <v>2114</v>
      </c>
      <c r="C401" s="505" t="s">
        <v>125</v>
      </c>
      <c r="D401" s="493" t="s">
        <v>79</v>
      </c>
      <c r="E401" s="493"/>
      <c r="F401" s="494">
        <v>595</v>
      </c>
      <c r="G401" s="171">
        <v>0</v>
      </c>
      <c r="H401" s="171">
        <v>0</v>
      </c>
      <c r="I401" s="171">
        <v>0</v>
      </c>
      <c r="J401" s="171">
        <v>0</v>
      </c>
      <c r="K401" s="171">
        <v>0</v>
      </c>
      <c r="L401" s="171">
        <v>0</v>
      </c>
      <c r="M401" s="493" t="s">
        <v>1862</v>
      </c>
      <c r="N401" s="153"/>
      <c r="O401" s="153" t="s">
        <v>3296</v>
      </c>
      <c r="P401" s="493" t="s">
        <v>2055</v>
      </c>
      <c r="Q401" s="153" t="s">
        <v>2110</v>
      </c>
      <c r="R401" s="506"/>
      <c r="S401" s="522" t="s">
        <v>1927</v>
      </c>
    </row>
    <row r="402" spans="1:19" s="358" customFormat="1" ht="81.75" customHeight="1" outlineLevel="1">
      <c r="A402" s="357"/>
      <c r="B402" s="451" t="s">
        <v>2115</v>
      </c>
      <c r="C402" s="500" t="s">
        <v>125</v>
      </c>
      <c r="D402" s="497" t="s">
        <v>79</v>
      </c>
      <c r="E402" s="497"/>
      <c r="F402" s="498">
        <v>1633</v>
      </c>
      <c r="G402" s="468">
        <v>0</v>
      </c>
      <c r="H402" s="468">
        <v>0</v>
      </c>
      <c r="I402" s="468">
        <v>0</v>
      </c>
      <c r="J402" s="468">
        <v>0</v>
      </c>
      <c r="K402" s="468">
        <v>0</v>
      </c>
      <c r="L402" s="468">
        <v>0</v>
      </c>
      <c r="M402" s="497" t="s">
        <v>1862</v>
      </c>
      <c r="N402" s="469"/>
      <c r="O402" s="469"/>
      <c r="P402" s="497" t="s">
        <v>2055</v>
      </c>
      <c r="Q402" s="469" t="s">
        <v>2110</v>
      </c>
      <c r="R402" s="470"/>
      <c r="S402" s="514" t="s">
        <v>1927</v>
      </c>
    </row>
    <row r="403" spans="1:19" s="358" customFormat="1" ht="81.75" customHeight="1" outlineLevel="1">
      <c r="A403" s="357"/>
      <c r="B403" s="452" t="s">
        <v>2116</v>
      </c>
      <c r="C403" s="500" t="s">
        <v>81</v>
      </c>
      <c r="D403" s="497" t="s">
        <v>79</v>
      </c>
      <c r="E403" s="497"/>
      <c r="F403" s="498">
        <v>120000</v>
      </c>
      <c r="G403" s="468">
        <v>0</v>
      </c>
      <c r="H403" s="468">
        <v>0</v>
      </c>
      <c r="I403" s="468">
        <v>0</v>
      </c>
      <c r="J403" s="468">
        <v>0</v>
      </c>
      <c r="K403" s="468">
        <v>0</v>
      </c>
      <c r="L403" s="468">
        <v>0</v>
      </c>
      <c r="M403" s="497" t="s">
        <v>1862</v>
      </c>
      <c r="N403" s="469"/>
      <c r="O403" s="469"/>
      <c r="P403" s="497" t="s">
        <v>2055</v>
      </c>
      <c r="Q403" s="469" t="s">
        <v>2108</v>
      </c>
      <c r="R403" s="470"/>
      <c r="S403" s="514" t="s">
        <v>81</v>
      </c>
    </row>
    <row r="404" spans="1:19" s="358" customFormat="1" ht="81.75" customHeight="1" outlineLevel="1">
      <c r="A404" s="357"/>
      <c r="B404" s="451" t="s">
        <v>2117</v>
      </c>
      <c r="C404" s="500" t="s">
        <v>125</v>
      </c>
      <c r="D404" s="497" t="s">
        <v>79</v>
      </c>
      <c r="E404" s="497"/>
      <c r="F404" s="498">
        <v>6760</v>
      </c>
      <c r="G404" s="468">
        <v>0</v>
      </c>
      <c r="H404" s="468">
        <v>0</v>
      </c>
      <c r="I404" s="468">
        <v>0</v>
      </c>
      <c r="J404" s="468">
        <v>0</v>
      </c>
      <c r="K404" s="468">
        <v>0</v>
      </c>
      <c r="L404" s="468">
        <v>0</v>
      </c>
      <c r="M404" s="497" t="s">
        <v>1862</v>
      </c>
      <c r="N404" s="469"/>
      <c r="O404" s="469"/>
      <c r="P404" s="497" t="s">
        <v>2055</v>
      </c>
      <c r="Q404" s="469" t="s">
        <v>2110</v>
      </c>
      <c r="R404" s="470"/>
      <c r="S404" s="514" t="s">
        <v>1927</v>
      </c>
    </row>
    <row r="405" spans="1:19" s="358" customFormat="1" ht="81.75" customHeight="1" outlineLevel="1">
      <c r="A405" s="357"/>
      <c r="B405" s="452" t="s">
        <v>2118</v>
      </c>
      <c r="C405" s="500" t="s">
        <v>81</v>
      </c>
      <c r="D405" s="497" t="s">
        <v>79</v>
      </c>
      <c r="E405" s="497"/>
      <c r="F405" s="498">
        <v>120000</v>
      </c>
      <c r="G405" s="468">
        <v>0</v>
      </c>
      <c r="H405" s="468">
        <v>0</v>
      </c>
      <c r="I405" s="468">
        <v>0</v>
      </c>
      <c r="J405" s="468">
        <v>0</v>
      </c>
      <c r="K405" s="468">
        <v>0</v>
      </c>
      <c r="L405" s="468">
        <v>0</v>
      </c>
      <c r="M405" s="497" t="s">
        <v>1862</v>
      </c>
      <c r="N405" s="469"/>
      <c r="O405" s="469"/>
      <c r="P405" s="497" t="s">
        <v>2055</v>
      </c>
      <c r="Q405" s="469" t="s">
        <v>2108</v>
      </c>
      <c r="R405" s="470"/>
      <c r="S405" s="514" t="s">
        <v>81</v>
      </c>
    </row>
    <row r="406" spans="1:19" s="358" customFormat="1" ht="81.75" customHeight="1" outlineLevel="1">
      <c r="A406" s="357"/>
      <c r="B406" s="452" t="s">
        <v>2119</v>
      </c>
      <c r="C406" s="500" t="s">
        <v>81</v>
      </c>
      <c r="D406" s="497" t="s">
        <v>79</v>
      </c>
      <c r="E406" s="497"/>
      <c r="F406" s="498">
        <v>185000</v>
      </c>
      <c r="G406" s="468">
        <v>0</v>
      </c>
      <c r="H406" s="468">
        <v>0</v>
      </c>
      <c r="I406" s="468">
        <v>0</v>
      </c>
      <c r="J406" s="468">
        <v>0</v>
      </c>
      <c r="K406" s="468">
        <v>0</v>
      </c>
      <c r="L406" s="468">
        <v>0</v>
      </c>
      <c r="M406" s="497" t="s">
        <v>1862</v>
      </c>
      <c r="N406" s="469"/>
      <c r="O406" s="469"/>
      <c r="P406" s="497" t="s">
        <v>2055</v>
      </c>
      <c r="Q406" s="469" t="s">
        <v>2108</v>
      </c>
      <c r="R406" s="470"/>
      <c r="S406" s="514" t="s">
        <v>81</v>
      </c>
    </row>
    <row r="407" spans="1:19" s="358" customFormat="1" ht="81.75" customHeight="1" outlineLevel="1">
      <c r="A407" s="357"/>
      <c r="B407" s="452" t="s">
        <v>2120</v>
      </c>
      <c r="C407" s="500" t="s">
        <v>81</v>
      </c>
      <c r="D407" s="497" t="s">
        <v>79</v>
      </c>
      <c r="E407" s="497"/>
      <c r="F407" s="498">
        <v>12800</v>
      </c>
      <c r="G407" s="468">
        <v>0</v>
      </c>
      <c r="H407" s="468">
        <v>0</v>
      </c>
      <c r="I407" s="468">
        <v>0</v>
      </c>
      <c r="J407" s="468">
        <v>0</v>
      </c>
      <c r="K407" s="468">
        <v>0</v>
      </c>
      <c r="L407" s="468">
        <v>0</v>
      </c>
      <c r="M407" s="497" t="s">
        <v>1862</v>
      </c>
      <c r="N407" s="469"/>
      <c r="O407" s="469"/>
      <c r="P407" s="497" t="s">
        <v>2055</v>
      </c>
      <c r="Q407" s="469" t="s">
        <v>2108</v>
      </c>
      <c r="R407" s="470"/>
      <c r="S407" s="514" t="s">
        <v>81</v>
      </c>
    </row>
    <row r="408" spans="1:19" s="358" customFormat="1" ht="81.75" customHeight="1" outlineLevel="1">
      <c r="A408" s="357"/>
      <c r="B408" s="452" t="s">
        <v>2121</v>
      </c>
      <c r="C408" s="490" t="s">
        <v>81</v>
      </c>
      <c r="D408" s="497" t="s">
        <v>79</v>
      </c>
      <c r="E408" s="497"/>
      <c r="F408" s="498">
        <v>85000</v>
      </c>
      <c r="G408" s="468">
        <v>0</v>
      </c>
      <c r="H408" s="468">
        <v>0</v>
      </c>
      <c r="I408" s="468">
        <v>0</v>
      </c>
      <c r="J408" s="468">
        <v>0</v>
      </c>
      <c r="K408" s="468">
        <v>0</v>
      </c>
      <c r="L408" s="468">
        <v>0</v>
      </c>
      <c r="M408" s="497" t="s">
        <v>1862</v>
      </c>
      <c r="N408" s="469"/>
      <c r="O408" s="469"/>
      <c r="P408" s="497" t="s">
        <v>2055</v>
      </c>
      <c r="Q408" s="469" t="s">
        <v>2108</v>
      </c>
      <c r="R408" s="470"/>
      <c r="S408" s="514" t="s">
        <v>81</v>
      </c>
    </row>
    <row r="409" spans="1:19" s="358" customFormat="1" ht="81.75" customHeight="1" outlineLevel="1">
      <c r="A409" s="357"/>
      <c r="B409" s="451" t="s">
        <v>2122</v>
      </c>
      <c r="C409" s="500" t="s">
        <v>125</v>
      </c>
      <c r="D409" s="497" t="s">
        <v>79</v>
      </c>
      <c r="E409" s="497"/>
      <c r="F409" s="498">
        <v>1100</v>
      </c>
      <c r="G409" s="468">
        <v>0</v>
      </c>
      <c r="H409" s="468">
        <v>0</v>
      </c>
      <c r="I409" s="468">
        <v>0</v>
      </c>
      <c r="J409" s="468">
        <v>0</v>
      </c>
      <c r="K409" s="468">
        <v>0</v>
      </c>
      <c r="L409" s="468">
        <v>0</v>
      </c>
      <c r="M409" s="497" t="s">
        <v>1862</v>
      </c>
      <c r="N409" s="469"/>
      <c r="O409" s="469"/>
      <c r="P409" s="497" t="s">
        <v>2055</v>
      </c>
      <c r="Q409" s="469" t="s">
        <v>2110</v>
      </c>
      <c r="R409" s="470"/>
      <c r="S409" s="514" t="s">
        <v>1927</v>
      </c>
    </row>
    <row r="410" spans="1:19" s="358" customFormat="1" ht="81.75" customHeight="1" outlineLevel="1">
      <c r="A410" s="357"/>
      <c r="B410" s="455" t="s">
        <v>2406</v>
      </c>
      <c r="C410" s="505" t="s">
        <v>125</v>
      </c>
      <c r="D410" s="493" t="s">
        <v>79</v>
      </c>
      <c r="E410" s="493"/>
      <c r="F410" s="494">
        <v>350</v>
      </c>
      <c r="G410" s="171">
        <v>0</v>
      </c>
      <c r="H410" s="171">
        <v>0</v>
      </c>
      <c r="I410" s="171">
        <v>0</v>
      </c>
      <c r="J410" s="171">
        <v>0</v>
      </c>
      <c r="K410" s="171">
        <v>0</v>
      </c>
      <c r="L410" s="171">
        <v>0</v>
      </c>
      <c r="M410" s="493" t="s">
        <v>1862</v>
      </c>
      <c r="N410" s="153"/>
      <c r="O410" s="153" t="s">
        <v>3296</v>
      </c>
      <c r="P410" s="493" t="s">
        <v>2055</v>
      </c>
      <c r="Q410" s="153" t="s">
        <v>2108</v>
      </c>
      <c r="R410" s="506"/>
      <c r="S410" s="522" t="s">
        <v>1927</v>
      </c>
    </row>
    <row r="411" spans="1:19" s="358" customFormat="1" ht="81.75" customHeight="1" outlineLevel="1">
      <c r="A411" s="357"/>
      <c r="B411" s="451" t="s">
        <v>2123</v>
      </c>
      <c r="C411" s="500" t="s">
        <v>125</v>
      </c>
      <c r="D411" s="497" t="s">
        <v>79</v>
      </c>
      <c r="E411" s="497"/>
      <c r="F411" s="498">
        <v>1863</v>
      </c>
      <c r="G411" s="468">
        <v>0</v>
      </c>
      <c r="H411" s="468">
        <v>0</v>
      </c>
      <c r="I411" s="468">
        <v>0</v>
      </c>
      <c r="J411" s="468">
        <v>0</v>
      </c>
      <c r="K411" s="468">
        <v>0</v>
      </c>
      <c r="L411" s="468">
        <v>0</v>
      </c>
      <c r="M411" s="497" t="s">
        <v>1862</v>
      </c>
      <c r="N411" s="469"/>
      <c r="O411" s="469"/>
      <c r="P411" s="497" t="s">
        <v>2055</v>
      </c>
      <c r="Q411" s="469" t="s">
        <v>2108</v>
      </c>
      <c r="R411" s="470"/>
      <c r="S411" s="514" t="s">
        <v>1927</v>
      </c>
    </row>
    <row r="412" spans="1:19" s="358" customFormat="1" ht="81.75" customHeight="1" outlineLevel="1">
      <c r="A412" s="357"/>
      <c r="B412" s="455" t="s">
        <v>2124</v>
      </c>
      <c r="C412" s="505" t="s">
        <v>125</v>
      </c>
      <c r="D412" s="493" t="s">
        <v>79</v>
      </c>
      <c r="E412" s="493"/>
      <c r="F412" s="494">
        <v>780</v>
      </c>
      <c r="G412" s="171">
        <v>0</v>
      </c>
      <c r="H412" s="171">
        <v>0</v>
      </c>
      <c r="I412" s="171">
        <v>0</v>
      </c>
      <c r="J412" s="171">
        <v>0</v>
      </c>
      <c r="K412" s="171">
        <v>0</v>
      </c>
      <c r="L412" s="171">
        <v>0</v>
      </c>
      <c r="M412" s="493" t="s">
        <v>1862</v>
      </c>
      <c r="N412" s="153"/>
      <c r="O412" s="153" t="s">
        <v>3296</v>
      </c>
      <c r="P412" s="493" t="s">
        <v>2055</v>
      </c>
      <c r="Q412" s="153" t="s">
        <v>2110</v>
      </c>
      <c r="R412" s="506"/>
      <c r="S412" s="522" t="s">
        <v>1927</v>
      </c>
    </row>
    <row r="413" spans="1:19" s="358" customFormat="1" ht="81.75" customHeight="1" outlineLevel="1">
      <c r="A413" s="357"/>
      <c r="B413" s="451" t="s">
        <v>2125</v>
      </c>
      <c r="C413" s="500" t="s">
        <v>125</v>
      </c>
      <c r="D413" s="497" t="s">
        <v>79</v>
      </c>
      <c r="E413" s="497"/>
      <c r="F413" s="498">
        <v>1200</v>
      </c>
      <c r="G413" s="468">
        <v>0</v>
      </c>
      <c r="H413" s="468">
        <v>0</v>
      </c>
      <c r="I413" s="468">
        <v>0</v>
      </c>
      <c r="J413" s="468">
        <v>0</v>
      </c>
      <c r="K413" s="468">
        <v>0</v>
      </c>
      <c r="L413" s="468">
        <v>0</v>
      </c>
      <c r="M413" s="497" t="s">
        <v>1862</v>
      </c>
      <c r="N413" s="469"/>
      <c r="O413" s="469"/>
      <c r="P413" s="497" t="s">
        <v>2055</v>
      </c>
      <c r="Q413" s="469" t="s">
        <v>2110</v>
      </c>
      <c r="R413" s="470"/>
      <c r="S413" s="514" t="s">
        <v>1927</v>
      </c>
    </row>
    <row r="414" spans="1:19" s="358" customFormat="1" ht="81.75" customHeight="1" outlineLevel="1">
      <c r="A414" s="357"/>
      <c r="B414" s="451" t="s">
        <v>2126</v>
      </c>
      <c r="C414" s="500" t="s">
        <v>125</v>
      </c>
      <c r="D414" s="497" t="s">
        <v>79</v>
      </c>
      <c r="E414" s="497"/>
      <c r="F414" s="498">
        <v>8300</v>
      </c>
      <c r="G414" s="468">
        <v>0</v>
      </c>
      <c r="H414" s="468">
        <v>0</v>
      </c>
      <c r="I414" s="468">
        <v>0</v>
      </c>
      <c r="J414" s="468">
        <v>0</v>
      </c>
      <c r="K414" s="468">
        <v>0</v>
      </c>
      <c r="L414" s="468">
        <v>0</v>
      </c>
      <c r="M414" s="497" t="s">
        <v>1862</v>
      </c>
      <c r="N414" s="469"/>
      <c r="O414" s="469" t="s">
        <v>3297</v>
      </c>
      <c r="P414" s="497" t="s">
        <v>2055</v>
      </c>
      <c r="Q414" s="469" t="s">
        <v>2110</v>
      </c>
      <c r="R414" s="470"/>
      <c r="S414" s="514" t="s">
        <v>1927</v>
      </c>
    </row>
    <row r="415" spans="1:19" s="358" customFormat="1" ht="81.75" customHeight="1" outlineLevel="1">
      <c r="A415" s="357"/>
      <c r="B415" s="451" t="s">
        <v>2127</v>
      </c>
      <c r="C415" s="500" t="s">
        <v>125</v>
      </c>
      <c r="D415" s="497" t="s">
        <v>79</v>
      </c>
      <c r="E415" s="497"/>
      <c r="F415" s="498">
        <v>7250</v>
      </c>
      <c r="G415" s="468">
        <v>0</v>
      </c>
      <c r="H415" s="468">
        <v>0</v>
      </c>
      <c r="I415" s="468">
        <v>0</v>
      </c>
      <c r="J415" s="468">
        <v>0</v>
      </c>
      <c r="K415" s="468">
        <v>0</v>
      </c>
      <c r="L415" s="468">
        <v>0</v>
      </c>
      <c r="M415" s="497" t="s">
        <v>1862</v>
      </c>
      <c r="N415" s="469"/>
      <c r="O415" s="469"/>
      <c r="P415" s="497" t="s">
        <v>2055</v>
      </c>
      <c r="Q415" s="469" t="s">
        <v>2108</v>
      </c>
      <c r="R415" s="470"/>
      <c r="S415" s="514" t="s">
        <v>1927</v>
      </c>
    </row>
    <row r="416" spans="1:19" s="358" customFormat="1" ht="81.75" customHeight="1" outlineLevel="1">
      <c r="A416" s="357"/>
      <c r="B416" s="455" t="s">
        <v>2128</v>
      </c>
      <c r="C416" s="505" t="s">
        <v>1863</v>
      </c>
      <c r="D416" s="493" t="s">
        <v>79</v>
      </c>
      <c r="E416" s="493"/>
      <c r="F416" s="494">
        <v>425</v>
      </c>
      <c r="G416" s="171">
        <v>0</v>
      </c>
      <c r="H416" s="171">
        <v>0</v>
      </c>
      <c r="I416" s="171">
        <v>0</v>
      </c>
      <c r="J416" s="171">
        <v>0</v>
      </c>
      <c r="K416" s="171">
        <v>0</v>
      </c>
      <c r="L416" s="171">
        <v>0</v>
      </c>
      <c r="M416" s="493" t="s">
        <v>1862</v>
      </c>
      <c r="N416" s="153"/>
      <c r="O416" s="153" t="s">
        <v>3296</v>
      </c>
      <c r="P416" s="493" t="s">
        <v>2055</v>
      </c>
      <c r="Q416" s="153" t="s">
        <v>2110</v>
      </c>
      <c r="R416" s="506"/>
      <c r="S416" s="522" t="s">
        <v>1938</v>
      </c>
    </row>
    <row r="417" spans="1:19" s="358" customFormat="1" ht="81.75" customHeight="1" outlineLevel="1">
      <c r="A417" s="357"/>
      <c r="B417" s="452" t="s">
        <v>2129</v>
      </c>
      <c r="C417" s="500" t="s">
        <v>81</v>
      </c>
      <c r="D417" s="497" t="s">
        <v>79</v>
      </c>
      <c r="E417" s="497"/>
      <c r="F417" s="498">
        <v>10000</v>
      </c>
      <c r="G417" s="468">
        <v>0</v>
      </c>
      <c r="H417" s="468">
        <v>0</v>
      </c>
      <c r="I417" s="468">
        <v>0</v>
      </c>
      <c r="J417" s="468">
        <v>0</v>
      </c>
      <c r="K417" s="468">
        <v>0</v>
      </c>
      <c r="L417" s="468">
        <v>0</v>
      </c>
      <c r="M417" s="497" t="s">
        <v>1862</v>
      </c>
      <c r="N417" s="469"/>
      <c r="O417" s="469"/>
      <c r="P417" s="497" t="s">
        <v>2055</v>
      </c>
      <c r="Q417" s="469" t="s">
        <v>2108</v>
      </c>
      <c r="R417" s="470" t="s">
        <v>2130</v>
      </c>
      <c r="S417" s="514" t="s">
        <v>81</v>
      </c>
    </row>
    <row r="418" spans="1:19" s="358" customFormat="1" ht="81.75" customHeight="1" outlineLevel="1">
      <c r="A418" s="357"/>
      <c r="B418" s="451" t="s">
        <v>2131</v>
      </c>
      <c r="C418" s="500" t="s">
        <v>2132</v>
      </c>
      <c r="D418" s="497" t="s">
        <v>79</v>
      </c>
      <c r="E418" s="497"/>
      <c r="F418" s="498">
        <v>1581.25</v>
      </c>
      <c r="G418" s="468">
        <v>0</v>
      </c>
      <c r="H418" s="468">
        <v>0</v>
      </c>
      <c r="I418" s="468">
        <v>0</v>
      </c>
      <c r="J418" s="468">
        <v>0</v>
      </c>
      <c r="K418" s="468">
        <v>0</v>
      </c>
      <c r="L418" s="468">
        <v>0</v>
      </c>
      <c r="M418" s="497" t="s">
        <v>1862</v>
      </c>
      <c r="N418" s="469"/>
      <c r="O418" s="469"/>
      <c r="P418" s="497" t="s">
        <v>2055</v>
      </c>
      <c r="Q418" s="469" t="s">
        <v>2108</v>
      </c>
      <c r="R418" s="470"/>
      <c r="S418" s="514" t="s">
        <v>1927</v>
      </c>
    </row>
    <row r="419" spans="1:19" s="358" customFormat="1" ht="81.75" customHeight="1" outlineLevel="1">
      <c r="A419" s="357"/>
      <c r="B419" s="452" t="s">
        <v>2133</v>
      </c>
      <c r="C419" s="500" t="s">
        <v>81</v>
      </c>
      <c r="D419" s="497" t="s">
        <v>79</v>
      </c>
      <c r="E419" s="497"/>
      <c r="F419" s="498">
        <v>13210.6</v>
      </c>
      <c r="G419" s="468">
        <v>0</v>
      </c>
      <c r="H419" s="468">
        <v>0</v>
      </c>
      <c r="I419" s="468">
        <v>0</v>
      </c>
      <c r="J419" s="468">
        <v>0</v>
      </c>
      <c r="K419" s="468">
        <v>250</v>
      </c>
      <c r="L419" s="468">
        <v>0</v>
      </c>
      <c r="M419" s="497" t="s">
        <v>1862</v>
      </c>
      <c r="N419" s="469"/>
      <c r="O419" s="469"/>
      <c r="P419" s="497" t="s">
        <v>2055</v>
      </c>
      <c r="Q419" s="469" t="s">
        <v>2108</v>
      </c>
      <c r="R419" s="470"/>
      <c r="S419" s="514" t="s">
        <v>81</v>
      </c>
    </row>
    <row r="420" spans="1:19" s="358" customFormat="1" ht="81.75" customHeight="1" outlineLevel="1">
      <c r="A420" s="357"/>
      <c r="B420" s="451" t="s">
        <v>2134</v>
      </c>
      <c r="C420" s="500" t="s">
        <v>2135</v>
      </c>
      <c r="D420" s="497" t="s">
        <v>79</v>
      </c>
      <c r="E420" s="497"/>
      <c r="F420" s="498">
        <v>69060</v>
      </c>
      <c r="G420" s="468">
        <v>0</v>
      </c>
      <c r="H420" s="468">
        <v>0</v>
      </c>
      <c r="I420" s="468">
        <v>0</v>
      </c>
      <c r="J420" s="468">
        <v>0</v>
      </c>
      <c r="K420" s="468">
        <v>0</v>
      </c>
      <c r="L420" s="468">
        <v>0</v>
      </c>
      <c r="M420" s="497" t="s">
        <v>1862</v>
      </c>
      <c r="N420" s="469"/>
      <c r="O420" s="469"/>
      <c r="P420" s="497" t="s">
        <v>2055</v>
      </c>
      <c r="Q420" s="469" t="s">
        <v>2108</v>
      </c>
      <c r="R420" s="470" t="s">
        <v>2136</v>
      </c>
      <c r="S420" s="514" t="s">
        <v>1927</v>
      </c>
    </row>
    <row r="421" spans="1:19" s="358" customFormat="1" ht="81.75" customHeight="1" outlineLevel="1">
      <c r="A421" s="357"/>
      <c r="B421" s="455" t="s">
        <v>2137</v>
      </c>
      <c r="C421" s="505" t="s">
        <v>104</v>
      </c>
      <c r="D421" s="493" t="s">
        <v>79</v>
      </c>
      <c r="E421" s="493"/>
      <c r="F421" s="494">
        <v>950</v>
      </c>
      <c r="G421" s="171">
        <v>0</v>
      </c>
      <c r="H421" s="171">
        <v>0</v>
      </c>
      <c r="I421" s="171">
        <v>0</v>
      </c>
      <c r="J421" s="171">
        <v>0</v>
      </c>
      <c r="K421" s="171">
        <v>0</v>
      </c>
      <c r="L421" s="171">
        <v>0</v>
      </c>
      <c r="M421" s="493" t="s">
        <v>1862</v>
      </c>
      <c r="N421" s="153"/>
      <c r="O421" s="153" t="s">
        <v>3296</v>
      </c>
      <c r="P421" s="493" t="s">
        <v>2055</v>
      </c>
      <c r="Q421" s="153" t="s">
        <v>2110</v>
      </c>
      <c r="R421" s="506"/>
      <c r="S421" s="522" t="s">
        <v>1927</v>
      </c>
    </row>
    <row r="422" spans="1:19" s="358" customFormat="1" ht="81.75" customHeight="1" outlineLevel="1">
      <c r="A422" s="357"/>
      <c r="B422" s="451" t="s">
        <v>2138</v>
      </c>
      <c r="C422" s="500" t="s">
        <v>1958</v>
      </c>
      <c r="D422" s="497" t="s">
        <v>79</v>
      </c>
      <c r="E422" s="497"/>
      <c r="F422" s="498">
        <v>950</v>
      </c>
      <c r="G422" s="468">
        <v>0</v>
      </c>
      <c r="H422" s="468">
        <v>0</v>
      </c>
      <c r="I422" s="468">
        <v>0</v>
      </c>
      <c r="J422" s="468">
        <v>0</v>
      </c>
      <c r="K422" s="468">
        <v>0</v>
      </c>
      <c r="L422" s="468">
        <v>0</v>
      </c>
      <c r="M422" s="497" t="s">
        <v>1862</v>
      </c>
      <c r="N422" s="469"/>
      <c r="O422" s="469"/>
      <c r="P422" s="497" t="s">
        <v>2055</v>
      </c>
      <c r="Q422" s="469" t="s">
        <v>2108</v>
      </c>
      <c r="R422" s="470"/>
      <c r="S422" s="514" t="s">
        <v>1938</v>
      </c>
    </row>
    <row r="423" spans="1:19" s="358" customFormat="1" ht="81.75" customHeight="1" outlineLevel="1">
      <c r="A423" s="357"/>
      <c r="B423" s="455" t="s">
        <v>2139</v>
      </c>
      <c r="C423" s="505" t="s">
        <v>1958</v>
      </c>
      <c r="D423" s="493" t="s">
        <v>79</v>
      </c>
      <c r="E423" s="493"/>
      <c r="F423" s="494">
        <v>1500</v>
      </c>
      <c r="G423" s="171">
        <v>0</v>
      </c>
      <c r="H423" s="171">
        <v>0</v>
      </c>
      <c r="I423" s="171">
        <v>0</v>
      </c>
      <c r="J423" s="171">
        <v>0</v>
      </c>
      <c r="K423" s="171">
        <v>0</v>
      </c>
      <c r="L423" s="171">
        <v>0</v>
      </c>
      <c r="M423" s="493" t="s">
        <v>1862</v>
      </c>
      <c r="N423" s="153"/>
      <c r="O423" s="493" t="s">
        <v>3298</v>
      </c>
      <c r="P423" s="493" t="s">
        <v>2055</v>
      </c>
      <c r="Q423" s="153" t="s">
        <v>2108</v>
      </c>
      <c r="R423" s="506"/>
      <c r="S423" s="522" t="s">
        <v>1938</v>
      </c>
    </row>
    <row r="424" spans="1:19" s="358" customFormat="1" ht="81.75" customHeight="1" outlineLevel="1">
      <c r="A424" s="357"/>
      <c r="B424" s="451" t="s">
        <v>2838</v>
      </c>
      <c r="C424" s="500" t="s">
        <v>1958</v>
      </c>
      <c r="D424" s="497" t="s">
        <v>79</v>
      </c>
      <c r="E424" s="497"/>
      <c r="F424" s="498">
        <v>530</v>
      </c>
      <c r="G424" s="468">
        <v>0</v>
      </c>
      <c r="H424" s="468">
        <v>0</v>
      </c>
      <c r="I424" s="468">
        <v>0</v>
      </c>
      <c r="J424" s="468">
        <v>0</v>
      </c>
      <c r="K424" s="468">
        <v>30</v>
      </c>
      <c r="L424" s="468">
        <v>0</v>
      </c>
      <c r="M424" s="497" t="s">
        <v>1862</v>
      </c>
      <c r="N424" s="469"/>
      <c r="O424" s="469"/>
      <c r="P424" s="497" t="s">
        <v>2055</v>
      </c>
      <c r="Q424" s="469" t="s">
        <v>2110</v>
      </c>
      <c r="R424" s="470"/>
      <c r="S424" s="514" t="s">
        <v>1938</v>
      </c>
    </row>
    <row r="425" spans="1:19" s="358" customFormat="1" ht="81.75" customHeight="1" outlineLevel="1">
      <c r="A425" s="357"/>
      <c r="B425" s="451" t="s">
        <v>2140</v>
      </c>
      <c r="C425" s="500" t="s">
        <v>2141</v>
      </c>
      <c r="D425" s="497" t="s">
        <v>79</v>
      </c>
      <c r="E425" s="497"/>
      <c r="F425" s="498">
        <v>1100</v>
      </c>
      <c r="G425" s="468">
        <v>0</v>
      </c>
      <c r="H425" s="468">
        <v>0</v>
      </c>
      <c r="I425" s="468">
        <v>0</v>
      </c>
      <c r="J425" s="468">
        <v>0</v>
      </c>
      <c r="K425" s="468">
        <v>253</v>
      </c>
      <c r="L425" s="468">
        <v>0</v>
      </c>
      <c r="M425" s="497" t="s">
        <v>1862</v>
      </c>
      <c r="N425" s="469"/>
      <c r="O425" s="469"/>
      <c r="P425" s="497" t="s">
        <v>2055</v>
      </c>
      <c r="Q425" s="469" t="s">
        <v>1889</v>
      </c>
      <c r="R425" s="470" t="s">
        <v>2142</v>
      </c>
      <c r="S425" s="514" t="s">
        <v>1945</v>
      </c>
    </row>
    <row r="426" spans="1:19" s="358" customFormat="1" ht="81.75" customHeight="1" outlineLevel="1">
      <c r="A426" s="357"/>
      <c r="B426" s="451" t="s">
        <v>2143</v>
      </c>
      <c r="C426" s="500" t="s">
        <v>2141</v>
      </c>
      <c r="D426" s="497" t="s">
        <v>79</v>
      </c>
      <c r="E426" s="497"/>
      <c r="F426" s="498">
        <v>700</v>
      </c>
      <c r="G426" s="468">
        <v>0</v>
      </c>
      <c r="H426" s="468">
        <v>0</v>
      </c>
      <c r="I426" s="468">
        <v>0</v>
      </c>
      <c r="J426" s="468">
        <v>0</v>
      </c>
      <c r="K426" s="468">
        <v>0</v>
      </c>
      <c r="L426" s="468">
        <v>0</v>
      </c>
      <c r="M426" s="497" t="s">
        <v>1862</v>
      </c>
      <c r="N426" s="469"/>
      <c r="O426" s="469"/>
      <c r="P426" s="497" t="s">
        <v>2055</v>
      </c>
      <c r="Q426" s="469" t="s">
        <v>2108</v>
      </c>
      <c r="R426" s="470"/>
      <c r="S426" s="514" t="s">
        <v>1945</v>
      </c>
    </row>
    <row r="427" spans="1:19" s="358" customFormat="1" ht="81.75" customHeight="1" outlineLevel="1">
      <c r="A427" s="357"/>
      <c r="B427" s="455" t="s">
        <v>2145</v>
      </c>
      <c r="C427" s="505" t="s">
        <v>2144</v>
      </c>
      <c r="D427" s="493" t="s">
        <v>79</v>
      </c>
      <c r="E427" s="493"/>
      <c r="F427" s="494">
        <v>2530</v>
      </c>
      <c r="G427" s="171">
        <v>0</v>
      </c>
      <c r="H427" s="171">
        <v>0</v>
      </c>
      <c r="I427" s="171">
        <v>0</v>
      </c>
      <c r="J427" s="171">
        <v>0</v>
      </c>
      <c r="K427" s="171">
        <v>0</v>
      </c>
      <c r="L427" s="171">
        <v>0</v>
      </c>
      <c r="M427" s="493" t="s">
        <v>1862</v>
      </c>
      <c r="N427" s="153"/>
      <c r="O427" s="153" t="s">
        <v>3296</v>
      </c>
      <c r="P427" s="493" t="s">
        <v>2055</v>
      </c>
      <c r="Q427" s="153" t="s">
        <v>2110</v>
      </c>
      <c r="R427" s="506"/>
      <c r="S427" s="522" t="s">
        <v>1926</v>
      </c>
    </row>
    <row r="428" spans="1:19" s="358" customFormat="1" ht="81.75" customHeight="1" outlineLevel="1">
      <c r="A428" s="357"/>
      <c r="B428" s="455" t="s">
        <v>2146</v>
      </c>
      <c r="C428" s="505" t="s">
        <v>2147</v>
      </c>
      <c r="D428" s="493" t="s">
        <v>79</v>
      </c>
      <c r="E428" s="493"/>
      <c r="F428" s="494">
        <v>750</v>
      </c>
      <c r="G428" s="171">
        <v>0</v>
      </c>
      <c r="H428" s="171">
        <v>0</v>
      </c>
      <c r="I428" s="171">
        <v>0</v>
      </c>
      <c r="J428" s="171">
        <v>0</v>
      </c>
      <c r="K428" s="171">
        <v>100</v>
      </c>
      <c r="L428" s="171">
        <v>0</v>
      </c>
      <c r="M428" s="493" t="s">
        <v>1862</v>
      </c>
      <c r="N428" s="153"/>
      <c r="O428" s="153" t="s">
        <v>3296</v>
      </c>
      <c r="P428" s="493" t="s">
        <v>2055</v>
      </c>
      <c r="Q428" s="153" t="s">
        <v>2108</v>
      </c>
      <c r="R428" s="506"/>
      <c r="S428" s="522" t="s">
        <v>1945</v>
      </c>
    </row>
    <row r="429" spans="1:19" s="358" customFormat="1" ht="81.75" customHeight="1" outlineLevel="1">
      <c r="A429" s="357"/>
      <c r="B429" s="451" t="s">
        <v>2148</v>
      </c>
      <c r="C429" s="500" t="s">
        <v>2147</v>
      </c>
      <c r="D429" s="497" t="s">
        <v>79</v>
      </c>
      <c r="E429" s="497"/>
      <c r="F429" s="498">
        <v>2100</v>
      </c>
      <c r="G429" s="468">
        <v>0</v>
      </c>
      <c r="H429" s="468">
        <v>0</v>
      </c>
      <c r="I429" s="468">
        <v>0</v>
      </c>
      <c r="J429" s="468">
        <v>0</v>
      </c>
      <c r="K429" s="468">
        <v>200</v>
      </c>
      <c r="L429" s="468">
        <v>0</v>
      </c>
      <c r="M429" s="497" t="s">
        <v>1862</v>
      </c>
      <c r="N429" s="469"/>
      <c r="O429" s="469"/>
      <c r="P429" s="497" t="s">
        <v>2055</v>
      </c>
      <c r="Q429" s="469" t="s">
        <v>2108</v>
      </c>
      <c r="R429" s="470"/>
      <c r="S429" s="514" t="s">
        <v>1945</v>
      </c>
    </row>
    <row r="430" spans="1:19" s="358" customFormat="1" ht="81.75" customHeight="1" outlineLevel="1">
      <c r="A430" s="357"/>
      <c r="B430" s="455" t="s">
        <v>2149</v>
      </c>
      <c r="C430" s="505" t="s">
        <v>2147</v>
      </c>
      <c r="D430" s="493" t="s">
        <v>79</v>
      </c>
      <c r="E430" s="493"/>
      <c r="F430" s="494">
        <v>2500</v>
      </c>
      <c r="G430" s="171">
        <v>0</v>
      </c>
      <c r="H430" s="171">
        <v>0</v>
      </c>
      <c r="I430" s="171">
        <v>0</v>
      </c>
      <c r="J430" s="171">
        <v>0</v>
      </c>
      <c r="K430" s="171">
        <v>200</v>
      </c>
      <c r="L430" s="171">
        <v>0</v>
      </c>
      <c r="M430" s="493" t="s">
        <v>1862</v>
      </c>
      <c r="N430" s="153"/>
      <c r="O430" s="153" t="s">
        <v>3296</v>
      </c>
      <c r="P430" s="493" t="s">
        <v>2055</v>
      </c>
      <c r="Q430" s="153" t="s">
        <v>2110</v>
      </c>
      <c r="R430" s="506"/>
      <c r="S430" s="522" t="s">
        <v>1945</v>
      </c>
    </row>
    <row r="431" spans="1:19" s="358" customFormat="1" ht="81.75" customHeight="1" outlineLevel="1">
      <c r="A431" s="357"/>
      <c r="B431" s="452" t="s">
        <v>2150</v>
      </c>
      <c r="C431" s="500" t="s">
        <v>81</v>
      </c>
      <c r="D431" s="497" t="s">
        <v>79</v>
      </c>
      <c r="E431" s="497"/>
      <c r="F431" s="498">
        <v>18100</v>
      </c>
      <c r="G431" s="468">
        <v>0</v>
      </c>
      <c r="H431" s="468">
        <v>0</v>
      </c>
      <c r="I431" s="468">
        <v>0</v>
      </c>
      <c r="J431" s="468">
        <v>0</v>
      </c>
      <c r="K431" s="468">
        <v>100</v>
      </c>
      <c r="L431" s="468">
        <v>0</v>
      </c>
      <c r="M431" s="497" t="s">
        <v>1862</v>
      </c>
      <c r="N431" s="469"/>
      <c r="O431" s="469"/>
      <c r="P431" s="497" t="s">
        <v>2055</v>
      </c>
      <c r="Q431" s="469" t="s">
        <v>2108</v>
      </c>
      <c r="R431" s="470"/>
      <c r="S431" s="514" t="s">
        <v>81</v>
      </c>
    </row>
    <row r="432" spans="1:19" s="358" customFormat="1" ht="81.75" customHeight="1" outlineLevel="1">
      <c r="A432" s="357"/>
      <c r="B432" s="452" t="s">
        <v>2151</v>
      </c>
      <c r="C432" s="500" t="s">
        <v>81</v>
      </c>
      <c r="D432" s="497" t="s">
        <v>79</v>
      </c>
      <c r="E432" s="497"/>
      <c r="F432" s="498">
        <v>15830</v>
      </c>
      <c r="G432" s="468">
        <v>0</v>
      </c>
      <c r="H432" s="468">
        <v>0</v>
      </c>
      <c r="I432" s="468">
        <v>0</v>
      </c>
      <c r="J432" s="468">
        <v>0</v>
      </c>
      <c r="K432" s="468">
        <v>0</v>
      </c>
      <c r="L432" s="468">
        <v>0</v>
      </c>
      <c r="M432" s="497" t="s">
        <v>1862</v>
      </c>
      <c r="N432" s="469"/>
      <c r="O432" s="469"/>
      <c r="P432" s="497" t="s">
        <v>2055</v>
      </c>
      <c r="Q432" s="469" t="s">
        <v>2108</v>
      </c>
      <c r="R432" s="470"/>
      <c r="S432" s="514" t="s">
        <v>81</v>
      </c>
    </row>
    <row r="433" spans="1:19" s="358" customFormat="1" ht="81.75" customHeight="1" outlineLevel="1">
      <c r="A433" s="357"/>
      <c r="B433" s="451" t="s">
        <v>2839</v>
      </c>
      <c r="C433" s="500" t="s">
        <v>2152</v>
      </c>
      <c r="D433" s="497" t="s">
        <v>79</v>
      </c>
      <c r="E433" s="497"/>
      <c r="F433" s="498">
        <v>2332</v>
      </c>
      <c r="G433" s="468">
        <v>0</v>
      </c>
      <c r="H433" s="468">
        <v>0</v>
      </c>
      <c r="I433" s="468">
        <v>0</v>
      </c>
      <c r="J433" s="468">
        <v>0</v>
      </c>
      <c r="K433" s="468">
        <v>1420</v>
      </c>
      <c r="L433" s="468">
        <v>0</v>
      </c>
      <c r="M433" s="497" t="s">
        <v>1862</v>
      </c>
      <c r="N433" s="469"/>
      <c r="O433" s="469"/>
      <c r="P433" s="497" t="s">
        <v>2055</v>
      </c>
      <c r="Q433" s="469" t="s">
        <v>2108</v>
      </c>
      <c r="R433" s="470"/>
      <c r="S433" s="514" t="s">
        <v>1926</v>
      </c>
    </row>
    <row r="434" spans="1:19" s="358" customFormat="1" ht="81.75" customHeight="1" outlineLevel="1">
      <c r="A434" s="357"/>
      <c r="B434" s="451" t="s">
        <v>2840</v>
      </c>
      <c r="C434" s="500" t="s">
        <v>2152</v>
      </c>
      <c r="D434" s="497" t="s">
        <v>79</v>
      </c>
      <c r="E434" s="497"/>
      <c r="F434" s="498">
        <v>2629</v>
      </c>
      <c r="G434" s="468">
        <v>0</v>
      </c>
      <c r="H434" s="468">
        <v>0</v>
      </c>
      <c r="I434" s="468">
        <v>0</v>
      </c>
      <c r="J434" s="468">
        <v>0</v>
      </c>
      <c r="K434" s="468">
        <v>1718</v>
      </c>
      <c r="L434" s="468">
        <v>0</v>
      </c>
      <c r="M434" s="497" t="s">
        <v>1862</v>
      </c>
      <c r="N434" s="469"/>
      <c r="O434" s="469"/>
      <c r="P434" s="497" t="s">
        <v>2055</v>
      </c>
      <c r="Q434" s="469" t="s">
        <v>2108</v>
      </c>
      <c r="R434" s="470"/>
      <c r="S434" s="514" t="s">
        <v>1926</v>
      </c>
    </row>
    <row r="435" spans="1:19" s="358" customFormat="1" ht="81.75" customHeight="1" outlineLevel="1">
      <c r="A435" s="357"/>
      <c r="B435" s="451" t="s">
        <v>2153</v>
      </c>
      <c r="C435" s="500" t="s">
        <v>2060</v>
      </c>
      <c r="D435" s="497" t="s">
        <v>79</v>
      </c>
      <c r="E435" s="497"/>
      <c r="F435" s="498">
        <v>2500</v>
      </c>
      <c r="G435" s="468">
        <v>0</v>
      </c>
      <c r="H435" s="468">
        <v>0</v>
      </c>
      <c r="I435" s="468">
        <v>0</v>
      </c>
      <c r="J435" s="468">
        <v>0</v>
      </c>
      <c r="K435" s="468">
        <v>0</v>
      </c>
      <c r="L435" s="468">
        <v>0</v>
      </c>
      <c r="M435" s="497" t="s">
        <v>1862</v>
      </c>
      <c r="N435" s="469"/>
      <c r="O435" s="469"/>
      <c r="P435" s="497" t="s">
        <v>2055</v>
      </c>
      <c r="Q435" s="469" t="s">
        <v>2110</v>
      </c>
      <c r="R435" s="470"/>
      <c r="S435" s="514" t="s">
        <v>1926</v>
      </c>
    </row>
    <row r="436" spans="1:19" s="358" customFormat="1" ht="81.75" customHeight="1" outlineLevel="1">
      <c r="A436" s="357"/>
      <c r="B436" s="456" t="s">
        <v>2647</v>
      </c>
      <c r="C436" s="507" t="s">
        <v>2060</v>
      </c>
      <c r="D436" s="508" t="s">
        <v>79</v>
      </c>
      <c r="E436" s="508"/>
      <c r="F436" s="509">
        <v>3000</v>
      </c>
      <c r="G436" s="511">
        <v>0</v>
      </c>
      <c r="H436" s="511">
        <v>0</v>
      </c>
      <c r="I436" s="511">
        <v>0</v>
      </c>
      <c r="J436" s="511">
        <v>0</v>
      </c>
      <c r="K436" s="511">
        <v>0</v>
      </c>
      <c r="L436" s="511">
        <v>0</v>
      </c>
      <c r="M436" s="508" t="s">
        <v>1862</v>
      </c>
      <c r="N436" s="510"/>
      <c r="O436" s="510" t="s">
        <v>3299</v>
      </c>
      <c r="P436" s="508" t="s">
        <v>2055</v>
      </c>
      <c r="Q436" s="510" t="s">
        <v>2108</v>
      </c>
      <c r="R436" s="512"/>
      <c r="S436" s="549" t="s">
        <v>1926</v>
      </c>
    </row>
    <row r="437" spans="1:19" s="358" customFormat="1" ht="81.75" customHeight="1" outlineLevel="1">
      <c r="A437" s="357"/>
      <c r="B437" s="452" t="s">
        <v>2154</v>
      </c>
      <c r="C437" s="500" t="s">
        <v>81</v>
      </c>
      <c r="D437" s="497" t="s">
        <v>79</v>
      </c>
      <c r="E437" s="497"/>
      <c r="F437" s="498">
        <v>11000</v>
      </c>
      <c r="G437" s="468">
        <v>0</v>
      </c>
      <c r="H437" s="468">
        <v>0</v>
      </c>
      <c r="I437" s="468">
        <v>0</v>
      </c>
      <c r="J437" s="468">
        <v>0</v>
      </c>
      <c r="K437" s="468">
        <v>0</v>
      </c>
      <c r="L437" s="468">
        <v>0</v>
      </c>
      <c r="M437" s="497" t="s">
        <v>1862</v>
      </c>
      <c r="N437" s="469"/>
      <c r="O437" s="469"/>
      <c r="P437" s="497" t="s">
        <v>2055</v>
      </c>
      <c r="Q437" s="469" t="s">
        <v>2108</v>
      </c>
      <c r="R437" s="470"/>
      <c r="S437" s="514" t="s">
        <v>81</v>
      </c>
    </row>
    <row r="438" spans="1:19" s="358" customFormat="1" ht="81.75" customHeight="1" outlineLevel="1">
      <c r="A438" s="357"/>
      <c r="B438" s="452" t="s">
        <v>2155</v>
      </c>
      <c r="C438" s="500" t="s">
        <v>1865</v>
      </c>
      <c r="D438" s="497" t="s">
        <v>79</v>
      </c>
      <c r="E438" s="497"/>
      <c r="F438" s="498">
        <v>2900</v>
      </c>
      <c r="G438" s="468">
        <v>0</v>
      </c>
      <c r="H438" s="468">
        <v>0</v>
      </c>
      <c r="I438" s="468">
        <v>0</v>
      </c>
      <c r="J438" s="468">
        <v>0</v>
      </c>
      <c r="K438" s="468">
        <v>0</v>
      </c>
      <c r="L438" s="468">
        <v>0</v>
      </c>
      <c r="M438" s="497" t="s">
        <v>1862</v>
      </c>
      <c r="N438" s="469"/>
      <c r="O438" s="469"/>
      <c r="P438" s="497" t="s">
        <v>2055</v>
      </c>
      <c r="Q438" s="469" t="s">
        <v>2108</v>
      </c>
      <c r="R438" s="470"/>
      <c r="S438" s="514" t="s">
        <v>1928</v>
      </c>
    </row>
    <row r="439" spans="1:19" s="358" customFormat="1" ht="81.75" customHeight="1" outlineLevel="1">
      <c r="A439" s="357"/>
      <c r="B439" s="453" t="s">
        <v>2107</v>
      </c>
      <c r="C439" s="505" t="s">
        <v>1864</v>
      </c>
      <c r="D439" s="493" t="s">
        <v>79</v>
      </c>
      <c r="E439" s="493"/>
      <c r="F439" s="494">
        <v>700</v>
      </c>
      <c r="G439" s="171">
        <v>0</v>
      </c>
      <c r="H439" s="171">
        <v>0</v>
      </c>
      <c r="I439" s="171">
        <v>0</v>
      </c>
      <c r="J439" s="171">
        <v>0</v>
      </c>
      <c r="K439" s="171">
        <v>200</v>
      </c>
      <c r="L439" s="171">
        <v>0</v>
      </c>
      <c r="M439" s="493" t="s">
        <v>1862</v>
      </c>
      <c r="N439" s="153"/>
      <c r="O439" s="153" t="s">
        <v>3296</v>
      </c>
      <c r="P439" s="493" t="s">
        <v>2055</v>
      </c>
      <c r="Q439" s="153" t="s">
        <v>2110</v>
      </c>
      <c r="R439" s="513"/>
      <c r="S439" s="522" t="s">
        <v>1928</v>
      </c>
    </row>
    <row r="440" spans="1:19" s="358" customFormat="1" ht="81.75" customHeight="1" outlineLevel="1">
      <c r="A440" s="357"/>
      <c r="B440" s="452" t="s">
        <v>2156</v>
      </c>
      <c r="C440" s="500" t="s">
        <v>664</v>
      </c>
      <c r="D440" s="497" t="s">
        <v>79</v>
      </c>
      <c r="E440" s="497"/>
      <c r="F440" s="498">
        <v>2248</v>
      </c>
      <c r="G440" s="468">
        <v>0</v>
      </c>
      <c r="H440" s="468">
        <v>0</v>
      </c>
      <c r="I440" s="468">
        <v>0</v>
      </c>
      <c r="J440" s="468">
        <v>0</v>
      </c>
      <c r="K440" s="468">
        <v>2098</v>
      </c>
      <c r="L440" s="468">
        <v>0</v>
      </c>
      <c r="M440" s="497" t="s">
        <v>1862</v>
      </c>
      <c r="N440" s="469"/>
      <c r="O440" s="469"/>
      <c r="P440" s="497" t="s">
        <v>3300</v>
      </c>
      <c r="Q440" s="469" t="s">
        <v>2108</v>
      </c>
      <c r="R440" s="470"/>
      <c r="S440" s="514" t="s">
        <v>1928</v>
      </c>
    </row>
    <row r="441" spans="1:19" s="358" customFormat="1" ht="81.75" customHeight="1" outlineLevel="1">
      <c r="A441" s="357"/>
      <c r="B441" s="452" t="s">
        <v>2799</v>
      </c>
      <c r="C441" s="500" t="s">
        <v>2157</v>
      </c>
      <c r="D441" s="497" t="s">
        <v>79</v>
      </c>
      <c r="E441" s="497"/>
      <c r="F441" s="498">
        <v>2500</v>
      </c>
      <c r="G441" s="468">
        <v>0</v>
      </c>
      <c r="H441" s="468">
        <v>0</v>
      </c>
      <c r="I441" s="468">
        <v>0</v>
      </c>
      <c r="J441" s="468">
        <v>0</v>
      </c>
      <c r="K441" s="468">
        <v>0</v>
      </c>
      <c r="L441" s="468">
        <v>0</v>
      </c>
      <c r="M441" s="497" t="s">
        <v>1892</v>
      </c>
      <c r="N441" s="469"/>
      <c r="O441" s="469" t="s">
        <v>3301</v>
      </c>
      <c r="P441" s="497" t="s">
        <v>2055</v>
      </c>
      <c r="Q441" s="469" t="s">
        <v>1887</v>
      </c>
      <c r="R441" s="470"/>
      <c r="S441" s="469" t="s">
        <v>1928</v>
      </c>
    </row>
    <row r="442" spans="1:19" s="358" customFormat="1" ht="81.75" customHeight="1" outlineLevel="1">
      <c r="A442" s="357"/>
      <c r="B442" s="452" t="s">
        <v>2158</v>
      </c>
      <c r="C442" s="500" t="s">
        <v>117</v>
      </c>
      <c r="D442" s="497" t="s">
        <v>79</v>
      </c>
      <c r="E442" s="497"/>
      <c r="F442" s="498">
        <v>15000</v>
      </c>
      <c r="G442" s="468">
        <v>0</v>
      </c>
      <c r="H442" s="468">
        <v>0</v>
      </c>
      <c r="I442" s="468">
        <v>0</v>
      </c>
      <c r="J442" s="468">
        <v>0</v>
      </c>
      <c r="K442" s="468">
        <v>0</v>
      </c>
      <c r="L442" s="468">
        <v>0</v>
      </c>
      <c r="M442" s="497" t="s">
        <v>1892</v>
      </c>
      <c r="N442" s="469"/>
      <c r="O442" s="469" t="s">
        <v>3301</v>
      </c>
      <c r="P442" s="497" t="s">
        <v>2055</v>
      </c>
      <c r="Q442" s="469" t="s">
        <v>2108</v>
      </c>
      <c r="R442" s="470"/>
      <c r="S442" s="514" t="s">
        <v>1928</v>
      </c>
    </row>
    <row r="443" spans="1:19" s="358" customFormat="1" ht="81.75" customHeight="1" outlineLevel="1">
      <c r="A443" s="357"/>
      <c r="B443" s="452" t="s">
        <v>2159</v>
      </c>
      <c r="C443" s="500" t="s">
        <v>81</v>
      </c>
      <c r="D443" s="497" t="s">
        <v>79</v>
      </c>
      <c r="E443" s="497"/>
      <c r="F443" s="498">
        <v>10000</v>
      </c>
      <c r="G443" s="468">
        <v>0</v>
      </c>
      <c r="H443" s="468">
        <v>0</v>
      </c>
      <c r="I443" s="468">
        <v>0</v>
      </c>
      <c r="J443" s="468">
        <v>0</v>
      </c>
      <c r="K443" s="468">
        <v>0</v>
      </c>
      <c r="L443" s="468">
        <v>0</v>
      </c>
      <c r="M443" s="497" t="s">
        <v>1862</v>
      </c>
      <c r="N443" s="469"/>
      <c r="O443" s="469" t="s">
        <v>3301</v>
      </c>
      <c r="P443" s="497" t="s">
        <v>2055</v>
      </c>
      <c r="Q443" s="469" t="s">
        <v>2108</v>
      </c>
      <c r="R443" s="470"/>
      <c r="S443" s="514" t="s">
        <v>81</v>
      </c>
    </row>
    <row r="444" spans="1:19" s="358" customFormat="1" ht="81.75" customHeight="1" outlineLevel="1">
      <c r="A444" s="357"/>
      <c r="B444" s="453" t="s">
        <v>2160</v>
      </c>
      <c r="C444" s="505" t="s">
        <v>137</v>
      </c>
      <c r="D444" s="493" t="s">
        <v>79</v>
      </c>
      <c r="E444" s="493"/>
      <c r="F444" s="494">
        <v>800</v>
      </c>
      <c r="G444" s="171">
        <v>0</v>
      </c>
      <c r="H444" s="171">
        <v>0</v>
      </c>
      <c r="I444" s="171">
        <v>0</v>
      </c>
      <c r="J444" s="171">
        <v>0</v>
      </c>
      <c r="K444" s="171">
        <v>0</v>
      </c>
      <c r="L444" s="171">
        <v>0</v>
      </c>
      <c r="M444" s="493" t="s">
        <v>1862</v>
      </c>
      <c r="N444" s="153"/>
      <c r="O444" s="153" t="s">
        <v>3296</v>
      </c>
      <c r="P444" s="493" t="s">
        <v>2055</v>
      </c>
      <c r="Q444" s="153" t="s">
        <v>2108</v>
      </c>
      <c r="R444" s="513"/>
      <c r="S444" s="522" t="s">
        <v>1928</v>
      </c>
    </row>
    <row r="445" spans="1:19" s="358" customFormat="1" ht="81.75" customHeight="1" outlineLevel="1">
      <c r="A445" s="357"/>
      <c r="B445" s="452" t="s">
        <v>2161</v>
      </c>
      <c r="C445" s="500" t="s">
        <v>137</v>
      </c>
      <c r="D445" s="497" t="s">
        <v>79</v>
      </c>
      <c r="E445" s="497"/>
      <c r="F445" s="498">
        <v>2600</v>
      </c>
      <c r="G445" s="468">
        <v>0</v>
      </c>
      <c r="H445" s="468">
        <v>0</v>
      </c>
      <c r="I445" s="468">
        <v>0</v>
      </c>
      <c r="J445" s="468">
        <v>0</v>
      </c>
      <c r="K445" s="468">
        <v>0</v>
      </c>
      <c r="L445" s="468">
        <v>0</v>
      </c>
      <c r="M445" s="497" t="s">
        <v>1862</v>
      </c>
      <c r="N445" s="469"/>
      <c r="O445" s="514" t="s">
        <v>3302</v>
      </c>
      <c r="P445" s="497" t="s">
        <v>2055</v>
      </c>
      <c r="Q445" s="469" t="s">
        <v>2108</v>
      </c>
      <c r="R445" s="470"/>
      <c r="S445" s="514" t="s">
        <v>1928</v>
      </c>
    </row>
    <row r="446" spans="1:19" s="358" customFormat="1" ht="81.75" customHeight="1" outlineLevel="1">
      <c r="A446" s="357"/>
      <c r="B446" s="452" t="s">
        <v>2162</v>
      </c>
      <c r="C446" s="500" t="s">
        <v>2067</v>
      </c>
      <c r="D446" s="497" t="s">
        <v>79</v>
      </c>
      <c r="E446" s="497"/>
      <c r="F446" s="498">
        <v>1000</v>
      </c>
      <c r="G446" s="468">
        <v>0</v>
      </c>
      <c r="H446" s="468">
        <v>0</v>
      </c>
      <c r="I446" s="468">
        <v>0</v>
      </c>
      <c r="J446" s="468">
        <v>0</v>
      </c>
      <c r="K446" s="468">
        <v>0</v>
      </c>
      <c r="L446" s="468">
        <v>0</v>
      </c>
      <c r="M446" s="497" t="s">
        <v>1862</v>
      </c>
      <c r="N446" s="469"/>
      <c r="O446" s="469"/>
      <c r="P446" s="497" t="s">
        <v>2055</v>
      </c>
      <c r="Q446" s="469" t="s">
        <v>2108</v>
      </c>
      <c r="R446" s="470"/>
      <c r="S446" s="514" t="s">
        <v>1931</v>
      </c>
    </row>
    <row r="447" spans="1:19" s="358" customFormat="1" ht="81.75" customHeight="1" outlineLevel="1">
      <c r="A447" s="357"/>
      <c r="B447" s="451" t="s">
        <v>2163</v>
      </c>
      <c r="C447" s="515" t="s">
        <v>2067</v>
      </c>
      <c r="D447" s="516" t="s">
        <v>79</v>
      </c>
      <c r="E447" s="516"/>
      <c r="F447" s="517">
        <v>3600</v>
      </c>
      <c r="G447" s="519">
        <v>0</v>
      </c>
      <c r="H447" s="519">
        <v>0</v>
      </c>
      <c r="I447" s="519">
        <v>0</v>
      </c>
      <c r="J447" s="519">
        <v>0</v>
      </c>
      <c r="K447" s="519">
        <v>0</v>
      </c>
      <c r="L447" s="519">
        <v>0</v>
      </c>
      <c r="M447" s="516" t="s">
        <v>1862</v>
      </c>
      <c r="N447" s="518"/>
      <c r="O447" s="520" t="s">
        <v>3303</v>
      </c>
      <c r="P447" s="645" t="s">
        <v>2055</v>
      </c>
      <c r="Q447" s="518" t="s">
        <v>1889</v>
      </c>
      <c r="R447" s="521"/>
      <c r="S447" s="520" t="s">
        <v>1931</v>
      </c>
    </row>
    <row r="448" spans="1:19" s="358" customFormat="1" ht="81.75" customHeight="1" outlineLevel="1">
      <c r="A448" s="357"/>
      <c r="B448" s="452" t="s">
        <v>2164</v>
      </c>
      <c r="C448" s="500" t="s">
        <v>2165</v>
      </c>
      <c r="D448" s="497" t="s">
        <v>79</v>
      </c>
      <c r="E448" s="497"/>
      <c r="F448" s="498">
        <v>950</v>
      </c>
      <c r="G448" s="468">
        <v>0</v>
      </c>
      <c r="H448" s="468">
        <v>0</v>
      </c>
      <c r="I448" s="468">
        <v>0</v>
      </c>
      <c r="J448" s="468">
        <v>0</v>
      </c>
      <c r="K448" s="468">
        <v>300</v>
      </c>
      <c r="L448" s="468">
        <v>0</v>
      </c>
      <c r="M448" s="497" t="s">
        <v>1862</v>
      </c>
      <c r="N448" s="469"/>
      <c r="O448" s="469"/>
      <c r="P448" s="497" t="s">
        <v>2055</v>
      </c>
      <c r="Q448" s="469" t="s">
        <v>1889</v>
      </c>
      <c r="R448" s="470"/>
      <c r="S448" s="514" t="s">
        <v>1931</v>
      </c>
    </row>
    <row r="449" spans="1:19" s="358" customFormat="1" ht="81.75" customHeight="1" outlineLevel="1">
      <c r="A449" s="357"/>
      <c r="B449" s="452" t="s">
        <v>2166</v>
      </c>
      <c r="C449" s="500" t="s">
        <v>2036</v>
      </c>
      <c r="D449" s="497" t="s">
        <v>79</v>
      </c>
      <c r="E449" s="497"/>
      <c r="F449" s="498">
        <v>2500</v>
      </c>
      <c r="G449" s="468">
        <v>0</v>
      </c>
      <c r="H449" s="468">
        <v>0</v>
      </c>
      <c r="I449" s="468">
        <v>0</v>
      </c>
      <c r="J449" s="468">
        <v>0</v>
      </c>
      <c r="K449" s="468">
        <v>0</v>
      </c>
      <c r="L449" s="468">
        <v>0</v>
      </c>
      <c r="M449" s="497" t="s">
        <v>1862</v>
      </c>
      <c r="N449" s="469"/>
      <c r="O449" s="469"/>
      <c r="P449" s="497" t="s">
        <v>2055</v>
      </c>
      <c r="Q449" s="469" t="s">
        <v>2108</v>
      </c>
      <c r="R449" s="470"/>
      <c r="S449" s="514" t="s">
        <v>1947</v>
      </c>
    </row>
    <row r="450" spans="1:19" s="358" customFormat="1" ht="81.75" customHeight="1" outlineLevel="1">
      <c r="A450" s="357"/>
      <c r="B450" s="453" t="s">
        <v>2168</v>
      </c>
      <c r="C450" s="505" t="s">
        <v>863</v>
      </c>
      <c r="D450" s="493" t="s">
        <v>79</v>
      </c>
      <c r="E450" s="493"/>
      <c r="F450" s="494">
        <v>550</v>
      </c>
      <c r="G450" s="171">
        <v>0</v>
      </c>
      <c r="H450" s="171">
        <v>0</v>
      </c>
      <c r="I450" s="171">
        <v>0</v>
      </c>
      <c r="J450" s="171">
        <v>0</v>
      </c>
      <c r="K450" s="171">
        <v>0</v>
      </c>
      <c r="L450" s="171">
        <v>0</v>
      </c>
      <c r="M450" s="493" t="s">
        <v>1862</v>
      </c>
      <c r="N450" s="153"/>
      <c r="O450" s="153" t="s">
        <v>3296</v>
      </c>
      <c r="P450" s="493" t="s">
        <v>2055</v>
      </c>
      <c r="Q450" s="153" t="s">
        <v>2110</v>
      </c>
      <c r="R450" s="513"/>
      <c r="S450" s="522" t="s">
        <v>1948</v>
      </c>
    </row>
    <row r="451" spans="1:19" s="358" customFormat="1" ht="81.75" customHeight="1" outlineLevel="1">
      <c r="A451" s="357"/>
      <c r="B451" s="452" t="s">
        <v>2169</v>
      </c>
      <c r="C451" s="500" t="s">
        <v>863</v>
      </c>
      <c r="D451" s="497" t="s">
        <v>79</v>
      </c>
      <c r="E451" s="497"/>
      <c r="F451" s="498">
        <v>1850</v>
      </c>
      <c r="G451" s="468">
        <v>0</v>
      </c>
      <c r="H451" s="468">
        <v>0</v>
      </c>
      <c r="I451" s="468">
        <v>0</v>
      </c>
      <c r="J451" s="468">
        <v>0</v>
      </c>
      <c r="K451" s="468">
        <v>0</v>
      </c>
      <c r="L451" s="468">
        <v>0</v>
      </c>
      <c r="M451" s="497" t="s">
        <v>1862</v>
      </c>
      <c r="N451" s="469"/>
      <c r="O451" s="469"/>
      <c r="P451" s="497" t="s">
        <v>2055</v>
      </c>
      <c r="Q451" s="469" t="s">
        <v>1887</v>
      </c>
      <c r="R451" s="470"/>
      <c r="S451" s="514" t="s">
        <v>1948</v>
      </c>
    </row>
    <row r="452" spans="1:19" s="358" customFormat="1" ht="81.75" customHeight="1" outlineLevel="1">
      <c r="A452" s="357"/>
      <c r="B452" s="452" t="s">
        <v>2170</v>
      </c>
      <c r="C452" s="500" t="s">
        <v>81</v>
      </c>
      <c r="D452" s="497" t="s">
        <v>79</v>
      </c>
      <c r="E452" s="497"/>
      <c r="F452" s="498">
        <v>14100</v>
      </c>
      <c r="G452" s="468">
        <v>0</v>
      </c>
      <c r="H452" s="468">
        <v>0</v>
      </c>
      <c r="I452" s="468">
        <v>0</v>
      </c>
      <c r="J452" s="468">
        <v>0</v>
      </c>
      <c r="K452" s="468">
        <v>0</v>
      </c>
      <c r="L452" s="468">
        <v>0</v>
      </c>
      <c r="M452" s="497" t="s">
        <v>1862</v>
      </c>
      <c r="N452" s="469"/>
      <c r="O452" s="469"/>
      <c r="P452" s="497" t="s">
        <v>2055</v>
      </c>
      <c r="Q452" s="469" t="s">
        <v>2108</v>
      </c>
      <c r="R452" s="470"/>
      <c r="S452" s="514" t="s">
        <v>81</v>
      </c>
    </row>
    <row r="453" spans="1:19" s="358" customFormat="1" ht="81.75" customHeight="1" outlineLevel="1">
      <c r="A453" s="357"/>
      <c r="B453" s="452" t="s">
        <v>2171</v>
      </c>
      <c r="C453" s="500" t="s">
        <v>87</v>
      </c>
      <c r="D453" s="497" t="s">
        <v>79</v>
      </c>
      <c r="E453" s="497"/>
      <c r="F453" s="498">
        <v>2000</v>
      </c>
      <c r="G453" s="468">
        <v>0</v>
      </c>
      <c r="H453" s="468">
        <v>0</v>
      </c>
      <c r="I453" s="468">
        <v>0</v>
      </c>
      <c r="J453" s="468">
        <v>0</v>
      </c>
      <c r="K453" s="468">
        <v>0</v>
      </c>
      <c r="L453" s="468">
        <v>0</v>
      </c>
      <c r="M453" s="497" t="s">
        <v>1862</v>
      </c>
      <c r="N453" s="469"/>
      <c r="O453" s="469"/>
      <c r="P453" s="497" t="s">
        <v>2055</v>
      </c>
      <c r="Q453" s="469" t="s">
        <v>2110</v>
      </c>
      <c r="R453" s="470"/>
      <c r="S453" s="514" t="s">
        <v>1948</v>
      </c>
    </row>
    <row r="454" spans="1:19" s="358" customFormat="1" ht="81.75" customHeight="1" outlineLevel="1">
      <c r="A454" s="357"/>
      <c r="B454" s="456" t="s">
        <v>2172</v>
      </c>
      <c r="C454" s="507" t="s">
        <v>108</v>
      </c>
      <c r="D454" s="508" t="s">
        <v>79</v>
      </c>
      <c r="E454" s="508"/>
      <c r="F454" s="509">
        <v>2000</v>
      </c>
      <c r="G454" s="511">
        <v>0</v>
      </c>
      <c r="H454" s="511">
        <v>0</v>
      </c>
      <c r="I454" s="511">
        <v>0</v>
      </c>
      <c r="J454" s="511">
        <v>0</v>
      </c>
      <c r="K454" s="511">
        <v>0</v>
      </c>
      <c r="L454" s="511">
        <v>0</v>
      </c>
      <c r="M454" s="508" t="s">
        <v>1862</v>
      </c>
      <c r="N454" s="510"/>
      <c r="O454" s="510" t="s">
        <v>3301</v>
      </c>
      <c r="P454" s="508" t="s">
        <v>2055</v>
      </c>
      <c r="Q454" s="510" t="s">
        <v>2110</v>
      </c>
      <c r="R454" s="512"/>
      <c r="S454" s="549" t="s">
        <v>1948</v>
      </c>
    </row>
    <row r="455" spans="1:19" s="358" customFormat="1" ht="81.75" customHeight="1" outlineLevel="1">
      <c r="A455" s="357"/>
      <c r="B455" s="452" t="s">
        <v>2174</v>
      </c>
      <c r="C455" s="500" t="s">
        <v>2173</v>
      </c>
      <c r="D455" s="497" t="s">
        <v>79</v>
      </c>
      <c r="E455" s="497"/>
      <c r="F455" s="498">
        <v>907</v>
      </c>
      <c r="G455" s="468">
        <v>0</v>
      </c>
      <c r="H455" s="468">
        <v>0</v>
      </c>
      <c r="I455" s="468">
        <v>0</v>
      </c>
      <c r="J455" s="468">
        <v>0</v>
      </c>
      <c r="K455" s="468">
        <v>0</v>
      </c>
      <c r="L455" s="468">
        <v>0</v>
      </c>
      <c r="M455" s="497" t="s">
        <v>1862</v>
      </c>
      <c r="N455" s="469"/>
      <c r="O455" s="469"/>
      <c r="P455" s="497" t="s">
        <v>2055</v>
      </c>
      <c r="Q455" s="469" t="s">
        <v>2110</v>
      </c>
      <c r="R455" s="470"/>
      <c r="S455" s="514" t="s">
        <v>1943</v>
      </c>
    </row>
    <row r="456" spans="1:19" s="358" customFormat="1" ht="81.75" customHeight="1" outlineLevel="1">
      <c r="A456" s="357"/>
      <c r="B456" s="452" t="s">
        <v>2175</v>
      </c>
      <c r="C456" s="500" t="s">
        <v>2173</v>
      </c>
      <c r="D456" s="497" t="s">
        <v>79</v>
      </c>
      <c r="E456" s="497"/>
      <c r="F456" s="498">
        <v>995</v>
      </c>
      <c r="G456" s="468">
        <v>0</v>
      </c>
      <c r="H456" s="468">
        <v>0</v>
      </c>
      <c r="I456" s="468">
        <v>0</v>
      </c>
      <c r="J456" s="468">
        <v>0</v>
      </c>
      <c r="K456" s="468">
        <v>0</v>
      </c>
      <c r="L456" s="468">
        <v>0</v>
      </c>
      <c r="M456" s="497" t="s">
        <v>1862</v>
      </c>
      <c r="N456" s="469"/>
      <c r="O456" s="469" t="s">
        <v>3304</v>
      </c>
      <c r="P456" s="497" t="s">
        <v>2055</v>
      </c>
      <c r="Q456" s="469" t="s">
        <v>1889</v>
      </c>
      <c r="R456" s="470"/>
      <c r="S456" s="514" t="s">
        <v>1943</v>
      </c>
    </row>
    <row r="457" spans="1:19" s="358" customFormat="1" ht="81.75" customHeight="1" outlineLevel="1">
      <c r="A457" s="357"/>
      <c r="B457" s="453" t="s">
        <v>2176</v>
      </c>
      <c r="C457" s="505" t="s">
        <v>128</v>
      </c>
      <c r="D457" s="493" t="s">
        <v>79</v>
      </c>
      <c r="E457" s="493"/>
      <c r="F457" s="494">
        <v>5420</v>
      </c>
      <c r="G457" s="171">
        <v>0</v>
      </c>
      <c r="H457" s="171">
        <v>0</v>
      </c>
      <c r="I457" s="171">
        <v>0</v>
      </c>
      <c r="J457" s="171">
        <v>0</v>
      </c>
      <c r="K457" s="171">
        <v>0</v>
      </c>
      <c r="L457" s="171">
        <v>0</v>
      </c>
      <c r="M457" s="493" t="s">
        <v>1862</v>
      </c>
      <c r="N457" s="153"/>
      <c r="O457" s="153" t="s">
        <v>3305</v>
      </c>
      <c r="P457" s="493" t="s">
        <v>2055</v>
      </c>
      <c r="Q457" s="153" t="s">
        <v>2108</v>
      </c>
      <c r="R457" s="506"/>
      <c r="S457" s="522" t="s">
        <v>1943</v>
      </c>
    </row>
    <row r="458" spans="1:19" s="358" customFormat="1" ht="81.75" customHeight="1" outlineLevel="1">
      <c r="A458" s="357"/>
      <c r="B458" s="453" t="s">
        <v>2178</v>
      </c>
      <c r="C458" s="505" t="s">
        <v>2177</v>
      </c>
      <c r="D458" s="493" t="s">
        <v>79</v>
      </c>
      <c r="E458" s="493"/>
      <c r="F458" s="494">
        <v>330</v>
      </c>
      <c r="G458" s="171">
        <v>0</v>
      </c>
      <c r="H458" s="171">
        <v>0</v>
      </c>
      <c r="I458" s="171">
        <v>0</v>
      </c>
      <c r="J458" s="171">
        <v>0</v>
      </c>
      <c r="K458" s="171">
        <v>0</v>
      </c>
      <c r="L458" s="171">
        <v>0</v>
      </c>
      <c r="M458" s="493" t="s">
        <v>1862</v>
      </c>
      <c r="N458" s="153"/>
      <c r="O458" s="153" t="s">
        <v>3305</v>
      </c>
      <c r="P458" s="493" t="s">
        <v>2055</v>
      </c>
      <c r="Q458" s="153" t="s">
        <v>2108</v>
      </c>
      <c r="R458" s="506"/>
      <c r="S458" s="522" t="s">
        <v>1948</v>
      </c>
    </row>
    <row r="459" spans="1:19" s="358" customFormat="1" ht="81.75" customHeight="1" outlineLevel="1">
      <c r="A459" s="357"/>
      <c r="B459" s="452" t="s">
        <v>2179</v>
      </c>
      <c r="C459" s="500" t="s">
        <v>146</v>
      </c>
      <c r="D459" s="497" t="s">
        <v>79</v>
      </c>
      <c r="E459" s="497"/>
      <c r="F459" s="498">
        <v>40000</v>
      </c>
      <c r="G459" s="468">
        <v>0</v>
      </c>
      <c r="H459" s="468">
        <v>0</v>
      </c>
      <c r="I459" s="468">
        <v>0</v>
      </c>
      <c r="J459" s="468">
        <v>0</v>
      </c>
      <c r="K459" s="468">
        <v>0</v>
      </c>
      <c r="L459" s="468">
        <v>0</v>
      </c>
      <c r="M459" s="497" t="s">
        <v>1862</v>
      </c>
      <c r="N459" s="469"/>
      <c r="O459" s="470"/>
      <c r="P459" s="497" t="s">
        <v>2055</v>
      </c>
      <c r="Q459" s="469" t="s">
        <v>2108</v>
      </c>
      <c r="R459" s="470" t="s">
        <v>2180</v>
      </c>
      <c r="S459" s="514" t="s">
        <v>1944</v>
      </c>
    </row>
    <row r="460" spans="1:19" s="358" customFormat="1" ht="81.75" customHeight="1" outlineLevel="1">
      <c r="A460" s="357"/>
      <c r="B460" s="452" t="s">
        <v>2181</v>
      </c>
      <c r="C460" s="500" t="s">
        <v>2182</v>
      </c>
      <c r="D460" s="497" t="s">
        <v>79</v>
      </c>
      <c r="E460" s="497"/>
      <c r="F460" s="498">
        <v>5000</v>
      </c>
      <c r="G460" s="468">
        <v>0</v>
      </c>
      <c r="H460" s="468">
        <v>0</v>
      </c>
      <c r="I460" s="468">
        <v>0</v>
      </c>
      <c r="J460" s="468">
        <v>0</v>
      </c>
      <c r="K460" s="468">
        <v>0</v>
      </c>
      <c r="L460" s="468">
        <v>0</v>
      </c>
      <c r="M460" s="497" t="s">
        <v>1862</v>
      </c>
      <c r="N460" s="469"/>
      <c r="O460" s="469"/>
      <c r="P460" s="497" t="s">
        <v>2055</v>
      </c>
      <c r="Q460" s="469" t="s">
        <v>1889</v>
      </c>
      <c r="R460" s="470"/>
      <c r="S460" s="514" t="s">
        <v>1944</v>
      </c>
    </row>
    <row r="461" spans="1:19" s="358" customFormat="1" ht="81.75" customHeight="1" outlineLevel="1">
      <c r="A461" s="357"/>
      <c r="B461" s="453" t="s">
        <v>2183</v>
      </c>
      <c r="C461" s="505" t="s">
        <v>81</v>
      </c>
      <c r="D461" s="493" t="s">
        <v>79</v>
      </c>
      <c r="E461" s="493"/>
      <c r="F461" s="494">
        <v>47000</v>
      </c>
      <c r="G461" s="171">
        <v>0</v>
      </c>
      <c r="H461" s="171">
        <v>0</v>
      </c>
      <c r="I461" s="171">
        <v>0</v>
      </c>
      <c r="J461" s="171">
        <v>0</v>
      </c>
      <c r="K461" s="171">
        <v>0</v>
      </c>
      <c r="L461" s="171">
        <v>0</v>
      </c>
      <c r="M461" s="493" t="s">
        <v>1862</v>
      </c>
      <c r="N461" s="153"/>
      <c r="O461" s="522" t="s">
        <v>3306</v>
      </c>
      <c r="P461" s="493" t="s">
        <v>2055</v>
      </c>
      <c r="Q461" s="153" t="s">
        <v>2108</v>
      </c>
      <c r="R461" s="506"/>
      <c r="S461" s="522" t="s">
        <v>81</v>
      </c>
    </row>
    <row r="462" spans="1:19" s="358" customFormat="1" ht="81.75" customHeight="1" outlineLevel="1">
      <c r="A462" s="357"/>
      <c r="B462" s="453" t="s">
        <v>2184</v>
      </c>
      <c r="C462" s="505" t="s">
        <v>93</v>
      </c>
      <c r="D462" s="493" t="s">
        <v>79</v>
      </c>
      <c r="E462" s="493"/>
      <c r="F462" s="494">
        <v>800</v>
      </c>
      <c r="G462" s="171">
        <v>0</v>
      </c>
      <c r="H462" s="171">
        <v>0</v>
      </c>
      <c r="I462" s="171">
        <v>0</v>
      </c>
      <c r="J462" s="171">
        <v>0</v>
      </c>
      <c r="K462" s="171">
        <v>0</v>
      </c>
      <c r="L462" s="171">
        <v>0</v>
      </c>
      <c r="M462" s="493" t="s">
        <v>1862</v>
      </c>
      <c r="N462" s="153"/>
      <c r="O462" s="153" t="s">
        <v>3296</v>
      </c>
      <c r="P462" s="493" t="s">
        <v>2055</v>
      </c>
      <c r="Q462" s="153" t="s">
        <v>2110</v>
      </c>
      <c r="R462" s="513"/>
      <c r="S462" s="522" t="s">
        <v>1946</v>
      </c>
    </row>
    <row r="463" spans="1:19" s="358" customFormat="1" ht="81.75" customHeight="1" outlineLevel="1">
      <c r="A463" s="357"/>
      <c r="B463" s="452" t="s">
        <v>2186</v>
      </c>
      <c r="C463" s="500" t="s">
        <v>81</v>
      </c>
      <c r="D463" s="497" t="s">
        <v>79</v>
      </c>
      <c r="E463" s="497"/>
      <c r="F463" s="498">
        <v>50000</v>
      </c>
      <c r="G463" s="468">
        <v>0</v>
      </c>
      <c r="H463" s="468">
        <v>0</v>
      </c>
      <c r="I463" s="468">
        <v>0</v>
      </c>
      <c r="J463" s="468">
        <v>0</v>
      </c>
      <c r="K463" s="468">
        <v>0</v>
      </c>
      <c r="L463" s="468">
        <v>0</v>
      </c>
      <c r="M463" s="497" t="s">
        <v>1862</v>
      </c>
      <c r="N463" s="469"/>
      <c r="O463" s="469"/>
      <c r="P463" s="497" t="s">
        <v>2055</v>
      </c>
      <c r="Q463" s="469" t="s">
        <v>2108</v>
      </c>
      <c r="R463" s="470"/>
      <c r="S463" s="514" t="s">
        <v>81</v>
      </c>
    </row>
    <row r="464" spans="1:19" s="358" customFormat="1" ht="81.75" customHeight="1" outlineLevel="1">
      <c r="A464" s="357"/>
      <c r="B464" s="453" t="s">
        <v>2187</v>
      </c>
      <c r="C464" s="505" t="s">
        <v>2185</v>
      </c>
      <c r="D464" s="493" t="s">
        <v>79</v>
      </c>
      <c r="E464" s="493"/>
      <c r="F464" s="494">
        <v>1100</v>
      </c>
      <c r="G464" s="171">
        <v>0</v>
      </c>
      <c r="H464" s="171">
        <v>0</v>
      </c>
      <c r="I464" s="171">
        <v>0</v>
      </c>
      <c r="J464" s="171">
        <v>0</v>
      </c>
      <c r="K464" s="171">
        <v>100</v>
      </c>
      <c r="L464" s="171">
        <v>0</v>
      </c>
      <c r="M464" s="493" t="s">
        <v>1862</v>
      </c>
      <c r="N464" s="153"/>
      <c r="O464" s="153" t="s">
        <v>3296</v>
      </c>
      <c r="P464" s="493" t="s">
        <v>2055</v>
      </c>
      <c r="Q464" s="153" t="s">
        <v>2108</v>
      </c>
      <c r="R464" s="513"/>
      <c r="S464" s="522" t="s">
        <v>1946</v>
      </c>
    </row>
    <row r="465" spans="1:19" s="358" customFormat="1" ht="81.75" customHeight="1" outlineLevel="1">
      <c r="A465" s="357"/>
      <c r="B465" s="452" t="s">
        <v>2188</v>
      </c>
      <c r="C465" s="500" t="s">
        <v>2064</v>
      </c>
      <c r="D465" s="497" t="s">
        <v>79</v>
      </c>
      <c r="E465" s="497"/>
      <c r="F465" s="498">
        <v>2000</v>
      </c>
      <c r="G465" s="468">
        <v>0</v>
      </c>
      <c r="H465" s="468">
        <v>0</v>
      </c>
      <c r="I465" s="468">
        <v>0</v>
      </c>
      <c r="J465" s="468">
        <v>0</v>
      </c>
      <c r="K465" s="468">
        <v>0</v>
      </c>
      <c r="L465" s="468">
        <v>0</v>
      </c>
      <c r="M465" s="497" t="s">
        <v>1862</v>
      </c>
      <c r="N465" s="469"/>
      <c r="O465" s="469"/>
      <c r="P465" s="497" t="s">
        <v>2055</v>
      </c>
      <c r="Q465" s="469" t="s">
        <v>2108</v>
      </c>
      <c r="R465" s="470"/>
      <c r="S465" s="514" t="s">
        <v>1946</v>
      </c>
    </row>
    <row r="466" spans="1:19" s="358" customFormat="1" ht="81.75" customHeight="1" outlineLevel="1">
      <c r="A466" s="357"/>
      <c r="B466" s="452" t="s">
        <v>2189</v>
      </c>
      <c r="C466" s="500" t="s">
        <v>81</v>
      </c>
      <c r="D466" s="497" t="s">
        <v>79</v>
      </c>
      <c r="E466" s="497"/>
      <c r="F466" s="498">
        <v>20000</v>
      </c>
      <c r="G466" s="468">
        <v>0</v>
      </c>
      <c r="H466" s="468">
        <v>0</v>
      </c>
      <c r="I466" s="468">
        <v>0</v>
      </c>
      <c r="J466" s="468">
        <v>0</v>
      </c>
      <c r="K466" s="468">
        <v>0</v>
      </c>
      <c r="L466" s="468">
        <v>0</v>
      </c>
      <c r="M466" s="497" t="s">
        <v>1862</v>
      </c>
      <c r="N466" s="469"/>
      <c r="O466" s="469"/>
      <c r="P466" s="497" t="s">
        <v>2055</v>
      </c>
      <c r="Q466" s="469" t="s">
        <v>1889</v>
      </c>
      <c r="R466" s="470"/>
      <c r="S466" s="514" t="s">
        <v>81</v>
      </c>
    </row>
    <row r="467" spans="1:19" s="358" customFormat="1" ht="81.75" customHeight="1" outlineLevel="1">
      <c r="A467" s="357"/>
      <c r="B467" s="452" t="s">
        <v>2190</v>
      </c>
      <c r="C467" s="500" t="s">
        <v>1306</v>
      </c>
      <c r="D467" s="497" t="s">
        <v>79</v>
      </c>
      <c r="E467" s="497"/>
      <c r="F467" s="498">
        <v>7175</v>
      </c>
      <c r="G467" s="468">
        <v>0</v>
      </c>
      <c r="H467" s="468">
        <v>0</v>
      </c>
      <c r="I467" s="468">
        <v>0</v>
      </c>
      <c r="J467" s="468">
        <v>0</v>
      </c>
      <c r="K467" s="468">
        <v>0</v>
      </c>
      <c r="L467" s="468">
        <v>0</v>
      </c>
      <c r="M467" s="497" t="s">
        <v>1862</v>
      </c>
      <c r="N467" s="469"/>
      <c r="O467" s="469" t="s">
        <v>3307</v>
      </c>
      <c r="P467" s="497" t="s">
        <v>2055</v>
      </c>
      <c r="Q467" s="469" t="s">
        <v>2108</v>
      </c>
      <c r="R467" s="470"/>
      <c r="S467" s="514" t="s">
        <v>1930</v>
      </c>
    </row>
    <row r="468" spans="1:19" s="358" customFormat="1" ht="81.75" customHeight="1" outlineLevel="1">
      <c r="A468" s="357"/>
      <c r="B468" s="453" t="s">
        <v>2191</v>
      </c>
      <c r="C468" s="505" t="s">
        <v>81</v>
      </c>
      <c r="D468" s="493" t="s">
        <v>79</v>
      </c>
      <c r="E468" s="493"/>
      <c r="F468" s="494">
        <v>10210</v>
      </c>
      <c r="G468" s="171">
        <v>0</v>
      </c>
      <c r="H468" s="171">
        <v>0</v>
      </c>
      <c r="I468" s="171">
        <v>0</v>
      </c>
      <c r="J468" s="171">
        <v>0</v>
      </c>
      <c r="K468" s="171">
        <v>0</v>
      </c>
      <c r="L468" s="171">
        <v>0</v>
      </c>
      <c r="M468" s="493" t="s">
        <v>1862</v>
      </c>
      <c r="N468" s="153"/>
      <c r="O468" s="149" t="s">
        <v>3295</v>
      </c>
      <c r="P468" s="493" t="s">
        <v>2055</v>
      </c>
      <c r="Q468" s="153" t="s">
        <v>1889</v>
      </c>
      <c r="R468" s="506"/>
      <c r="S468" s="522" t="s">
        <v>81</v>
      </c>
    </row>
    <row r="469" spans="1:19" s="358" customFormat="1" ht="81.75" customHeight="1" outlineLevel="1">
      <c r="A469" s="357"/>
      <c r="B469" s="453" t="s">
        <v>2192</v>
      </c>
      <c r="C469" s="505" t="s">
        <v>81</v>
      </c>
      <c r="D469" s="493" t="s">
        <v>79</v>
      </c>
      <c r="E469" s="493"/>
      <c r="F469" s="494">
        <v>15000</v>
      </c>
      <c r="G469" s="171">
        <v>0</v>
      </c>
      <c r="H469" s="171">
        <v>0</v>
      </c>
      <c r="I469" s="171">
        <v>0</v>
      </c>
      <c r="J469" s="171">
        <v>0</v>
      </c>
      <c r="K469" s="171">
        <v>0</v>
      </c>
      <c r="L469" s="171">
        <v>0</v>
      </c>
      <c r="M469" s="493" t="s">
        <v>1862</v>
      </c>
      <c r="N469" s="153"/>
      <c r="O469" s="153" t="s">
        <v>3296</v>
      </c>
      <c r="P469" s="493" t="s">
        <v>2055</v>
      </c>
      <c r="Q469" s="153" t="s">
        <v>2108</v>
      </c>
      <c r="R469" s="506"/>
      <c r="S469" s="522" t="s">
        <v>81</v>
      </c>
    </row>
    <row r="470" spans="1:19" s="358" customFormat="1" ht="81.75" customHeight="1" outlineLevel="1">
      <c r="A470" s="357"/>
      <c r="B470" s="452" t="s">
        <v>2193</v>
      </c>
      <c r="C470" s="500" t="s">
        <v>400</v>
      </c>
      <c r="D470" s="497" t="s">
        <v>79</v>
      </c>
      <c r="E470" s="497"/>
      <c r="F470" s="523">
        <v>3021</v>
      </c>
      <c r="G470" s="468">
        <v>0</v>
      </c>
      <c r="H470" s="468">
        <v>0</v>
      </c>
      <c r="I470" s="468">
        <v>0</v>
      </c>
      <c r="J470" s="468">
        <v>0</v>
      </c>
      <c r="K470" s="468">
        <v>0</v>
      </c>
      <c r="L470" s="468">
        <v>0</v>
      </c>
      <c r="M470" s="497" t="s">
        <v>80</v>
      </c>
      <c r="N470" s="469"/>
      <c r="O470" s="469" t="s">
        <v>3308</v>
      </c>
      <c r="P470" s="497" t="s">
        <v>2055</v>
      </c>
      <c r="Q470" s="469" t="s">
        <v>2108</v>
      </c>
      <c r="R470" s="470"/>
      <c r="S470" s="514" t="s">
        <v>1930</v>
      </c>
    </row>
    <row r="471" spans="1:19" s="358" customFormat="1" ht="81.75" customHeight="1" outlineLevel="1">
      <c r="A471" s="357"/>
      <c r="B471" s="452" t="s">
        <v>2194</v>
      </c>
      <c r="C471" s="500" t="s">
        <v>81</v>
      </c>
      <c r="D471" s="497" t="s">
        <v>79</v>
      </c>
      <c r="E471" s="497"/>
      <c r="F471" s="498">
        <v>15077</v>
      </c>
      <c r="G471" s="468">
        <v>0</v>
      </c>
      <c r="H471" s="468">
        <v>0</v>
      </c>
      <c r="I471" s="468">
        <v>0</v>
      </c>
      <c r="J471" s="468">
        <v>0</v>
      </c>
      <c r="K471" s="468">
        <v>0</v>
      </c>
      <c r="L471" s="468">
        <v>0</v>
      </c>
      <c r="M471" s="497" t="s">
        <v>1862</v>
      </c>
      <c r="N471" s="469"/>
      <c r="O471" s="469"/>
      <c r="P471" s="497" t="s">
        <v>2055</v>
      </c>
      <c r="Q471" s="469" t="s">
        <v>2108</v>
      </c>
      <c r="R471" s="470"/>
      <c r="S471" s="514" t="s">
        <v>81</v>
      </c>
    </row>
    <row r="472" spans="1:19" s="358" customFormat="1" ht="81.75" customHeight="1" outlineLevel="1">
      <c r="A472" s="357"/>
      <c r="B472" s="452" t="s">
        <v>2195</v>
      </c>
      <c r="C472" s="500" t="s">
        <v>81</v>
      </c>
      <c r="D472" s="497" t="s">
        <v>79</v>
      </c>
      <c r="E472" s="497"/>
      <c r="F472" s="498">
        <v>69712</v>
      </c>
      <c r="G472" s="468">
        <v>0</v>
      </c>
      <c r="H472" s="468">
        <v>0</v>
      </c>
      <c r="I472" s="468">
        <v>0</v>
      </c>
      <c r="J472" s="468">
        <v>0</v>
      </c>
      <c r="K472" s="468">
        <v>0</v>
      </c>
      <c r="L472" s="468">
        <v>0</v>
      </c>
      <c r="M472" s="497" t="s">
        <v>1862</v>
      </c>
      <c r="N472" s="469"/>
      <c r="O472" s="469"/>
      <c r="P472" s="497" t="s">
        <v>2055</v>
      </c>
      <c r="Q472" s="469" t="s">
        <v>2108</v>
      </c>
      <c r="R472" s="470"/>
      <c r="S472" s="514" t="s">
        <v>81</v>
      </c>
    </row>
    <row r="473" spans="1:19" s="358" customFormat="1" ht="81.75" customHeight="1" outlineLevel="1">
      <c r="A473" s="357"/>
      <c r="B473" s="453" t="s">
        <v>2196</v>
      </c>
      <c r="C473" s="505" t="s">
        <v>2197</v>
      </c>
      <c r="D473" s="493" t="s">
        <v>79</v>
      </c>
      <c r="E473" s="493"/>
      <c r="F473" s="494">
        <v>500</v>
      </c>
      <c r="G473" s="171">
        <v>0</v>
      </c>
      <c r="H473" s="171">
        <v>0</v>
      </c>
      <c r="I473" s="171">
        <v>0</v>
      </c>
      <c r="J473" s="171">
        <v>0</v>
      </c>
      <c r="K473" s="171">
        <v>0</v>
      </c>
      <c r="L473" s="171">
        <v>0</v>
      </c>
      <c r="M473" s="493" t="s">
        <v>1862</v>
      </c>
      <c r="N473" s="153"/>
      <c r="O473" s="153" t="s">
        <v>3296</v>
      </c>
      <c r="P473" s="493" t="s">
        <v>2055</v>
      </c>
      <c r="Q473" s="153" t="s">
        <v>2110</v>
      </c>
      <c r="R473" s="506"/>
      <c r="S473" s="522" t="s">
        <v>1930</v>
      </c>
    </row>
    <row r="474" spans="1:19" s="358" customFormat="1" ht="81.75" customHeight="1" outlineLevel="1">
      <c r="A474" s="357"/>
      <c r="B474" s="452" t="s">
        <v>2056</v>
      </c>
      <c r="C474" s="500" t="s">
        <v>2057</v>
      </c>
      <c r="D474" s="497" t="s">
        <v>79</v>
      </c>
      <c r="E474" s="497"/>
      <c r="F474" s="498">
        <v>4000</v>
      </c>
      <c r="G474" s="468">
        <v>0</v>
      </c>
      <c r="H474" s="468">
        <v>0</v>
      </c>
      <c r="I474" s="468">
        <v>0</v>
      </c>
      <c r="J474" s="468">
        <v>0</v>
      </c>
      <c r="K474" s="468">
        <v>0</v>
      </c>
      <c r="L474" s="468">
        <v>0</v>
      </c>
      <c r="M474" s="497" t="s">
        <v>1862</v>
      </c>
      <c r="N474" s="469"/>
      <c r="O474" s="469" t="s">
        <v>3309</v>
      </c>
      <c r="P474" s="497" t="s">
        <v>2055</v>
      </c>
      <c r="Q474" s="469" t="s">
        <v>1887</v>
      </c>
      <c r="R474" s="470"/>
      <c r="S474" s="514" t="s">
        <v>1930</v>
      </c>
    </row>
    <row r="475" spans="1:19" s="358" customFormat="1" ht="81.75" customHeight="1" outlineLevel="1">
      <c r="A475" s="357"/>
      <c r="B475" s="452" t="s">
        <v>2198</v>
      </c>
      <c r="C475" s="500" t="s">
        <v>2057</v>
      </c>
      <c r="D475" s="497" t="s">
        <v>79</v>
      </c>
      <c r="E475" s="497"/>
      <c r="F475" s="498">
        <v>1870</v>
      </c>
      <c r="G475" s="468">
        <v>0</v>
      </c>
      <c r="H475" s="468">
        <v>0</v>
      </c>
      <c r="I475" s="468">
        <v>0</v>
      </c>
      <c r="J475" s="468">
        <v>0</v>
      </c>
      <c r="K475" s="468">
        <v>0</v>
      </c>
      <c r="L475" s="468">
        <v>0</v>
      </c>
      <c r="M475" s="497" t="s">
        <v>1893</v>
      </c>
      <c r="N475" s="469"/>
      <c r="O475" s="469"/>
      <c r="P475" s="497" t="s">
        <v>2055</v>
      </c>
      <c r="Q475" s="469" t="s">
        <v>2110</v>
      </c>
      <c r="R475" s="470"/>
      <c r="S475" s="514" t="s">
        <v>1930</v>
      </c>
    </row>
    <row r="476" spans="1:19" s="358" customFormat="1" ht="81.75" customHeight="1" outlineLevel="1">
      <c r="A476" s="357"/>
      <c r="B476" s="453" t="s">
        <v>2199</v>
      </c>
      <c r="C476" s="505" t="s">
        <v>2057</v>
      </c>
      <c r="D476" s="493" t="s">
        <v>79</v>
      </c>
      <c r="E476" s="493"/>
      <c r="F476" s="494">
        <v>800</v>
      </c>
      <c r="G476" s="171">
        <v>0</v>
      </c>
      <c r="H476" s="171">
        <v>0</v>
      </c>
      <c r="I476" s="171">
        <v>0</v>
      </c>
      <c r="J476" s="171">
        <v>0</v>
      </c>
      <c r="K476" s="171">
        <v>0</v>
      </c>
      <c r="L476" s="171">
        <v>0</v>
      </c>
      <c r="M476" s="493" t="s">
        <v>1862</v>
      </c>
      <c r="N476" s="153"/>
      <c r="O476" s="153" t="s">
        <v>3296</v>
      </c>
      <c r="P476" s="493" t="s">
        <v>2055</v>
      </c>
      <c r="Q476" s="153" t="s">
        <v>2110</v>
      </c>
      <c r="R476" s="506"/>
      <c r="S476" s="522" t="s">
        <v>1930</v>
      </c>
    </row>
    <row r="477" spans="1:19" s="358" customFormat="1" ht="81.75" customHeight="1" outlineLevel="1">
      <c r="A477" s="357"/>
      <c r="B477" s="452" t="s">
        <v>2200</v>
      </c>
      <c r="C477" s="500" t="s">
        <v>2057</v>
      </c>
      <c r="D477" s="497" t="s">
        <v>79</v>
      </c>
      <c r="E477" s="497"/>
      <c r="F477" s="498">
        <v>700</v>
      </c>
      <c r="G477" s="468">
        <v>0</v>
      </c>
      <c r="H477" s="468">
        <v>0</v>
      </c>
      <c r="I477" s="468">
        <v>0</v>
      </c>
      <c r="J477" s="468">
        <v>0</v>
      </c>
      <c r="K477" s="468">
        <v>0</v>
      </c>
      <c r="L477" s="468">
        <v>0</v>
      </c>
      <c r="M477" s="497" t="s">
        <v>1862</v>
      </c>
      <c r="N477" s="469"/>
      <c r="O477" s="469"/>
      <c r="P477" s="497" t="s">
        <v>2055</v>
      </c>
      <c r="Q477" s="469" t="s">
        <v>2110</v>
      </c>
      <c r="R477" s="470"/>
      <c r="S477" s="514" t="s">
        <v>1930</v>
      </c>
    </row>
    <row r="478" spans="1:19" s="358" customFormat="1" ht="81.75" customHeight="1" outlineLevel="1">
      <c r="A478" s="357"/>
      <c r="B478" s="452" t="s">
        <v>2202</v>
      </c>
      <c r="C478" s="500" t="s">
        <v>2201</v>
      </c>
      <c r="D478" s="497" t="s">
        <v>79</v>
      </c>
      <c r="E478" s="497"/>
      <c r="F478" s="498">
        <v>1800</v>
      </c>
      <c r="G478" s="468">
        <v>0</v>
      </c>
      <c r="H478" s="468">
        <v>0</v>
      </c>
      <c r="I478" s="468">
        <v>0</v>
      </c>
      <c r="J478" s="468">
        <v>0</v>
      </c>
      <c r="K478" s="468">
        <v>0</v>
      </c>
      <c r="L478" s="468">
        <v>0</v>
      </c>
      <c r="M478" s="497" t="s">
        <v>1862</v>
      </c>
      <c r="N478" s="469"/>
      <c r="O478" s="469"/>
      <c r="P478" s="497" t="s">
        <v>2055</v>
      </c>
      <c r="Q478" s="469" t="s">
        <v>2110</v>
      </c>
      <c r="R478" s="470"/>
      <c r="S478" s="514" t="s">
        <v>1934</v>
      </c>
    </row>
    <row r="479" spans="1:19" s="358" customFormat="1" ht="81.75" customHeight="1" outlineLevel="1">
      <c r="A479" s="357"/>
      <c r="B479" s="457" t="s">
        <v>2203</v>
      </c>
      <c r="C479" s="505" t="s">
        <v>2201</v>
      </c>
      <c r="D479" s="493" t="s">
        <v>79</v>
      </c>
      <c r="E479" s="493"/>
      <c r="F479" s="494">
        <v>400</v>
      </c>
      <c r="G479" s="171">
        <v>0</v>
      </c>
      <c r="H479" s="171">
        <v>0</v>
      </c>
      <c r="I479" s="171">
        <v>0</v>
      </c>
      <c r="J479" s="171">
        <v>0</v>
      </c>
      <c r="K479" s="171">
        <v>73000</v>
      </c>
      <c r="L479" s="171">
        <v>0</v>
      </c>
      <c r="M479" s="493" t="s">
        <v>1893</v>
      </c>
      <c r="N479" s="153"/>
      <c r="O479" s="153" t="s">
        <v>3296</v>
      </c>
      <c r="P479" s="493" t="s">
        <v>2055</v>
      </c>
      <c r="Q479" s="153" t="s">
        <v>2110</v>
      </c>
      <c r="R479" s="506"/>
      <c r="S479" s="522" t="s">
        <v>1934</v>
      </c>
    </row>
    <row r="480" spans="1:19" s="358" customFormat="1" ht="81.75" customHeight="1" outlineLevel="1">
      <c r="A480" s="357"/>
      <c r="B480" s="452" t="s">
        <v>2204</v>
      </c>
      <c r="C480" s="500" t="s">
        <v>2201</v>
      </c>
      <c r="D480" s="497" t="s">
        <v>79</v>
      </c>
      <c r="E480" s="497"/>
      <c r="F480" s="498">
        <v>5000</v>
      </c>
      <c r="G480" s="468">
        <v>0</v>
      </c>
      <c r="H480" s="468">
        <v>0</v>
      </c>
      <c r="I480" s="468">
        <v>0</v>
      </c>
      <c r="J480" s="468">
        <v>0</v>
      </c>
      <c r="K480" s="468">
        <v>0</v>
      </c>
      <c r="L480" s="468">
        <v>0</v>
      </c>
      <c r="M480" s="497" t="s">
        <v>1862</v>
      </c>
      <c r="N480" s="469"/>
      <c r="O480" s="469"/>
      <c r="P480" s="497" t="s">
        <v>2055</v>
      </c>
      <c r="Q480" s="469" t="s">
        <v>2108</v>
      </c>
      <c r="R480" s="470"/>
      <c r="S480" s="514" t="s">
        <v>1934</v>
      </c>
    </row>
    <row r="481" spans="1:19" s="358" customFormat="1" ht="81.75" customHeight="1" outlineLevel="1">
      <c r="A481" s="357"/>
      <c r="B481" s="452" t="s">
        <v>2205</v>
      </c>
      <c r="C481" s="500" t="s">
        <v>81</v>
      </c>
      <c r="D481" s="497" t="s">
        <v>79</v>
      </c>
      <c r="E481" s="497"/>
      <c r="F481" s="498">
        <v>157000</v>
      </c>
      <c r="G481" s="468">
        <v>0</v>
      </c>
      <c r="H481" s="468">
        <v>0</v>
      </c>
      <c r="I481" s="468">
        <v>0</v>
      </c>
      <c r="J481" s="468">
        <v>0</v>
      </c>
      <c r="K481" s="468">
        <v>0</v>
      </c>
      <c r="L481" s="468">
        <v>0</v>
      </c>
      <c r="M481" s="497" t="s">
        <v>1893</v>
      </c>
      <c r="N481" s="469"/>
      <c r="O481" s="469"/>
      <c r="P481" s="497" t="s">
        <v>2055</v>
      </c>
      <c r="Q481" s="469" t="s">
        <v>2108</v>
      </c>
      <c r="R481" s="470"/>
      <c r="S481" s="514" t="s">
        <v>81</v>
      </c>
    </row>
    <row r="482" spans="1:19" s="358" customFormat="1" ht="81.75" customHeight="1" outlineLevel="1">
      <c r="A482" s="357"/>
      <c r="B482" s="452" t="s">
        <v>2206</v>
      </c>
      <c r="C482" s="500" t="s">
        <v>1907</v>
      </c>
      <c r="D482" s="497" t="s">
        <v>79</v>
      </c>
      <c r="E482" s="497"/>
      <c r="F482" s="498">
        <v>900</v>
      </c>
      <c r="G482" s="468">
        <v>0</v>
      </c>
      <c r="H482" s="468">
        <v>0</v>
      </c>
      <c r="I482" s="468">
        <v>0</v>
      </c>
      <c r="J482" s="468">
        <v>0</v>
      </c>
      <c r="K482" s="468">
        <v>0</v>
      </c>
      <c r="L482" s="468">
        <v>0</v>
      </c>
      <c r="M482" s="497" t="s">
        <v>1862</v>
      </c>
      <c r="N482" s="469"/>
      <c r="O482" s="469"/>
      <c r="P482" s="497" t="s">
        <v>2055</v>
      </c>
      <c r="Q482" s="469" t="s">
        <v>2110</v>
      </c>
      <c r="R482" s="470"/>
      <c r="S482" s="514" t="s">
        <v>1942</v>
      </c>
    </row>
    <row r="483" spans="1:19" s="358" customFormat="1" ht="81.75" customHeight="1" outlineLevel="1">
      <c r="A483" s="357"/>
      <c r="B483" s="453" t="s">
        <v>2208</v>
      </c>
      <c r="C483" s="505" t="s">
        <v>99</v>
      </c>
      <c r="D483" s="493" t="s">
        <v>79</v>
      </c>
      <c r="E483" s="493"/>
      <c r="F483" s="494">
        <v>847</v>
      </c>
      <c r="G483" s="171">
        <v>0</v>
      </c>
      <c r="H483" s="171">
        <v>0</v>
      </c>
      <c r="I483" s="171">
        <v>0</v>
      </c>
      <c r="J483" s="171">
        <v>0</v>
      </c>
      <c r="K483" s="171">
        <v>0</v>
      </c>
      <c r="L483" s="171">
        <v>0</v>
      </c>
      <c r="M483" s="493" t="s">
        <v>1862</v>
      </c>
      <c r="N483" s="153"/>
      <c r="O483" s="153" t="s">
        <v>3296</v>
      </c>
      <c r="P483" s="493" t="s">
        <v>2055</v>
      </c>
      <c r="Q483" s="153" t="s">
        <v>2108</v>
      </c>
      <c r="R483" s="506"/>
      <c r="S483" s="522" t="s">
        <v>1942</v>
      </c>
    </row>
    <row r="484" spans="1:19" s="358" customFormat="1" ht="81.75" customHeight="1" outlineLevel="1">
      <c r="A484" s="357"/>
      <c r="B484" s="452" t="s">
        <v>2209</v>
      </c>
      <c r="C484" s="500" t="s">
        <v>99</v>
      </c>
      <c r="D484" s="497" t="s">
        <v>79</v>
      </c>
      <c r="E484" s="497"/>
      <c r="F484" s="498">
        <v>1331</v>
      </c>
      <c r="G484" s="468">
        <v>0</v>
      </c>
      <c r="H484" s="468">
        <v>0</v>
      </c>
      <c r="I484" s="468">
        <v>0</v>
      </c>
      <c r="J484" s="468">
        <v>0</v>
      </c>
      <c r="K484" s="468">
        <v>0</v>
      </c>
      <c r="L484" s="468">
        <v>0</v>
      </c>
      <c r="M484" s="497" t="s">
        <v>1862</v>
      </c>
      <c r="N484" s="469"/>
      <c r="O484" s="469"/>
      <c r="P484" s="497" t="s">
        <v>2055</v>
      </c>
      <c r="Q484" s="469" t="s">
        <v>2110</v>
      </c>
      <c r="R484" s="470"/>
      <c r="S484" s="514" t="s">
        <v>1942</v>
      </c>
    </row>
    <row r="485" spans="1:19" s="358" customFormat="1" ht="81.75" customHeight="1" outlineLevel="1">
      <c r="A485" s="357"/>
      <c r="B485" s="452" t="s">
        <v>2210</v>
      </c>
      <c r="C485" s="500" t="s">
        <v>2211</v>
      </c>
      <c r="D485" s="497" t="s">
        <v>79</v>
      </c>
      <c r="E485" s="497"/>
      <c r="F485" s="498">
        <v>1500</v>
      </c>
      <c r="G485" s="468">
        <v>0</v>
      </c>
      <c r="H485" s="468">
        <v>0</v>
      </c>
      <c r="I485" s="468">
        <v>0</v>
      </c>
      <c r="J485" s="468">
        <v>0</v>
      </c>
      <c r="K485" s="468">
        <v>0</v>
      </c>
      <c r="L485" s="468">
        <v>0</v>
      </c>
      <c r="M485" s="497" t="s">
        <v>1862</v>
      </c>
      <c r="N485" s="469"/>
      <c r="O485" s="469"/>
      <c r="P485" s="497" t="s">
        <v>2055</v>
      </c>
      <c r="Q485" s="469" t="s">
        <v>2110</v>
      </c>
      <c r="R485" s="470"/>
      <c r="S485" s="514" t="s">
        <v>1935</v>
      </c>
    </row>
    <row r="486" spans="1:19" s="358" customFormat="1" ht="81.75" customHeight="1" outlineLevel="1">
      <c r="A486" s="357"/>
      <c r="B486" s="452" t="s">
        <v>2212</v>
      </c>
      <c r="C486" s="500" t="s">
        <v>2211</v>
      </c>
      <c r="D486" s="497" t="s">
        <v>79</v>
      </c>
      <c r="E486" s="497"/>
      <c r="F486" s="498">
        <v>4620</v>
      </c>
      <c r="G486" s="468">
        <v>0</v>
      </c>
      <c r="H486" s="468">
        <v>0</v>
      </c>
      <c r="I486" s="468">
        <v>0</v>
      </c>
      <c r="J486" s="468">
        <v>0</v>
      </c>
      <c r="K486" s="468">
        <v>0</v>
      </c>
      <c r="L486" s="468">
        <v>0</v>
      </c>
      <c r="M486" s="497" t="s">
        <v>1862</v>
      </c>
      <c r="N486" s="469"/>
      <c r="O486" s="469"/>
      <c r="P486" s="497" t="s">
        <v>2055</v>
      </c>
      <c r="Q486" s="469" t="s">
        <v>2108</v>
      </c>
      <c r="R486" s="470"/>
      <c r="S486" s="514" t="s">
        <v>1935</v>
      </c>
    </row>
    <row r="487" spans="1:19" s="358" customFormat="1" ht="81.75" customHeight="1" outlineLevel="1">
      <c r="A487" s="357"/>
      <c r="B487" s="452" t="s">
        <v>2213</v>
      </c>
      <c r="C487" s="500" t="s">
        <v>2211</v>
      </c>
      <c r="D487" s="497" t="s">
        <v>79</v>
      </c>
      <c r="E487" s="497"/>
      <c r="F487" s="498">
        <v>1000</v>
      </c>
      <c r="G487" s="468">
        <v>0</v>
      </c>
      <c r="H487" s="468">
        <v>0</v>
      </c>
      <c r="I487" s="468">
        <v>0</v>
      </c>
      <c r="J487" s="468">
        <v>0</v>
      </c>
      <c r="K487" s="468">
        <v>0</v>
      </c>
      <c r="L487" s="468">
        <v>0</v>
      </c>
      <c r="M487" s="497" t="s">
        <v>1862</v>
      </c>
      <c r="N487" s="469"/>
      <c r="O487" s="469"/>
      <c r="P487" s="497" t="s">
        <v>2055</v>
      </c>
      <c r="Q487" s="469" t="s">
        <v>2110</v>
      </c>
      <c r="R487" s="470"/>
      <c r="S487" s="514" t="s">
        <v>1935</v>
      </c>
    </row>
    <row r="488" spans="1:19" s="358" customFormat="1" ht="81.75" customHeight="1" outlineLevel="1">
      <c r="A488" s="357"/>
      <c r="B488" s="452" t="s">
        <v>2214</v>
      </c>
      <c r="C488" s="500" t="s">
        <v>1869</v>
      </c>
      <c r="D488" s="497" t="s">
        <v>79</v>
      </c>
      <c r="E488" s="497"/>
      <c r="F488" s="498">
        <v>844</v>
      </c>
      <c r="G488" s="468">
        <v>0</v>
      </c>
      <c r="H488" s="468">
        <v>0</v>
      </c>
      <c r="I488" s="468">
        <v>0</v>
      </c>
      <c r="J488" s="468">
        <v>0</v>
      </c>
      <c r="K488" s="468">
        <v>0</v>
      </c>
      <c r="L488" s="468">
        <v>0</v>
      </c>
      <c r="M488" s="497" t="s">
        <v>1862</v>
      </c>
      <c r="N488" s="469"/>
      <c r="O488" s="469"/>
      <c r="P488" s="497" t="s">
        <v>2055</v>
      </c>
      <c r="Q488" s="469" t="s">
        <v>2110</v>
      </c>
      <c r="R488" s="470"/>
      <c r="S488" s="514" t="s">
        <v>1935</v>
      </c>
    </row>
    <row r="489" spans="1:19" s="358" customFormat="1" ht="81.75" customHeight="1" outlineLevel="1">
      <c r="A489" s="357"/>
      <c r="B489" s="452" t="s">
        <v>2216</v>
      </c>
      <c r="C489" s="500" t="s">
        <v>81</v>
      </c>
      <c r="D489" s="497" t="s">
        <v>79</v>
      </c>
      <c r="E489" s="497"/>
      <c r="F489" s="498">
        <v>12000</v>
      </c>
      <c r="G489" s="468">
        <v>0</v>
      </c>
      <c r="H489" s="468">
        <v>0</v>
      </c>
      <c r="I489" s="468">
        <v>0</v>
      </c>
      <c r="J489" s="468">
        <v>0</v>
      </c>
      <c r="K489" s="468">
        <v>0</v>
      </c>
      <c r="L489" s="468">
        <v>0</v>
      </c>
      <c r="M489" s="497" t="s">
        <v>1862</v>
      </c>
      <c r="N489" s="469"/>
      <c r="O489" s="469"/>
      <c r="P489" s="497" t="s">
        <v>2055</v>
      </c>
      <c r="Q489" s="469" t="s">
        <v>2108</v>
      </c>
      <c r="R489" s="470"/>
      <c r="S489" s="514" t="s">
        <v>81</v>
      </c>
    </row>
    <row r="490" spans="1:19" s="358" customFormat="1" ht="81.75" customHeight="1" outlineLevel="1">
      <c r="A490" s="357"/>
      <c r="B490" s="452" t="s">
        <v>3190</v>
      </c>
      <c r="C490" s="500" t="s">
        <v>2062</v>
      </c>
      <c r="D490" s="497" t="s">
        <v>79</v>
      </c>
      <c r="E490" s="497"/>
      <c r="F490" s="498">
        <v>6000</v>
      </c>
      <c r="G490" s="468">
        <v>0</v>
      </c>
      <c r="H490" s="468">
        <v>0</v>
      </c>
      <c r="I490" s="468">
        <v>0</v>
      </c>
      <c r="J490" s="468">
        <v>0</v>
      </c>
      <c r="K490" s="468">
        <v>0</v>
      </c>
      <c r="L490" s="468">
        <v>0</v>
      </c>
      <c r="M490" s="497" t="s">
        <v>1862</v>
      </c>
      <c r="N490" s="469"/>
      <c r="O490" s="469" t="s">
        <v>3310</v>
      </c>
      <c r="P490" s="497" t="s">
        <v>2055</v>
      </c>
      <c r="Q490" s="469" t="s">
        <v>1887</v>
      </c>
      <c r="R490" s="470"/>
      <c r="S490" s="514" t="s">
        <v>3170</v>
      </c>
    </row>
    <row r="491" spans="1:19" s="358" customFormat="1" ht="81.75" customHeight="1" outlineLevel="1">
      <c r="A491" s="357"/>
      <c r="B491" s="452" t="s">
        <v>2218</v>
      </c>
      <c r="C491" s="500" t="s">
        <v>81</v>
      </c>
      <c r="D491" s="497" t="s">
        <v>79</v>
      </c>
      <c r="E491" s="497"/>
      <c r="F491" s="498">
        <v>10000</v>
      </c>
      <c r="G491" s="468">
        <v>0</v>
      </c>
      <c r="H491" s="468">
        <v>0</v>
      </c>
      <c r="I491" s="468">
        <v>0</v>
      </c>
      <c r="J491" s="468">
        <v>0</v>
      </c>
      <c r="K491" s="468">
        <v>0</v>
      </c>
      <c r="L491" s="468">
        <v>0</v>
      </c>
      <c r="M491" s="497" t="s">
        <v>1862</v>
      </c>
      <c r="N491" s="469"/>
      <c r="O491" s="469"/>
      <c r="P491" s="497" t="s">
        <v>2055</v>
      </c>
      <c r="Q491" s="469" t="s">
        <v>2108</v>
      </c>
      <c r="R491" s="470"/>
      <c r="S491" s="514" t="s">
        <v>81</v>
      </c>
    </row>
    <row r="492" spans="1:19" s="358" customFormat="1" ht="81.75" customHeight="1" outlineLevel="1">
      <c r="A492" s="357"/>
      <c r="B492" s="452" t="s">
        <v>2219</v>
      </c>
      <c r="C492" s="500" t="s">
        <v>2063</v>
      </c>
      <c r="D492" s="497" t="s">
        <v>79</v>
      </c>
      <c r="E492" s="497"/>
      <c r="F492" s="498">
        <v>3000</v>
      </c>
      <c r="G492" s="468">
        <v>0</v>
      </c>
      <c r="H492" s="468">
        <v>0</v>
      </c>
      <c r="I492" s="468">
        <v>0</v>
      </c>
      <c r="J492" s="468">
        <v>0</v>
      </c>
      <c r="K492" s="468">
        <v>0</v>
      </c>
      <c r="L492" s="468">
        <v>0</v>
      </c>
      <c r="M492" s="497" t="s">
        <v>1862</v>
      </c>
      <c r="N492" s="469"/>
      <c r="O492" s="469"/>
      <c r="P492" s="497" t="s">
        <v>2055</v>
      </c>
      <c r="Q492" s="469" t="s">
        <v>2108</v>
      </c>
      <c r="R492" s="470"/>
      <c r="S492" s="514" t="s">
        <v>1936</v>
      </c>
    </row>
    <row r="493" spans="1:19" s="358" customFormat="1" ht="81.75" customHeight="1" outlineLevel="1">
      <c r="A493" s="357"/>
      <c r="B493" s="452" t="s">
        <v>2179</v>
      </c>
      <c r="C493" s="500" t="s">
        <v>2220</v>
      </c>
      <c r="D493" s="497" t="s">
        <v>79</v>
      </c>
      <c r="E493" s="497"/>
      <c r="F493" s="498">
        <v>2150</v>
      </c>
      <c r="G493" s="468">
        <v>0</v>
      </c>
      <c r="H493" s="468">
        <v>0</v>
      </c>
      <c r="I493" s="468">
        <v>0</v>
      </c>
      <c r="J493" s="468">
        <v>0</v>
      </c>
      <c r="K493" s="468">
        <v>550</v>
      </c>
      <c r="L493" s="468">
        <v>0</v>
      </c>
      <c r="M493" s="497" t="s">
        <v>1862</v>
      </c>
      <c r="N493" s="469"/>
      <c r="O493" s="469"/>
      <c r="P493" s="497" t="s">
        <v>2055</v>
      </c>
      <c r="Q493" s="469" t="s">
        <v>2108</v>
      </c>
      <c r="R493" s="470"/>
      <c r="S493" s="514" t="s">
        <v>1936</v>
      </c>
    </row>
    <row r="494" spans="1:19" s="358" customFormat="1" ht="81.75" customHeight="1" outlineLevel="1">
      <c r="A494" s="357"/>
      <c r="B494" s="455" t="s">
        <v>2222</v>
      </c>
      <c r="C494" s="505" t="s">
        <v>126</v>
      </c>
      <c r="D494" s="493" t="s">
        <v>79</v>
      </c>
      <c r="E494" s="493"/>
      <c r="F494" s="494">
        <v>900</v>
      </c>
      <c r="G494" s="171">
        <v>0</v>
      </c>
      <c r="H494" s="171">
        <v>0</v>
      </c>
      <c r="I494" s="171">
        <v>0</v>
      </c>
      <c r="J494" s="171">
        <v>0</v>
      </c>
      <c r="K494" s="171">
        <v>0</v>
      </c>
      <c r="L494" s="171">
        <v>0</v>
      </c>
      <c r="M494" s="493" t="s">
        <v>1862</v>
      </c>
      <c r="N494" s="153"/>
      <c r="O494" s="149" t="s">
        <v>3296</v>
      </c>
      <c r="P494" s="493" t="s">
        <v>2055</v>
      </c>
      <c r="Q494" s="153" t="s">
        <v>2110</v>
      </c>
      <c r="R494" s="506"/>
      <c r="S494" s="522" t="s">
        <v>1927</v>
      </c>
    </row>
    <row r="495" spans="1:19" s="358" customFormat="1" ht="81.75" customHeight="1" outlineLevel="1">
      <c r="A495" s="357"/>
      <c r="B495" s="453" t="s">
        <v>2223</v>
      </c>
      <c r="C495" s="505" t="s">
        <v>126</v>
      </c>
      <c r="D495" s="493" t="s">
        <v>79</v>
      </c>
      <c r="E495" s="493"/>
      <c r="F495" s="494">
        <v>4500</v>
      </c>
      <c r="G495" s="171">
        <v>0</v>
      </c>
      <c r="H495" s="171">
        <v>0</v>
      </c>
      <c r="I495" s="171">
        <v>0</v>
      </c>
      <c r="J495" s="171">
        <v>0</v>
      </c>
      <c r="K495" s="171">
        <v>0</v>
      </c>
      <c r="L495" s="171">
        <v>0</v>
      </c>
      <c r="M495" s="493" t="s">
        <v>1862</v>
      </c>
      <c r="N495" s="153"/>
      <c r="O495" s="149" t="s">
        <v>3296</v>
      </c>
      <c r="P495" s="493" t="s">
        <v>2055</v>
      </c>
      <c r="Q495" s="153" t="s">
        <v>2108</v>
      </c>
      <c r="R495" s="506"/>
      <c r="S495" s="522" t="s">
        <v>1942</v>
      </c>
    </row>
    <row r="496" spans="1:19" s="358" customFormat="1" ht="81.75" customHeight="1" outlineLevel="1">
      <c r="A496" s="357"/>
      <c r="B496" s="452" t="s">
        <v>2224</v>
      </c>
      <c r="C496" s="500" t="s">
        <v>126</v>
      </c>
      <c r="D496" s="497" t="s">
        <v>79</v>
      </c>
      <c r="E496" s="497"/>
      <c r="F496" s="498">
        <v>500</v>
      </c>
      <c r="G496" s="468">
        <v>0</v>
      </c>
      <c r="H496" s="468">
        <v>0</v>
      </c>
      <c r="I496" s="468">
        <v>0</v>
      </c>
      <c r="J496" s="468">
        <v>0</v>
      </c>
      <c r="K496" s="468">
        <v>0</v>
      </c>
      <c r="L496" s="468">
        <v>0</v>
      </c>
      <c r="M496" s="497" t="s">
        <v>1862</v>
      </c>
      <c r="N496" s="469"/>
      <c r="O496" s="469"/>
      <c r="P496" s="497" t="s">
        <v>2055</v>
      </c>
      <c r="Q496" s="469" t="s">
        <v>2110</v>
      </c>
      <c r="R496" s="470"/>
      <c r="S496" s="514" t="s">
        <v>3170</v>
      </c>
    </row>
    <row r="497" spans="1:19" s="358" customFormat="1" ht="81.75" customHeight="1" outlineLevel="1">
      <c r="A497" s="357"/>
      <c r="B497" s="452" t="s">
        <v>2225</v>
      </c>
      <c r="C497" s="500" t="s">
        <v>126</v>
      </c>
      <c r="D497" s="497" t="s">
        <v>79</v>
      </c>
      <c r="E497" s="497"/>
      <c r="F497" s="498">
        <v>800</v>
      </c>
      <c r="G497" s="468">
        <v>0</v>
      </c>
      <c r="H497" s="468">
        <v>0</v>
      </c>
      <c r="I497" s="468">
        <v>0</v>
      </c>
      <c r="J497" s="468">
        <v>0</v>
      </c>
      <c r="K497" s="468">
        <v>0</v>
      </c>
      <c r="L497" s="468">
        <v>0</v>
      </c>
      <c r="M497" s="497" t="s">
        <v>1862</v>
      </c>
      <c r="N497" s="469"/>
      <c r="O497" s="469"/>
      <c r="P497" s="497" t="s">
        <v>2055</v>
      </c>
      <c r="Q497" s="469" t="s">
        <v>2110</v>
      </c>
      <c r="R497" s="470"/>
      <c r="S497" s="514" t="s">
        <v>3170</v>
      </c>
    </row>
    <row r="498" spans="1:19" s="358" customFormat="1" ht="81.75" customHeight="1" outlineLevel="1">
      <c r="A498" s="357"/>
      <c r="B498" s="452" t="s">
        <v>3191</v>
      </c>
      <c r="C498" s="500" t="s">
        <v>126</v>
      </c>
      <c r="D498" s="497" t="s">
        <v>79</v>
      </c>
      <c r="E498" s="497"/>
      <c r="F498" s="498">
        <v>800</v>
      </c>
      <c r="G498" s="468">
        <v>0</v>
      </c>
      <c r="H498" s="468">
        <v>0</v>
      </c>
      <c r="I498" s="468">
        <v>0</v>
      </c>
      <c r="J498" s="468">
        <v>0</v>
      </c>
      <c r="K498" s="468">
        <v>0</v>
      </c>
      <c r="L498" s="468">
        <v>0</v>
      </c>
      <c r="M498" s="497" t="s">
        <v>1862</v>
      </c>
      <c r="N498" s="469"/>
      <c r="O498" s="469"/>
      <c r="P498" s="497" t="s">
        <v>2055</v>
      </c>
      <c r="Q498" s="469" t="s">
        <v>2110</v>
      </c>
      <c r="R498" s="470"/>
      <c r="S498" s="514" t="s">
        <v>3170</v>
      </c>
    </row>
    <row r="499" spans="1:19" s="358" customFormat="1" ht="81.75" customHeight="1" outlineLevel="1">
      <c r="A499" s="357"/>
      <c r="B499" s="453" t="s">
        <v>2226</v>
      </c>
      <c r="C499" s="505" t="s">
        <v>126</v>
      </c>
      <c r="D499" s="493" t="s">
        <v>79</v>
      </c>
      <c r="E499" s="493"/>
      <c r="F499" s="494">
        <v>1800</v>
      </c>
      <c r="G499" s="171">
        <v>0</v>
      </c>
      <c r="H499" s="171">
        <v>0</v>
      </c>
      <c r="I499" s="171">
        <v>0</v>
      </c>
      <c r="J499" s="171">
        <v>0</v>
      </c>
      <c r="K499" s="171">
        <v>0</v>
      </c>
      <c r="L499" s="171">
        <v>0</v>
      </c>
      <c r="M499" s="493" t="s">
        <v>1862</v>
      </c>
      <c r="N499" s="153"/>
      <c r="O499" s="149" t="s">
        <v>3296</v>
      </c>
      <c r="P499" s="493" t="s">
        <v>2055</v>
      </c>
      <c r="Q499" s="153" t="s">
        <v>2110</v>
      </c>
      <c r="R499" s="506"/>
      <c r="S499" s="522" t="s">
        <v>1942</v>
      </c>
    </row>
    <row r="500" spans="1:19" s="358" customFormat="1" ht="81.75" customHeight="1" outlineLevel="1">
      <c r="A500" s="357"/>
      <c r="B500" s="452" t="s">
        <v>2227</v>
      </c>
      <c r="C500" s="500" t="s">
        <v>126</v>
      </c>
      <c r="D500" s="497" t="s">
        <v>79</v>
      </c>
      <c r="E500" s="497"/>
      <c r="F500" s="498">
        <v>1500</v>
      </c>
      <c r="G500" s="468">
        <v>0</v>
      </c>
      <c r="H500" s="468">
        <v>0</v>
      </c>
      <c r="I500" s="468">
        <v>0</v>
      </c>
      <c r="J500" s="468">
        <v>0</v>
      </c>
      <c r="K500" s="468">
        <v>0</v>
      </c>
      <c r="L500" s="468">
        <v>0</v>
      </c>
      <c r="M500" s="497" t="s">
        <v>1862</v>
      </c>
      <c r="N500" s="469"/>
      <c r="O500" s="469"/>
      <c r="P500" s="497" t="s">
        <v>2055</v>
      </c>
      <c r="Q500" s="469" t="s">
        <v>2110</v>
      </c>
      <c r="R500" s="470"/>
      <c r="S500" s="514" t="s">
        <v>1948</v>
      </c>
    </row>
    <row r="501" spans="1:19" s="358" customFormat="1" ht="81.75" customHeight="1" outlineLevel="1">
      <c r="A501" s="357"/>
      <c r="B501" s="453" t="s">
        <v>2228</v>
      </c>
      <c r="C501" s="505" t="s">
        <v>126</v>
      </c>
      <c r="D501" s="493" t="s">
        <v>79</v>
      </c>
      <c r="E501" s="493"/>
      <c r="F501" s="494">
        <v>500</v>
      </c>
      <c r="G501" s="171">
        <v>0</v>
      </c>
      <c r="H501" s="171">
        <v>0</v>
      </c>
      <c r="I501" s="171">
        <v>0</v>
      </c>
      <c r="J501" s="171">
        <v>0</v>
      </c>
      <c r="K501" s="171">
        <v>0</v>
      </c>
      <c r="L501" s="171">
        <v>0</v>
      </c>
      <c r="M501" s="493" t="s">
        <v>1862</v>
      </c>
      <c r="N501" s="153"/>
      <c r="O501" s="149" t="s">
        <v>3296</v>
      </c>
      <c r="P501" s="493" t="s">
        <v>2055</v>
      </c>
      <c r="Q501" s="153" t="s">
        <v>2110</v>
      </c>
      <c r="R501" s="513"/>
      <c r="S501" s="522" t="s">
        <v>1946</v>
      </c>
    </row>
    <row r="502" spans="1:19" s="358" customFormat="1" ht="81.75" customHeight="1" outlineLevel="1">
      <c r="A502" s="357"/>
      <c r="B502" s="452" t="s">
        <v>2229</v>
      </c>
      <c r="C502" s="500" t="s">
        <v>126</v>
      </c>
      <c r="D502" s="497" t="s">
        <v>79</v>
      </c>
      <c r="E502" s="497"/>
      <c r="F502" s="498">
        <v>3000</v>
      </c>
      <c r="G502" s="468">
        <v>0</v>
      </c>
      <c r="H502" s="468">
        <v>0</v>
      </c>
      <c r="I502" s="468">
        <v>0</v>
      </c>
      <c r="J502" s="468">
        <v>0</v>
      </c>
      <c r="K502" s="468">
        <v>0</v>
      </c>
      <c r="L502" s="468">
        <v>0</v>
      </c>
      <c r="M502" s="497" t="s">
        <v>1862</v>
      </c>
      <c r="N502" s="469"/>
      <c r="O502" s="469"/>
      <c r="P502" s="497" t="s">
        <v>2055</v>
      </c>
      <c r="Q502" s="469" t="s">
        <v>2108</v>
      </c>
      <c r="R502" s="470"/>
      <c r="S502" s="514" t="s">
        <v>1946</v>
      </c>
    </row>
    <row r="503" spans="1:19" s="358" customFormat="1" ht="81.75" customHeight="1" outlineLevel="1">
      <c r="A503" s="357"/>
      <c r="B503" s="453" t="s">
        <v>2230</v>
      </c>
      <c r="C503" s="505" t="s">
        <v>126</v>
      </c>
      <c r="D503" s="493" t="s">
        <v>79</v>
      </c>
      <c r="E503" s="493"/>
      <c r="F503" s="494">
        <v>400</v>
      </c>
      <c r="G503" s="171">
        <v>0</v>
      </c>
      <c r="H503" s="171">
        <v>0</v>
      </c>
      <c r="I503" s="171">
        <v>0</v>
      </c>
      <c r="J503" s="171">
        <v>0</v>
      </c>
      <c r="K503" s="171">
        <v>0</v>
      </c>
      <c r="L503" s="171">
        <v>0</v>
      </c>
      <c r="M503" s="493" t="s">
        <v>1862</v>
      </c>
      <c r="N503" s="153"/>
      <c r="O503" s="149" t="s">
        <v>3296</v>
      </c>
      <c r="P503" s="493" t="s">
        <v>2055</v>
      </c>
      <c r="Q503" s="153" t="s">
        <v>2108</v>
      </c>
      <c r="R503" s="513"/>
      <c r="S503" s="522" t="s">
        <v>1946</v>
      </c>
    </row>
    <row r="504" spans="1:19" s="358" customFormat="1" ht="81.75" customHeight="1" outlineLevel="1">
      <c r="A504" s="357"/>
      <c r="B504" s="452" t="s">
        <v>2231</v>
      </c>
      <c r="C504" s="500" t="s">
        <v>126</v>
      </c>
      <c r="D504" s="497" t="s">
        <v>79</v>
      </c>
      <c r="E504" s="497"/>
      <c r="F504" s="498">
        <v>1000</v>
      </c>
      <c r="G504" s="468">
        <v>0</v>
      </c>
      <c r="H504" s="468">
        <v>0</v>
      </c>
      <c r="I504" s="468">
        <v>0</v>
      </c>
      <c r="J504" s="468">
        <v>0</v>
      </c>
      <c r="K504" s="468">
        <v>0</v>
      </c>
      <c r="L504" s="468">
        <v>0</v>
      </c>
      <c r="M504" s="497" t="s">
        <v>1862</v>
      </c>
      <c r="N504" s="469"/>
      <c r="O504" s="469"/>
      <c r="P504" s="497" t="s">
        <v>2055</v>
      </c>
      <c r="Q504" s="469" t="s">
        <v>2110</v>
      </c>
      <c r="R504" s="470"/>
      <c r="S504" s="514" t="s">
        <v>3170</v>
      </c>
    </row>
    <row r="505" spans="1:19" s="358" customFormat="1" ht="81.75" customHeight="1" outlineLevel="1">
      <c r="A505" s="357"/>
      <c r="B505" s="452" t="s">
        <v>2232</v>
      </c>
      <c r="C505" s="500" t="s">
        <v>126</v>
      </c>
      <c r="D505" s="497" t="s">
        <v>79</v>
      </c>
      <c r="E505" s="497"/>
      <c r="F505" s="498">
        <v>950</v>
      </c>
      <c r="G505" s="468">
        <v>0</v>
      </c>
      <c r="H505" s="468">
        <v>0</v>
      </c>
      <c r="I505" s="468">
        <v>0</v>
      </c>
      <c r="J505" s="468">
        <v>0</v>
      </c>
      <c r="K505" s="468">
        <v>0</v>
      </c>
      <c r="L505" s="468">
        <v>0</v>
      </c>
      <c r="M505" s="497" t="s">
        <v>1862</v>
      </c>
      <c r="N505" s="469"/>
      <c r="O505" s="469"/>
      <c r="P505" s="497" t="s">
        <v>2055</v>
      </c>
      <c r="Q505" s="469" t="s">
        <v>2110</v>
      </c>
      <c r="R505" s="470"/>
      <c r="S505" s="514" t="s">
        <v>1946</v>
      </c>
    </row>
    <row r="506" spans="1:19" s="358" customFormat="1" ht="81.75" customHeight="1" outlineLevel="1">
      <c r="A506" s="357"/>
      <c r="B506" s="453" t="s">
        <v>3311</v>
      </c>
      <c r="C506" s="505" t="s">
        <v>81</v>
      </c>
      <c r="D506" s="493" t="s">
        <v>79</v>
      </c>
      <c r="E506" s="493"/>
      <c r="F506" s="494">
        <v>8543.39</v>
      </c>
      <c r="G506" s="171">
        <v>0</v>
      </c>
      <c r="H506" s="171">
        <v>0</v>
      </c>
      <c r="I506" s="171">
        <v>0</v>
      </c>
      <c r="J506" s="171">
        <v>0</v>
      </c>
      <c r="K506" s="171">
        <v>0</v>
      </c>
      <c r="L506" s="171">
        <v>0</v>
      </c>
      <c r="M506" s="493" t="s">
        <v>1862</v>
      </c>
      <c r="N506" s="153"/>
      <c r="O506" s="149" t="s">
        <v>3296</v>
      </c>
      <c r="P506" s="493" t="s">
        <v>2055</v>
      </c>
      <c r="Q506" s="153" t="s">
        <v>1887</v>
      </c>
      <c r="R506" s="506"/>
      <c r="S506" s="522" t="s">
        <v>1925</v>
      </c>
    </row>
    <row r="507" spans="1:19" s="358" customFormat="1" ht="81.75" customHeight="1" outlineLevel="1">
      <c r="A507" s="357"/>
      <c r="B507" s="452" t="s">
        <v>2233</v>
      </c>
      <c r="C507" s="500" t="s">
        <v>2234</v>
      </c>
      <c r="D507" s="497" t="s">
        <v>79</v>
      </c>
      <c r="E507" s="497"/>
      <c r="F507" s="498">
        <v>1250</v>
      </c>
      <c r="G507" s="468">
        <v>0</v>
      </c>
      <c r="H507" s="468">
        <v>0</v>
      </c>
      <c r="I507" s="468">
        <v>0</v>
      </c>
      <c r="J507" s="468">
        <v>0</v>
      </c>
      <c r="K507" s="468">
        <v>100</v>
      </c>
      <c r="L507" s="468">
        <v>0</v>
      </c>
      <c r="M507" s="497" t="s">
        <v>1862</v>
      </c>
      <c r="N507" s="469"/>
      <c r="O507" s="469"/>
      <c r="P507" s="497" t="s">
        <v>2055</v>
      </c>
      <c r="Q507" s="469" t="s">
        <v>2108</v>
      </c>
      <c r="R507" s="470"/>
      <c r="S507" s="514" t="s">
        <v>1939</v>
      </c>
    </row>
    <row r="508" spans="1:19" s="358" customFormat="1" ht="81.75" customHeight="1" outlineLevel="1">
      <c r="A508" s="357"/>
      <c r="B508" s="451" t="s">
        <v>2235</v>
      </c>
      <c r="C508" s="500" t="s">
        <v>2236</v>
      </c>
      <c r="D508" s="497" t="s">
        <v>79</v>
      </c>
      <c r="E508" s="497"/>
      <c r="F508" s="498">
        <v>8000</v>
      </c>
      <c r="G508" s="468">
        <v>0</v>
      </c>
      <c r="H508" s="468">
        <v>0</v>
      </c>
      <c r="I508" s="468">
        <v>0</v>
      </c>
      <c r="J508" s="468">
        <v>0</v>
      </c>
      <c r="K508" s="468">
        <v>1500</v>
      </c>
      <c r="L508" s="468">
        <v>0</v>
      </c>
      <c r="M508" s="497" t="s">
        <v>1862</v>
      </c>
      <c r="N508" s="469"/>
      <c r="O508" s="469"/>
      <c r="P508" s="497" t="s">
        <v>2055</v>
      </c>
      <c r="Q508" s="469" t="s">
        <v>2108</v>
      </c>
      <c r="R508" s="470"/>
      <c r="S508" s="514" t="s">
        <v>1940</v>
      </c>
    </row>
    <row r="509" spans="1:19" s="358" customFormat="1" ht="81.75" customHeight="1" outlineLevel="1">
      <c r="A509" s="357"/>
      <c r="B509" s="451" t="s">
        <v>2237</v>
      </c>
      <c r="C509" s="500" t="s">
        <v>2236</v>
      </c>
      <c r="D509" s="497" t="s">
        <v>79</v>
      </c>
      <c r="E509" s="497"/>
      <c r="F509" s="498">
        <v>6000</v>
      </c>
      <c r="G509" s="468">
        <v>0</v>
      </c>
      <c r="H509" s="468">
        <v>0</v>
      </c>
      <c r="I509" s="468">
        <v>0</v>
      </c>
      <c r="J509" s="468">
        <v>0</v>
      </c>
      <c r="K509" s="468">
        <v>1000</v>
      </c>
      <c r="L509" s="468">
        <v>0</v>
      </c>
      <c r="M509" s="497" t="s">
        <v>1862</v>
      </c>
      <c r="N509" s="469"/>
      <c r="O509" s="469"/>
      <c r="P509" s="497" t="s">
        <v>2055</v>
      </c>
      <c r="Q509" s="469" t="s">
        <v>2108</v>
      </c>
      <c r="R509" s="470"/>
      <c r="S509" s="514" t="s">
        <v>1940</v>
      </c>
    </row>
    <row r="510" spans="1:19" s="358" customFormat="1" ht="81.75" customHeight="1" outlineLevel="1">
      <c r="A510" s="357"/>
      <c r="B510" s="455" t="s">
        <v>2238</v>
      </c>
      <c r="C510" s="505" t="s">
        <v>2239</v>
      </c>
      <c r="D510" s="493" t="s">
        <v>79</v>
      </c>
      <c r="E510" s="493"/>
      <c r="F510" s="494">
        <v>650</v>
      </c>
      <c r="G510" s="171">
        <v>0</v>
      </c>
      <c r="H510" s="171">
        <v>0</v>
      </c>
      <c r="I510" s="171">
        <v>0</v>
      </c>
      <c r="J510" s="171">
        <v>0</v>
      </c>
      <c r="K510" s="171">
        <v>0</v>
      </c>
      <c r="L510" s="171">
        <v>0</v>
      </c>
      <c r="M510" s="493" t="s">
        <v>1862</v>
      </c>
      <c r="N510" s="153"/>
      <c r="O510" s="149" t="s">
        <v>3296</v>
      </c>
      <c r="P510" s="493" t="s">
        <v>2055</v>
      </c>
      <c r="Q510" s="153" t="s">
        <v>2108</v>
      </c>
      <c r="R510" s="506"/>
      <c r="S510" s="522" t="s">
        <v>1940</v>
      </c>
    </row>
    <row r="511" spans="1:19" s="358" customFormat="1" ht="81.75" customHeight="1" outlineLevel="1">
      <c r="A511" s="357"/>
      <c r="B511" s="451" t="s">
        <v>2241</v>
      </c>
      <c r="C511" s="500" t="s">
        <v>2240</v>
      </c>
      <c r="D511" s="497" t="s">
        <v>79</v>
      </c>
      <c r="E511" s="497"/>
      <c r="F511" s="498">
        <v>1500</v>
      </c>
      <c r="G511" s="468">
        <v>0</v>
      </c>
      <c r="H511" s="468">
        <v>0</v>
      </c>
      <c r="I511" s="468">
        <v>0</v>
      </c>
      <c r="J511" s="468">
        <v>0</v>
      </c>
      <c r="K511" s="468">
        <v>200</v>
      </c>
      <c r="L511" s="468">
        <v>0</v>
      </c>
      <c r="M511" s="497" t="s">
        <v>1862</v>
      </c>
      <c r="N511" s="469"/>
      <c r="O511" s="469"/>
      <c r="P511" s="497" t="s">
        <v>2055</v>
      </c>
      <c r="Q511" s="469" t="s">
        <v>2108</v>
      </c>
      <c r="R511" s="470"/>
      <c r="S511" s="514" t="s">
        <v>1940</v>
      </c>
    </row>
    <row r="512" spans="1:19" s="358" customFormat="1" ht="81.75" customHeight="1" outlineLevel="1">
      <c r="A512" s="357"/>
      <c r="B512" s="451" t="s">
        <v>2242</v>
      </c>
      <c r="C512" s="500" t="s">
        <v>2240</v>
      </c>
      <c r="D512" s="497" t="s">
        <v>79</v>
      </c>
      <c r="E512" s="497"/>
      <c r="F512" s="498">
        <v>4900</v>
      </c>
      <c r="G512" s="468">
        <v>0</v>
      </c>
      <c r="H512" s="468">
        <v>0</v>
      </c>
      <c r="I512" s="468">
        <v>0</v>
      </c>
      <c r="J512" s="468">
        <v>0</v>
      </c>
      <c r="K512" s="468">
        <v>500</v>
      </c>
      <c r="L512" s="468">
        <v>0</v>
      </c>
      <c r="M512" s="497" t="s">
        <v>1862</v>
      </c>
      <c r="N512" s="469"/>
      <c r="O512" s="469"/>
      <c r="P512" s="497" t="s">
        <v>2055</v>
      </c>
      <c r="Q512" s="469" t="s">
        <v>2110</v>
      </c>
      <c r="R512" s="470"/>
      <c r="S512" s="514" t="s">
        <v>1940</v>
      </c>
    </row>
    <row r="513" spans="1:19" s="358" customFormat="1" ht="81.75" customHeight="1" outlineLevel="1">
      <c r="A513" s="357"/>
      <c r="B513" s="451" t="s">
        <v>2243</v>
      </c>
      <c r="C513" s="500" t="s">
        <v>81</v>
      </c>
      <c r="D513" s="497" t="s">
        <v>79</v>
      </c>
      <c r="E513" s="497"/>
      <c r="F513" s="498">
        <v>18000</v>
      </c>
      <c r="G513" s="468">
        <v>0</v>
      </c>
      <c r="H513" s="468">
        <v>0</v>
      </c>
      <c r="I513" s="468">
        <v>0</v>
      </c>
      <c r="J513" s="468">
        <v>0</v>
      </c>
      <c r="K513" s="468">
        <v>0</v>
      </c>
      <c r="L513" s="468">
        <v>0</v>
      </c>
      <c r="M513" s="497" t="s">
        <v>1862</v>
      </c>
      <c r="N513" s="469"/>
      <c r="O513" s="469"/>
      <c r="P513" s="497" t="s">
        <v>2055</v>
      </c>
      <c r="Q513" s="469" t="s">
        <v>2108</v>
      </c>
      <c r="R513" s="470"/>
      <c r="S513" s="514" t="s">
        <v>1932</v>
      </c>
    </row>
    <row r="514" spans="1:19" s="358" customFormat="1" ht="81.75" customHeight="1" outlineLevel="1">
      <c r="A514" s="357"/>
      <c r="B514" s="451" t="s">
        <v>2244</v>
      </c>
      <c r="C514" s="500" t="s">
        <v>135</v>
      </c>
      <c r="D514" s="497" t="s">
        <v>79</v>
      </c>
      <c r="E514" s="497"/>
      <c r="F514" s="498">
        <v>3000</v>
      </c>
      <c r="G514" s="468">
        <v>0</v>
      </c>
      <c r="H514" s="468">
        <v>0</v>
      </c>
      <c r="I514" s="468">
        <v>0</v>
      </c>
      <c r="J514" s="468">
        <v>0</v>
      </c>
      <c r="K514" s="468">
        <v>0</v>
      </c>
      <c r="L514" s="468">
        <v>0</v>
      </c>
      <c r="M514" s="497" t="s">
        <v>1862</v>
      </c>
      <c r="N514" s="469"/>
      <c r="O514" s="469"/>
      <c r="P514" s="497" t="s">
        <v>2055</v>
      </c>
      <c r="Q514" s="469" t="s">
        <v>2108</v>
      </c>
      <c r="R514" s="470"/>
      <c r="S514" s="514" t="s">
        <v>1940</v>
      </c>
    </row>
    <row r="515" spans="1:19" s="358" customFormat="1" ht="81.75" customHeight="1" outlineLevel="1">
      <c r="A515" s="357"/>
      <c r="B515" s="455" t="s">
        <v>2245</v>
      </c>
      <c r="C515" s="505" t="s">
        <v>107</v>
      </c>
      <c r="D515" s="493" t="s">
        <v>79</v>
      </c>
      <c r="E515" s="493"/>
      <c r="F515" s="494">
        <v>600</v>
      </c>
      <c r="G515" s="171">
        <v>0</v>
      </c>
      <c r="H515" s="171">
        <v>0</v>
      </c>
      <c r="I515" s="171">
        <v>0</v>
      </c>
      <c r="J515" s="171">
        <v>0</v>
      </c>
      <c r="K515" s="171">
        <v>562.29999999999995</v>
      </c>
      <c r="L515" s="171">
        <v>0</v>
      </c>
      <c r="M515" s="493" t="s">
        <v>1862</v>
      </c>
      <c r="N515" s="153"/>
      <c r="O515" s="149" t="s">
        <v>3296</v>
      </c>
      <c r="P515" s="493" t="s">
        <v>2055</v>
      </c>
      <c r="Q515" s="153" t="s">
        <v>2110</v>
      </c>
      <c r="R515" s="506"/>
      <c r="S515" s="522" t="s">
        <v>1940</v>
      </c>
    </row>
    <row r="516" spans="1:19" s="358" customFormat="1" ht="81.75" customHeight="1" outlineLevel="1">
      <c r="A516" s="357"/>
      <c r="B516" s="452" t="s">
        <v>2247</v>
      </c>
      <c r="C516" s="500" t="s">
        <v>2246</v>
      </c>
      <c r="D516" s="497" t="s">
        <v>79</v>
      </c>
      <c r="E516" s="497"/>
      <c r="F516" s="498">
        <v>7000</v>
      </c>
      <c r="G516" s="468">
        <v>0</v>
      </c>
      <c r="H516" s="468">
        <v>0</v>
      </c>
      <c r="I516" s="468">
        <v>0</v>
      </c>
      <c r="J516" s="468">
        <v>0</v>
      </c>
      <c r="K516" s="468">
        <v>0</v>
      </c>
      <c r="L516" s="468">
        <v>0</v>
      </c>
      <c r="M516" s="497" t="s">
        <v>1862</v>
      </c>
      <c r="N516" s="469"/>
      <c r="O516" s="469"/>
      <c r="P516" s="497" t="s">
        <v>2055</v>
      </c>
      <c r="Q516" s="469" t="s">
        <v>2110</v>
      </c>
      <c r="R516" s="470"/>
      <c r="S516" s="514" t="s">
        <v>1941</v>
      </c>
    </row>
    <row r="517" spans="1:19" s="358" customFormat="1" ht="81.75" customHeight="1" outlineLevel="1">
      <c r="A517" s="357"/>
      <c r="B517" s="452" t="s">
        <v>2248</v>
      </c>
      <c r="C517" s="500" t="s">
        <v>81</v>
      </c>
      <c r="D517" s="497" t="s">
        <v>79</v>
      </c>
      <c r="E517" s="497"/>
      <c r="F517" s="498">
        <v>4333</v>
      </c>
      <c r="G517" s="468">
        <v>0</v>
      </c>
      <c r="H517" s="468">
        <v>0</v>
      </c>
      <c r="I517" s="468">
        <v>0</v>
      </c>
      <c r="J517" s="468">
        <v>0</v>
      </c>
      <c r="K517" s="468">
        <v>0</v>
      </c>
      <c r="L517" s="468">
        <v>0</v>
      </c>
      <c r="M517" s="497" t="s">
        <v>1862</v>
      </c>
      <c r="N517" s="469"/>
      <c r="O517" s="469"/>
      <c r="P517" s="497" t="s">
        <v>2055</v>
      </c>
      <c r="Q517" s="469" t="s">
        <v>2110</v>
      </c>
      <c r="R517" s="470"/>
      <c r="S517" s="514" t="s">
        <v>1941</v>
      </c>
    </row>
    <row r="518" spans="1:19" s="358" customFormat="1" ht="81.75" customHeight="1" outlineLevel="1">
      <c r="A518" s="357"/>
      <c r="B518" s="452" t="s">
        <v>2249</v>
      </c>
      <c r="C518" s="500" t="s">
        <v>122</v>
      </c>
      <c r="D518" s="497" t="s">
        <v>79</v>
      </c>
      <c r="E518" s="497"/>
      <c r="F518" s="498">
        <v>2340</v>
      </c>
      <c r="G518" s="468">
        <v>0</v>
      </c>
      <c r="H518" s="468">
        <v>0</v>
      </c>
      <c r="I518" s="468">
        <v>0</v>
      </c>
      <c r="J518" s="468">
        <v>0</v>
      </c>
      <c r="K518" s="468">
        <v>0</v>
      </c>
      <c r="L518" s="468">
        <v>0</v>
      </c>
      <c r="M518" s="497" t="s">
        <v>1862</v>
      </c>
      <c r="N518" s="469"/>
      <c r="O518" s="469"/>
      <c r="P518" s="497" t="s">
        <v>2055</v>
      </c>
      <c r="Q518" s="469" t="s">
        <v>2110</v>
      </c>
      <c r="R518" s="470"/>
      <c r="S518" s="514" t="s">
        <v>1941</v>
      </c>
    </row>
    <row r="519" spans="1:19" s="358" customFormat="1" ht="81.75" customHeight="1" outlineLevel="1">
      <c r="A519" s="357"/>
      <c r="B519" s="453" t="s">
        <v>2250</v>
      </c>
      <c r="C519" s="505" t="s">
        <v>122</v>
      </c>
      <c r="D519" s="493" t="s">
        <v>79</v>
      </c>
      <c r="E519" s="493"/>
      <c r="F519" s="494">
        <v>360</v>
      </c>
      <c r="G519" s="171">
        <v>0</v>
      </c>
      <c r="H519" s="171">
        <v>0</v>
      </c>
      <c r="I519" s="171">
        <v>0</v>
      </c>
      <c r="J519" s="171">
        <v>0</v>
      </c>
      <c r="K519" s="171">
        <v>0</v>
      </c>
      <c r="L519" s="171">
        <v>0</v>
      </c>
      <c r="M519" s="493" t="s">
        <v>1862</v>
      </c>
      <c r="N519" s="153"/>
      <c r="O519" s="149" t="s">
        <v>3296</v>
      </c>
      <c r="P519" s="493" t="s">
        <v>2055</v>
      </c>
      <c r="Q519" s="153" t="s">
        <v>2110</v>
      </c>
      <c r="R519" s="513"/>
      <c r="S519" s="522" t="s">
        <v>1941</v>
      </c>
    </row>
    <row r="520" spans="1:19" s="358" customFormat="1" ht="81.75" customHeight="1" outlineLevel="1">
      <c r="A520" s="357"/>
      <c r="B520" s="455" t="s">
        <v>2251</v>
      </c>
      <c r="C520" s="505" t="s">
        <v>125</v>
      </c>
      <c r="D520" s="493" t="s">
        <v>79</v>
      </c>
      <c r="E520" s="493"/>
      <c r="F520" s="494">
        <v>365</v>
      </c>
      <c r="G520" s="171">
        <v>0</v>
      </c>
      <c r="H520" s="171">
        <v>0</v>
      </c>
      <c r="I520" s="171">
        <v>0</v>
      </c>
      <c r="J520" s="171">
        <v>0</v>
      </c>
      <c r="K520" s="171">
        <v>0</v>
      </c>
      <c r="L520" s="171">
        <v>0</v>
      </c>
      <c r="M520" s="493" t="s">
        <v>1862</v>
      </c>
      <c r="N520" s="153"/>
      <c r="O520" s="149" t="s">
        <v>3296</v>
      </c>
      <c r="P520" s="493" t="s">
        <v>2055</v>
      </c>
      <c r="Q520" s="153" t="s">
        <v>2110</v>
      </c>
      <c r="R520" s="506"/>
      <c r="S520" s="522" t="s">
        <v>1927</v>
      </c>
    </row>
    <row r="521" spans="1:19" s="358" customFormat="1" ht="81.75" customHeight="1" outlineLevel="1">
      <c r="A521" s="357"/>
      <c r="B521" s="451" t="s">
        <v>2252</v>
      </c>
      <c r="C521" s="500" t="s">
        <v>125</v>
      </c>
      <c r="D521" s="497" t="s">
        <v>79</v>
      </c>
      <c r="E521" s="497"/>
      <c r="F521" s="498">
        <v>8000</v>
      </c>
      <c r="G521" s="468">
        <v>0</v>
      </c>
      <c r="H521" s="468">
        <v>0</v>
      </c>
      <c r="I521" s="468">
        <v>0</v>
      </c>
      <c r="J521" s="468">
        <v>0</v>
      </c>
      <c r="K521" s="468">
        <v>0</v>
      </c>
      <c r="L521" s="468">
        <v>0</v>
      </c>
      <c r="M521" s="497" t="s">
        <v>1862</v>
      </c>
      <c r="N521" s="469"/>
      <c r="O521" s="469"/>
      <c r="P521" s="497" t="s">
        <v>2055</v>
      </c>
      <c r="Q521" s="469" t="s">
        <v>2108</v>
      </c>
      <c r="R521" s="470" t="s">
        <v>3139</v>
      </c>
      <c r="S521" s="514" t="s">
        <v>1927</v>
      </c>
    </row>
    <row r="522" spans="1:19" s="358" customFormat="1" ht="81.75" customHeight="1" outlineLevel="1">
      <c r="A522" s="357"/>
      <c r="B522" s="455" t="s">
        <v>2253</v>
      </c>
      <c r="C522" s="505" t="s">
        <v>125</v>
      </c>
      <c r="D522" s="493" t="s">
        <v>79</v>
      </c>
      <c r="E522" s="493"/>
      <c r="F522" s="494">
        <v>1700</v>
      </c>
      <c r="G522" s="171">
        <v>0</v>
      </c>
      <c r="H522" s="171">
        <v>0</v>
      </c>
      <c r="I522" s="171">
        <v>0</v>
      </c>
      <c r="J522" s="171">
        <v>0</v>
      </c>
      <c r="K522" s="171">
        <v>0</v>
      </c>
      <c r="L522" s="171">
        <v>0</v>
      </c>
      <c r="M522" s="493" t="s">
        <v>1862</v>
      </c>
      <c r="N522" s="153"/>
      <c r="O522" s="149" t="s">
        <v>3296</v>
      </c>
      <c r="P522" s="493" t="s">
        <v>2055</v>
      </c>
      <c r="Q522" s="153" t="s">
        <v>1889</v>
      </c>
      <c r="R522" s="506"/>
      <c r="S522" s="522" t="s">
        <v>1927</v>
      </c>
    </row>
    <row r="523" spans="1:19" s="358" customFormat="1" ht="81.75" customHeight="1" outlineLevel="1">
      <c r="A523" s="357"/>
      <c r="B523" s="455" t="s">
        <v>2254</v>
      </c>
      <c r="C523" s="505" t="s">
        <v>125</v>
      </c>
      <c r="D523" s="493" t="s">
        <v>79</v>
      </c>
      <c r="E523" s="493"/>
      <c r="F523" s="494">
        <v>1000</v>
      </c>
      <c r="G523" s="171">
        <v>0</v>
      </c>
      <c r="H523" s="171">
        <v>0</v>
      </c>
      <c r="I523" s="171">
        <v>0</v>
      </c>
      <c r="J523" s="171">
        <v>0</v>
      </c>
      <c r="K523" s="171">
        <v>0</v>
      </c>
      <c r="L523" s="171">
        <v>0</v>
      </c>
      <c r="M523" s="493" t="s">
        <v>1862</v>
      </c>
      <c r="N523" s="153"/>
      <c r="O523" s="149" t="s">
        <v>3296</v>
      </c>
      <c r="P523" s="493" t="s">
        <v>2055</v>
      </c>
      <c r="Q523" s="153" t="s">
        <v>2110</v>
      </c>
      <c r="R523" s="506"/>
      <c r="S523" s="522" t="s">
        <v>1927</v>
      </c>
    </row>
    <row r="524" spans="1:19" s="358" customFormat="1" ht="81.75" customHeight="1" outlineLevel="1">
      <c r="A524" s="357"/>
      <c r="B524" s="455" t="s">
        <v>2255</v>
      </c>
      <c r="C524" s="505" t="s">
        <v>125</v>
      </c>
      <c r="D524" s="493" t="s">
        <v>79</v>
      </c>
      <c r="E524" s="493"/>
      <c r="F524" s="494">
        <v>1630</v>
      </c>
      <c r="G524" s="171">
        <v>0</v>
      </c>
      <c r="H524" s="171">
        <v>0</v>
      </c>
      <c r="I524" s="171">
        <v>0</v>
      </c>
      <c r="J524" s="171">
        <v>0</v>
      </c>
      <c r="K524" s="171">
        <v>0</v>
      </c>
      <c r="L524" s="171">
        <v>0</v>
      </c>
      <c r="M524" s="493" t="s">
        <v>1862</v>
      </c>
      <c r="N524" s="153"/>
      <c r="O524" s="149" t="s">
        <v>3296</v>
      </c>
      <c r="P524" s="493" t="s">
        <v>2055</v>
      </c>
      <c r="Q524" s="153" t="s">
        <v>1889</v>
      </c>
      <c r="R524" s="506"/>
      <c r="S524" s="522" t="s">
        <v>1927</v>
      </c>
    </row>
    <row r="525" spans="1:19" s="358" customFormat="1" ht="81.75" customHeight="1" outlineLevel="1">
      <c r="A525" s="357"/>
      <c r="B525" s="455" t="s">
        <v>2256</v>
      </c>
      <c r="C525" s="505" t="s">
        <v>125</v>
      </c>
      <c r="D525" s="493" t="s">
        <v>79</v>
      </c>
      <c r="E525" s="493"/>
      <c r="F525" s="494">
        <v>850</v>
      </c>
      <c r="G525" s="171">
        <v>0</v>
      </c>
      <c r="H525" s="171">
        <v>0</v>
      </c>
      <c r="I525" s="171">
        <v>0</v>
      </c>
      <c r="J525" s="171">
        <v>0</v>
      </c>
      <c r="K525" s="171">
        <v>0</v>
      </c>
      <c r="L525" s="171">
        <v>0</v>
      </c>
      <c r="M525" s="493" t="s">
        <v>1862</v>
      </c>
      <c r="N525" s="153"/>
      <c r="O525" s="149" t="s">
        <v>3296</v>
      </c>
      <c r="P525" s="493" t="s">
        <v>2055</v>
      </c>
      <c r="Q525" s="153" t="s">
        <v>2108</v>
      </c>
      <c r="R525" s="506"/>
      <c r="S525" s="522" t="s">
        <v>1927</v>
      </c>
    </row>
    <row r="526" spans="1:19" s="358" customFormat="1" ht="81.75" customHeight="1" outlineLevel="1">
      <c r="A526" s="357"/>
      <c r="B526" s="451" t="s">
        <v>2257</v>
      </c>
      <c r="C526" s="500" t="s">
        <v>125</v>
      </c>
      <c r="D526" s="497" t="s">
        <v>79</v>
      </c>
      <c r="E526" s="497"/>
      <c r="F526" s="498">
        <v>5010</v>
      </c>
      <c r="G526" s="468">
        <v>0</v>
      </c>
      <c r="H526" s="468">
        <v>0</v>
      </c>
      <c r="I526" s="468">
        <v>0</v>
      </c>
      <c r="J526" s="468">
        <v>0</v>
      </c>
      <c r="K526" s="468">
        <v>0</v>
      </c>
      <c r="L526" s="468">
        <v>0</v>
      </c>
      <c r="M526" s="497" t="s">
        <v>1862</v>
      </c>
      <c r="N526" s="469"/>
      <c r="O526" s="469"/>
      <c r="P526" s="497" t="s">
        <v>2055</v>
      </c>
      <c r="Q526" s="469" t="s">
        <v>2108</v>
      </c>
      <c r="R526" s="470"/>
      <c r="S526" s="514" t="s">
        <v>1927</v>
      </c>
    </row>
    <row r="527" spans="1:19" s="358" customFormat="1" ht="81.75" customHeight="1" outlineLevel="1">
      <c r="A527" s="357"/>
      <c r="B527" s="455" t="s">
        <v>2258</v>
      </c>
      <c r="C527" s="505" t="s">
        <v>1863</v>
      </c>
      <c r="D527" s="493" t="s">
        <v>79</v>
      </c>
      <c r="E527" s="493"/>
      <c r="F527" s="494">
        <v>800</v>
      </c>
      <c r="G527" s="171">
        <v>0</v>
      </c>
      <c r="H527" s="171">
        <v>0</v>
      </c>
      <c r="I527" s="171">
        <v>0</v>
      </c>
      <c r="J527" s="171">
        <v>0</v>
      </c>
      <c r="K527" s="171">
        <v>0</v>
      </c>
      <c r="L527" s="171">
        <v>0</v>
      </c>
      <c r="M527" s="493" t="s">
        <v>1862</v>
      </c>
      <c r="N527" s="153"/>
      <c r="O527" s="149" t="s">
        <v>3296</v>
      </c>
      <c r="P527" s="493" t="s">
        <v>2055</v>
      </c>
      <c r="Q527" s="153" t="s">
        <v>2110</v>
      </c>
      <c r="R527" s="506"/>
      <c r="S527" s="522" t="s">
        <v>1938</v>
      </c>
    </row>
    <row r="528" spans="1:19" s="358" customFormat="1" ht="81.75" customHeight="1" outlineLevel="1">
      <c r="A528" s="357"/>
      <c r="B528" s="455" t="s">
        <v>2259</v>
      </c>
      <c r="C528" s="505" t="s">
        <v>1863</v>
      </c>
      <c r="D528" s="493" t="s">
        <v>79</v>
      </c>
      <c r="E528" s="493"/>
      <c r="F528" s="494">
        <v>1000</v>
      </c>
      <c r="G528" s="171">
        <v>0</v>
      </c>
      <c r="H528" s="171">
        <v>0</v>
      </c>
      <c r="I528" s="171">
        <v>0</v>
      </c>
      <c r="J528" s="171">
        <v>0</v>
      </c>
      <c r="K528" s="171">
        <v>0</v>
      </c>
      <c r="L528" s="171">
        <v>0</v>
      </c>
      <c r="M528" s="493" t="s">
        <v>1862</v>
      </c>
      <c r="N528" s="153"/>
      <c r="O528" s="149" t="s">
        <v>3296</v>
      </c>
      <c r="P528" s="493" t="s">
        <v>2055</v>
      </c>
      <c r="Q528" s="153" t="s">
        <v>2110</v>
      </c>
      <c r="R528" s="506"/>
      <c r="S528" s="522" t="s">
        <v>1938</v>
      </c>
    </row>
    <row r="529" spans="1:19" s="358" customFormat="1" ht="81.75" customHeight="1" outlineLevel="1">
      <c r="A529" s="357"/>
      <c r="B529" s="458" t="s">
        <v>2260</v>
      </c>
      <c r="C529" s="524" t="s">
        <v>1863</v>
      </c>
      <c r="D529" s="525" t="s">
        <v>79</v>
      </c>
      <c r="E529" s="525"/>
      <c r="F529" s="526">
        <v>750</v>
      </c>
      <c r="G529" s="528">
        <v>0</v>
      </c>
      <c r="H529" s="528">
        <v>0</v>
      </c>
      <c r="I529" s="528">
        <v>0</v>
      </c>
      <c r="J529" s="528">
        <v>0</v>
      </c>
      <c r="K529" s="528">
        <v>0</v>
      </c>
      <c r="L529" s="528">
        <v>0</v>
      </c>
      <c r="M529" s="525" t="s">
        <v>1862</v>
      </c>
      <c r="N529" s="527"/>
      <c r="O529" s="527"/>
      <c r="P529" s="525" t="s">
        <v>2055</v>
      </c>
      <c r="Q529" s="527" t="s">
        <v>1889</v>
      </c>
      <c r="R529" s="529"/>
      <c r="S529" s="550" t="s">
        <v>1938</v>
      </c>
    </row>
    <row r="530" spans="1:19" s="358" customFormat="1" ht="81.75" customHeight="1" outlineLevel="1">
      <c r="A530" s="357"/>
      <c r="B530" s="455" t="s">
        <v>2261</v>
      </c>
      <c r="C530" s="505" t="s">
        <v>1863</v>
      </c>
      <c r="D530" s="493" t="s">
        <v>79</v>
      </c>
      <c r="E530" s="493"/>
      <c r="F530" s="494">
        <v>650</v>
      </c>
      <c r="G530" s="171">
        <v>0</v>
      </c>
      <c r="H530" s="171">
        <v>0</v>
      </c>
      <c r="I530" s="171">
        <v>0</v>
      </c>
      <c r="J530" s="171">
        <v>0</v>
      </c>
      <c r="K530" s="171">
        <v>0</v>
      </c>
      <c r="L530" s="171">
        <v>0</v>
      </c>
      <c r="M530" s="493" t="s">
        <v>1862</v>
      </c>
      <c r="N530" s="153"/>
      <c r="O530" s="493" t="s">
        <v>3298</v>
      </c>
      <c r="P530" s="493" t="s">
        <v>2055</v>
      </c>
      <c r="Q530" s="153" t="s">
        <v>2108</v>
      </c>
      <c r="R530" s="506"/>
      <c r="S530" s="522" t="s">
        <v>1938</v>
      </c>
    </row>
    <row r="531" spans="1:19" s="358" customFormat="1" ht="81.75" customHeight="1" outlineLevel="1">
      <c r="A531" s="357"/>
      <c r="B531" s="451" t="s">
        <v>2262</v>
      </c>
      <c r="C531" s="500" t="s">
        <v>1863</v>
      </c>
      <c r="D531" s="497" t="s">
        <v>79</v>
      </c>
      <c r="E531" s="497"/>
      <c r="F531" s="498">
        <v>1000</v>
      </c>
      <c r="G531" s="468">
        <v>0</v>
      </c>
      <c r="H531" s="468">
        <v>0</v>
      </c>
      <c r="I531" s="468">
        <v>0</v>
      </c>
      <c r="J531" s="468">
        <v>0</v>
      </c>
      <c r="K531" s="468">
        <v>0</v>
      </c>
      <c r="L531" s="468">
        <v>0</v>
      </c>
      <c r="M531" s="497" t="s">
        <v>1862</v>
      </c>
      <c r="N531" s="469"/>
      <c r="O531" s="469"/>
      <c r="P531" s="497" t="s">
        <v>2055</v>
      </c>
      <c r="Q531" s="469" t="s">
        <v>2110</v>
      </c>
      <c r="R531" s="470"/>
      <c r="S531" s="514" t="s">
        <v>1938</v>
      </c>
    </row>
    <row r="532" spans="1:19" s="358" customFormat="1" ht="81.75" customHeight="1" outlineLevel="1">
      <c r="A532" s="357"/>
      <c r="B532" s="455" t="s">
        <v>2263</v>
      </c>
      <c r="C532" s="505" t="s">
        <v>1863</v>
      </c>
      <c r="D532" s="493" t="s">
        <v>79</v>
      </c>
      <c r="E532" s="493"/>
      <c r="F532" s="494">
        <v>2650</v>
      </c>
      <c r="G532" s="171">
        <v>0</v>
      </c>
      <c r="H532" s="171">
        <v>0</v>
      </c>
      <c r="I532" s="171">
        <v>0</v>
      </c>
      <c r="J532" s="171">
        <v>0</v>
      </c>
      <c r="K532" s="171">
        <v>0</v>
      </c>
      <c r="L532" s="171">
        <v>0</v>
      </c>
      <c r="M532" s="493" t="s">
        <v>1862</v>
      </c>
      <c r="N532" s="153"/>
      <c r="O532" s="493" t="s">
        <v>3298</v>
      </c>
      <c r="P532" s="493" t="s">
        <v>2055</v>
      </c>
      <c r="Q532" s="153" t="s">
        <v>1889</v>
      </c>
      <c r="R532" s="506"/>
      <c r="S532" s="522" t="s">
        <v>1938</v>
      </c>
    </row>
    <row r="533" spans="1:19" s="358" customFormat="1" ht="81.75" customHeight="1" outlineLevel="1">
      <c r="A533" s="357"/>
      <c r="B533" s="455" t="s">
        <v>2264</v>
      </c>
      <c r="C533" s="505" t="s">
        <v>2265</v>
      </c>
      <c r="D533" s="493" t="s">
        <v>79</v>
      </c>
      <c r="E533" s="493"/>
      <c r="F533" s="494">
        <v>803</v>
      </c>
      <c r="G533" s="171">
        <v>0</v>
      </c>
      <c r="H533" s="171">
        <v>0</v>
      </c>
      <c r="I533" s="171">
        <v>0</v>
      </c>
      <c r="J533" s="171">
        <v>0</v>
      </c>
      <c r="K533" s="171">
        <v>200</v>
      </c>
      <c r="L533" s="171">
        <v>0</v>
      </c>
      <c r="M533" s="493" t="s">
        <v>1862</v>
      </c>
      <c r="N533" s="153"/>
      <c r="O533" s="149" t="s">
        <v>3296</v>
      </c>
      <c r="P533" s="493" t="s">
        <v>2055</v>
      </c>
      <c r="Q533" s="153" t="s">
        <v>2108</v>
      </c>
      <c r="R533" s="506"/>
      <c r="S533" s="522" t="s">
        <v>1938</v>
      </c>
    </row>
    <row r="534" spans="1:19" s="358" customFormat="1" ht="81.75" customHeight="1" outlineLevel="1">
      <c r="A534" s="357"/>
      <c r="B534" s="455" t="s">
        <v>2266</v>
      </c>
      <c r="C534" s="505" t="s">
        <v>234</v>
      </c>
      <c r="D534" s="493" t="s">
        <v>79</v>
      </c>
      <c r="E534" s="493"/>
      <c r="F534" s="494">
        <v>200</v>
      </c>
      <c r="G534" s="171">
        <v>0</v>
      </c>
      <c r="H534" s="171">
        <v>0</v>
      </c>
      <c r="I534" s="171">
        <v>0</v>
      </c>
      <c r="J534" s="171">
        <v>0</v>
      </c>
      <c r="K534" s="171">
        <v>0</v>
      </c>
      <c r="L534" s="171">
        <v>0</v>
      </c>
      <c r="M534" s="493" t="s">
        <v>1862</v>
      </c>
      <c r="N534" s="153"/>
      <c r="O534" s="149" t="s">
        <v>3296</v>
      </c>
      <c r="P534" s="493" t="s">
        <v>2055</v>
      </c>
      <c r="Q534" s="153" t="s">
        <v>1889</v>
      </c>
      <c r="R534" s="506"/>
      <c r="S534" s="522" t="s">
        <v>1927</v>
      </c>
    </row>
    <row r="535" spans="1:19" s="358" customFormat="1" ht="81.75" customHeight="1" outlineLevel="1">
      <c r="A535" s="357"/>
      <c r="B535" s="455" t="s">
        <v>2267</v>
      </c>
      <c r="C535" s="505" t="s">
        <v>95</v>
      </c>
      <c r="D535" s="493" t="s">
        <v>79</v>
      </c>
      <c r="E535" s="493"/>
      <c r="F535" s="494">
        <v>600</v>
      </c>
      <c r="G535" s="171">
        <v>0</v>
      </c>
      <c r="H535" s="171">
        <v>0</v>
      </c>
      <c r="I535" s="171">
        <v>0</v>
      </c>
      <c r="J535" s="171">
        <v>0</v>
      </c>
      <c r="K535" s="171">
        <v>0</v>
      </c>
      <c r="L535" s="171">
        <v>0</v>
      </c>
      <c r="M535" s="493" t="s">
        <v>1862</v>
      </c>
      <c r="N535" s="153"/>
      <c r="O535" s="149" t="s">
        <v>3296</v>
      </c>
      <c r="P535" s="493" t="s">
        <v>2055</v>
      </c>
      <c r="Q535" s="153" t="s">
        <v>2108</v>
      </c>
      <c r="R535" s="506"/>
      <c r="S535" s="522" t="s">
        <v>1938</v>
      </c>
    </row>
    <row r="536" spans="1:19" s="358" customFormat="1" ht="81.75" customHeight="1" outlineLevel="1">
      <c r="A536" s="357"/>
      <c r="B536" s="451" t="s">
        <v>2268</v>
      </c>
      <c r="C536" s="500" t="s">
        <v>2132</v>
      </c>
      <c r="D536" s="497" t="s">
        <v>79</v>
      </c>
      <c r="E536" s="497"/>
      <c r="F536" s="498">
        <v>5000</v>
      </c>
      <c r="G536" s="468">
        <v>0</v>
      </c>
      <c r="H536" s="468">
        <v>0</v>
      </c>
      <c r="I536" s="468">
        <v>0</v>
      </c>
      <c r="J536" s="468">
        <v>0</v>
      </c>
      <c r="K536" s="468">
        <v>0</v>
      </c>
      <c r="L536" s="468">
        <v>0</v>
      </c>
      <c r="M536" s="497" t="s">
        <v>1862</v>
      </c>
      <c r="N536" s="469"/>
      <c r="O536" s="469"/>
      <c r="P536" s="497" t="s">
        <v>2055</v>
      </c>
      <c r="Q536" s="469" t="s">
        <v>2108</v>
      </c>
      <c r="R536" s="470" t="s">
        <v>2905</v>
      </c>
      <c r="S536" s="514" t="s">
        <v>1927</v>
      </c>
    </row>
    <row r="537" spans="1:19" s="358" customFormat="1" ht="81.75" customHeight="1" outlineLevel="1">
      <c r="A537" s="357"/>
      <c r="B537" s="451" t="s">
        <v>2269</v>
      </c>
      <c r="C537" s="500" t="s">
        <v>2132</v>
      </c>
      <c r="D537" s="497" t="s">
        <v>79</v>
      </c>
      <c r="E537" s="497"/>
      <c r="F537" s="498">
        <v>1437.5</v>
      </c>
      <c r="G537" s="468">
        <v>0</v>
      </c>
      <c r="H537" s="468">
        <v>0</v>
      </c>
      <c r="I537" s="468">
        <v>0</v>
      </c>
      <c r="J537" s="468">
        <v>0</v>
      </c>
      <c r="K537" s="468">
        <v>0</v>
      </c>
      <c r="L537" s="468">
        <v>0</v>
      </c>
      <c r="M537" s="497" t="s">
        <v>1862</v>
      </c>
      <c r="N537" s="469"/>
      <c r="O537" s="469"/>
      <c r="P537" s="497" t="s">
        <v>2055</v>
      </c>
      <c r="Q537" s="469" t="s">
        <v>2110</v>
      </c>
      <c r="R537" s="470"/>
      <c r="S537" s="514" t="s">
        <v>1927</v>
      </c>
    </row>
    <row r="538" spans="1:19" s="358" customFormat="1" ht="81.75" customHeight="1" outlineLevel="1">
      <c r="A538" s="357"/>
      <c r="B538" s="451" t="s">
        <v>2270</v>
      </c>
      <c r="C538" s="500" t="s">
        <v>2135</v>
      </c>
      <c r="D538" s="497" t="s">
        <v>79</v>
      </c>
      <c r="E538" s="497"/>
      <c r="F538" s="498">
        <v>600</v>
      </c>
      <c r="G538" s="468">
        <v>0</v>
      </c>
      <c r="H538" s="468">
        <v>0</v>
      </c>
      <c r="I538" s="468">
        <v>0</v>
      </c>
      <c r="J538" s="468">
        <v>0</v>
      </c>
      <c r="K538" s="468">
        <v>0</v>
      </c>
      <c r="L538" s="468">
        <v>0</v>
      </c>
      <c r="M538" s="497" t="s">
        <v>1862</v>
      </c>
      <c r="N538" s="469"/>
      <c r="O538" s="469"/>
      <c r="P538" s="497" t="s">
        <v>2055</v>
      </c>
      <c r="Q538" s="469" t="s">
        <v>2110</v>
      </c>
      <c r="R538" s="470"/>
      <c r="S538" s="514" t="s">
        <v>1927</v>
      </c>
    </row>
    <row r="539" spans="1:19" s="358" customFormat="1" ht="81.75" customHeight="1" outlineLevel="1">
      <c r="A539" s="357"/>
      <c r="B539" s="455" t="s">
        <v>2272</v>
      </c>
      <c r="C539" s="505" t="s">
        <v>2271</v>
      </c>
      <c r="D539" s="493" t="s">
        <v>79</v>
      </c>
      <c r="E539" s="493"/>
      <c r="F539" s="494">
        <v>100</v>
      </c>
      <c r="G539" s="171">
        <v>0</v>
      </c>
      <c r="H539" s="171">
        <v>0</v>
      </c>
      <c r="I539" s="171">
        <v>0</v>
      </c>
      <c r="J539" s="171">
        <v>0</v>
      </c>
      <c r="K539" s="171">
        <v>0</v>
      </c>
      <c r="L539" s="171">
        <v>0</v>
      </c>
      <c r="M539" s="493" t="s">
        <v>1862</v>
      </c>
      <c r="N539" s="153"/>
      <c r="O539" s="149" t="s">
        <v>3296</v>
      </c>
      <c r="P539" s="493" t="s">
        <v>2055</v>
      </c>
      <c r="Q539" s="153" t="s">
        <v>2108</v>
      </c>
      <c r="R539" s="506"/>
      <c r="S539" s="522" t="s">
        <v>1927</v>
      </c>
    </row>
    <row r="540" spans="1:19" s="358" customFormat="1" ht="81.75" customHeight="1" outlineLevel="1">
      <c r="A540" s="357"/>
      <c r="B540" s="451" t="s">
        <v>2273</v>
      </c>
      <c r="C540" s="500" t="s">
        <v>104</v>
      </c>
      <c r="D540" s="497" t="s">
        <v>79</v>
      </c>
      <c r="E540" s="497"/>
      <c r="F540" s="498">
        <v>1500</v>
      </c>
      <c r="G540" s="468">
        <v>0</v>
      </c>
      <c r="H540" s="468">
        <v>0</v>
      </c>
      <c r="I540" s="468">
        <v>0</v>
      </c>
      <c r="J540" s="468">
        <v>0</v>
      </c>
      <c r="K540" s="468">
        <v>0</v>
      </c>
      <c r="L540" s="468">
        <v>0</v>
      </c>
      <c r="M540" s="497" t="s">
        <v>1862</v>
      </c>
      <c r="N540" s="469"/>
      <c r="O540" s="469"/>
      <c r="P540" s="497" t="s">
        <v>2055</v>
      </c>
      <c r="Q540" s="469" t="s">
        <v>1889</v>
      </c>
      <c r="R540" s="470"/>
      <c r="S540" s="514" t="s">
        <v>1927</v>
      </c>
    </row>
    <row r="541" spans="1:19" s="358" customFormat="1" ht="81.75" customHeight="1" outlineLevel="1">
      <c r="A541" s="357"/>
      <c r="B541" s="455" t="s">
        <v>2274</v>
      </c>
      <c r="C541" s="505" t="s">
        <v>104</v>
      </c>
      <c r="D541" s="493" t="s">
        <v>79</v>
      </c>
      <c r="E541" s="493"/>
      <c r="F541" s="494">
        <v>300</v>
      </c>
      <c r="G541" s="171">
        <v>0</v>
      </c>
      <c r="H541" s="171">
        <v>0</v>
      </c>
      <c r="I541" s="171">
        <v>0</v>
      </c>
      <c r="J541" s="171">
        <v>0</v>
      </c>
      <c r="K541" s="171">
        <v>0</v>
      </c>
      <c r="L541" s="171">
        <v>0</v>
      </c>
      <c r="M541" s="493" t="s">
        <v>1862</v>
      </c>
      <c r="N541" s="153"/>
      <c r="O541" s="149" t="s">
        <v>3296</v>
      </c>
      <c r="P541" s="493" t="s">
        <v>2055</v>
      </c>
      <c r="Q541" s="153" t="s">
        <v>1889</v>
      </c>
      <c r="R541" s="506"/>
      <c r="S541" s="522" t="s">
        <v>1927</v>
      </c>
    </row>
    <row r="542" spans="1:19" s="358" customFormat="1" ht="81.75" customHeight="1" outlineLevel="1">
      <c r="A542" s="357"/>
      <c r="B542" s="451" t="s">
        <v>2275</v>
      </c>
      <c r="C542" s="500" t="s">
        <v>1958</v>
      </c>
      <c r="D542" s="497" t="s">
        <v>79</v>
      </c>
      <c r="E542" s="497"/>
      <c r="F542" s="498">
        <v>800</v>
      </c>
      <c r="G542" s="468">
        <v>0</v>
      </c>
      <c r="H542" s="468">
        <v>0</v>
      </c>
      <c r="I542" s="468">
        <v>0</v>
      </c>
      <c r="J542" s="468">
        <v>0</v>
      </c>
      <c r="K542" s="468">
        <v>0</v>
      </c>
      <c r="L542" s="468">
        <v>0</v>
      </c>
      <c r="M542" s="497" t="s">
        <v>1862</v>
      </c>
      <c r="N542" s="469"/>
      <c r="O542" s="469"/>
      <c r="P542" s="497" t="s">
        <v>2055</v>
      </c>
      <c r="Q542" s="469" t="s">
        <v>2108</v>
      </c>
      <c r="R542" s="470"/>
      <c r="S542" s="514" t="s">
        <v>1938</v>
      </c>
    </row>
    <row r="543" spans="1:19" s="358" customFormat="1" ht="81.75" customHeight="1" outlineLevel="1">
      <c r="A543" s="357"/>
      <c r="B543" s="455" t="s">
        <v>2276</v>
      </c>
      <c r="C543" s="505" t="s">
        <v>1958</v>
      </c>
      <c r="D543" s="493" t="s">
        <v>79</v>
      </c>
      <c r="E543" s="493"/>
      <c r="F543" s="494">
        <v>2750</v>
      </c>
      <c r="G543" s="171">
        <v>0</v>
      </c>
      <c r="H543" s="171">
        <v>0</v>
      </c>
      <c r="I543" s="171">
        <v>0</v>
      </c>
      <c r="J543" s="171">
        <v>0</v>
      </c>
      <c r="K543" s="171">
        <v>50</v>
      </c>
      <c r="L543" s="171">
        <v>0</v>
      </c>
      <c r="M543" s="493" t="s">
        <v>1862</v>
      </c>
      <c r="N543" s="153"/>
      <c r="O543" s="493" t="s">
        <v>3298</v>
      </c>
      <c r="P543" s="493" t="s">
        <v>2055</v>
      </c>
      <c r="Q543" s="153" t="s">
        <v>2108</v>
      </c>
      <c r="R543" s="506"/>
      <c r="S543" s="522" t="s">
        <v>1938</v>
      </c>
    </row>
    <row r="544" spans="1:19" s="358" customFormat="1" ht="81.75" customHeight="1" outlineLevel="1">
      <c r="A544" s="357"/>
      <c r="B544" s="455" t="s">
        <v>2277</v>
      </c>
      <c r="C544" s="505" t="s">
        <v>1958</v>
      </c>
      <c r="D544" s="493" t="s">
        <v>79</v>
      </c>
      <c r="E544" s="493"/>
      <c r="F544" s="494">
        <v>500</v>
      </c>
      <c r="G544" s="171">
        <v>0</v>
      </c>
      <c r="H544" s="171">
        <v>0</v>
      </c>
      <c r="I544" s="171">
        <v>0</v>
      </c>
      <c r="J544" s="171">
        <v>0</v>
      </c>
      <c r="K544" s="171">
        <v>0</v>
      </c>
      <c r="L544" s="171">
        <v>0</v>
      </c>
      <c r="M544" s="493" t="s">
        <v>1862</v>
      </c>
      <c r="N544" s="153"/>
      <c r="O544" s="493" t="s">
        <v>3298</v>
      </c>
      <c r="P544" s="493" t="s">
        <v>2055</v>
      </c>
      <c r="Q544" s="153" t="s">
        <v>2108</v>
      </c>
      <c r="R544" s="506"/>
      <c r="S544" s="522" t="s">
        <v>1938</v>
      </c>
    </row>
    <row r="545" spans="1:19" s="358" customFormat="1" ht="81.75" customHeight="1" outlineLevel="1">
      <c r="A545" s="357"/>
      <c r="B545" s="455" t="s">
        <v>2278</v>
      </c>
      <c r="C545" s="505" t="s">
        <v>2141</v>
      </c>
      <c r="D545" s="493" t="s">
        <v>79</v>
      </c>
      <c r="E545" s="493"/>
      <c r="F545" s="494">
        <v>100</v>
      </c>
      <c r="G545" s="171">
        <v>0</v>
      </c>
      <c r="H545" s="171">
        <v>0</v>
      </c>
      <c r="I545" s="171">
        <v>0</v>
      </c>
      <c r="J545" s="171">
        <v>0</v>
      </c>
      <c r="K545" s="171">
        <v>0</v>
      </c>
      <c r="L545" s="171">
        <v>0</v>
      </c>
      <c r="M545" s="493" t="s">
        <v>1862</v>
      </c>
      <c r="N545" s="153"/>
      <c r="O545" s="153"/>
      <c r="P545" s="493" t="s">
        <v>2055</v>
      </c>
      <c r="Q545" s="153" t="s">
        <v>1889</v>
      </c>
      <c r="R545" s="506"/>
      <c r="S545" s="522" t="s">
        <v>1945</v>
      </c>
    </row>
    <row r="546" spans="1:19" s="358" customFormat="1" ht="81.75" customHeight="1" outlineLevel="1">
      <c r="A546" s="357"/>
      <c r="B546" s="455" t="s">
        <v>2279</v>
      </c>
      <c r="C546" s="505" t="s">
        <v>2144</v>
      </c>
      <c r="D546" s="493" t="s">
        <v>79</v>
      </c>
      <c r="E546" s="493"/>
      <c r="F546" s="494">
        <v>450</v>
      </c>
      <c r="G546" s="171">
        <v>0</v>
      </c>
      <c r="H546" s="171">
        <v>0</v>
      </c>
      <c r="I546" s="171">
        <v>0</v>
      </c>
      <c r="J546" s="171">
        <v>0</v>
      </c>
      <c r="K546" s="171">
        <v>0</v>
      </c>
      <c r="L546" s="171">
        <v>0</v>
      </c>
      <c r="M546" s="493" t="s">
        <v>1862</v>
      </c>
      <c r="N546" s="153"/>
      <c r="O546" s="149" t="s">
        <v>3296</v>
      </c>
      <c r="P546" s="493" t="s">
        <v>2055</v>
      </c>
      <c r="Q546" s="153" t="s">
        <v>2110</v>
      </c>
      <c r="R546" s="506"/>
      <c r="S546" s="522" t="s">
        <v>1926</v>
      </c>
    </row>
    <row r="547" spans="1:19" s="358" customFormat="1" ht="81.75" customHeight="1" outlineLevel="1">
      <c r="A547" s="357"/>
      <c r="B547" s="455" t="s">
        <v>2280</v>
      </c>
      <c r="C547" s="505" t="s">
        <v>2147</v>
      </c>
      <c r="D547" s="493" t="s">
        <v>79</v>
      </c>
      <c r="E547" s="493"/>
      <c r="F547" s="494">
        <v>700</v>
      </c>
      <c r="G547" s="171">
        <v>0</v>
      </c>
      <c r="H547" s="171">
        <v>0</v>
      </c>
      <c r="I547" s="171">
        <v>0</v>
      </c>
      <c r="J547" s="171">
        <v>0</v>
      </c>
      <c r="K547" s="171">
        <v>150</v>
      </c>
      <c r="L547" s="171">
        <v>0</v>
      </c>
      <c r="M547" s="493" t="s">
        <v>1862</v>
      </c>
      <c r="N547" s="153"/>
      <c r="O547" s="149" t="s">
        <v>3296</v>
      </c>
      <c r="P547" s="493" t="s">
        <v>2055</v>
      </c>
      <c r="Q547" s="153" t="s">
        <v>2110</v>
      </c>
      <c r="R547" s="506"/>
      <c r="S547" s="522" t="s">
        <v>1926</v>
      </c>
    </row>
    <row r="548" spans="1:19" s="358" customFormat="1" ht="81.75" customHeight="1" outlineLevel="1">
      <c r="A548" s="357"/>
      <c r="B548" s="455" t="s">
        <v>2281</v>
      </c>
      <c r="C548" s="505" t="s">
        <v>2147</v>
      </c>
      <c r="D548" s="493" t="s">
        <v>79</v>
      </c>
      <c r="E548" s="493"/>
      <c r="F548" s="494">
        <v>650</v>
      </c>
      <c r="G548" s="171">
        <v>0</v>
      </c>
      <c r="H548" s="171">
        <v>0</v>
      </c>
      <c r="I548" s="171">
        <v>0</v>
      </c>
      <c r="J548" s="171">
        <v>0</v>
      </c>
      <c r="K548" s="171">
        <v>0</v>
      </c>
      <c r="L548" s="171">
        <v>0</v>
      </c>
      <c r="M548" s="493" t="s">
        <v>1862</v>
      </c>
      <c r="N548" s="153"/>
      <c r="O548" s="149" t="s">
        <v>3296</v>
      </c>
      <c r="P548" s="493" t="s">
        <v>2055</v>
      </c>
      <c r="Q548" s="153" t="s">
        <v>1889</v>
      </c>
      <c r="R548" s="506"/>
      <c r="S548" s="522" t="s">
        <v>1926</v>
      </c>
    </row>
    <row r="549" spans="1:19" s="358" customFormat="1" ht="81.75" customHeight="1" outlineLevel="1">
      <c r="A549" s="357"/>
      <c r="B549" s="455" t="s">
        <v>2282</v>
      </c>
      <c r="C549" s="505" t="s">
        <v>2147</v>
      </c>
      <c r="D549" s="493" t="s">
        <v>79</v>
      </c>
      <c r="E549" s="493"/>
      <c r="F549" s="494">
        <v>750</v>
      </c>
      <c r="G549" s="171">
        <v>0</v>
      </c>
      <c r="H549" s="171">
        <v>0</v>
      </c>
      <c r="I549" s="171">
        <v>0</v>
      </c>
      <c r="J549" s="171">
        <v>0</v>
      </c>
      <c r="K549" s="171">
        <v>100</v>
      </c>
      <c r="L549" s="171">
        <v>0</v>
      </c>
      <c r="M549" s="493" t="s">
        <v>1862</v>
      </c>
      <c r="N549" s="153"/>
      <c r="O549" s="149" t="s">
        <v>3296</v>
      </c>
      <c r="P549" s="493" t="s">
        <v>2055</v>
      </c>
      <c r="Q549" s="153" t="s">
        <v>1889</v>
      </c>
      <c r="R549" s="506"/>
      <c r="S549" s="522" t="s">
        <v>1926</v>
      </c>
    </row>
    <row r="550" spans="1:19" s="358" customFormat="1" ht="81.75" customHeight="1" outlineLevel="1">
      <c r="A550" s="357"/>
      <c r="B550" s="451" t="s">
        <v>2283</v>
      </c>
      <c r="C550" s="500" t="s">
        <v>2147</v>
      </c>
      <c r="D550" s="497" t="s">
        <v>79</v>
      </c>
      <c r="E550" s="497"/>
      <c r="F550" s="498">
        <v>725</v>
      </c>
      <c r="G550" s="468">
        <v>0</v>
      </c>
      <c r="H550" s="468">
        <v>0</v>
      </c>
      <c r="I550" s="468">
        <v>0</v>
      </c>
      <c r="J550" s="468">
        <v>0</v>
      </c>
      <c r="K550" s="468">
        <v>0</v>
      </c>
      <c r="L550" s="468">
        <v>0</v>
      </c>
      <c r="M550" s="497" t="s">
        <v>1862</v>
      </c>
      <c r="N550" s="469"/>
      <c r="O550" s="469"/>
      <c r="P550" s="497" t="s">
        <v>2055</v>
      </c>
      <c r="Q550" s="469" t="s">
        <v>1889</v>
      </c>
      <c r="R550" s="470"/>
      <c r="S550" s="514" t="s">
        <v>1926</v>
      </c>
    </row>
    <row r="551" spans="1:19" s="358" customFormat="1" ht="81.75" customHeight="1" outlineLevel="1">
      <c r="A551" s="357"/>
      <c r="B551" s="455" t="s">
        <v>2284</v>
      </c>
      <c r="C551" s="505" t="s">
        <v>2152</v>
      </c>
      <c r="D551" s="493" t="s">
        <v>79</v>
      </c>
      <c r="E551" s="493"/>
      <c r="F551" s="494">
        <v>475</v>
      </c>
      <c r="G551" s="171">
        <v>0</v>
      </c>
      <c r="H551" s="171">
        <v>0</v>
      </c>
      <c r="I551" s="171">
        <v>0</v>
      </c>
      <c r="J551" s="171">
        <v>0</v>
      </c>
      <c r="K551" s="171">
        <v>75</v>
      </c>
      <c r="L551" s="171">
        <v>0</v>
      </c>
      <c r="M551" s="493" t="s">
        <v>1862</v>
      </c>
      <c r="N551" s="153"/>
      <c r="O551" s="493" t="s">
        <v>3298</v>
      </c>
      <c r="P551" s="493" t="s">
        <v>2055</v>
      </c>
      <c r="Q551" s="153" t="s">
        <v>1889</v>
      </c>
      <c r="R551" s="506"/>
      <c r="S551" s="522" t="s">
        <v>1926</v>
      </c>
    </row>
    <row r="552" spans="1:19" s="358" customFormat="1" ht="81.75" customHeight="1" outlineLevel="1">
      <c r="A552" s="357"/>
      <c r="B552" s="455" t="s">
        <v>2285</v>
      </c>
      <c r="C552" s="505" t="s">
        <v>115</v>
      </c>
      <c r="D552" s="493" t="s">
        <v>79</v>
      </c>
      <c r="E552" s="493"/>
      <c r="F552" s="494">
        <v>500</v>
      </c>
      <c r="G552" s="171">
        <v>0</v>
      </c>
      <c r="H552" s="171">
        <v>0</v>
      </c>
      <c r="I552" s="171">
        <v>0</v>
      </c>
      <c r="J552" s="171">
        <v>0</v>
      </c>
      <c r="K552" s="171">
        <v>0</v>
      </c>
      <c r="L552" s="171">
        <v>0</v>
      </c>
      <c r="M552" s="493" t="s">
        <v>1862</v>
      </c>
      <c r="N552" s="153"/>
      <c r="O552" s="149" t="s">
        <v>3296</v>
      </c>
      <c r="P552" s="493" t="s">
        <v>2055</v>
      </c>
      <c r="Q552" s="153" t="s">
        <v>2110</v>
      </c>
      <c r="R552" s="506"/>
      <c r="S552" s="522" t="s">
        <v>1926</v>
      </c>
    </row>
    <row r="553" spans="1:19" s="358" customFormat="1" ht="81.75" customHeight="1" outlineLevel="1">
      <c r="A553" s="357"/>
      <c r="B553" s="451" t="s">
        <v>3312</v>
      </c>
      <c r="C553" s="500" t="s">
        <v>115</v>
      </c>
      <c r="D553" s="497" t="s">
        <v>79</v>
      </c>
      <c r="E553" s="497"/>
      <c r="F553" s="498">
        <v>3509</v>
      </c>
      <c r="G553" s="468">
        <v>0</v>
      </c>
      <c r="H553" s="468">
        <v>0</v>
      </c>
      <c r="I553" s="468">
        <v>0</v>
      </c>
      <c r="J553" s="468">
        <v>0</v>
      </c>
      <c r="K553" s="468">
        <v>509</v>
      </c>
      <c r="L553" s="468">
        <v>0</v>
      </c>
      <c r="M553" s="497" t="s">
        <v>1862</v>
      </c>
      <c r="N553" s="469"/>
      <c r="O553" s="469"/>
      <c r="P553" s="497" t="s">
        <v>2055</v>
      </c>
      <c r="Q553" s="469" t="s">
        <v>2110</v>
      </c>
      <c r="R553" s="470"/>
      <c r="S553" s="514" t="s">
        <v>1926</v>
      </c>
    </row>
    <row r="554" spans="1:19" s="358" customFormat="1" ht="81.75" customHeight="1" outlineLevel="1">
      <c r="A554" s="357"/>
      <c r="B554" s="451" t="s">
        <v>2286</v>
      </c>
      <c r="C554" s="500" t="s">
        <v>115</v>
      </c>
      <c r="D554" s="497" t="s">
        <v>79</v>
      </c>
      <c r="E554" s="497"/>
      <c r="F554" s="498">
        <v>3500</v>
      </c>
      <c r="G554" s="468">
        <v>0</v>
      </c>
      <c r="H554" s="468">
        <v>0</v>
      </c>
      <c r="I554" s="468">
        <v>0</v>
      </c>
      <c r="J554" s="468">
        <v>0</v>
      </c>
      <c r="K554" s="468">
        <v>218</v>
      </c>
      <c r="L554" s="468">
        <v>0</v>
      </c>
      <c r="M554" s="497" t="s">
        <v>1862</v>
      </c>
      <c r="N554" s="469"/>
      <c r="O554" s="469"/>
      <c r="P554" s="497" t="s">
        <v>2055</v>
      </c>
      <c r="Q554" s="469" t="s">
        <v>2108</v>
      </c>
      <c r="R554" s="470"/>
      <c r="S554" s="514" t="s">
        <v>1926</v>
      </c>
    </row>
    <row r="555" spans="1:19" s="358" customFormat="1" ht="81.75" customHeight="1" outlineLevel="1">
      <c r="A555" s="357"/>
      <c r="B555" s="451" t="s">
        <v>2287</v>
      </c>
      <c r="C555" s="500" t="s">
        <v>115</v>
      </c>
      <c r="D555" s="497" t="s">
        <v>79</v>
      </c>
      <c r="E555" s="497"/>
      <c r="F555" s="498">
        <v>3863</v>
      </c>
      <c r="G555" s="468">
        <v>0</v>
      </c>
      <c r="H555" s="468">
        <v>0</v>
      </c>
      <c r="I555" s="468">
        <v>0</v>
      </c>
      <c r="J555" s="468">
        <v>0</v>
      </c>
      <c r="K555" s="468">
        <v>500</v>
      </c>
      <c r="L555" s="468">
        <v>0</v>
      </c>
      <c r="M555" s="497" t="s">
        <v>1862</v>
      </c>
      <c r="N555" s="469"/>
      <c r="O555" s="469"/>
      <c r="P555" s="497" t="s">
        <v>2055</v>
      </c>
      <c r="Q555" s="469" t="s">
        <v>2108</v>
      </c>
      <c r="R555" s="470"/>
      <c r="S555" s="514" t="s">
        <v>1926</v>
      </c>
    </row>
    <row r="556" spans="1:19" s="358" customFormat="1" ht="81.75" customHeight="1" outlineLevel="1">
      <c r="A556" s="357"/>
      <c r="B556" s="455" t="s">
        <v>2288</v>
      </c>
      <c r="C556" s="505" t="s">
        <v>876</v>
      </c>
      <c r="D556" s="493" t="s">
        <v>79</v>
      </c>
      <c r="E556" s="493"/>
      <c r="F556" s="494">
        <v>500</v>
      </c>
      <c r="G556" s="171">
        <v>0</v>
      </c>
      <c r="H556" s="171">
        <v>0</v>
      </c>
      <c r="I556" s="171">
        <v>0</v>
      </c>
      <c r="J556" s="171">
        <v>0</v>
      </c>
      <c r="K556" s="171">
        <v>0</v>
      </c>
      <c r="L556" s="171">
        <v>0</v>
      </c>
      <c r="M556" s="493" t="s">
        <v>1862</v>
      </c>
      <c r="N556" s="153"/>
      <c r="O556" s="149" t="s">
        <v>3296</v>
      </c>
      <c r="P556" s="493" t="s">
        <v>2055</v>
      </c>
      <c r="Q556" s="153" t="s">
        <v>2108</v>
      </c>
      <c r="R556" s="506"/>
      <c r="S556" s="522" t="s">
        <v>1926</v>
      </c>
    </row>
    <row r="557" spans="1:19" s="358" customFormat="1" ht="81.75" customHeight="1" outlineLevel="1">
      <c r="A557" s="357"/>
      <c r="B557" s="455" t="s">
        <v>2289</v>
      </c>
      <c r="C557" s="505" t="s">
        <v>2043</v>
      </c>
      <c r="D557" s="493" t="s">
        <v>79</v>
      </c>
      <c r="E557" s="493"/>
      <c r="F557" s="494">
        <v>276</v>
      </c>
      <c r="G557" s="171">
        <v>0</v>
      </c>
      <c r="H557" s="171">
        <v>0</v>
      </c>
      <c r="I557" s="171">
        <v>0</v>
      </c>
      <c r="J557" s="171">
        <v>0</v>
      </c>
      <c r="K557" s="171">
        <v>0</v>
      </c>
      <c r="L557" s="171">
        <v>0</v>
      </c>
      <c r="M557" s="493" t="s">
        <v>1862</v>
      </c>
      <c r="N557" s="153"/>
      <c r="O557" s="149" t="s">
        <v>3296</v>
      </c>
      <c r="P557" s="493" t="s">
        <v>2055</v>
      </c>
      <c r="Q557" s="153" t="s">
        <v>2108</v>
      </c>
      <c r="R557" s="506"/>
      <c r="S557" s="522" t="s">
        <v>1926</v>
      </c>
    </row>
    <row r="558" spans="1:19" s="358" customFormat="1" ht="81.75" customHeight="1" outlineLevel="1">
      <c r="A558" s="357"/>
      <c r="B558" s="451" t="s">
        <v>2290</v>
      </c>
      <c r="C558" s="500" t="s">
        <v>2060</v>
      </c>
      <c r="D558" s="497" t="s">
        <v>79</v>
      </c>
      <c r="E558" s="497"/>
      <c r="F558" s="498">
        <v>2000</v>
      </c>
      <c r="G558" s="468">
        <v>0</v>
      </c>
      <c r="H558" s="468">
        <v>0</v>
      </c>
      <c r="I558" s="468">
        <v>0</v>
      </c>
      <c r="J558" s="468">
        <v>0</v>
      </c>
      <c r="K558" s="468">
        <v>0</v>
      </c>
      <c r="L558" s="468">
        <v>0</v>
      </c>
      <c r="M558" s="497" t="s">
        <v>1862</v>
      </c>
      <c r="N558" s="469"/>
      <c r="O558" s="469"/>
      <c r="P558" s="497" t="s">
        <v>2055</v>
      </c>
      <c r="Q558" s="469" t="s">
        <v>2108</v>
      </c>
      <c r="R558" s="470"/>
      <c r="S558" s="514" t="s">
        <v>1926</v>
      </c>
    </row>
    <row r="559" spans="1:19" s="358" customFormat="1" ht="81.75" customHeight="1" outlineLevel="1">
      <c r="A559" s="357"/>
      <c r="B559" s="451" t="s">
        <v>2291</v>
      </c>
      <c r="C559" s="500" t="s">
        <v>2060</v>
      </c>
      <c r="D559" s="497" t="s">
        <v>79</v>
      </c>
      <c r="E559" s="497"/>
      <c r="F559" s="498">
        <v>1000</v>
      </c>
      <c r="G559" s="468">
        <v>0</v>
      </c>
      <c r="H559" s="468">
        <v>0</v>
      </c>
      <c r="I559" s="468">
        <v>0</v>
      </c>
      <c r="J559" s="468">
        <v>0</v>
      </c>
      <c r="K559" s="468">
        <v>0</v>
      </c>
      <c r="L559" s="468">
        <v>0</v>
      </c>
      <c r="M559" s="497" t="s">
        <v>1862</v>
      </c>
      <c r="N559" s="469"/>
      <c r="O559" s="469"/>
      <c r="P559" s="497" t="s">
        <v>2055</v>
      </c>
      <c r="Q559" s="469" t="s">
        <v>2108</v>
      </c>
      <c r="R559" s="470"/>
      <c r="S559" s="514" t="s">
        <v>1926</v>
      </c>
    </row>
    <row r="560" spans="1:19" s="358" customFormat="1" ht="81.75" customHeight="1" outlineLevel="1">
      <c r="A560" s="357"/>
      <c r="B560" s="453" t="s">
        <v>2292</v>
      </c>
      <c r="C560" s="505" t="s">
        <v>2293</v>
      </c>
      <c r="D560" s="493" t="s">
        <v>79</v>
      </c>
      <c r="E560" s="493"/>
      <c r="F560" s="494">
        <v>242</v>
      </c>
      <c r="G560" s="171">
        <v>0</v>
      </c>
      <c r="H560" s="171">
        <v>0</v>
      </c>
      <c r="I560" s="171">
        <v>0</v>
      </c>
      <c r="J560" s="171">
        <v>0</v>
      </c>
      <c r="K560" s="171">
        <v>0</v>
      </c>
      <c r="L560" s="171">
        <v>0</v>
      </c>
      <c r="M560" s="493" t="s">
        <v>1862</v>
      </c>
      <c r="N560" s="153"/>
      <c r="O560" s="149" t="s">
        <v>3296</v>
      </c>
      <c r="P560" s="493" t="s">
        <v>2055</v>
      </c>
      <c r="Q560" s="153" t="s">
        <v>2108</v>
      </c>
      <c r="R560" s="513"/>
      <c r="S560" s="522" t="s">
        <v>1928</v>
      </c>
    </row>
    <row r="561" spans="1:19" s="358" customFormat="1" ht="81.75" customHeight="1" outlineLevel="1">
      <c r="A561" s="357"/>
      <c r="B561" s="452" t="s">
        <v>3140</v>
      </c>
      <c r="C561" s="500" t="s">
        <v>2293</v>
      </c>
      <c r="D561" s="497" t="s">
        <v>79</v>
      </c>
      <c r="E561" s="497"/>
      <c r="F561" s="498">
        <v>2063</v>
      </c>
      <c r="G561" s="468">
        <v>0</v>
      </c>
      <c r="H561" s="468">
        <v>0</v>
      </c>
      <c r="I561" s="468">
        <v>0</v>
      </c>
      <c r="J561" s="468">
        <v>0</v>
      </c>
      <c r="K561" s="468">
        <v>0</v>
      </c>
      <c r="L561" s="468">
        <v>0</v>
      </c>
      <c r="M561" s="497" t="s">
        <v>1862</v>
      </c>
      <c r="N561" s="469"/>
      <c r="O561" s="469"/>
      <c r="P561" s="464" t="s">
        <v>2769</v>
      </c>
      <c r="Q561" s="469" t="s">
        <v>1887</v>
      </c>
      <c r="R561" s="486" t="s">
        <v>3313</v>
      </c>
      <c r="S561" s="514" t="s">
        <v>1928</v>
      </c>
    </row>
    <row r="562" spans="1:19" s="358" customFormat="1" ht="81.75" customHeight="1" outlineLevel="1">
      <c r="A562" s="357"/>
      <c r="B562" s="452" t="s">
        <v>2294</v>
      </c>
      <c r="C562" s="500" t="s">
        <v>1865</v>
      </c>
      <c r="D562" s="497" t="s">
        <v>79</v>
      </c>
      <c r="E562" s="497"/>
      <c r="F562" s="498">
        <v>800</v>
      </c>
      <c r="G562" s="468">
        <v>0</v>
      </c>
      <c r="H562" s="468">
        <v>0</v>
      </c>
      <c r="I562" s="468">
        <v>0</v>
      </c>
      <c r="J562" s="468">
        <v>0</v>
      </c>
      <c r="K562" s="468">
        <v>0</v>
      </c>
      <c r="L562" s="468">
        <v>0</v>
      </c>
      <c r="M562" s="497" t="s">
        <v>1862</v>
      </c>
      <c r="N562" s="469"/>
      <c r="O562" s="469"/>
      <c r="P562" s="497" t="s">
        <v>2055</v>
      </c>
      <c r="Q562" s="469" t="s">
        <v>2108</v>
      </c>
      <c r="R562" s="470"/>
      <c r="S562" s="514" t="s">
        <v>1928</v>
      </c>
    </row>
    <row r="563" spans="1:19" s="358" customFormat="1" ht="81.75" customHeight="1" outlineLevel="1">
      <c r="A563" s="357"/>
      <c r="B563" s="452" t="s">
        <v>2068</v>
      </c>
      <c r="C563" s="500" t="s">
        <v>1302</v>
      </c>
      <c r="D563" s="497" t="s">
        <v>79</v>
      </c>
      <c r="E563" s="497"/>
      <c r="F563" s="498">
        <v>849</v>
      </c>
      <c r="G563" s="468">
        <v>0</v>
      </c>
      <c r="H563" s="468">
        <v>0</v>
      </c>
      <c r="I563" s="468">
        <v>0</v>
      </c>
      <c r="J563" s="468">
        <v>0</v>
      </c>
      <c r="K563" s="468">
        <v>0</v>
      </c>
      <c r="L563" s="468">
        <v>0</v>
      </c>
      <c r="M563" s="497" t="s">
        <v>1862</v>
      </c>
      <c r="N563" s="469"/>
      <c r="O563" s="469"/>
      <c r="P563" s="497" t="s">
        <v>2055</v>
      </c>
      <c r="Q563" s="469" t="s">
        <v>2108</v>
      </c>
      <c r="R563" s="470"/>
      <c r="S563" s="514" t="s">
        <v>1928</v>
      </c>
    </row>
    <row r="564" spans="1:19" s="358" customFormat="1" ht="81.75" customHeight="1" outlineLevel="1">
      <c r="A564" s="357"/>
      <c r="B564" s="452" t="s">
        <v>2295</v>
      </c>
      <c r="C564" s="500" t="s">
        <v>1302</v>
      </c>
      <c r="D564" s="497" t="s">
        <v>79</v>
      </c>
      <c r="E564" s="497"/>
      <c r="F564" s="498">
        <v>795</v>
      </c>
      <c r="G564" s="468">
        <v>0</v>
      </c>
      <c r="H564" s="468">
        <v>0</v>
      </c>
      <c r="I564" s="468">
        <v>0</v>
      </c>
      <c r="J564" s="468">
        <v>0</v>
      </c>
      <c r="K564" s="468">
        <v>0</v>
      </c>
      <c r="L564" s="468">
        <v>0</v>
      </c>
      <c r="M564" s="497" t="s">
        <v>1862</v>
      </c>
      <c r="N564" s="469"/>
      <c r="O564" s="469"/>
      <c r="P564" s="497" t="s">
        <v>2055</v>
      </c>
      <c r="Q564" s="469" t="s">
        <v>2108</v>
      </c>
      <c r="R564" s="470"/>
      <c r="S564" s="514" t="s">
        <v>1928</v>
      </c>
    </row>
    <row r="565" spans="1:19" s="358" customFormat="1" ht="81.75" customHeight="1" outlineLevel="1">
      <c r="A565" s="357"/>
      <c r="B565" s="453" t="s">
        <v>2296</v>
      </c>
      <c r="C565" s="505" t="s">
        <v>2297</v>
      </c>
      <c r="D565" s="493" t="s">
        <v>79</v>
      </c>
      <c r="E565" s="493"/>
      <c r="F565" s="494">
        <v>820</v>
      </c>
      <c r="G565" s="171">
        <v>0</v>
      </c>
      <c r="H565" s="171">
        <v>0</v>
      </c>
      <c r="I565" s="171">
        <v>0</v>
      </c>
      <c r="J565" s="171">
        <v>0</v>
      </c>
      <c r="K565" s="171">
        <v>0</v>
      </c>
      <c r="L565" s="171">
        <v>0</v>
      </c>
      <c r="M565" s="493" t="s">
        <v>1862</v>
      </c>
      <c r="N565" s="153"/>
      <c r="O565" s="149" t="s">
        <v>3296</v>
      </c>
      <c r="P565" s="493" t="s">
        <v>2055</v>
      </c>
      <c r="Q565" s="153" t="s">
        <v>2108</v>
      </c>
      <c r="R565" s="506" t="s">
        <v>3314</v>
      </c>
      <c r="S565" s="522" t="s">
        <v>1928</v>
      </c>
    </row>
    <row r="566" spans="1:19" s="358" customFormat="1" ht="81.75" customHeight="1" outlineLevel="1">
      <c r="A566" s="357"/>
      <c r="B566" s="452" t="s">
        <v>2298</v>
      </c>
      <c r="C566" s="500" t="s">
        <v>2297</v>
      </c>
      <c r="D566" s="497" t="s">
        <v>79</v>
      </c>
      <c r="E566" s="497"/>
      <c r="F566" s="498">
        <v>1270</v>
      </c>
      <c r="G566" s="468">
        <v>0</v>
      </c>
      <c r="H566" s="468">
        <v>0</v>
      </c>
      <c r="I566" s="468">
        <v>0</v>
      </c>
      <c r="J566" s="468">
        <v>0</v>
      </c>
      <c r="K566" s="468">
        <v>0</v>
      </c>
      <c r="L566" s="468">
        <v>0</v>
      </c>
      <c r="M566" s="497" t="s">
        <v>1862</v>
      </c>
      <c r="N566" s="469"/>
      <c r="O566" s="469"/>
      <c r="P566" s="497" t="s">
        <v>2055</v>
      </c>
      <c r="Q566" s="469" t="s">
        <v>2108</v>
      </c>
      <c r="R566" s="470"/>
      <c r="S566" s="514" t="s">
        <v>1928</v>
      </c>
    </row>
    <row r="567" spans="1:19" s="358" customFormat="1" ht="81.75" customHeight="1" outlineLevel="1">
      <c r="A567" s="357"/>
      <c r="B567" s="452" t="s">
        <v>2299</v>
      </c>
      <c r="C567" s="500" t="s">
        <v>2300</v>
      </c>
      <c r="D567" s="497" t="s">
        <v>79</v>
      </c>
      <c r="E567" s="497"/>
      <c r="F567" s="498">
        <v>950</v>
      </c>
      <c r="G567" s="468">
        <v>0</v>
      </c>
      <c r="H567" s="468">
        <v>0</v>
      </c>
      <c r="I567" s="468">
        <v>0</v>
      </c>
      <c r="J567" s="468">
        <v>0</v>
      </c>
      <c r="K567" s="468">
        <v>0</v>
      </c>
      <c r="L567" s="468">
        <v>0</v>
      </c>
      <c r="M567" s="497" t="s">
        <v>1862</v>
      </c>
      <c r="N567" s="469"/>
      <c r="O567" s="469"/>
      <c r="P567" s="497" t="s">
        <v>2055</v>
      </c>
      <c r="Q567" s="469" t="s">
        <v>1887</v>
      </c>
      <c r="R567" s="470"/>
      <c r="S567" s="514" t="s">
        <v>1928</v>
      </c>
    </row>
    <row r="568" spans="1:19" s="358" customFormat="1" ht="81.75" customHeight="1" outlineLevel="1">
      <c r="A568" s="357"/>
      <c r="B568" s="452" t="s">
        <v>2301</v>
      </c>
      <c r="C568" s="500" t="s">
        <v>2302</v>
      </c>
      <c r="D568" s="497" t="s">
        <v>79</v>
      </c>
      <c r="E568" s="497"/>
      <c r="F568" s="498">
        <v>250</v>
      </c>
      <c r="G568" s="468">
        <v>0</v>
      </c>
      <c r="H568" s="468">
        <v>0</v>
      </c>
      <c r="I568" s="468">
        <v>0</v>
      </c>
      <c r="J568" s="468">
        <v>0</v>
      </c>
      <c r="K568" s="468">
        <v>0</v>
      </c>
      <c r="L568" s="468">
        <v>0</v>
      </c>
      <c r="M568" s="497" t="s">
        <v>1862</v>
      </c>
      <c r="N568" s="469"/>
      <c r="O568" s="469"/>
      <c r="P568" s="497" t="s">
        <v>2055</v>
      </c>
      <c r="Q568" s="469" t="s">
        <v>2108</v>
      </c>
      <c r="R568" s="470"/>
      <c r="S568" s="514" t="s">
        <v>3170</v>
      </c>
    </row>
    <row r="569" spans="1:19" s="358" customFormat="1" ht="81.75" customHeight="1" outlineLevel="1">
      <c r="A569" s="357"/>
      <c r="B569" s="452" t="s">
        <v>2303</v>
      </c>
      <c r="C569" s="500" t="s">
        <v>2302</v>
      </c>
      <c r="D569" s="497" t="s">
        <v>79</v>
      </c>
      <c r="E569" s="497"/>
      <c r="F569" s="498">
        <v>665</v>
      </c>
      <c r="G569" s="468">
        <v>0</v>
      </c>
      <c r="H569" s="468">
        <v>0</v>
      </c>
      <c r="I569" s="468">
        <v>0</v>
      </c>
      <c r="J569" s="468">
        <v>0</v>
      </c>
      <c r="K569" s="468">
        <v>0</v>
      </c>
      <c r="L569" s="468">
        <v>0</v>
      </c>
      <c r="M569" s="497" t="s">
        <v>1862</v>
      </c>
      <c r="N569" s="469"/>
      <c r="O569" s="469"/>
      <c r="P569" s="497" t="s">
        <v>2055</v>
      </c>
      <c r="Q569" s="469" t="s">
        <v>2108</v>
      </c>
      <c r="R569" s="470"/>
      <c r="S569" s="514" t="s">
        <v>3170</v>
      </c>
    </row>
    <row r="570" spans="1:19" s="358" customFormat="1" ht="81.75" customHeight="1" outlineLevel="1">
      <c r="A570" s="357"/>
      <c r="B570" s="452" t="s">
        <v>2304</v>
      </c>
      <c r="C570" s="500" t="s">
        <v>2067</v>
      </c>
      <c r="D570" s="497" t="s">
        <v>79</v>
      </c>
      <c r="E570" s="497"/>
      <c r="F570" s="498">
        <v>1700</v>
      </c>
      <c r="G570" s="468">
        <v>0</v>
      </c>
      <c r="H570" s="468">
        <v>0</v>
      </c>
      <c r="I570" s="468">
        <v>0</v>
      </c>
      <c r="J570" s="468">
        <v>0</v>
      </c>
      <c r="K570" s="468">
        <v>0</v>
      </c>
      <c r="L570" s="468">
        <v>0</v>
      </c>
      <c r="M570" s="497" t="s">
        <v>1862</v>
      </c>
      <c r="N570" s="469"/>
      <c r="O570" s="469"/>
      <c r="P570" s="497" t="s">
        <v>2055</v>
      </c>
      <c r="Q570" s="469" t="s">
        <v>1889</v>
      </c>
      <c r="R570" s="470"/>
      <c r="S570" s="514" t="s">
        <v>1931</v>
      </c>
    </row>
    <row r="571" spans="1:19" s="358" customFormat="1" ht="81.75" customHeight="1" outlineLevel="1">
      <c r="A571" s="357"/>
      <c r="B571" s="453" t="s">
        <v>2305</v>
      </c>
      <c r="C571" s="505" t="s">
        <v>2067</v>
      </c>
      <c r="D571" s="493" t="s">
        <v>79</v>
      </c>
      <c r="E571" s="493"/>
      <c r="F571" s="494">
        <v>400</v>
      </c>
      <c r="G571" s="171">
        <v>0</v>
      </c>
      <c r="H571" s="171">
        <v>0</v>
      </c>
      <c r="I571" s="171">
        <v>0</v>
      </c>
      <c r="J571" s="171">
        <v>0</v>
      </c>
      <c r="K571" s="171">
        <v>0</v>
      </c>
      <c r="L571" s="171">
        <v>0</v>
      </c>
      <c r="M571" s="493" t="s">
        <v>1862</v>
      </c>
      <c r="N571" s="153"/>
      <c r="O571" s="149" t="s">
        <v>3296</v>
      </c>
      <c r="P571" s="493" t="s">
        <v>2055</v>
      </c>
      <c r="Q571" s="153" t="s">
        <v>2108</v>
      </c>
      <c r="R571" s="506"/>
      <c r="S571" s="522" t="s">
        <v>1931</v>
      </c>
    </row>
    <row r="572" spans="1:19" s="358" customFormat="1" ht="81.75" customHeight="1" outlineLevel="1">
      <c r="A572" s="357"/>
      <c r="B572" s="452" t="s">
        <v>2306</v>
      </c>
      <c r="C572" s="500" t="s">
        <v>88</v>
      </c>
      <c r="D572" s="497" t="s">
        <v>79</v>
      </c>
      <c r="E572" s="497"/>
      <c r="F572" s="498">
        <v>1000</v>
      </c>
      <c r="G572" s="468">
        <v>0</v>
      </c>
      <c r="H572" s="468">
        <v>0</v>
      </c>
      <c r="I572" s="468">
        <v>0</v>
      </c>
      <c r="J572" s="468">
        <v>0</v>
      </c>
      <c r="K572" s="468">
        <v>0</v>
      </c>
      <c r="L572" s="468">
        <v>0</v>
      </c>
      <c r="M572" s="497" t="s">
        <v>1862</v>
      </c>
      <c r="N572" s="469"/>
      <c r="O572" s="469"/>
      <c r="P572" s="497" t="s">
        <v>2055</v>
      </c>
      <c r="Q572" s="469" t="s">
        <v>2108</v>
      </c>
      <c r="R572" s="470"/>
      <c r="S572" s="514" t="s">
        <v>1931</v>
      </c>
    </row>
    <row r="573" spans="1:19" s="358" customFormat="1" ht="81.75" customHeight="1" outlineLevel="1">
      <c r="A573" s="357"/>
      <c r="B573" s="452" t="s">
        <v>2307</v>
      </c>
      <c r="C573" s="500" t="s">
        <v>2167</v>
      </c>
      <c r="D573" s="497" t="s">
        <v>79</v>
      </c>
      <c r="E573" s="497"/>
      <c r="F573" s="498">
        <v>650</v>
      </c>
      <c r="G573" s="468">
        <v>0</v>
      </c>
      <c r="H573" s="468">
        <v>0</v>
      </c>
      <c r="I573" s="468">
        <v>0</v>
      </c>
      <c r="J573" s="468">
        <v>0</v>
      </c>
      <c r="K573" s="468">
        <v>0</v>
      </c>
      <c r="L573" s="468">
        <v>0</v>
      </c>
      <c r="M573" s="497" t="s">
        <v>1862</v>
      </c>
      <c r="N573" s="469"/>
      <c r="O573" s="469"/>
      <c r="P573" s="497" t="s">
        <v>2055</v>
      </c>
      <c r="Q573" s="469" t="s">
        <v>2108</v>
      </c>
      <c r="R573" s="470"/>
      <c r="S573" s="514" t="s">
        <v>1931</v>
      </c>
    </row>
    <row r="574" spans="1:19" s="358" customFormat="1" ht="81.75" customHeight="1" outlineLevel="1">
      <c r="A574" s="357"/>
      <c r="B574" s="453" t="s">
        <v>2308</v>
      </c>
      <c r="C574" s="505" t="s">
        <v>863</v>
      </c>
      <c r="D574" s="493" t="s">
        <v>79</v>
      </c>
      <c r="E574" s="493"/>
      <c r="F574" s="494">
        <v>500</v>
      </c>
      <c r="G574" s="171">
        <v>0</v>
      </c>
      <c r="H574" s="171">
        <v>0</v>
      </c>
      <c r="I574" s="171">
        <v>0</v>
      </c>
      <c r="J574" s="171">
        <v>0</v>
      </c>
      <c r="K574" s="171">
        <v>0</v>
      </c>
      <c r="L574" s="171">
        <v>0</v>
      </c>
      <c r="M574" s="493" t="s">
        <v>1862</v>
      </c>
      <c r="N574" s="153"/>
      <c r="O574" s="149" t="s">
        <v>3296</v>
      </c>
      <c r="P574" s="493" t="s">
        <v>2055</v>
      </c>
      <c r="Q574" s="153" t="s">
        <v>1887</v>
      </c>
      <c r="R574" s="506"/>
      <c r="S574" s="522" t="s">
        <v>1948</v>
      </c>
    </row>
    <row r="575" spans="1:19" s="358" customFormat="1" ht="81.75" customHeight="1" outlineLevel="1">
      <c r="A575" s="357"/>
      <c r="B575" s="453" t="s">
        <v>2309</v>
      </c>
      <c r="C575" s="505" t="s">
        <v>863</v>
      </c>
      <c r="D575" s="493" t="s">
        <v>79</v>
      </c>
      <c r="E575" s="493"/>
      <c r="F575" s="494">
        <v>500</v>
      </c>
      <c r="G575" s="171">
        <v>0</v>
      </c>
      <c r="H575" s="171">
        <v>0</v>
      </c>
      <c r="I575" s="171">
        <v>0</v>
      </c>
      <c r="J575" s="171">
        <v>0</v>
      </c>
      <c r="K575" s="171">
        <v>0</v>
      </c>
      <c r="L575" s="171">
        <v>0</v>
      </c>
      <c r="M575" s="493" t="s">
        <v>1862</v>
      </c>
      <c r="N575" s="153"/>
      <c r="O575" s="149" t="s">
        <v>3296</v>
      </c>
      <c r="P575" s="493" t="s">
        <v>2055</v>
      </c>
      <c r="Q575" s="153" t="s">
        <v>2108</v>
      </c>
      <c r="R575" s="506"/>
      <c r="S575" s="522" t="s">
        <v>1948</v>
      </c>
    </row>
    <row r="576" spans="1:19" s="358" customFormat="1" ht="81.75" customHeight="1" outlineLevel="1">
      <c r="A576" s="357"/>
      <c r="B576" s="452" t="s">
        <v>2310</v>
      </c>
      <c r="C576" s="500" t="s">
        <v>863</v>
      </c>
      <c r="D576" s="497" t="s">
        <v>79</v>
      </c>
      <c r="E576" s="497"/>
      <c r="F576" s="498">
        <v>1200</v>
      </c>
      <c r="G576" s="468">
        <v>0</v>
      </c>
      <c r="H576" s="468">
        <v>0</v>
      </c>
      <c r="I576" s="468">
        <v>0</v>
      </c>
      <c r="J576" s="468">
        <v>0</v>
      </c>
      <c r="K576" s="468">
        <v>0</v>
      </c>
      <c r="L576" s="468">
        <v>0</v>
      </c>
      <c r="M576" s="497" t="s">
        <v>1862</v>
      </c>
      <c r="N576" s="469"/>
      <c r="O576" s="469"/>
      <c r="P576" s="497" t="s">
        <v>2055</v>
      </c>
      <c r="Q576" s="469" t="s">
        <v>2108</v>
      </c>
      <c r="R576" s="470"/>
      <c r="S576" s="514" t="s">
        <v>1948</v>
      </c>
    </row>
    <row r="577" spans="1:19" s="358" customFormat="1" ht="81.75" customHeight="1" outlineLevel="1">
      <c r="A577" s="357"/>
      <c r="B577" s="452" t="s">
        <v>2311</v>
      </c>
      <c r="C577" s="500" t="s">
        <v>863</v>
      </c>
      <c r="D577" s="497" t="s">
        <v>79</v>
      </c>
      <c r="E577" s="497"/>
      <c r="F577" s="498">
        <v>900</v>
      </c>
      <c r="G577" s="468">
        <v>0</v>
      </c>
      <c r="H577" s="468">
        <v>0</v>
      </c>
      <c r="I577" s="468">
        <v>0</v>
      </c>
      <c r="J577" s="468">
        <v>0</v>
      </c>
      <c r="K577" s="468">
        <v>0</v>
      </c>
      <c r="L577" s="468">
        <v>0</v>
      </c>
      <c r="M577" s="497" t="s">
        <v>1862</v>
      </c>
      <c r="N577" s="469"/>
      <c r="O577" s="469"/>
      <c r="P577" s="497" t="s">
        <v>2055</v>
      </c>
      <c r="Q577" s="469" t="s">
        <v>2108</v>
      </c>
      <c r="R577" s="470"/>
      <c r="S577" s="514" t="s">
        <v>1948</v>
      </c>
    </row>
    <row r="578" spans="1:19" s="358" customFormat="1" ht="81.75" customHeight="1" outlineLevel="1">
      <c r="A578" s="357"/>
      <c r="B578" s="452" t="s">
        <v>2068</v>
      </c>
      <c r="C578" s="500" t="s">
        <v>134</v>
      </c>
      <c r="D578" s="497" t="s">
        <v>79</v>
      </c>
      <c r="E578" s="497"/>
      <c r="F578" s="498">
        <v>4850</v>
      </c>
      <c r="G578" s="468">
        <v>0</v>
      </c>
      <c r="H578" s="468">
        <v>0</v>
      </c>
      <c r="I578" s="468">
        <v>0</v>
      </c>
      <c r="J578" s="468">
        <v>0</v>
      </c>
      <c r="K578" s="468">
        <v>0</v>
      </c>
      <c r="L578" s="468">
        <v>0</v>
      </c>
      <c r="M578" s="497" t="s">
        <v>1862</v>
      </c>
      <c r="N578" s="469"/>
      <c r="O578" s="469"/>
      <c r="P578" s="497" t="s">
        <v>2055</v>
      </c>
      <c r="Q578" s="469" t="s">
        <v>2108</v>
      </c>
      <c r="R578" s="470"/>
      <c r="S578" s="514" t="s">
        <v>1948</v>
      </c>
    </row>
    <row r="579" spans="1:19" s="358" customFormat="1" ht="81.75" customHeight="1" outlineLevel="1">
      <c r="A579" s="357"/>
      <c r="B579" s="452" t="s">
        <v>2312</v>
      </c>
      <c r="C579" s="500" t="s">
        <v>2313</v>
      </c>
      <c r="D579" s="497" t="s">
        <v>79</v>
      </c>
      <c r="E579" s="497"/>
      <c r="F579" s="498">
        <v>800</v>
      </c>
      <c r="G579" s="468">
        <v>0</v>
      </c>
      <c r="H579" s="468">
        <v>0</v>
      </c>
      <c r="I579" s="468">
        <v>0</v>
      </c>
      <c r="J579" s="468">
        <v>0</v>
      </c>
      <c r="K579" s="468">
        <v>0</v>
      </c>
      <c r="L579" s="468">
        <v>0</v>
      </c>
      <c r="M579" s="497" t="s">
        <v>1862</v>
      </c>
      <c r="N579" s="469"/>
      <c r="O579" s="469"/>
      <c r="P579" s="497" t="s">
        <v>2055</v>
      </c>
      <c r="Q579" s="469" t="s">
        <v>2108</v>
      </c>
      <c r="R579" s="470"/>
      <c r="S579" s="514" t="s">
        <v>1948</v>
      </c>
    </row>
    <row r="580" spans="1:19" s="358" customFormat="1" ht="81.75" customHeight="1" outlineLevel="1">
      <c r="A580" s="357"/>
      <c r="B580" s="453" t="s">
        <v>2314</v>
      </c>
      <c r="C580" s="505" t="s">
        <v>128</v>
      </c>
      <c r="D580" s="493" t="s">
        <v>79</v>
      </c>
      <c r="E580" s="493"/>
      <c r="F580" s="494">
        <v>599</v>
      </c>
      <c r="G580" s="171">
        <v>0</v>
      </c>
      <c r="H580" s="171">
        <v>0</v>
      </c>
      <c r="I580" s="171">
        <v>0</v>
      </c>
      <c r="J580" s="171">
        <v>0</v>
      </c>
      <c r="K580" s="171">
        <v>0</v>
      </c>
      <c r="L580" s="171">
        <v>0</v>
      </c>
      <c r="M580" s="493" t="s">
        <v>1862</v>
      </c>
      <c r="N580" s="153"/>
      <c r="O580" s="149" t="s">
        <v>3296</v>
      </c>
      <c r="P580" s="493" t="s">
        <v>2055</v>
      </c>
      <c r="Q580" s="153" t="s">
        <v>1889</v>
      </c>
      <c r="R580" s="506"/>
      <c r="S580" s="522" t="s">
        <v>1943</v>
      </c>
    </row>
    <row r="581" spans="1:19" s="358" customFormat="1" ht="81.75" customHeight="1" outlineLevel="1">
      <c r="A581" s="357"/>
      <c r="B581" s="453" t="s">
        <v>2315</v>
      </c>
      <c r="C581" s="505" t="s">
        <v>2177</v>
      </c>
      <c r="D581" s="493" t="s">
        <v>79</v>
      </c>
      <c r="E581" s="493"/>
      <c r="F581" s="494">
        <v>520</v>
      </c>
      <c r="G581" s="171">
        <v>0</v>
      </c>
      <c r="H581" s="171">
        <v>0</v>
      </c>
      <c r="I581" s="171">
        <v>0</v>
      </c>
      <c r="J581" s="171">
        <v>0</v>
      </c>
      <c r="K581" s="171">
        <v>0</v>
      </c>
      <c r="L581" s="171">
        <v>0</v>
      </c>
      <c r="M581" s="493" t="s">
        <v>1862</v>
      </c>
      <c r="N581" s="153"/>
      <c r="O581" s="149" t="s">
        <v>3296</v>
      </c>
      <c r="P581" s="493" t="s">
        <v>2055</v>
      </c>
      <c r="Q581" s="153" t="s">
        <v>2108</v>
      </c>
      <c r="R581" s="506"/>
      <c r="S581" s="522" t="s">
        <v>1948</v>
      </c>
    </row>
    <row r="582" spans="1:19" s="358" customFormat="1" ht="81.75" customHeight="1" outlineLevel="1">
      <c r="A582" s="357"/>
      <c r="B582" s="453" t="s">
        <v>2316</v>
      </c>
      <c r="C582" s="505" t="s">
        <v>2177</v>
      </c>
      <c r="D582" s="493" t="s">
        <v>79</v>
      </c>
      <c r="E582" s="493"/>
      <c r="F582" s="494">
        <v>190</v>
      </c>
      <c r="G582" s="171">
        <v>0</v>
      </c>
      <c r="H582" s="171">
        <v>0</v>
      </c>
      <c r="I582" s="171">
        <v>0</v>
      </c>
      <c r="J582" s="171">
        <v>0</v>
      </c>
      <c r="K582" s="171">
        <v>0</v>
      </c>
      <c r="L582" s="171">
        <v>0</v>
      </c>
      <c r="M582" s="493" t="s">
        <v>1862</v>
      </c>
      <c r="N582" s="153"/>
      <c r="O582" s="149" t="s">
        <v>3296</v>
      </c>
      <c r="P582" s="493" t="s">
        <v>2055</v>
      </c>
      <c r="Q582" s="153" t="s">
        <v>2108</v>
      </c>
      <c r="R582" s="506"/>
      <c r="S582" s="522" t="s">
        <v>1948</v>
      </c>
    </row>
    <row r="583" spans="1:19" s="358" customFormat="1" ht="81.75" customHeight="1" outlineLevel="1">
      <c r="A583" s="357"/>
      <c r="B583" s="452" t="s">
        <v>2317</v>
      </c>
      <c r="C583" s="500" t="s">
        <v>146</v>
      </c>
      <c r="D583" s="497" t="s">
        <v>79</v>
      </c>
      <c r="E583" s="497"/>
      <c r="F583" s="498">
        <v>4200</v>
      </c>
      <c r="G583" s="468">
        <v>0</v>
      </c>
      <c r="H583" s="468">
        <v>0</v>
      </c>
      <c r="I583" s="468">
        <v>0</v>
      </c>
      <c r="J583" s="468">
        <v>0</v>
      </c>
      <c r="K583" s="468">
        <v>0</v>
      </c>
      <c r="L583" s="468">
        <v>0</v>
      </c>
      <c r="M583" s="497" t="s">
        <v>1862</v>
      </c>
      <c r="N583" s="469"/>
      <c r="O583" s="469"/>
      <c r="P583" s="497" t="s">
        <v>2055</v>
      </c>
      <c r="Q583" s="469" t="s">
        <v>1889</v>
      </c>
      <c r="R583" s="470"/>
      <c r="S583" s="514" t="s">
        <v>1944</v>
      </c>
    </row>
    <row r="584" spans="1:19" s="358" customFormat="1" ht="81.75" customHeight="1" outlineLevel="1">
      <c r="A584" s="357"/>
      <c r="B584" s="453" t="s">
        <v>2318</v>
      </c>
      <c r="C584" s="505" t="s">
        <v>1386</v>
      </c>
      <c r="D584" s="493" t="s">
        <v>79</v>
      </c>
      <c r="E584" s="493"/>
      <c r="F584" s="494">
        <v>415</v>
      </c>
      <c r="G584" s="171">
        <v>0</v>
      </c>
      <c r="H584" s="171">
        <v>0</v>
      </c>
      <c r="I584" s="171">
        <v>0</v>
      </c>
      <c r="J584" s="171">
        <v>0</v>
      </c>
      <c r="K584" s="171">
        <v>0</v>
      </c>
      <c r="L584" s="171">
        <v>0</v>
      </c>
      <c r="M584" s="493" t="s">
        <v>1862</v>
      </c>
      <c r="N584" s="153"/>
      <c r="O584" s="153" t="s">
        <v>3305</v>
      </c>
      <c r="P584" s="493" t="s">
        <v>2055</v>
      </c>
      <c r="Q584" s="153" t="s">
        <v>1887</v>
      </c>
      <c r="R584" s="506"/>
      <c r="S584" s="522" t="s">
        <v>1946</v>
      </c>
    </row>
    <row r="585" spans="1:19" s="358" customFormat="1" ht="81.75" customHeight="1" outlineLevel="1">
      <c r="A585" s="357"/>
      <c r="B585" s="453" t="s">
        <v>2319</v>
      </c>
      <c r="C585" s="505" t="s">
        <v>93</v>
      </c>
      <c r="D585" s="493" t="s">
        <v>79</v>
      </c>
      <c r="E585" s="493"/>
      <c r="F585" s="494">
        <v>330</v>
      </c>
      <c r="G585" s="171">
        <v>0</v>
      </c>
      <c r="H585" s="171">
        <v>0</v>
      </c>
      <c r="I585" s="171">
        <v>0</v>
      </c>
      <c r="J585" s="171">
        <v>0</v>
      </c>
      <c r="K585" s="171">
        <v>0</v>
      </c>
      <c r="L585" s="171">
        <v>0</v>
      </c>
      <c r="M585" s="493" t="s">
        <v>1862</v>
      </c>
      <c r="N585" s="153"/>
      <c r="O585" s="149" t="s">
        <v>3296</v>
      </c>
      <c r="P585" s="493" t="s">
        <v>2055</v>
      </c>
      <c r="Q585" s="153" t="s">
        <v>2108</v>
      </c>
      <c r="R585" s="506"/>
      <c r="S585" s="522" t="s">
        <v>1946</v>
      </c>
    </row>
    <row r="586" spans="1:19" s="358" customFormat="1" ht="81.75" customHeight="1" outlineLevel="1">
      <c r="A586" s="357"/>
      <c r="B586" s="452" t="s">
        <v>2320</v>
      </c>
      <c r="C586" s="500" t="s">
        <v>2185</v>
      </c>
      <c r="D586" s="497" t="s">
        <v>79</v>
      </c>
      <c r="E586" s="497"/>
      <c r="F586" s="498">
        <v>600</v>
      </c>
      <c r="G586" s="468">
        <v>0</v>
      </c>
      <c r="H586" s="468">
        <v>0</v>
      </c>
      <c r="I586" s="468">
        <v>0</v>
      </c>
      <c r="J586" s="468">
        <v>0</v>
      </c>
      <c r="K586" s="468">
        <v>0</v>
      </c>
      <c r="L586" s="468">
        <v>0</v>
      </c>
      <c r="M586" s="497" t="s">
        <v>1862</v>
      </c>
      <c r="N586" s="469"/>
      <c r="O586" s="469"/>
      <c r="P586" s="497" t="s">
        <v>2055</v>
      </c>
      <c r="Q586" s="469" t="s">
        <v>1889</v>
      </c>
      <c r="R586" s="470"/>
      <c r="S586" s="514" t="s">
        <v>1946</v>
      </c>
    </row>
    <row r="587" spans="1:19" s="358" customFormat="1" ht="81.75" customHeight="1" outlineLevel="1">
      <c r="A587" s="357"/>
      <c r="B587" s="453" t="s">
        <v>2321</v>
      </c>
      <c r="C587" s="505" t="s">
        <v>127</v>
      </c>
      <c r="D587" s="493" t="s">
        <v>79</v>
      </c>
      <c r="E587" s="493"/>
      <c r="F587" s="494">
        <v>950</v>
      </c>
      <c r="G587" s="171">
        <v>0</v>
      </c>
      <c r="H587" s="171">
        <v>0</v>
      </c>
      <c r="I587" s="171">
        <v>0</v>
      </c>
      <c r="J587" s="171">
        <v>0</v>
      </c>
      <c r="K587" s="171">
        <v>0</v>
      </c>
      <c r="L587" s="171">
        <v>0</v>
      </c>
      <c r="M587" s="493" t="s">
        <v>1862</v>
      </c>
      <c r="N587" s="153"/>
      <c r="O587" s="153" t="s">
        <v>3314</v>
      </c>
      <c r="P587" s="493" t="s">
        <v>2055</v>
      </c>
      <c r="Q587" s="153" t="s">
        <v>1887</v>
      </c>
      <c r="R587" s="506"/>
      <c r="S587" s="522" t="s">
        <v>1944</v>
      </c>
    </row>
    <row r="588" spans="1:19" s="358" customFormat="1" ht="81.75" customHeight="1" outlineLevel="1">
      <c r="A588" s="357"/>
      <c r="B588" s="453" t="s">
        <v>2322</v>
      </c>
      <c r="C588" s="505" t="s">
        <v>127</v>
      </c>
      <c r="D588" s="493" t="s">
        <v>79</v>
      </c>
      <c r="E588" s="493"/>
      <c r="F588" s="494">
        <v>300</v>
      </c>
      <c r="G588" s="171">
        <v>0</v>
      </c>
      <c r="H588" s="171">
        <v>0</v>
      </c>
      <c r="I588" s="171">
        <v>0</v>
      </c>
      <c r="J588" s="171">
        <v>0</v>
      </c>
      <c r="K588" s="171">
        <v>0</v>
      </c>
      <c r="L588" s="171">
        <v>0</v>
      </c>
      <c r="M588" s="493" t="s">
        <v>1862</v>
      </c>
      <c r="N588" s="153"/>
      <c r="O588" s="153"/>
      <c r="P588" s="493" t="s">
        <v>2055</v>
      </c>
      <c r="Q588" s="153" t="s">
        <v>2110</v>
      </c>
      <c r="R588" s="506"/>
      <c r="S588" s="522" t="s">
        <v>1944</v>
      </c>
    </row>
    <row r="589" spans="1:19" s="358" customFormat="1" ht="81.75" customHeight="1" outlineLevel="1">
      <c r="A589" s="357"/>
      <c r="B589" s="452" t="s">
        <v>2323</v>
      </c>
      <c r="C589" s="500" t="s">
        <v>2064</v>
      </c>
      <c r="D589" s="497" t="s">
        <v>79</v>
      </c>
      <c r="E589" s="497"/>
      <c r="F589" s="498">
        <v>12000</v>
      </c>
      <c r="G589" s="468">
        <v>0</v>
      </c>
      <c r="H589" s="468">
        <v>0</v>
      </c>
      <c r="I589" s="468">
        <v>0</v>
      </c>
      <c r="J589" s="468">
        <v>0</v>
      </c>
      <c r="K589" s="468">
        <v>0</v>
      </c>
      <c r="L589" s="468">
        <v>0</v>
      </c>
      <c r="M589" s="497" t="s">
        <v>1862</v>
      </c>
      <c r="N589" s="469"/>
      <c r="O589" s="469"/>
      <c r="P589" s="497" t="s">
        <v>2055</v>
      </c>
      <c r="Q589" s="469" t="s">
        <v>2108</v>
      </c>
      <c r="R589" s="470"/>
      <c r="S589" s="514" t="s">
        <v>1946</v>
      </c>
    </row>
    <row r="590" spans="1:19" s="358" customFormat="1" ht="81.75" customHeight="1" outlineLevel="1">
      <c r="A590" s="357"/>
      <c r="B590" s="453" t="s">
        <v>2324</v>
      </c>
      <c r="C590" s="505" t="s">
        <v>2064</v>
      </c>
      <c r="D590" s="493" t="s">
        <v>79</v>
      </c>
      <c r="E590" s="493"/>
      <c r="F590" s="494">
        <v>600</v>
      </c>
      <c r="G590" s="171">
        <v>0</v>
      </c>
      <c r="H590" s="171">
        <v>0</v>
      </c>
      <c r="I590" s="171">
        <v>0</v>
      </c>
      <c r="J590" s="171">
        <v>0</v>
      </c>
      <c r="K590" s="171">
        <v>0</v>
      </c>
      <c r="L590" s="171">
        <v>0</v>
      </c>
      <c r="M590" s="493" t="s">
        <v>1862</v>
      </c>
      <c r="N590" s="153"/>
      <c r="O590" s="149" t="s">
        <v>3296</v>
      </c>
      <c r="P590" s="493" t="s">
        <v>2055</v>
      </c>
      <c r="Q590" s="153" t="s">
        <v>1889</v>
      </c>
      <c r="R590" s="506"/>
      <c r="S590" s="522" t="s">
        <v>1946</v>
      </c>
    </row>
    <row r="591" spans="1:19" s="358" customFormat="1" ht="81.75" customHeight="1" outlineLevel="1">
      <c r="A591" s="357"/>
      <c r="B591" s="453" t="s">
        <v>2325</v>
      </c>
      <c r="C591" s="505" t="s">
        <v>1306</v>
      </c>
      <c r="D591" s="493" t="s">
        <v>79</v>
      </c>
      <c r="E591" s="493"/>
      <c r="F591" s="494">
        <v>300</v>
      </c>
      <c r="G591" s="171">
        <v>0</v>
      </c>
      <c r="H591" s="171">
        <v>0</v>
      </c>
      <c r="I591" s="171">
        <v>0</v>
      </c>
      <c r="J591" s="171">
        <v>0</v>
      </c>
      <c r="K591" s="171">
        <v>0</v>
      </c>
      <c r="L591" s="171">
        <v>0</v>
      </c>
      <c r="M591" s="493" t="s">
        <v>1862</v>
      </c>
      <c r="N591" s="153"/>
      <c r="O591" s="153" t="s">
        <v>3315</v>
      </c>
      <c r="P591" s="493" t="s">
        <v>2055</v>
      </c>
      <c r="Q591" s="153" t="s">
        <v>2108</v>
      </c>
      <c r="R591" s="506"/>
      <c r="S591" s="522" t="s">
        <v>1930</v>
      </c>
    </row>
    <row r="592" spans="1:19" s="358" customFormat="1" ht="81.75" customHeight="1" outlineLevel="1">
      <c r="A592" s="357"/>
      <c r="B592" s="453" t="s">
        <v>2326</v>
      </c>
      <c r="C592" s="505" t="s">
        <v>2906</v>
      </c>
      <c r="D592" s="493" t="s">
        <v>79</v>
      </c>
      <c r="E592" s="493"/>
      <c r="F592" s="494">
        <v>350</v>
      </c>
      <c r="G592" s="171">
        <v>0</v>
      </c>
      <c r="H592" s="171">
        <v>0</v>
      </c>
      <c r="I592" s="171">
        <v>0</v>
      </c>
      <c r="J592" s="171">
        <v>0</v>
      </c>
      <c r="K592" s="171">
        <v>0</v>
      </c>
      <c r="L592" s="171">
        <v>0</v>
      </c>
      <c r="M592" s="493" t="s">
        <v>1862</v>
      </c>
      <c r="N592" s="153"/>
      <c r="O592" s="149" t="s">
        <v>3296</v>
      </c>
      <c r="P592" s="493" t="s">
        <v>2055</v>
      </c>
      <c r="Q592" s="153" t="s">
        <v>2108</v>
      </c>
      <c r="R592" s="506"/>
      <c r="S592" s="522" t="s">
        <v>1930</v>
      </c>
    </row>
    <row r="593" spans="1:19" s="358" customFormat="1" ht="81.75" customHeight="1" outlineLevel="1">
      <c r="A593" s="357"/>
      <c r="B593" s="453" t="s">
        <v>2327</v>
      </c>
      <c r="C593" s="505" t="s">
        <v>2328</v>
      </c>
      <c r="D593" s="493" t="s">
        <v>79</v>
      </c>
      <c r="E593" s="493"/>
      <c r="F593" s="494">
        <v>250</v>
      </c>
      <c r="G593" s="171">
        <v>0</v>
      </c>
      <c r="H593" s="171">
        <v>0</v>
      </c>
      <c r="I593" s="171">
        <v>0</v>
      </c>
      <c r="J593" s="171">
        <v>0</v>
      </c>
      <c r="K593" s="171">
        <v>0</v>
      </c>
      <c r="L593" s="171">
        <v>0</v>
      </c>
      <c r="M593" s="493" t="s">
        <v>1862</v>
      </c>
      <c r="N593" s="153"/>
      <c r="O593" s="149" t="s">
        <v>3296</v>
      </c>
      <c r="P593" s="493" t="s">
        <v>2055</v>
      </c>
      <c r="Q593" s="153" t="s">
        <v>2108</v>
      </c>
      <c r="R593" s="506"/>
      <c r="S593" s="522" t="s">
        <v>1930</v>
      </c>
    </row>
    <row r="594" spans="1:19" s="358" customFormat="1" ht="81.75" customHeight="1" outlineLevel="1">
      <c r="A594" s="357"/>
      <c r="B594" s="452" t="s">
        <v>3316</v>
      </c>
      <c r="C594" s="500" t="s">
        <v>2197</v>
      </c>
      <c r="D594" s="497" t="s">
        <v>79</v>
      </c>
      <c r="E594" s="497"/>
      <c r="F594" s="498">
        <v>1700</v>
      </c>
      <c r="G594" s="468">
        <v>0</v>
      </c>
      <c r="H594" s="468">
        <v>0</v>
      </c>
      <c r="I594" s="468">
        <v>0</v>
      </c>
      <c r="J594" s="468">
        <v>0</v>
      </c>
      <c r="K594" s="468">
        <v>0</v>
      </c>
      <c r="L594" s="468">
        <v>0</v>
      </c>
      <c r="M594" s="497" t="s">
        <v>3317</v>
      </c>
      <c r="N594" s="469"/>
      <c r="O594" s="469" t="s">
        <v>3318</v>
      </c>
      <c r="P594" s="497" t="s">
        <v>2055</v>
      </c>
      <c r="Q594" s="469" t="s">
        <v>1889</v>
      </c>
      <c r="R594" s="470"/>
      <c r="S594" s="514" t="s">
        <v>1930</v>
      </c>
    </row>
    <row r="595" spans="1:19" s="358" customFormat="1" ht="81.75" customHeight="1" outlineLevel="1">
      <c r="A595" s="357"/>
      <c r="B595" s="452" t="s">
        <v>2329</v>
      </c>
      <c r="C595" s="500" t="s">
        <v>2057</v>
      </c>
      <c r="D595" s="497" t="s">
        <v>79</v>
      </c>
      <c r="E595" s="497"/>
      <c r="F595" s="498">
        <v>1200</v>
      </c>
      <c r="G595" s="468">
        <v>0</v>
      </c>
      <c r="H595" s="468">
        <v>0</v>
      </c>
      <c r="I595" s="468">
        <v>0</v>
      </c>
      <c r="J595" s="468">
        <v>0</v>
      </c>
      <c r="K595" s="468">
        <v>0</v>
      </c>
      <c r="L595" s="468">
        <v>0</v>
      </c>
      <c r="M595" s="497" t="s">
        <v>1862</v>
      </c>
      <c r="N595" s="469"/>
      <c r="O595" s="469"/>
      <c r="P595" s="497" t="s">
        <v>2055</v>
      </c>
      <c r="Q595" s="469" t="s">
        <v>2110</v>
      </c>
      <c r="R595" s="470"/>
      <c r="S595" s="514" t="s">
        <v>1930</v>
      </c>
    </row>
    <row r="596" spans="1:19" s="358" customFormat="1" ht="81.75" customHeight="1" outlineLevel="1">
      <c r="A596" s="357"/>
      <c r="B596" s="453" t="s">
        <v>2330</v>
      </c>
      <c r="C596" s="505" t="s">
        <v>2057</v>
      </c>
      <c r="D596" s="493" t="s">
        <v>79</v>
      </c>
      <c r="E596" s="493"/>
      <c r="F596" s="494">
        <v>400</v>
      </c>
      <c r="G596" s="171">
        <v>0</v>
      </c>
      <c r="H596" s="171">
        <v>0</v>
      </c>
      <c r="I596" s="171">
        <v>0</v>
      </c>
      <c r="J596" s="171">
        <v>0</v>
      </c>
      <c r="K596" s="171">
        <v>0</v>
      </c>
      <c r="L596" s="171">
        <v>0</v>
      </c>
      <c r="M596" s="493" t="s">
        <v>1862</v>
      </c>
      <c r="N596" s="153"/>
      <c r="O596" s="149" t="s">
        <v>3296</v>
      </c>
      <c r="P596" s="493" t="s">
        <v>2055</v>
      </c>
      <c r="Q596" s="153" t="s">
        <v>1889</v>
      </c>
      <c r="R596" s="506"/>
      <c r="S596" s="522" t="s">
        <v>1930</v>
      </c>
    </row>
    <row r="597" spans="1:19" s="358" customFormat="1" ht="81.75" customHeight="1" outlineLevel="1">
      <c r="A597" s="357"/>
      <c r="B597" s="453" t="s">
        <v>2331</v>
      </c>
      <c r="C597" s="505" t="s">
        <v>2057</v>
      </c>
      <c r="D597" s="493" t="s">
        <v>79</v>
      </c>
      <c r="E597" s="493"/>
      <c r="F597" s="494">
        <v>800</v>
      </c>
      <c r="G597" s="171">
        <v>0</v>
      </c>
      <c r="H597" s="171">
        <v>0</v>
      </c>
      <c r="I597" s="171">
        <v>0</v>
      </c>
      <c r="J597" s="171">
        <v>0</v>
      </c>
      <c r="K597" s="171">
        <v>0</v>
      </c>
      <c r="L597" s="171">
        <v>0</v>
      </c>
      <c r="M597" s="493" t="s">
        <v>1862</v>
      </c>
      <c r="N597" s="153"/>
      <c r="O597" s="149" t="s">
        <v>3296</v>
      </c>
      <c r="P597" s="493" t="s">
        <v>2055</v>
      </c>
      <c r="Q597" s="153" t="s">
        <v>2108</v>
      </c>
      <c r="R597" s="506"/>
      <c r="S597" s="522" t="s">
        <v>1930</v>
      </c>
    </row>
    <row r="598" spans="1:19" s="358" customFormat="1" ht="81.75" customHeight="1" outlineLevel="1">
      <c r="A598" s="357"/>
      <c r="B598" s="453" t="s">
        <v>2332</v>
      </c>
      <c r="C598" s="505" t="s">
        <v>2057</v>
      </c>
      <c r="D598" s="493" t="s">
        <v>79</v>
      </c>
      <c r="E598" s="493"/>
      <c r="F598" s="494">
        <v>500</v>
      </c>
      <c r="G598" s="171">
        <v>0</v>
      </c>
      <c r="H598" s="171">
        <v>0</v>
      </c>
      <c r="I598" s="171">
        <v>0</v>
      </c>
      <c r="J598" s="171">
        <v>0</v>
      </c>
      <c r="K598" s="171">
        <v>0</v>
      </c>
      <c r="L598" s="171">
        <v>0</v>
      </c>
      <c r="M598" s="493" t="s">
        <v>1862</v>
      </c>
      <c r="N598" s="153"/>
      <c r="O598" s="149" t="s">
        <v>3296</v>
      </c>
      <c r="P598" s="493" t="s">
        <v>2055</v>
      </c>
      <c r="Q598" s="153" t="s">
        <v>2110</v>
      </c>
      <c r="R598" s="506"/>
      <c r="S598" s="522" t="s">
        <v>1930</v>
      </c>
    </row>
    <row r="599" spans="1:19" s="358" customFormat="1" ht="81.75" customHeight="1" outlineLevel="1">
      <c r="A599" s="357"/>
      <c r="B599" s="453" t="s">
        <v>2333</v>
      </c>
      <c r="C599" s="505" t="s">
        <v>2057</v>
      </c>
      <c r="D599" s="493" t="s">
        <v>79</v>
      </c>
      <c r="E599" s="493"/>
      <c r="F599" s="494">
        <v>700</v>
      </c>
      <c r="G599" s="171">
        <v>0</v>
      </c>
      <c r="H599" s="171">
        <v>0</v>
      </c>
      <c r="I599" s="171">
        <v>0</v>
      </c>
      <c r="J599" s="171">
        <v>0</v>
      </c>
      <c r="K599" s="171">
        <v>0</v>
      </c>
      <c r="L599" s="171">
        <v>0</v>
      </c>
      <c r="M599" s="493" t="s">
        <v>1862</v>
      </c>
      <c r="N599" s="153"/>
      <c r="O599" s="149" t="s">
        <v>3296</v>
      </c>
      <c r="P599" s="493" t="s">
        <v>2055</v>
      </c>
      <c r="Q599" s="153" t="s">
        <v>2108</v>
      </c>
      <c r="R599" s="506"/>
      <c r="S599" s="522" t="s">
        <v>1930</v>
      </c>
    </row>
    <row r="600" spans="1:19" s="358" customFormat="1" ht="81.75" customHeight="1" outlineLevel="1">
      <c r="A600" s="357"/>
      <c r="B600" s="453" t="s">
        <v>2334</v>
      </c>
      <c r="C600" s="505" t="s">
        <v>2057</v>
      </c>
      <c r="D600" s="493" t="s">
        <v>79</v>
      </c>
      <c r="E600" s="493"/>
      <c r="F600" s="494">
        <v>400</v>
      </c>
      <c r="G600" s="171">
        <v>0</v>
      </c>
      <c r="H600" s="171">
        <v>0</v>
      </c>
      <c r="I600" s="171">
        <v>0</v>
      </c>
      <c r="J600" s="171">
        <v>0</v>
      </c>
      <c r="K600" s="171">
        <v>0</v>
      </c>
      <c r="L600" s="171">
        <v>0</v>
      </c>
      <c r="M600" s="493" t="s">
        <v>1862</v>
      </c>
      <c r="N600" s="153"/>
      <c r="O600" s="149" t="s">
        <v>3296</v>
      </c>
      <c r="P600" s="493" t="s">
        <v>2055</v>
      </c>
      <c r="Q600" s="153" t="s">
        <v>2108</v>
      </c>
      <c r="R600" s="506"/>
      <c r="S600" s="522" t="s">
        <v>1930</v>
      </c>
    </row>
    <row r="601" spans="1:19" s="358" customFormat="1" ht="81.75" customHeight="1" outlineLevel="1">
      <c r="A601" s="357"/>
      <c r="B601" s="453" t="s">
        <v>2335</v>
      </c>
      <c r="C601" s="505" t="s">
        <v>2057</v>
      </c>
      <c r="D601" s="493" t="s">
        <v>79</v>
      </c>
      <c r="E601" s="493"/>
      <c r="F601" s="494">
        <v>400</v>
      </c>
      <c r="G601" s="171">
        <v>0</v>
      </c>
      <c r="H601" s="171">
        <v>0</v>
      </c>
      <c r="I601" s="171">
        <v>0</v>
      </c>
      <c r="J601" s="171">
        <v>0</v>
      </c>
      <c r="K601" s="171">
        <v>0</v>
      </c>
      <c r="L601" s="171">
        <v>0</v>
      </c>
      <c r="M601" s="493" t="s">
        <v>1862</v>
      </c>
      <c r="N601" s="153"/>
      <c r="O601" s="149" t="s">
        <v>3296</v>
      </c>
      <c r="P601" s="493" t="s">
        <v>2055</v>
      </c>
      <c r="Q601" s="153" t="s">
        <v>2108</v>
      </c>
      <c r="R601" s="506"/>
      <c r="S601" s="522" t="s">
        <v>1930</v>
      </c>
    </row>
    <row r="602" spans="1:19" s="358" customFormat="1" ht="81.75" customHeight="1" outlineLevel="1">
      <c r="A602" s="357"/>
      <c r="B602" s="452" t="s">
        <v>2336</v>
      </c>
      <c r="C602" s="500" t="s">
        <v>1907</v>
      </c>
      <c r="D602" s="497" t="s">
        <v>79</v>
      </c>
      <c r="E602" s="497"/>
      <c r="F602" s="498">
        <v>980</v>
      </c>
      <c r="G602" s="468">
        <v>0</v>
      </c>
      <c r="H602" s="468">
        <v>0</v>
      </c>
      <c r="I602" s="468">
        <v>0</v>
      </c>
      <c r="J602" s="468">
        <v>0</v>
      </c>
      <c r="K602" s="468">
        <v>0</v>
      </c>
      <c r="L602" s="468">
        <v>0</v>
      </c>
      <c r="M602" s="497" t="s">
        <v>1862</v>
      </c>
      <c r="N602" s="469"/>
      <c r="O602" s="469"/>
      <c r="P602" s="497" t="s">
        <v>2055</v>
      </c>
      <c r="Q602" s="469" t="s">
        <v>1889</v>
      </c>
      <c r="R602" s="470"/>
      <c r="S602" s="514" t="s">
        <v>1942</v>
      </c>
    </row>
    <row r="603" spans="1:19" s="358" customFormat="1" ht="81.75" customHeight="1" outlineLevel="1">
      <c r="A603" s="357"/>
      <c r="B603" s="452" t="s">
        <v>2337</v>
      </c>
      <c r="C603" s="500" t="s">
        <v>1907</v>
      </c>
      <c r="D603" s="497" t="s">
        <v>79</v>
      </c>
      <c r="E603" s="497"/>
      <c r="F603" s="498">
        <v>2700</v>
      </c>
      <c r="G603" s="468">
        <v>0</v>
      </c>
      <c r="H603" s="468">
        <v>0</v>
      </c>
      <c r="I603" s="468">
        <v>0</v>
      </c>
      <c r="J603" s="468">
        <v>0</v>
      </c>
      <c r="K603" s="468">
        <v>0</v>
      </c>
      <c r="L603" s="468">
        <v>0</v>
      </c>
      <c r="M603" s="497" t="s">
        <v>1862</v>
      </c>
      <c r="N603" s="469"/>
      <c r="O603" s="469"/>
      <c r="P603" s="497" t="s">
        <v>2055</v>
      </c>
      <c r="Q603" s="469" t="s">
        <v>1889</v>
      </c>
      <c r="R603" s="470"/>
      <c r="S603" s="514" t="s">
        <v>1942</v>
      </c>
    </row>
    <row r="604" spans="1:19" s="358" customFormat="1" ht="81.75" customHeight="1" outlineLevel="1">
      <c r="A604" s="357"/>
      <c r="B604" s="453" t="s">
        <v>2338</v>
      </c>
      <c r="C604" s="505" t="s">
        <v>1907</v>
      </c>
      <c r="D604" s="493" t="s">
        <v>79</v>
      </c>
      <c r="E604" s="493"/>
      <c r="F604" s="494">
        <v>420</v>
      </c>
      <c r="G604" s="171">
        <v>0</v>
      </c>
      <c r="H604" s="171">
        <v>0</v>
      </c>
      <c r="I604" s="171">
        <v>0</v>
      </c>
      <c r="J604" s="171">
        <v>0</v>
      </c>
      <c r="K604" s="171">
        <v>0</v>
      </c>
      <c r="L604" s="171">
        <v>0</v>
      </c>
      <c r="M604" s="493" t="s">
        <v>1862</v>
      </c>
      <c r="N604" s="153"/>
      <c r="O604" s="149" t="s">
        <v>3296</v>
      </c>
      <c r="P604" s="493" t="s">
        <v>2055</v>
      </c>
      <c r="Q604" s="153" t="s">
        <v>2108</v>
      </c>
      <c r="R604" s="506"/>
      <c r="S604" s="522" t="s">
        <v>1942</v>
      </c>
    </row>
    <row r="605" spans="1:19" s="358" customFormat="1" ht="81.75" customHeight="1" outlineLevel="1">
      <c r="A605" s="357"/>
      <c r="B605" s="453" t="s">
        <v>2339</v>
      </c>
      <c r="C605" s="505" t="s">
        <v>1907</v>
      </c>
      <c r="D605" s="493" t="s">
        <v>79</v>
      </c>
      <c r="E605" s="493"/>
      <c r="F605" s="494">
        <v>600</v>
      </c>
      <c r="G605" s="171">
        <v>0</v>
      </c>
      <c r="H605" s="171">
        <v>0</v>
      </c>
      <c r="I605" s="171">
        <v>0</v>
      </c>
      <c r="J605" s="171">
        <v>0</v>
      </c>
      <c r="K605" s="171">
        <v>0</v>
      </c>
      <c r="L605" s="171">
        <v>0</v>
      </c>
      <c r="M605" s="493" t="s">
        <v>1862</v>
      </c>
      <c r="N605" s="153"/>
      <c r="O605" s="149" t="s">
        <v>3296</v>
      </c>
      <c r="P605" s="493" t="s">
        <v>2055</v>
      </c>
      <c r="Q605" s="153" t="s">
        <v>2110</v>
      </c>
      <c r="R605" s="506"/>
      <c r="S605" s="522" t="s">
        <v>1942</v>
      </c>
    </row>
    <row r="606" spans="1:19" s="358" customFormat="1" ht="81.75" customHeight="1" outlineLevel="1">
      <c r="A606" s="357"/>
      <c r="B606" s="453" t="s">
        <v>2340</v>
      </c>
      <c r="C606" s="505" t="s">
        <v>2207</v>
      </c>
      <c r="D606" s="493" t="s">
        <v>79</v>
      </c>
      <c r="E606" s="493"/>
      <c r="F606" s="494">
        <v>750</v>
      </c>
      <c r="G606" s="171">
        <v>0</v>
      </c>
      <c r="H606" s="171">
        <v>0</v>
      </c>
      <c r="I606" s="171">
        <v>0</v>
      </c>
      <c r="J606" s="171">
        <v>0</v>
      </c>
      <c r="K606" s="171">
        <v>0</v>
      </c>
      <c r="L606" s="171">
        <v>0</v>
      </c>
      <c r="M606" s="493" t="s">
        <v>1862</v>
      </c>
      <c r="N606" s="153"/>
      <c r="O606" s="149" t="s">
        <v>3296</v>
      </c>
      <c r="P606" s="493" t="s">
        <v>2055</v>
      </c>
      <c r="Q606" s="153" t="s">
        <v>2110</v>
      </c>
      <c r="R606" s="506"/>
      <c r="S606" s="522" t="s">
        <v>1942</v>
      </c>
    </row>
    <row r="607" spans="1:19" s="358" customFormat="1" ht="81.75" customHeight="1" outlineLevel="1">
      <c r="A607" s="357"/>
      <c r="B607" s="453" t="s">
        <v>2341</v>
      </c>
      <c r="C607" s="505" t="s">
        <v>2207</v>
      </c>
      <c r="D607" s="493" t="s">
        <v>79</v>
      </c>
      <c r="E607" s="493"/>
      <c r="F607" s="494">
        <v>448</v>
      </c>
      <c r="G607" s="171">
        <v>0</v>
      </c>
      <c r="H607" s="171">
        <v>0</v>
      </c>
      <c r="I607" s="171">
        <v>0</v>
      </c>
      <c r="J607" s="171">
        <v>0</v>
      </c>
      <c r="K607" s="171">
        <v>0</v>
      </c>
      <c r="L607" s="171">
        <v>0</v>
      </c>
      <c r="M607" s="493" t="s">
        <v>1862</v>
      </c>
      <c r="N607" s="153"/>
      <c r="O607" s="149" t="s">
        <v>3296</v>
      </c>
      <c r="P607" s="493" t="s">
        <v>2055</v>
      </c>
      <c r="Q607" s="153" t="s">
        <v>2110</v>
      </c>
      <c r="R607" s="506"/>
      <c r="S607" s="522" t="s">
        <v>1942</v>
      </c>
    </row>
    <row r="608" spans="1:19" s="358" customFormat="1" ht="81.75" customHeight="1" outlineLevel="1">
      <c r="A608" s="357"/>
      <c r="B608" s="453" t="s">
        <v>2342</v>
      </c>
      <c r="C608" s="505" t="s">
        <v>2207</v>
      </c>
      <c r="D608" s="493" t="s">
        <v>79</v>
      </c>
      <c r="E608" s="493"/>
      <c r="F608" s="494">
        <v>663</v>
      </c>
      <c r="G608" s="171">
        <v>0</v>
      </c>
      <c r="H608" s="171">
        <v>0</v>
      </c>
      <c r="I608" s="171">
        <v>0</v>
      </c>
      <c r="J608" s="171">
        <v>0</v>
      </c>
      <c r="K608" s="171">
        <v>0</v>
      </c>
      <c r="L608" s="171">
        <v>0</v>
      </c>
      <c r="M608" s="493" t="s">
        <v>1862</v>
      </c>
      <c r="N608" s="153"/>
      <c r="O608" s="149" t="s">
        <v>3296</v>
      </c>
      <c r="P608" s="493" t="s">
        <v>2055</v>
      </c>
      <c r="Q608" s="153" t="s">
        <v>2110</v>
      </c>
      <c r="R608" s="506"/>
      <c r="S608" s="522" t="s">
        <v>1942</v>
      </c>
    </row>
    <row r="609" spans="1:19" s="358" customFormat="1" ht="81.75" customHeight="1" outlineLevel="1">
      <c r="A609" s="357"/>
      <c r="B609" s="452" t="s">
        <v>2343</v>
      </c>
      <c r="C609" s="500" t="s">
        <v>99</v>
      </c>
      <c r="D609" s="497" t="s">
        <v>79</v>
      </c>
      <c r="E609" s="497"/>
      <c r="F609" s="498">
        <v>900</v>
      </c>
      <c r="G609" s="468">
        <v>0</v>
      </c>
      <c r="H609" s="468">
        <v>0</v>
      </c>
      <c r="I609" s="468">
        <v>0</v>
      </c>
      <c r="J609" s="468">
        <v>0</v>
      </c>
      <c r="K609" s="468">
        <v>0</v>
      </c>
      <c r="L609" s="468">
        <v>0</v>
      </c>
      <c r="M609" s="497" t="s">
        <v>1862</v>
      </c>
      <c r="N609" s="469"/>
      <c r="O609" s="469"/>
      <c r="P609" s="497" t="s">
        <v>2055</v>
      </c>
      <c r="Q609" s="469" t="s">
        <v>1889</v>
      </c>
      <c r="R609" s="470"/>
      <c r="S609" s="514" t="s">
        <v>1942</v>
      </c>
    </row>
    <row r="610" spans="1:19" s="358" customFormat="1" ht="81.75" customHeight="1" outlineLevel="1">
      <c r="A610" s="357"/>
      <c r="B610" s="453" t="s">
        <v>2344</v>
      </c>
      <c r="C610" s="505" t="s">
        <v>2211</v>
      </c>
      <c r="D610" s="493" t="s">
        <v>79</v>
      </c>
      <c r="E610" s="493"/>
      <c r="F610" s="494">
        <v>500</v>
      </c>
      <c r="G610" s="171">
        <v>0</v>
      </c>
      <c r="H610" s="171">
        <v>0</v>
      </c>
      <c r="I610" s="171">
        <v>0</v>
      </c>
      <c r="J610" s="171">
        <v>0</v>
      </c>
      <c r="K610" s="171">
        <v>0</v>
      </c>
      <c r="L610" s="171">
        <v>0</v>
      </c>
      <c r="M610" s="493" t="s">
        <v>1862</v>
      </c>
      <c r="N610" s="153"/>
      <c r="O610" s="149" t="s">
        <v>3296</v>
      </c>
      <c r="P610" s="493" t="s">
        <v>2055</v>
      </c>
      <c r="Q610" s="153" t="s">
        <v>1889</v>
      </c>
      <c r="R610" s="506"/>
      <c r="S610" s="522" t="s">
        <v>1935</v>
      </c>
    </row>
    <row r="611" spans="1:19" s="358" customFormat="1" ht="81.75" customHeight="1" outlineLevel="1">
      <c r="A611" s="357"/>
      <c r="B611" s="453" t="s">
        <v>2345</v>
      </c>
      <c r="C611" s="505" t="s">
        <v>2211</v>
      </c>
      <c r="D611" s="493" t="s">
        <v>79</v>
      </c>
      <c r="E611" s="493"/>
      <c r="F611" s="494">
        <v>650</v>
      </c>
      <c r="G611" s="171">
        <v>0</v>
      </c>
      <c r="H611" s="171">
        <v>0</v>
      </c>
      <c r="I611" s="171">
        <v>0</v>
      </c>
      <c r="J611" s="171">
        <v>0</v>
      </c>
      <c r="K611" s="171">
        <v>0</v>
      </c>
      <c r="L611" s="171">
        <v>0</v>
      </c>
      <c r="M611" s="493" t="s">
        <v>1862</v>
      </c>
      <c r="N611" s="153"/>
      <c r="O611" s="149" t="s">
        <v>3296</v>
      </c>
      <c r="P611" s="493" t="s">
        <v>2055</v>
      </c>
      <c r="Q611" s="153" t="s">
        <v>2108</v>
      </c>
      <c r="R611" s="506"/>
      <c r="S611" s="522" t="s">
        <v>1935</v>
      </c>
    </row>
    <row r="612" spans="1:19" s="358" customFormat="1" ht="81.75" customHeight="1" outlineLevel="1">
      <c r="A612" s="357"/>
      <c r="B612" s="453" t="s">
        <v>2346</v>
      </c>
      <c r="C612" s="505" t="s">
        <v>2211</v>
      </c>
      <c r="D612" s="493" t="s">
        <v>79</v>
      </c>
      <c r="E612" s="493"/>
      <c r="F612" s="494">
        <v>550</v>
      </c>
      <c r="G612" s="171">
        <v>0</v>
      </c>
      <c r="H612" s="171">
        <v>0</v>
      </c>
      <c r="I612" s="171">
        <v>0</v>
      </c>
      <c r="J612" s="171">
        <v>0</v>
      </c>
      <c r="K612" s="171">
        <v>0</v>
      </c>
      <c r="L612" s="171">
        <v>0</v>
      </c>
      <c r="M612" s="493" t="s">
        <v>1862</v>
      </c>
      <c r="N612" s="153"/>
      <c r="O612" s="149" t="s">
        <v>3296</v>
      </c>
      <c r="P612" s="493" t="s">
        <v>2055</v>
      </c>
      <c r="Q612" s="153" t="s">
        <v>2110</v>
      </c>
      <c r="R612" s="506"/>
      <c r="S612" s="522" t="s">
        <v>1935</v>
      </c>
    </row>
    <row r="613" spans="1:19" s="358" customFormat="1" ht="81.75" customHeight="1" outlineLevel="1">
      <c r="A613" s="357"/>
      <c r="B613" s="453" t="s">
        <v>2347</v>
      </c>
      <c r="C613" s="505" t="s">
        <v>2211</v>
      </c>
      <c r="D613" s="493" t="s">
        <v>79</v>
      </c>
      <c r="E613" s="493"/>
      <c r="F613" s="494">
        <v>700</v>
      </c>
      <c r="G613" s="171">
        <v>0</v>
      </c>
      <c r="H613" s="171">
        <v>0</v>
      </c>
      <c r="I613" s="171">
        <v>0</v>
      </c>
      <c r="J613" s="171">
        <v>0</v>
      </c>
      <c r="K613" s="171">
        <v>0</v>
      </c>
      <c r="L613" s="171">
        <v>0</v>
      </c>
      <c r="M613" s="493" t="s">
        <v>1862</v>
      </c>
      <c r="N613" s="153"/>
      <c r="O613" s="149" t="s">
        <v>3296</v>
      </c>
      <c r="P613" s="493" t="s">
        <v>2055</v>
      </c>
      <c r="Q613" s="153" t="s">
        <v>2110</v>
      </c>
      <c r="R613" s="506"/>
      <c r="S613" s="522" t="s">
        <v>1935</v>
      </c>
    </row>
    <row r="614" spans="1:19" s="358" customFormat="1" ht="81.75" customHeight="1" outlineLevel="1">
      <c r="A614" s="357"/>
      <c r="B614" s="453" t="s">
        <v>2348</v>
      </c>
      <c r="C614" s="505" t="s">
        <v>2215</v>
      </c>
      <c r="D614" s="493" t="s">
        <v>79</v>
      </c>
      <c r="E614" s="493"/>
      <c r="F614" s="494">
        <v>350</v>
      </c>
      <c r="G614" s="171">
        <v>0</v>
      </c>
      <c r="H614" s="171">
        <v>0</v>
      </c>
      <c r="I614" s="171">
        <v>0</v>
      </c>
      <c r="J614" s="171">
        <v>0</v>
      </c>
      <c r="K614" s="171">
        <v>0</v>
      </c>
      <c r="L614" s="171">
        <v>0</v>
      </c>
      <c r="M614" s="493" t="s">
        <v>1862</v>
      </c>
      <c r="N614" s="153"/>
      <c r="O614" s="149" t="s">
        <v>3296</v>
      </c>
      <c r="P614" s="493" t="s">
        <v>2055</v>
      </c>
      <c r="Q614" s="153" t="s">
        <v>1889</v>
      </c>
      <c r="R614" s="506"/>
      <c r="S614" s="522" t="s">
        <v>1934</v>
      </c>
    </row>
    <row r="615" spans="1:19" s="358" customFormat="1" ht="81.75" customHeight="1" outlineLevel="1">
      <c r="A615" s="357"/>
      <c r="B615" s="453" t="s">
        <v>2349</v>
      </c>
      <c r="C615" s="505" t="s">
        <v>2215</v>
      </c>
      <c r="D615" s="493" t="s">
        <v>79</v>
      </c>
      <c r="E615" s="493"/>
      <c r="F615" s="494">
        <v>350</v>
      </c>
      <c r="G615" s="171">
        <v>0</v>
      </c>
      <c r="H615" s="171">
        <v>0</v>
      </c>
      <c r="I615" s="171">
        <v>0</v>
      </c>
      <c r="J615" s="171">
        <v>0</v>
      </c>
      <c r="K615" s="171">
        <v>0</v>
      </c>
      <c r="L615" s="171">
        <v>0</v>
      </c>
      <c r="M615" s="493" t="s">
        <v>1862</v>
      </c>
      <c r="N615" s="153"/>
      <c r="O615" s="149" t="s">
        <v>3296</v>
      </c>
      <c r="P615" s="493" t="s">
        <v>2055</v>
      </c>
      <c r="Q615" s="153" t="s">
        <v>2108</v>
      </c>
      <c r="R615" s="506"/>
      <c r="S615" s="522" t="s">
        <v>1934</v>
      </c>
    </row>
    <row r="616" spans="1:19" s="358" customFormat="1" ht="81.75" customHeight="1" outlineLevel="1">
      <c r="A616" s="357"/>
      <c r="B616" s="453" t="s">
        <v>2350</v>
      </c>
      <c r="C616" s="505" t="s">
        <v>2215</v>
      </c>
      <c r="D616" s="493" t="s">
        <v>79</v>
      </c>
      <c r="E616" s="493"/>
      <c r="F616" s="494">
        <v>420</v>
      </c>
      <c r="G616" s="171">
        <v>0</v>
      </c>
      <c r="H616" s="171">
        <v>0</v>
      </c>
      <c r="I616" s="171">
        <v>0</v>
      </c>
      <c r="J616" s="171">
        <v>0</v>
      </c>
      <c r="K616" s="171">
        <v>0</v>
      </c>
      <c r="L616" s="171">
        <v>0</v>
      </c>
      <c r="M616" s="493" t="s">
        <v>1862</v>
      </c>
      <c r="N616" s="153"/>
      <c r="O616" s="149" t="s">
        <v>3296</v>
      </c>
      <c r="P616" s="497" t="s">
        <v>2055</v>
      </c>
      <c r="Q616" s="469" t="s">
        <v>2110</v>
      </c>
      <c r="R616" s="470"/>
      <c r="S616" s="514" t="s">
        <v>1934</v>
      </c>
    </row>
    <row r="617" spans="1:19" s="358" customFormat="1" ht="81.75" customHeight="1" outlineLevel="1">
      <c r="A617" s="357"/>
      <c r="B617" s="452" t="s">
        <v>2351</v>
      </c>
      <c r="C617" s="500" t="s">
        <v>2058</v>
      </c>
      <c r="D617" s="497" t="s">
        <v>79</v>
      </c>
      <c r="E617" s="497"/>
      <c r="F617" s="498">
        <v>6000</v>
      </c>
      <c r="G617" s="468">
        <v>0</v>
      </c>
      <c r="H617" s="468">
        <v>0</v>
      </c>
      <c r="I617" s="468">
        <v>0</v>
      </c>
      <c r="J617" s="468">
        <v>0</v>
      </c>
      <c r="K617" s="468">
        <v>1500</v>
      </c>
      <c r="L617" s="468">
        <v>0</v>
      </c>
      <c r="M617" s="497" t="s">
        <v>1862</v>
      </c>
      <c r="N617" s="469"/>
      <c r="O617" s="469"/>
      <c r="P617" s="497" t="s">
        <v>2055</v>
      </c>
      <c r="Q617" s="469" t="s">
        <v>2110</v>
      </c>
      <c r="R617" s="470"/>
      <c r="S617" s="514" t="s">
        <v>1934</v>
      </c>
    </row>
    <row r="618" spans="1:19" s="358" customFormat="1" ht="81.75" customHeight="1" outlineLevel="1">
      <c r="A618" s="357"/>
      <c r="B618" s="452" t="s">
        <v>2352</v>
      </c>
      <c r="C618" s="500" t="s">
        <v>2058</v>
      </c>
      <c r="D618" s="497" t="s">
        <v>79</v>
      </c>
      <c r="E618" s="497"/>
      <c r="F618" s="498">
        <v>3000</v>
      </c>
      <c r="G618" s="468">
        <v>0</v>
      </c>
      <c r="H618" s="468">
        <v>0</v>
      </c>
      <c r="I618" s="468">
        <v>0</v>
      </c>
      <c r="J618" s="468">
        <v>0</v>
      </c>
      <c r="K618" s="468">
        <v>0</v>
      </c>
      <c r="L618" s="468">
        <v>0</v>
      </c>
      <c r="M618" s="497" t="s">
        <v>1862</v>
      </c>
      <c r="N618" s="469"/>
      <c r="O618" s="469"/>
      <c r="P618" s="497" t="s">
        <v>2055</v>
      </c>
      <c r="Q618" s="469" t="s">
        <v>1889</v>
      </c>
      <c r="R618" s="470"/>
      <c r="S618" s="514" t="s">
        <v>1934</v>
      </c>
    </row>
    <row r="619" spans="1:19" s="358" customFormat="1" ht="81.75" customHeight="1" outlineLevel="1">
      <c r="A619" s="357"/>
      <c r="B619" s="452" t="s">
        <v>2353</v>
      </c>
      <c r="C619" s="500" t="s">
        <v>2058</v>
      </c>
      <c r="D619" s="497" t="s">
        <v>79</v>
      </c>
      <c r="E619" s="497"/>
      <c r="F619" s="498">
        <v>3000</v>
      </c>
      <c r="G619" s="468">
        <v>0</v>
      </c>
      <c r="H619" s="468">
        <v>0</v>
      </c>
      <c r="I619" s="468">
        <v>0</v>
      </c>
      <c r="J619" s="468">
        <v>0</v>
      </c>
      <c r="K619" s="468">
        <v>0</v>
      </c>
      <c r="L619" s="468">
        <v>0</v>
      </c>
      <c r="M619" s="497" t="s">
        <v>1862</v>
      </c>
      <c r="N619" s="469"/>
      <c r="O619" s="469"/>
      <c r="P619" s="497" t="s">
        <v>2055</v>
      </c>
      <c r="Q619" s="469" t="s">
        <v>1889</v>
      </c>
      <c r="R619" s="470"/>
      <c r="S619" s="514" t="s">
        <v>1934</v>
      </c>
    </row>
    <row r="620" spans="1:19" s="358" customFormat="1" ht="81.75" customHeight="1" outlineLevel="1">
      <c r="A620" s="357"/>
      <c r="B620" s="453" t="s">
        <v>2354</v>
      </c>
      <c r="C620" s="505" t="s">
        <v>1984</v>
      </c>
      <c r="D620" s="493" t="s">
        <v>79</v>
      </c>
      <c r="E620" s="493"/>
      <c r="F620" s="494">
        <v>612</v>
      </c>
      <c r="G620" s="171">
        <v>0</v>
      </c>
      <c r="H620" s="171">
        <v>0</v>
      </c>
      <c r="I620" s="171">
        <v>0</v>
      </c>
      <c r="J620" s="171">
        <v>0</v>
      </c>
      <c r="K620" s="171">
        <v>0</v>
      </c>
      <c r="L620" s="171">
        <v>0</v>
      </c>
      <c r="M620" s="493" t="s">
        <v>1862</v>
      </c>
      <c r="N620" s="153"/>
      <c r="O620" s="149" t="s">
        <v>3296</v>
      </c>
      <c r="P620" s="493" t="s">
        <v>2055</v>
      </c>
      <c r="Q620" s="153" t="s">
        <v>2110</v>
      </c>
      <c r="R620" s="506"/>
      <c r="S620" s="522" t="s">
        <v>1942</v>
      </c>
    </row>
    <row r="621" spans="1:19" s="358" customFormat="1" ht="81.75" customHeight="1" outlineLevel="1">
      <c r="A621" s="357"/>
      <c r="B621" s="453" t="s">
        <v>2355</v>
      </c>
      <c r="C621" s="505" t="s">
        <v>2063</v>
      </c>
      <c r="D621" s="493" t="s">
        <v>79</v>
      </c>
      <c r="E621" s="493"/>
      <c r="F621" s="494">
        <v>1465.43</v>
      </c>
      <c r="G621" s="171">
        <v>0</v>
      </c>
      <c r="H621" s="171">
        <v>0</v>
      </c>
      <c r="I621" s="171">
        <v>0</v>
      </c>
      <c r="J621" s="171">
        <v>0</v>
      </c>
      <c r="K621" s="171">
        <v>0</v>
      </c>
      <c r="L621" s="171">
        <v>0</v>
      </c>
      <c r="M621" s="493" t="s">
        <v>1862</v>
      </c>
      <c r="N621" s="153"/>
      <c r="O621" s="149" t="s">
        <v>3296</v>
      </c>
      <c r="P621" s="493" t="s">
        <v>2055</v>
      </c>
      <c r="Q621" s="153" t="s">
        <v>2108</v>
      </c>
      <c r="R621" s="506"/>
      <c r="S621" s="522" t="s">
        <v>1936</v>
      </c>
    </row>
    <row r="622" spans="1:19" s="358" customFormat="1" ht="81.75" customHeight="1" outlineLevel="1">
      <c r="A622" s="357"/>
      <c r="B622" s="453" t="s">
        <v>2356</v>
      </c>
      <c r="C622" s="505" t="s">
        <v>2063</v>
      </c>
      <c r="D622" s="493" t="s">
        <v>79</v>
      </c>
      <c r="E622" s="493"/>
      <c r="F622" s="494">
        <v>1500</v>
      </c>
      <c r="G622" s="171">
        <v>0</v>
      </c>
      <c r="H622" s="171">
        <v>0</v>
      </c>
      <c r="I622" s="171">
        <v>0</v>
      </c>
      <c r="J622" s="171">
        <v>0</v>
      </c>
      <c r="K622" s="171">
        <v>0</v>
      </c>
      <c r="L622" s="171">
        <v>0</v>
      </c>
      <c r="M622" s="493" t="s">
        <v>1862</v>
      </c>
      <c r="N622" s="153"/>
      <c r="O622" s="493" t="s">
        <v>3298</v>
      </c>
      <c r="P622" s="493" t="s">
        <v>2055</v>
      </c>
      <c r="Q622" s="153" t="s">
        <v>2110</v>
      </c>
      <c r="R622" s="506"/>
      <c r="S622" s="522" t="s">
        <v>1936</v>
      </c>
    </row>
    <row r="623" spans="1:19" s="358" customFormat="1" ht="81.75" customHeight="1" outlineLevel="1">
      <c r="A623" s="357"/>
      <c r="B623" s="453" t="s">
        <v>2357</v>
      </c>
      <c r="C623" s="505" t="s">
        <v>2063</v>
      </c>
      <c r="D623" s="493" t="s">
        <v>79</v>
      </c>
      <c r="E623" s="493"/>
      <c r="F623" s="494">
        <v>700</v>
      </c>
      <c r="G623" s="171">
        <v>0</v>
      </c>
      <c r="H623" s="171">
        <v>0</v>
      </c>
      <c r="I623" s="171">
        <v>0</v>
      </c>
      <c r="J623" s="171">
        <v>0</v>
      </c>
      <c r="K623" s="171">
        <v>0</v>
      </c>
      <c r="L623" s="171">
        <v>0</v>
      </c>
      <c r="M623" s="493" t="s">
        <v>1862</v>
      </c>
      <c r="N623" s="153"/>
      <c r="O623" s="149" t="s">
        <v>3296</v>
      </c>
      <c r="P623" s="493" t="s">
        <v>2055</v>
      </c>
      <c r="Q623" s="153" t="s">
        <v>2110</v>
      </c>
      <c r="R623" s="506"/>
      <c r="S623" s="522" t="s">
        <v>1936</v>
      </c>
    </row>
    <row r="624" spans="1:19" s="358" customFormat="1" ht="81.75" customHeight="1" outlineLevel="1">
      <c r="A624" s="357"/>
      <c r="B624" s="453" t="s">
        <v>2358</v>
      </c>
      <c r="C624" s="505" t="s">
        <v>2063</v>
      </c>
      <c r="D624" s="493" t="s">
        <v>79</v>
      </c>
      <c r="E624" s="493"/>
      <c r="F624" s="494">
        <v>500</v>
      </c>
      <c r="G624" s="171">
        <v>0</v>
      </c>
      <c r="H624" s="171">
        <v>0</v>
      </c>
      <c r="I624" s="171">
        <v>0</v>
      </c>
      <c r="J624" s="171">
        <v>0</v>
      </c>
      <c r="K624" s="171">
        <v>0</v>
      </c>
      <c r="L624" s="171">
        <v>0</v>
      </c>
      <c r="M624" s="493" t="s">
        <v>1862</v>
      </c>
      <c r="N624" s="153"/>
      <c r="O624" s="149" t="s">
        <v>3296</v>
      </c>
      <c r="P624" s="493" t="s">
        <v>2055</v>
      </c>
      <c r="Q624" s="153" t="s">
        <v>2110</v>
      </c>
      <c r="R624" s="506"/>
      <c r="S624" s="522" t="s">
        <v>1936</v>
      </c>
    </row>
    <row r="625" spans="1:19" s="358" customFormat="1" ht="81.75" customHeight="1" outlineLevel="1">
      <c r="A625" s="357"/>
      <c r="B625" s="453" t="s">
        <v>2359</v>
      </c>
      <c r="C625" s="505" t="s">
        <v>2063</v>
      </c>
      <c r="D625" s="493" t="s">
        <v>79</v>
      </c>
      <c r="E625" s="493"/>
      <c r="F625" s="494">
        <v>1700</v>
      </c>
      <c r="G625" s="171">
        <v>0</v>
      </c>
      <c r="H625" s="171">
        <v>0</v>
      </c>
      <c r="I625" s="171">
        <v>0</v>
      </c>
      <c r="J625" s="171">
        <v>0</v>
      </c>
      <c r="K625" s="171">
        <v>0</v>
      </c>
      <c r="L625" s="171">
        <v>0</v>
      </c>
      <c r="M625" s="493" t="s">
        <v>1862</v>
      </c>
      <c r="N625" s="153"/>
      <c r="O625" s="149" t="s">
        <v>3296</v>
      </c>
      <c r="P625" s="493" t="s">
        <v>2055</v>
      </c>
      <c r="Q625" s="153" t="s">
        <v>2108</v>
      </c>
      <c r="R625" s="506"/>
      <c r="S625" s="522" t="s">
        <v>1936</v>
      </c>
    </row>
    <row r="626" spans="1:19" s="358" customFormat="1" ht="81.75" customHeight="1" outlineLevel="1">
      <c r="A626" s="357"/>
      <c r="B626" s="453" t="s">
        <v>2360</v>
      </c>
      <c r="C626" s="505" t="s">
        <v>2063</v>
      </c>
      <c r="D626" s="493" t="s">
        <v>79</v>
      </c>
      <c r="E626" s="493"/>
      <c r="F626" s="494">
        <v>3000</v>
      </c>
      <c r="G626" s="171">
        <v>0</v>
      </c>
      <c r="H626" s="171">
        <v>0</v>
      </c>
      <c r="I626" s="171">
        <v>0</v>
      </c>
      <c r="J626" s="171">
        <v>0</v>
      </c>
      <c r="K626" s="171">
        <v>0</v>
      </c>
      <c r="L626" s="171">
        <v>0</v>
      </c>
      <c r="M626" s="493" t="s">
        <v>1862</v>
      </c>
      <c r="N626" s="153"/>
      <c r="O626" s="149" t="s">
        <v>3296</v>
      </c>
      <c r="P626" s="493" t="s">
        <v>2055</v>
      </c>
      <c r="Q626" s="153" t="s">
        <v>2110</v>
      </c>
      <c r="R626" s="506"/>
      <c r="S626" s="522" t="s">
        <v>1936</v>
      </c>
    </row>
    <row r="627" spans="1:19" s="358" customFormat="1" ht="81.75" customHeight="1" outlineLevel="1">
      <c r="A627" s="357"/>
      <c r="B627" s="453" t="s">
        <v>2361</v>
      </c>
      <c r="C627" s="505" t="s">
        <v>2063</v>
      </c>
      <c r="D627" s="493" t="s">
        <v>79</v>
      </c>
      <c r="E627" s="493"/>
      <c r="F627" s="494">
        <v>500</v>
      </c>
      <c r="G627" s="171">
        <v>0</v>
      </c>
      <c r="H627" s="171">
        <v>0</v>
      </c>
      <c r="I627" s="171">
        <v>0</v>
      </c>
      <c r="J627" s="171">
        <v>0</v>
      </c>
      <c r="K627" s="171">
        <v>0</v>
      </c>
      <c r="L627" s="171">
        <v>0</v>
      </c>
      <c r="M627" s="493" t="s">
        <v>1862</v>
      </c>
      <c r="N627" s="153"/>
      <c r="O627" s="149" t="s">
        <v>3296</v>
      </c>
      <c r="P627" s="493" t="s">
        <v>2055</v>
      </c>
      <c r="Q627" s="153" t="s">
        <v>2110</v>
      </c>
      <c r="R627" s="506"/>
      <c r="S627" s="522" t="s">
        <v>1936</v>
      </c>
    </row>
    <row r="628" spans="1:19" s="358" customFormat="1" ht="81.75" customHeight="1" outlineLevel="1">
      <c r="A628" s="357"/>
      <c r="B628" s="453" t="s">
        <v>2362</v>
      </c>
      <c r="C628" s="505" t="s">
        <v>2063</v>
      </c>
      <c r="D628" s="493" t="s">
        <v>79</v>
      </c>
      <c r="E628" s="493"/>
      <c r="F628" s="494">
        <v>300</v>
      </c>
      <c r="G628" s="171">
        <v>0</v>
      </c>
      <c r="H628" s="171">
        <v>0</v>
      </c>
      <c r="I628" s="171">
        <v>0</v>
      </c>
      <c r="J628" s="171">
        <v>0</v>
      </c>
      <c r="K628" s="171">
        <v>0</v>
      </c>
      <c r="L628" s="171">
        <v>0</v>
      </c>
      <c r="M628" s="493" t="s">
        <v>1862</v>
      </c>
      <c r="N628" s="153"/>
      <c r="O628" s="149" t="s">
        <v>3296</v>
      </c>
      <c r="P628" s="493" t="s">
        <v>2055</v>
      </c>
      <c r="Q628" s="153" t="s">
        <v>2108</v>
      </c>
      <c r="R628" s="506"/>
      <c r="S628" s="522" t="s">
        <v>1936</v>
      </c>
    </row>
    <row r="629" spans="1:19" s="358" customFormat="1" ht="81.75" customHeight="1" outlineLevel="1">
      <c r="A629" s="357"/>
      <c r="B629" s="452" t="s">
        <v>2363</v>
      </c>
      <c r="C629" s="500" t="s">
        <v>1610</v>
      </c>
      <c r="D629" s="497" t="s">
        <v>79</v>
      </c>
      <c r="E629" s="497"/>
      <c r="F629" s="498">
        <v>7000</v>
      </c>
      <c r="G629" s="468">
        <v>0</v>
      </c>
      <c r="H629" s="468">
        <v>0</v>
      </c>
      <c r="I629" s="468">
        <v>0</v>
      </c>
      <c r="J629" s="468">
        <v>0</v>
      </c>
      <c r="K629" s="468">
        <v>0</v>
      </c>
      <c r="L629" s="468">
        <v>0</v>
      </c>
      <c r="M629" s="497" t="s">
        <v>1862</v>
      </c>
      <c r="N629" s="469"/>
      <c r="O629" s="469"/>
      <c r="P629" s="497" t="s">
        <v>2055</v>
      </c>
      <c r="Q629" s="469" t="s">
        <v>2110</v>
      </c>
      <c r="R629" s="470"/>
      <c r="S629" s="514" t="s">
        <v>3170</v>
      </c>
    </row>
    <row r="630" spans="1:19" s="358" customFormat="1" ht="81.75" customHeight="1" outlineLevel="1">
      <c r="A630" s="357"/>
      <c r="B630" s="453" t="s">
        <v>2364</v>
      </c>
      <c r="C630" s="505" t="s">
        <v>2221</v>
      </c>
      <c r="D630" s="493" t="s">
        <v>79</v>
      </c>
      <c r="E630" s="493"/>
      <c r="F630" s="494">
        <v>366</v>
      </c>
      <c r="G630" s="171">
        <v>0</v>
      </c>
      <c r="H630" s="171">
        <v>0</v>
      </c>
      <c r="I630" s="171">
        <v>0</v>
      </c>
      <c r="J630" s="171">
        <v>0</v>
      </c>
      <c r="K630" s="171">
        <v>0</v>
      </c>
      <c r="L630" s="171">
        <v>0</v>
      </c>
      <c r="M630" s="493" t="s">
        <v>1862</v>
      </c>
      <c r="N630" s="153"/>
      <c r="O630" s="149" t="s">
        <v>3296</v>
      </c>
      <c r="P630" s="493" t="s">
        <v>2055</v>
      </c>
      <c r="Q630" s="153" t="s">
        <v>2108</v>
      </c>
      <c r="R630" s="506"/>
      <c r="S630" s="522" t="s">
        <v>1936</v>
      </c>
    </row>
    <row r="631" spans="1:19" s="358" customFormat="1" ht="81.75" customHeight="1" outlineLevel="1">
      <c r="A631" s="357"/>
      <c r="B631" s="453" t="s">
        <v>2365</v>
      </c>
      <c r="C631" s="505" t="s">
        <v>2061</v>
      </c>
      <c r="D631" s="493" t="s">
        <v>79</v>
      </c>
      <c r="E631" s="493"/>
      <c r="F631" s="494">
        <v>200</v>
      </c>
      <c r="G631" s="171">
        <v>0</v>
      </c>
      <c r="H631" s="171">
        <v>0</v>
      </c>
      <c r="I631" s="171">
        <v>0</v>
      </c>
      <c r="J631" s="171">
        <v>0</v>
      </c>
      <c r="K631" s="171">
        <v>0</v>
      </c>
      <c r="L631" s="171">
        <v>0</v>
      </c>
      <c r="M631" s="493" t="s">
        <v>1862</v>
      </c>
      <c r="N631" s="153"/>
      <c r="O631" s="149" t="s">
        <v>3296</v>
      </c>
      <c r="P631" s="493" t="s">
        <v>2055</v>
      </c>
      <c r="Q631" s="153" t="s">
        <v>2108</v>
      </c>
      <c r="R631" s="506"/>
      <c r="S631" s="522" t="s">
        <v>1925</v>
      </c>
    </row>
    <row r="632" spans="1:19" s="358" customFormat="1" ht="81.75" customHeight="1" outlineLevel="1">
      <c r="A632" s="357"/>
      <c r="B632" s="453" t="s">
        <v>2366</v>
      </c>
      <c r="C632" s="505" t="s">
        <v>2061</v>
      </c>
      <c r="D632" s="493" t="s">
        <v>79</v>
      </c>
      <c r="E632" s="493"/>
      <c r="F632" s="494">
        <v>400</v>
      </c>
      <c r="G632" s="171">
        <v>0</v>
      </c>
      <c r="H632" s="171">
        <v>0</v>
      </c>
      <c r="I632" s="171">
        <v>0</v>
      </c>
      <c r="J632" s="171">
        <v>0</v>
      </c>
      <c r="K632" s="171">
        <v>0</v>
      </c>
      <c r="L632" s="171">
        <v>0</v>
      </c>
      <c r="M632" s="493" t="s">
        <v>1862</v>
      </c>
      <c r="N632" s="153"/>
      <c r="O632" s="149" t="s">
        <v>3296</v>
      </c>
      <c r="P632" s="493" t="s">
        <v>2055</v>
      </c>
      <c r="Q632" s="153" t="s">
        <v>1889</v>
      </c>
      <c r="R632" s="506"/>
      <c r="S632" s="522" t="s">
        <v>1925</v>
      </c>
    </row>
    <row r="633" spans="1:19" s="358" customFormat="1" ht="81.75" customHeight="1" outlineLevel="1">
      <c r="A633" s="357"/>
      <c r="B633" s="451" t="s">
        <v>2367</v>
      </c>
      <c r="C633" s="500" t="s">
        <v>150</v>
      </c>
      <c r="D633" s="497" t="s">
        <v>79</v>
      </c>
      <c r="E633" s="497"/>
      <c r="F633" s="498">
        <v>1250</v>
      </c>
      <c r="G633" s="468">
        <v>0</v>
      </c>
      <c r="H633" s="468">
        <v>0</v>
      </c>
      <c r="I633" s="468">
        <v>0</v>
      </c>
      <c r="J633" s="468">
        <v>0</v>
      </c>
      <c r="K633" s="468">
        <v>0</v>
      </c>
      <c r="L633" s="468">
        <v>0</v>
      </c>
      <c r="M633" s="497" t="s">
        <v>1862</v>
      </c>
      <c r="N633" s="469"/>
      <c r="O633" s="469"/>
      <c r="P633" s="497" t="s">
        <v>2055</v>
      </c>
      <c r="Q633" s="469" t="s">
        <v>2110</v>
      </c>
      <c r="R633" s="470"/>
      <c r="S633" s="514" t="s">
        <v>1940</v>
      </c>
    </row>
    <row r="634" spans="1:19" s="358" customFormat="1" ht="81.75" customHeight="1" outlineLevel="1">
      <c r="A634" s="357"/>
      <c r="B634" s="455" t="s">
        <v>2368</v>
      </c>
      <c r="C634" s="505" t="s">
        <v>150</v>
      </c>
      <c r="D634" s="493" t="s">
        <v>79</v>
      </c>
      <c r="E634" s="493"/>
      <c r="F634" s="494">
        <v>600</v>
      </c>
      <c r="G634" s="171">
        <v>0</v>
      </c>
      <c r="H634" s="171">
        <v>0</v>
      </c>
      <c r="I634" s="171">
        <v>0</v>
      </c>
      <c r="J634" s="171">
        <v>0</v>
      </c>
      <c r="K634" s="171">
        <v>0</v>
      </c>
      <c r="L634" s="171">
        <v>0</v>
      </c>
      <c r="M634" s="493" t="s">
        <v>1862</v>
      </c>
      <c r="N634" s="153"/>
      <c r="O634" s="149" t="s">
        <v>3296</v>
      </c>
      <c r="P634" s="493" t="s">
        <v>2055</v>
      </c>
      <c r="Q634" s="153" t="s">
        <v>1889</v>
      </c>
      <c r="R634" s="506"/>
      <c r="S634" s="522" t="s">
        <v>1940</v>
      </c>
    </row>
    <row r="635" spans="1:19" s="358" customFormat="1" ht="81.75" customHeight="1" outlineLevel="1">
      <c r="A635" s="357"/>
      <c r="B635" s="455" t="s">
        <v>2369</v>
      </c>
      <c r="C635" s="505" t="s">
        <v>147</v>
      </c>
      <c r="D635" s="493" t="s">
        <v>79</v>
      </c>
      <c r="E635" s="493"/>
      <c r="F635" s="494">
        <v>250</v>
      </c>
      <c r="G635" s="171">
        <v>0</v>
      </c>
      <c r="H635" s="171">
        <v>0</v>
      </c>
      <c r="I635" s="171">
        <v>0</v>
      </c>
      <c r="J635" s="171">
        <v>0</v>
      </c>
      <c r="K635" s="171">
        <v>0</v>
      </c>
      <c r="L635" s="171">
        <v>0</v>
      </c>
      <c r="M635" s="493" t="s">
        <v>1862</v>
      </c>
      <c r="N635" s="153"/>
      <c r="O635" s="149" t="s">
        <v>3296</v>
      </c>
      <c r="P635" s="493" t="s">
        <v>2055</v>
      </c>
      <c r="Q635" s="153" t="s">
        <v>1887</v>
      </c>
      <c r="R635" s="506"/>
      <c r="S635" s="522" t="s">
        <v>1940</v>
      </c>
    </row>
    <row r="636" spans="1:19" s="358" customFormat="1" ht="81.75" customHeight="1" outlineLevel="1">
      <c r="A636" s="357"/>
      <c r="B636" s="455" t="s">
        <v>2370</v>
      </c>
      <c r="C636" s="505" t="s">
        <v>147</v>
      </c>
      <c r="D636" s="493" t="s">
        <v>79</v>
      </c>
      <c r="E636" s="493"/>
      <c r="F636" s="494">
        <v>800</v>
      </c>
      <c r="G636" s="171">
        <v>0</v>
      </c>
      <c r="H636" s="171">
        <v>0</v>
      </c>
      <c r="I636" s="171">
        <v>0</v>
      </c>
      <c r="J636" s="171">
        <v>0</v>
      </c>
      <c r="K636" s="171">
        <v>0</v>
      </c>
      <c r="L636" s="171">
        <v>0</v>
      </c>
      <c r="M636" s="493" t="s">
        <v>1862</v>
      </c>
      <c r="N636" s="153"/>
      <c r="O636" s="149" t="s">
        <v>3296</v>
      </c>
      <c r="P636" s="493" t="s">
        <v>2055</v>
      </c>
      <c r="Q636" s="153" t="s">
        <v>2110</v>
      </c>
      <c r="R636" s="506"/>
      <c r="S636" s="522" t="s">
        <v>1940</v>
      </c>
    </row>
    <row r="637" spans="1:19" s="358" customFormat="1" ht="81.75" customHeight="1" outlineLevel="1">
      <c r="A637" s="357"/>
      <c r="B637" s="455" t="s">
        <v>2371</v>
      </c>
      <c r="C637" s="505" t="s">
        <v>2372</v>
      </c>
      <c r="D637" s="493" t="s">
        <v>79</v>
      </c>
      <c r="E637" s="493"/>
      <c r="F637" s="494">
        <v>450</v>
      </c>
      <c r="G637" s="171">
        <v>0</v>
      </c>
      <c r="H637" s="171">
        <v>0</v>
      </c>
      <c r="I637" s="171">
        <v>0</v>
      </c>
      <c r="J637" s="171">
        <v>0</v>
      </c>
      <c r="K637" s="171">
        <v>0</v>
      </c>
      <c r="L637" s="171">
        <v>0</v>
      </c>
      <c r="M637" s="493" t="s">
        <v>1862</v>
      </c>
      <c r="N637" s="153"/>
      <c r="O637" s="149" t="s">
        <v>3296</v>
      </c>
      <c r="P637" s="493" t="s">
        <v>2055</v>
      </c>
      <c r="Q637" s="153" t="s">
        <v>2108</v>
      </c>
      <c r="R637" s="506"/>
      <c r="S637" s="522" t="s">
        <v>1940</v>
      </c>
    </row>
    <row r="638" spans="1:19" s="358" customFormat="1" ht="81.75" customHeight="1" outlineLevel="1">
      <c r="A638" s="357"/>
      <c r="B638" s="451" t="s">
        <v>3171</v>
      </c>
      <c r="C638" s="500" t="s">
        <v>2372</v>
      </c>
      <c r="D638" s="497" t="s">
        <v>79</v>
      </c>
      <c r="E638" s="497"/>
      <c r="F638" s="498">
        <v>300</v>
      </c>
      <c r="G638" s="468">
        <v>0</v>
      </c>
      <c r="H638" s="468">
        <v>0</v>
      </c>
      <c r="I638" s="468">
        <v>0</v>
      </c>
      <c r="J638" s="468">
        <v>0</v>
      </c>
      <c r="K638" s="468">
        <v>0</v>
      </c>
      <c r="L638" s="468">
        <v>0</v>
      </c>
      <c r="M638" s="497" t="s">
        <v>1862</v>
      </c>
      <c r="N638" s="469"/>
      <c r="O638" s="469"/>
      <c r="P638" s="497" t="s">
        <v>2055</v>
      </c>
      <c r="Q638" s="469" t="s">
        <v>1889</v>
      </c>
      <c r="R638" s="470"/>
      <c r="S638" s="514" t="s">
        <v>1940</v>
      </c>
    </row>
    <row r="639" spans="1:19" s="358" customFormat="1" ht="81.75" customHeight="1" outlineLevel="1">
      <c r="A639" s="357"/>
      <c r="B639" s="455" t="s">
        <v>2373</v>
      </c>
      <c r="C639" s="505" t="s">
        <v>2372</v>
      </c>
      <c r="D639" s="493" t="s">
        <v>79</v>
      </c>
      <c r="E639" s="493"/>
      <c r="F639" s="494">
        <v>1000</v>
      </c>
      <c r="G639" s="171">
        <v>0</v>
      </c>
      <c r="H639" s="171">
        <v>0</v>
      </c>
      <c r="I639" s="171">
        <v>0</v>
      </c>
      <c r="J639" s="171">
        <v>0</v>
      </c>
      <c r="K639" s="171">
        <v>0</v>
      </c>
      <c r="L639" s="171">
        <v>0</v>
      </c>
      <c r="M639" s="493" t="s">
        <v>1862</v>
      </c>
      <c r="N639" s="153"/>
      <c r="O639" s="149" t="s">
        <v>3296</v>
      </c>
      <c r="P639" s="493" t="s">
        <v>2055</v>
      </c>
      <c r="Q639" s="153" t="s">
        <v>2110</v>
      </c>
      <c r="R639" s="506"/>
      <c r="S639" s="522" t="s">
        <v>1940</v>
      </c>
    </row>
    <row r="640" spans="1:19" s="358" customFormat="1" ht="81.75" customHeight="1" outlineLevel="1">
      <c r="A640" s="357"/>
      <c r="B640" s="452" t="s">
        <v>2374</v>
      </c>
      <c r="C640" s="500" t="s">
        <v>107</v>
      </c>
      <c r="D640" s="497" t="s">
        <v>79</v>
      </c>
      <c r="E640" s="497"/>
      <c r="F640" s="498">
        <v>400</v>
      </c>
      <c r="G640" s="468">
        <v>0</v>
      </c>
      <c r="H640" s="468">
        <v>0</v>
      </c>
      <c r="I640" s="468">
        <v>0</v>
      </c>
      <c r="J640" s="468">
        <v>0</v>
      </c>
      <c r="K640" s="468">
        <v>0</v>
      </c>
      <c r="L640" s="468">
        <v>0</v>
      </c>
      <c r="M640" s="497" t="s">
        <v>1862</v>
      </c>
      <c r="N640" s="469"/>
      <c r="O640" s="469"/>
      <c r="P640" s="497" t="s">
        <v>2055</v>
      </c>
      <c r="Q640" s="469" t="s">
        <v>2108</v>
      </c>
      <c r="R640" s="470"/>
      <c r="S640" s="514" t="s">
        <v>1930</v>
      </c>
    </row>
    <row r="641" spans="1:19" s="358" customFormat="1" ht="81.75" customHeight="1" outlineLevel="1">
      <c r="A641" s="357"/>
      <c r="B641" s="451" t="s">
        <v>2375</v>
      </c>
      <c r="C641" s="500" t="s">
        <v>1873</v>
      </c>
      <c r="D641" s="497" t="s">
        <v>79</v>
      </c>
      <c r="E641" s="497"/>
      <c r="F641" s="498">
        <v>2716</v>
      </c>
      <c r="G641" s="468">
        <v>0</v>
      </c>
      <c r="H641" s="468">
        <v>0</v>
      </c>
      <c r="I641" s="468">
        <v>0</v>
      </c>
      <c r="J641" s="468">
        <v>0</v>
      </c>
      <c r="K641" s="468">
        <v>0</v>
      </c>
      <c r="L641" s="468">
        <v>0</v>
      </c>
      <c r="M641" s="497" t="s">
        <v>1862</v>
      </c>
      <c r="N641" s="469"/>
      <c r="O641" s="469"/>
      <c r="P641" s="497" t="s">
        <v>2055</v>
      </c>
      <c r="Q641" s="469" t="s">
        <v>2108</v>
      </c>
      <c r="R641" s="470"/>
      <c r="S641" s="514" t="s">
        <v>1932</v>
      </c>
    </row>
    <row r="642" spans="1:19" s="358" customFormat="1" ht="81.75" customHeight="1" outlineLevel="1">
      <c r="A642" s="357"/>
      <c r="B642" s="451" t="s">
        <v>2376</v>
      </c>
      <c r="C642" s="500" t="s">
        <v>1873</v>
      </c>
      <c r="D642" s="497" t="s">
        <v>79</v>
      </c>
      <c r="E642" s="497"/>
      <c r="F642" s="498">
        <v>592</v>
      </c>
      <c r="G642" s="468">
        <v>0</v>
      </c>
      <c r="H642" s="468">
        <v>0</v>
      </c>
      <c r="I642" s="468">
        <v>0</v>
      </c>
      <c r="J642" s="468">
        <v>0</v>
      </c>
      <c r="K642" s="468">
        <v>0</v>
      </c>
      <c r="L642" s="468">
        <v>0</v>
      </c>
      <c r="M642" s="497" t="s">
        <v>1862</v>
      </c>
      <c r="N642" s="469"/>
      <c r="O642" s="469"/>
      <c r="P642" s="497" t="s">
        <v>2055</v>
      </c>
      <c r="Q642" s="469" t="s">
        <v>1889</v>
      </c>
      <c r="R642" s="470"/>
      <c r="S642" s="514" t="s">
        <v>1932</v>
      </c>
    </row>
    <row r="643" spans="1:19" s="358" customFormat="1" ht="81.75" customHeight="1" outlineLevel="1">
      <c r="A643" s="357"/>
      <c r="B643" s="455" t="s">
        <v>2377</v>
      </c>
      <c r="C643" s="505" t="s">
        <v>1873</v>
      </c>
      <c r="D643" s="493" t="s">
        <v>79</v>
      </c>
      <c r="E643" s="493"/>
      <c r="F643" s="494">
        <v>321</v>
      </c>
      <c r="G643" s="171">
        <v>0</v>
      </c>
      <c r="H643" s="171">
        <v>0</v>
      </c>
      <c r="I643" s="171">
        <v>0</v>
      </c>
      <c r="J643" s="171">
        <v>0</v>
      </c>
      <c r="K643" s="171">
        <v>0</v>
      </c>
      <c r="L643" s="171">
        <v>0</v>
      </c>
      <c r="M643" s="493" t="s">
        <v>1862</v>
      </c>
      <c r="N643" s="153"/>
      <c r="O643" s="149" t="s">
        <v>3296</v>
      </c>
      <c r="P643" s="493" t="s">
        <v>2055</v>
      </c>
      <c r="Q643" s="153" t="s">
        <v>2108</v>
      </c>
      <c r="R643" s="506"/>
      <c r="S643" s="522" t="s">
        <v>1932</v>
      </c>
    </row>
    <row r="644" spans="1:19" s="358" customFormat="1" ht="81.75" customHeight="1" outlineLevel="1">
      <c r="A644" s="357"/>
      <c r="B644" s="452" t="s">
        <v>2378</v>
      </c>
      <c r="C644" s="500" t="s">
        <v>2246</v>
      </c>
      <c r="D644" s="497" t="s">
        <v>79</v>
      </c>
      <c r="E644" s="497"/>
      <c r="F644" s="498">
        <v>1500</v>
      </c>
      <c r="G644" s="468">
        <v>0</v>
      </c>
      <c r="H644" s="468">
        <v>0</v>
      </c>
      <c r="I644" s="468">
        <v>0</v>
      </c>
      <c r="J644" s="468">
        <v>0</v>
      </c>
      <c r="K644" s="468">
        <v>0</v>
      </c>
      <c r="L644" s="468">
        <v>0</v>
      </c>
      <c r="M644" s="497" t="s">
        <v>1862</v>
      </c>
      <c r="N644" s="469"/>
      <c r="O644" s="469"/>
      <c r="P644" s="497" t="s">
        <v>2055</v>
      </c>
      <c r="Q644" s="469" t="s">
        <v>2108</v>
      </c>
      <c r="R644" s="470"/>
      <c r="S644" s="514" t="s">
        <v>1941</v>
      </c>
    </row>
    <row r="645" spans="1:19" s="358" customFormat="1" ht="81.75" customHeight="1" outlineLevel="1">
      <c r="A645" s="357"/>
      <c r="B645" s="452" t="s">
        <v>2379</v>
      </c>
      <c r="C645" s="500" t="s">
        <v>2246</v>
      </c>
      <c r="D645" s="497" t="s">
        <v>79</v>
      </c>
      <c r="E645" s="497"/>
      <c r="F645" s="498">
        <v>1500</v>
      </c>
      <c r="G645" s="468">
        <v>0</v>
      </c>
      <c r="H645" s="468">
        <v>0</v>
      </c>
      <c r="I645" s="468">
        <v>0</v>
      </c>
      <c r="J645" s="468">
        <v>0</v>
      </c>
      <c r="K645" s="468">
        <v>0</v>
      </c>
      <c r="L645" s="468">
        <v>0</v>
      </c>
      <c r="M645" s="497" t="s">
        <v>1862</v>
      </c>
      <c r="N645" s="469"/>
      <c r="O645" s="469"/>
      <c r="P645" s="497" t="s">
        <v>2055</v>
      </c>
      <c r="Q645" s="469" t="s">
        <v>2108</v>
      </c>
      <c r="R645" s="470"/>
      <c r="S645" s="514" t="s">
        <v>1941</v>
      </c>
    </row>
    <row r="646" spans="1:19" s="358" customFormat="1" ht="81.75" customHeight="1" outlineLevel="1">
      <c r="A646" s="357"/>
      <c r="B646" s="452" t="s">
        <v>2380</v>
      </c>
      <c r="C646" s="500" t="s">
        <v>2246</v>
      </c>
      <c r="D646" s="497" t="s">
        <v>79</v>
      </c>
      <c r="E646" s="497"/>
      <c r="F646" s="498">
        <v>1300</v>
      </c>
      <c r="G646" s="468">
        <v>0</v>
      </c>
      <c r="H646" s="468">
        <v>0</v>
      </c>
      <c r="I646" s="468">
        <v>0</v>
      </c>
      <c r="J646" s="468">
        <v>0</v>
      </c>
      <c r="K646" s="468">
        <v>0</v>
      </c>
      <c r="L646" s="468">
        <v>0</v>
      </c>
      <c r="M646" s="497" t="s">
        <v>1862</v>
      </c>
      <c r="N646" s="469"/>
      <c r="O646" s="469"/>
      <c r="P646" s="497" t="s">
        <v>2055</v>
      </c>
      <c r="Q646" s="469" t="s">
        <v>2108</v>
      </c>
      <c r="R646" s="470"/>
      <c r="S646" s="514" t="s">
        <v>1941</v>
      </c>
    </row>
    <row r="647" spans="1:19" s="358" customFormat="1" ht="81.75" customHeight="1" outlineLevel="1">
      <c r="A647" s="357"/>
      <c r="B647" s="452" t="s">
        <v>2381</v>
      </c>
      <c r="C647" s="500" t="s">
        <v>2246</v>
      </c>
      <c r="D647" s="497" t="s">
        <v>79</v>
      </c>
      <c r="E647" s="497"/>
      <c r="F647" s="498">
        <v>1200</v>
      </c>
      <c r="G647" s="468">
        <v>0</v>
      </c>
      <c r="H647" s="468">
        <v>0</v>
      </c>
      <c r="I647" s="468">
        <v>0</v>
      </c>
      <c r="J647" s="468">
        <v>0</v>
      </c>
      <c r="K647" s="468">
        <v>0</v>
      </c>
      <c r="L647" s="468">
        <v>0</v>
      </c>
      <c r="M647" s="497" t="s">
        <v>1862</v>
      </c>
      <c r="N647" s="469"/>
      <c r="O647" s="469"/>
      <c r="P647" s="497" t="s">
        <v>2055</v>
      </c>
      <c r="Q647" s="469" t="s">
        <v>2110</v>
      </c>
      <c r="R647" s="470"/>
      <c r="S647" s="514" t="s">
        <v>1941</v>
      </c>
    </row>
    <row r="648" spans="1:19" s="358" customFormat="1" ht="81.75" customHeight="1" outlineLevel="1">
      <c r="A648" s="357"/>
      <c r="B648" s="459" t="s">
        <v>2382</v>
      </c>
      <c r="C648" s="530" t="s">
        <v>2246</v>
      </c>
      <c r="D648" s="531" t="s">
        <v>79</v>
      </c>
      <c r="E648" s="531"/>
      <c r="F648" s="532">
        <v>700</v>
      </c>
      <c r="G648" s="230">
        <v>0</v>
      </c>
      <c r="H648" s="230">
        <v>0</v>
      </c>
      <c r="I648" s="230">
        <v>0</v>
      </c>
      <c r="J648" s="230">
        <v>0</v>
      </c>
      <c r="K648" s="230">
        <v>0</v>
      </c>
      <c r="L648" s="230">
        <v>0</v>
      </c>
      <c r="M648" s="531" t="s">
        <v>1862</v>
      </c>
      <c r="N648" s="533"/>
      <c r="O648" s="149" t="s">
        <v>3296</v>
      </c>
      <c r="P648" s="531" t="s">
        <v>2055</v>
      </c>
      <c r="Q648" s="533" t="s">
        <v>2108</v>
      </c>
      <c r="R648" s="535"/>
      <c r="S648" s="551" t="s">
        <v>1941</v>
      </c>
    </row>
    <row r="649" spans="1:19" s="358" customFormat="1" ht="81.75" customHeight="1" outlineLevel="1">
      <c r="A649" s="357"/>
      <c r="B649" s="459" t="s">
        <v>2384</v>
      </c>
      <c r="C649" s="530" t="s">
        <v>2383</v>
      </c>
      <c r="D649" s="531" t="s">
        <v>79</v>
      </c>
      <c r="E649" s="531"/>
      <c r="F649" s="532">
        <v>500</v>
      </c>
      <c r="G649" s="230">
        <v>0</v>
      </c>
      <c r="H649" s="230">
        <v>0</v>
      </c>
      <c r="I649" s="230">
        <v>0</v>
      </c>
      <c r="J649" s="230">
        <v>0</v>
      </c>
      <c r="K649" s="230">
        <v>0</v>
      </c>
      <c r="L649" s="230">
        <v>0</v>
      </c>
      <c r="M649" s="531" t="s">
        <v>1862</v>
      </c>
      <c r="N649" s="533"/>
      <c r="O649" s="149" t="s">
        <v>3296</v>
      </c>
      <c r="P649" s="531" t="s">
        <v>2055</v>
      </c>
      <c r="Q649" s="533" t="s">
        <v>2108</v>
      </c>
      <c r="R649" s="535"/>
      <c r="S649" s="551" t="s">
        <v>1941</v>
      </c>
    </row>
    <row r="650" spans="1:19" s="358" customFormat="1" ht="81.75" customHeight="1" outlineLevel="1">
      <c r="A650" s="357"/>
      <c r="B650" s="459" t="s">
        <v>2385</v>
      </c>
      <c r="C650" s="530" t="s">
        <v>2383</v>
      </c>
      <c r="D650" s="531" t="s">
        <v>79</v>
      </c>
      <c r="E650" s="531"/>
      <c r="F650" s="532">
        <v>400</v>
      </c>
      <c r="G650" s="230">
        <v>0</v>
      </c>
      <c r="H650" s="230">
        <v>0</v>
      </c>
      <c r="I650" s="230">
        <v>0</v>
      </c>
      <c r="J650" s="230">
        <v>0</v>
      </c>
      <c r="K650" s="230">
        <v>0</v>
      </c>
      <c r="L650" s="230">
        <v>0</v>
      </c>
      <c r="M650" s="531" t="s">
        <v>1862</v>
      </c>
      <c r="N650" s="533"/>
      <c r="O650" s="149" t="s">
        <v>3296</v>
      </c>
      <c r="P650" s="531" t="s">
        <v>2055</v>
      </c>
      <c r="Q650" s="533" t="s">
        <v>2108</v>
      </c>
      <c r="R650" s="535"/>
      <c r="S650" s="551" t="s">
        <v>1941</v>
      </c>
    </row>
    <row r="651" spans="1:19" s="358" customFormat="1" ht="81.75" customHeight="1" outlineLevel="1">
      <c r="A651" s="357"/>
      <c r="B651" s="452" t="s">
        <v>2387</v>
      </c>
      <c r="C651" s="500" t="s">
        <v>2386</v>
      </c>
      <c r="D651" s="497" t="s">
        <v>79</v>
      </c>
      <c r="E651" s="497"/>
      <c r="F651" s="498">
        <v>1002</v>
      </c>
      <c r="G651" s="468">
        <v>0</v>
      </c>
      <c r="H651" s="468">
        <v>0</v>
      </c>
      <c r="I651" s="468">
        <v>0</v>
      </c>
      <c r="J651" s="468">
        <v>0</v>
      </c>
      <c r="K651" s="468">
        <v>0</v>
      </c>
      <c r="L651" s="468">
        <v>0</v>
      </c>
      <c r="M651" s="497" t="s">
        <v>1862</v>
      </c>
      <c r="N651" s="469"/>
      <c r="O651" s="469"/>
      <c r="P651" s="497" t="s">
        <v>2055</v>
      </c>
      <c r="Q651" s="469" t="s">
        <v>2108</v>
      </c>
      <c r="R651" s="470"/>
      <c r="S651" s="514" t="s">
        <v>1941</v>
      </c>
    </row>
    <row r="652" spans="1:19" s="358" customFormat="1" ht="81.75" customHeight="1" outlineLevel="1">
      <c r="A652" s="357"/>
      <c r="B652" s="453" t="s">
        <v>2388</v>
      </c>
      <c r="C652" s="505" t="s">
        <v>2062</v>
      </c>
      <c r="D652" s="493" t="s">
        <v>79</v>
      </c>
      <c r="E652" s="493"/>
      <c r="F652" s="536">
        <v>330</v>
      </c>
      <c r="G652" s="171">
        <v>0</v>
      </c>
      <c r="H652" s="171">
        <v>0</v>
      </c>
      <c r="I652" s="171">
        <v>0</v>
      </c>
      <c r="J652" s="171">
        <v>0</v>
      </c>
      <c r="K652" s="171">
        <v>0</v>
      </c>
      <c r="L652" s="171">
        <v>0</v>
      </c>
      <c r="M652" s="493" t="s">
        <v>1862</v>
      </c>
      <c r="N652" s="153"/>
      <c r="O652" s="149" t="s">
        <v>3296</v>
      </c>
      <c r="P652" s="493" t="s">
        <v>2055</v>
      </c>
      <c r="Q652" s="153" t="s">
        <v>1887</v>
      </c>
      <c r="R652" s="506"/>
      <c r="S652" s="522" t="s">
        <v>3170</v>
      </c>
    </row>
    <row r="653" spans="1:19" s="358" customFormat="1" ht="81.75" customHeight="1" outlineLevel="1">
      <c r="A653" s="357"/>
      <c r="B653" s="452" t="s">
        <v>2389</v>
      </c>
      <c r="C653" s="500" t="s">
        <v>1865</v>
      </c>
      <c r="D653" s="497" t="s">
        <v>79</v>
      </c>
      <c r="E653" s="537"/>
      <c r="F653" s="538">
        <v>8000</v>
      </c>
      <c r="G653" s="468">
        <v>0</v>
      </c>
      <c r="H653" s="468">
        <v>0</v>
      </c>
      <c r="I653" s="468">
        <v>0</v>
      </c>
      <c r="J653" s="468">
        <v>0</v>
      </c>
      <c r="K653" s="468">
        <v>0</v>
      </c>
      <c r="L653" s="468">
        <v>0</v>
      </c>
      <c r="M653" s="497" t="s">
        <v>1862</v>
      </c>
      <c r="N653" s="469"/>
      <c r="O653" s="469"/>
      <c r="P653" s="497" t="s">
        <v>2770</v>
      </c>
      <c r="Q653" s="469" t="s">
        <v>1889</v>
      </c>
      <c r="R653" s="470"/>
      <c r="S653" s="514" t="s">
        <v>1928</v>
      </c>
    </row>
    <row r="654" spans="1:19" s="358" customFormat="1" ht="81.75" customHeight="1" outlineLevel="1">
      <c r="A654" s="357"/>
      <c r="B654" s="452" t="s">
        <v>2390</v>
      </c>
      <c r="C654" s="500" t="s">
        <v>127</v>
      </c>
      <c r="D654" s="497" t="s">
        <v>79</v>
      </c>
      <c r="E654" s="537"/>
      <c r="F654" s="539">
        <v>13000</v>
      </c>
      <c r="G654" s="468">
        <v>0</v>
      </c>
      <c r="H654" s="468">
        <v>0</v>
      </c>
      <c r="I654" s="468">
        <v>0</v>
      </c>
      <c r="J654" s="468">
        <v>0</v>
      </c>
      <c r="K654" s="468">
        <v>0</v>
      </c>
      <c r="L654" s="468">
        <v>0</v>
      </c>
      <c r="M654" s="497" t="s">
        <v>1862</v>
      </c>
      <c r="N654" s="469"/>
      <c r="O654" s="469"/>
      <c r="P654" s="497" t="s">
        <v>2055</v>
      </c>
      <c r="Q654" s="469" t="s">
        <v>1887</v>
      </c>
      <c r="R654" s="470"/>
      <c r="S654" s="514" t="s">
        <v>1944</v>
      </c>
    </row>
    <row r="655" spans="1:19" s="358" customFormat="1" ht="81.75" customHeight="1" outlineLevel="1">
      <c r="A655" s="357"/>
      <c r="B655" s="460" t="s">
        <v>3319</v>
      </c>
      <c r="C655" s="540" t="s">
        <v>1306</v>
      </c>
      <c r="D655" s="531" t="s">
        <v>79</v>
      </c>
      <c r="E655" s="531"/>
      <c r="F655" s="532">
        <v>15000</v>
      </c>
      <c r="G655" s="597">
        <v>0</v>
      </c>
      <c r="H655" s="597">
        <v>0</v>
      </c>
      <c r="I655" s="597">
        <v>0</v>
      </c>
      <c r="J655" s="597">
        <v>0</v>
      </c>
      <c r="K655" s="230">
        <v>0</v>
      </c>
      <c r="L655" s="230">
        <v>0</v>
      </c>
      <c r="M655" s="531" t="s">
        <v>1862</v>
      </c>
      <c r="N655" s="541"/>
      <c r="O655" s="542" t="s">
        <v>3320</v>
      </c>
      <c r="P655" s="531" t="s">
        <v>2055</v>
      </c>
      <c r="Q655" s="533" t="s">
        <v>1889</v>
      </c>
      <c r="R655" s="534"/>
      <c r="S655" s="551" t="s">
        <v>1930</v>
      </c>
    </row>
    <row r="656" spans="1:19" s="358" customFormat="1" ht="81.75" customHeight="1" outlineLevel="1">
      <c r="A656" s="357"/>
      <c r="B656" s="454" t="s">
        <v>2391</v>
      </c>
      <c r="C656" s="486" t="s">
        <v>2328</v>
      </c>
      <c r="D656" s="497" t="s">
        <v>79</v>
      </c>
      <c r="E656" s="497"/>
      <c r="F656" s="498">
        <v>10000</v>
      </c>
      <c r="G656" s="595">
        <v>0</v>
      </c>
      <c r="H656" s="595">
        <v>0</v>
      </c>
      <c r="I656" s="595">
        <v>0</v>
      </c>
      <c r="J656" s="595">
        <v>0</v>
      </c>
      <c r="K656" s="468">
        <v>0</v>
      </c>
      <c r="L656" s="468">
        <v>0</v>
      </c>
      <c r="M656" s="497" t="s">
        <v>1862</v>
      </c>
      <c r="N656" s="499"/>
      <c r="O656" s="489"/>
      <c r="P656" s="497" t="s">
        <v>2055</v>
      </c>
      <c r="Q656" s="469" t="s">
        <v>1889</v>
      </c>
      <c r="R656" s="488"/>
      <c r="S656" s="514" t="s">
        <v>1930</v>
      </c>
    </row>
    <row r="657" spans="1:19" s="358" customFormat="1" ht="81.75" customHeight="1" outlineLevel="1">
      <c r="A657" s="357"/>
      <c r="B657" s="454" t="s">
        <v>2392</v>
      </c>
      <c r="C657" s="486" t="s">
        <v>2328</v>
      </c>
      <c r="D657" s="497" t="s">
        <v>79</v>
      </c>
      <c r="E657" s="497"/>
      <c r="F657" s="498">
        <v>10000</v>
      </c>
      <c r="G657" s="595">
        <v>0</v>
      </c>
      <c r="H657" s="595">
        <v>0</v>
      </c>
      <c r="I657" s="595">
        <v>0</v>
      </c>
      <c r="J657" s="595">
        <v>0</v>
      </c>
      <c r="K657" s="468">
        <v>0</v>
      </c>
      <c r="L657" s="468">
        <v>0</v>
      </c>
      <c r="M657" s="497" t="s">
        <v>1862</v>
      </c>
      <c r="N657" s="499"/>
      <c r="O657" s="489"/>
      <c r="P657" s="497" t="s">
        <v>2055</v>
      </c>
      <c r="Q657" s="469" t="s">
        <v>1889</v>
      </c>
      <c r="R657" s="488"/>
      <c r="S657" s="514" t="s">
        <v>1930</v>
      </c>
    </row>
    <row r="658" spans="1:19" s="358" customFormat="1" ht="81.75" customHeight="1" outlineLevel="1">
      <c r="A658" s="357"/>
      <c r="B658" s="452" t="s">
        <v>2393</v>
      </c>
      <c r="C658" s="500" t="s">
        <v>509</v>
      </c>
      <c r="D658" s="497" t="s">
        <v>79</v>
      </c>
      <c r="E658" s="497"/>
      <c r="F658" s="498">
        <v>4000</v>
      </c>
      <c r="G658" s="468">
        <v>0</v>
      </c>
      <c r="H658" s="468">
        <v>0</v>
      </c>
      <c r="I658" s="468">
        <v>0</v>
      </c>
      <c r="J658" s="468">
        <v>0</v>
      </c>
      <c r="K658" s="468">
        <v>0</v>
      </c>
      <c r="L658" s="468">
        <v>0</v>
      </c>
      <c r="M658" s="497" t="s">
        <v>1862</v>
      </c>
      <c r="N658" s="469"/>
      <c r="O658" s="469"/>
      <c r="P658" s="497" t="s">
        <v>2055</v>
      </c>
      <c r="Q658" s="469" t="s">
        <v>2110</v>
      </c>
      <c r="R658" s="470"/>
      <c r="S658" s="514" t="s">
        <v>1930</v>
      </c>
    </row>
    <row r="659" spans="1:19" s="358" customFormat="1" ht="81.75" customHeight="1" outlineLevel="1">
      <c r="A659" s="357"/>
      <c r="B659" s="452" t="s">
        <v>2065</v>
      </c>
      <c r="C659" s="500" t="s">
        <v>509</v>
      </c>
      <c r="D659" s="497" t="s">
        <v>79</v>
      </c>
      <c r="E659" s="497"/>
      <c r="F659" s="498">
        <v>4000</v>
      </c>
      <c r="G659" s="468">
        <v>0</v>
      </c>
      <c r="H659" s="468">
        <v>0</v>
      </c>
      <c r="I659" s="468">
        <v>0</v>
      </c>
      <c r="J659" s="468">
        <v>0</v>
      </c>
      <c r="K659" s="468">
        <v>0</v>
      </c>
      <c r="L659" s="468">
        <v>0</v>
      </c>
      <c r="M659" s="497" t="s">
        <v>1862</v>
      </c>
      <c r="N659" s="469"/>
      <c r="O659" s="469"/>
      <c r="P659" s="497" t="s">
        <v>2055</v>
      </c>
      <c r="Q659" s="469" t="s">
        <v>1887</v>
      </c>
      <c r="R659" s="470"/>
      <c r="S659" s="514" t="s">
        <v>1930</v>
      </c>
    </row>
    <row r="660" spans="1:19" s="358" customFormat="1" ht="81.75" customHeight="1" outlineLevel="1">
      <c r="A660" s="357"/>
      <c r="B660" s="452" t="s">
        <v>2394</v>
      </c>
      <c r="C660" s="500" t="s">
        <v>1302</v>
      </c>
      <c r="D660" s="497" t="s">
        <v>79</v>
      </c>
      <c r="E660" s="497"/>
      <c r="F660" s="498">
        <v>14599</v>
      </c>
      <c r="G660" s="468">
        <v>0</v>
      </c>
      <c r="H660" s="468">
        <v>0</v>
      </c>
      <c r="I660" s="468">
        <v>0</v>
      </c>
      <c r="J660" s="468">
        <v>0</v>
      </c>
      <c r="K660" s="468">
        <v>0</v>
      </c>
      <c r="L660" s="468">
        <v>0</v>
      </c>
      <c r="M660" s="497" t="s">
        <v>1862</v>
      </c>
      <c r="N660" s="469"/>
      <c r="O660" s="469"/>
      <c r="P660" s="497" t="s">
        <v>2055</v>
      </c>
      <c r="Q660" s="469" t="s">
        <v>1887</v>
      </c>
      <c r="R660" s="470" t="s">
        <v>2395</v>
      </c>
      <c r="S660" s="514" t="s">
        <v>1928</v>
      </c>
    </row>
    <row r="661" spans="1:19" s="358" customFormat="1" ht="81.75" customHeight="1" outlineLevel="1">
      <c r="A661" s="357"/>
      <c r="B661" s="451" t="s">
        <v>2396</v>
      </c>
      <c r="C661" s="500" t="s">
        <v>668</v>
      </c>
      <c r="D661" s="497" t="s">
        <v>79</v>
      </c>
      <c r="E661" s="497"/>
      <c r="F661" s="498">
        <v>4200</v>
      </c>
      <c r="G661" s="468">
        <v>0</v>
      </c>
      <c r="H661" s="468">
        <v>0</v>
      </c>
      <c r="I661" s="468">
        <v>0</v>
      </c>
      <c r="J661" s="468">
        <v>0</v>
      </c>
      <c r="K661" s="468">
        <v>0</v>
      </c>
      <c r="L661" s="468">
        <v>0</v>
      </c>
      <c r="M661" s="497" t="s">
        <v>1862</v>
      </c>
      <c r="N661" s="469"/>
      <c r="O661" s="469"/>
      <c r="P661" s="497" t="s">
        <v>2055</v>
      </c>
      <c r="Q661" s="469" t="s">
        <v>2110</v>
      </c>
      <c r="R661" s="470"/>
      <c r="S661" s="514" t="s">
        <v>1940</v>
      </c>
    </row>
    <row r="662" spans="1:19" s="358" customFormat="1" ht="81.75" customHeight="1" outlineLevel="1">
      <c r="A662" s="357"/>
      <c r="B662" s="452" t="s">
        <v>2397</v>
      </c>
      <c r="C662" s="500" t="s">
        <v>2398</v>
      </c>
      <c r="D662" s="497" t="s">
        <v>79</v>
      </c>
      <c r="E662" s="497"/>
      <c r="F662" s="498">
        <v>10000</v>
      </c>
      <c r="G662" s="468">
        <v>0</v>
      </c>
      <c r="H662" s="468">
        <v>0</v>
      </c>
      <c r="I662" s="468">
        <v>0</v>
      </c>
      <c r="J662" s="468">
        <v>0</v>
      </c>
      <c r="K662" s="468">
        <v>120</v>
      </c>
      <c r="L662" s="468">
        <v>0</v>
      </c>
      <c r="M662" s="497" t="s">
        <v>1862</v>
      </c>
      <c r="N662" s="469"/>
      <c r="O662" s="469"/>
      <c r="P662" s="497" t="s">
        <v>2055</v>
      </c>
      <c r="Q662" s="469" t="s">
        <v>2110</v>
      </c>
      <c r="R662" s="470"/>
      <c r="S662" s="514" t="s">
        <v>1930</v>
      </c>
    </row>
    <row r="663" spans="1:19" s="358" customFormat="1" ht="81.75" customHeight="1" outlineLevel="1">
      <c r="A663" s="357"/>
      <c r="B663" s="452" t="s">
        <v>2399</v>
      </c>
      <c r="C663" s="500" t="s">
        <v>2398</v>
      </c>
      <c r="D663" s="497" t="s">
        <v>79</v>
      </c>
      <c r="E663" s="497"/>
      <c r="F663" s="498">
        <v>2000</v>
      </c>
      <c r="G663" s="468">
        <v>0</v>
      </c>
      <c r="H663" s="468">
        <v>0</v>
      </c>
      <c r="I663" s="468">
        <v>0</v>
      </c>
      <c r="J663" s="468">
        <v>0</v>
      </c>
      <c r="K663" s="468">
        <v>0</v>
      </c>
      <c r="L663" s="468">
        <v>0</v>
      </c>
      <c r="M663" s="497" t="s">
        <v>1862</v>
      </c>
      <c r="N663" s="469"/>
      <c r="O663" s="469"/>
      <c r="P663" s="497" t="s">
        <v>2055</v>
      </c>
      <c r="Q663" s="469" t="s">
        <v>1889</v>
      </c>
      <c r="R663" s="470"/>
      <c r="S663" s="514" t="s">
        <v>1930</v>
      </c>
    </row>
    <row r="664" spans="1:19" s="358" customFormat="1" ht="81.75" customHeight="1" outlineLevel="1">
      <c r="A664" s="357"/>
      <c r="B664" s="452" t="s">
        <v>2400</v>
      </c>
      <c r="C664" s="500" t="s">
        <v>2398</v>
      </c>
      <c r="D664" s="497" t="s">
        <v>79</v>
      </c>
      <c r="E664" s="497"/>
      <c r="F664" s="498">
        <v>2500</v>
      </c>
      <c r="G664" s="468">
        <v>0</v>
      </c>
      <c r="H664" s="468">
        <v>0</v>
      </c>
      <c r="I664" s="468">
        <v>0</v>
      </c>
      <c r="J664" s="468">
        <v>0</v>
      </c>
      <c r="K664" s="468">
        <v>0</v>
      </c>
      <c r="L664" s="468">
        <v>0</v>
      </c>
      <c r="M664" s="497" t="s">
        <v>1862</v>
      </c>
      <c r="N664" s="469"/>
      <c r="O664" s="469"/>
      <c r="P664" s="497" t="s">
        <v>2055</v>
      </c>
      <c r="Q664" s="469" t="s">
        <v>1889</v>
      </c>
      <c r="R664" s="470"/>
      <c r="S664" s="514" t="s">
        <v>1930</v>
      </c>
    </row>
    <row r="665" spans="1:19" s="358" customFormat="1" ht="81.75" customHeight="1" outlineLevel="1">
      <c r="A665" s="357"/>
      <c r="B665" s="452" t="s">
        <v>2401</v>
      </c>
      <c r="C665" s="500" t="s">
        <v>107</v>
      </c>
      <c r="D665" s="497" t="s">
        <v>79</v>
      </c>
      <c r="E665" s="497"/>
      <c r="F665" s="498">
        <v>1000</v>
      </c>
      <c r="G665" s="468">
        <v>0</v>
      </c>
      <c r="H665" s="468">
        <v>0</v>
      </c>
      <c r="I665" s="468">
        <v>0</v>
      </c>
      <c r="J665" s="468">
        <v>0</v>
      </c>
      <c r="K665" s="468">
        <v>0</v>
      </c>
      <c r="L665" s="468">
        <v>0</v>
      </c>
      <c r="M665" s="497" t="s">
        <v>1862</v>
      </c>
      <c r="N665" s="469"/>
      <c r="O665" s="469"/>
      <c r="P665" s="497" t="s">
        <v>2055</v>
      </c>
      <c r="Q665" s="469" t="s">
        <v>2110</v>
      </c>
      <c r="R665" s="470"/>
      <c r="S665" s="514" t="s">
        <v>1930</v>
      </c>
    </row>
    <row r="666" spans="1:19" s="358" customFormat="1" ht="81.75" customHeight="1" outlineLevel="1">
      <c r="A666" s="357"/>
      <c r="B666" s="452" t="s">
        <v>2402</v>
      </c>
      <c r="C666" s="500" t="s">
        <v>1295</v>
      </c>
      <c r="D666" s="497" t="s">
        <v>79</v>
      </c>
      <c r="E666" s="497"/>
      <c r="F666" s="498">
        <v>4500</v>
      </c>
      <c r="G666" s="468">
        <v>0</v>
      </c>
      <c r="H666" s="468">
        <v>0</v>
      </c>
      <c r="I666" s="468">
        <v>0</v>
      </c>
      <c r="J666" s="468">
        <v>0</v>
      </c>
      <c r="K666" s="468">
        <v>0</v>
      </c>
      <c r="L666" s="468">
        <v>0</v>
      </c>
      <c r="M666" s="497" t="s">
        <v>1862</v>
      </c>
      <c r="N666" s="469"/>
      <c r="O666" s="469"/>
      <c r="P666" s="497" t="s">
        <v>2055</v>
      </c>
      <c r="Q666" s="469" t="s">
        <v>2110</v>
      </c>
      <c r="R666" s="470"/>
      <c r="S666" s="514" t="s">
        <v>1941</v>
      </c>
    </row>
    <row r="667" spans="1:19" s="358" customFormat="1" ht="81.75" customHeight="1" outlineLevel="1">
      <c r="A667" s="357"/>
      <c r="B667" s="453" t="s">
        <v>2403</v>
      </c>
      <c r="C667" s="505" t="s">
        <v>126</v>
      </c>
      <c r="D667" s="493" t="s">
        <v>79</v>
      </c>
      <c r="E667" s="493"/>
      <c r="F667" s="494">
        <v>2000</v>
      </c>
      <c r="G667" s="171">
        <v>0</v>
      </c>
      <c r="H667" s="171">
        <v>0</v>
      </c>
      <c r="I667" s="171">
        <v>0</v>
      </c>
      <c r="J667" s="171">
        <v>0</v>
      </c>
      <c r="K667" s="171">
        <v>0</v>
      </c>
      <c r="L667" s="171">
        <v>0</v>
      </c>
      <c r="M667" s="493" t="s">
        <v>1862</v>
      </c>
      <c r="N667" s="153"/>
      <c r="O667" s="153" t="s">
        <v>3296</v>
      </c>
      <c r="P667" s="493" t="s">
        <v>2055</v>
      </c>
      <c r="Q667" s="153" t="s">
        <v>2110</v>
      </c>
      <c r="R667" s="506"/>
      <c r="S667" s="522" t="s">
        <v>1946</v>
      </c>
    </row>
    <row r="668" spans="1:19" s="358" customFormat="1" ht="81.75" customHeight="1" outlineLevel="1">
      <c r="A668" s="357"/>
      <c r="B668" s="452" t="s">
        <v>3141</v>
      </c>
      <c r="C668" s="543" t="s">
        <v>2293</v>
      </c>
      <c r="D668" s="467" t="s">
        <v>79</v>
      </c>
      <c r="E668" s="467"/>
      <c r="F668" s="498">
        <v>13276.72</v>
      </c>
      <c r="G668" s="468">
        <v>0</v>
      </c>
      <c r="H668" s="468">
        <v>0</v>
      </c>
      <c r="I668" s="468">
        <v>0</v>
      </c>
      <c r="J668" s="468">
        <v>0</v>
      </c>
      <c r="K668" s="468">
        <v>0</v>
      </c>
      <c r="L668" s="463">
        <v>0</v>
      </c>
      <c r="M668" s="544" t="s">
        <v>1862</v>
      </c>
      <c r="N668" s="469"/>
      <c r="O668" s="469"/>
      <c r="P668" s="464" t="s">
        <v>2769</v>
      </c>
      <c r="Q668" s="469" t="s">
        <v>1887</v>
      </c>
      <c r="R668" s="486"/>
      <c r="S668" s="514" t="s">
        <v>1928</v>
      </c>
    </row>
    <row r="669" spans="1:19">
      <c r="A669" s="346"/>
      <c r="B669" s="355" t="s">
        <v>3416</v>
      </c>
      <c r="C669" s="648" t="s">
        <v>79</v>
      </c>
      <c r="D669" s="362" t="s">
        <v>79</v>
      </c>
      <c r="E669" s="362"/>
      <c r="F669" s="363">
        <f>SUM(F323:F668)</f>
        <v>3012471.6000000006</v>
      </c>
      <c r="G669" s="363">
        <f t="shared" ref="G669:L669" si="1">SUM(G323:G668)</f>
        <v>0</v>
      </c>
      <c r="H669" s="363">
        <f t="shared" si="1"/>
        <v>0</v>
      </c>
      <c r="I669" s="363">
        <f t="shared" si="1"/>
        <v>0</v>
      </c>
      <c r="J669" s="363">
        <f t="shared" si="1"/>
        <v>0</v>
      </c>
      <c r="K669" s="363">
        <f t="shared" si="1"/>
        <v>87803.3</v>
      </c>
      <c r="L669" s="363">
        <f t="shared" si="1"/>
        <v>0</v>
      </c>
      <c r="M669" s="361" t="s">
        <v>79</v>
      </c>
      <c r="N669" s="361" t="s">
        <v>79</v>
      </c>
      <c r="O669" s="361" t="s">
        <v>79</v>
      </c>
      <c r="P669" s="367" t="s">
        <v>79</v>
      </c>
      <c r="Q669" s="367" t="s">
        <v>79</v>
      </c>
      <c r="R669" s="378" t="s">
        <v>79</v>
      </c>
      <c r="S669" s="367" t="s">
        <v>79</v>
      </c>
    </row>
    <row r="670" spans="1:19" ht="138" customHeight="1" outlineLevel="1">
      <c r="A670" s="346"/>
      <c r="B670" s="385" t="s">
        <v>2437</v>
      </c>
      <c r="C670" s="471" t="s">
        <v>1875</v>
      </c>
      <c r="D670" s="553" t="s">
        <v>1876</v>
      </c>
      <c r="E670" s="554">
        <v>45066</v>
      </c>
      <c r="F670" s="475">
        <v>145331.76699999999</v>
      </c>
      <c r="G670" s="598">
        <v>0</v>
      </c>
      <c r="H670" s="598">
        <v>0</v>
      </c>
      <c r="I670" s="598">
        <v>0</v>
      </c>
      <c r="J670" s="598">
        <v>0</v>
      </c>
      <c r="K670" s="475">
        <v>0</v>
      </c>
      <c r="L670" s="475">
        <v>0</v>
      </c>
      <c r="M670" s="555" t="s">
        <v>1892</v>
      </c>
      <c r="N670" s="476" t="s">
        <v>2438</v>
      </c>
      <c r="O670" s="476" t="s">
        <v>2439</v>
      </c>
      <c r="P670" s="476" t="s">
        <v>2648</v>
      </c>
      <c r="Q670" s="478" t="s">
        <v>1889</v>
      </c>
      <c r="R670" s="476"/>
      <c r="S670" s="478" t="s">
        <v>1927</v>
      </c>
    </row>
    <row r="671" spans="1:19" ht="110.25" customHeight="1" outlineLevel="1">
      <c r="A671" s="346"/>
      <c r="B671" s="385" t="s">
        <v>2440</v>
      </c>
      <c r="C671" s="471" t="s">
        <v>1875</v>
      </c>
      <c r="D671" s="553" t="s">
        <v>1876</v>
      </c>
      <c r="E671" s="554">
        <v>45067</v>
      </c>
      <c r="F671" s="475">
        <v>253225.14300000001</v>
      </c>
      <c r="G671" s="598">
        <v>0</v>
      </c>
      <c r="H671" s="598">
        <v>0</v>
      </c>
      <c r="I671" s="598">
        <v>0</v>
      </c>
      <c r="J671" s="598">
        <v>0</v>
      </c>
      <c r="K671" s="475">
        <v>0</v>
      </c>
      <c r="L671" s="475">
        <v>0</v>
      </c>
      <c r="M671" s="555" t="s">
        <v>1892</v>
      </c>
      <c r="N671" s="476" t="s">
        <v>2438</v>
      </c>
      <c r="O671" s="476" t="s">
        <v>2439</v>
      </c>
      <c r="P671" s="476" t="s">
        <v>2648</v>
      </c>
      <c r="Q671" s="478" t="s">
        <v>1889</v>
      </c>
      <c r="R671" s="476"/>
      <c r="S671" s="478" t="s">
        <v>1927</v>
      </c>
    </row>
    <row r="672" spans="1:19" ht="162.75" customHeight="1" outlineLevel="1">
      <c r="A672" s="346"/>
      <c r="B672" s="385" t="s">
        <v>2441</v>
      </c>
      <c r="C672" s="471" t="s">
        <v>1875</v>
      </c>
      <c r="D672" s="553" t="s">
        <v>1876</v>
      </c>
      <c r="E672" s="554">
        <v>45068</v>
      </c>
      <c r="F672" s="475">
        <v>199436.73699999999</v>
      </c>
      <c r="G672" s="598">
        <v>0</v>
      </c>
      <c r="H672" s="598">
        <v>0</v>
      </c>
      <c r="I672" s="598">
        <v>0</v>
      </c>
      <c r="J672" s="598">
        <v>0</v>
      </c>
      <c r="K672" s="475">
        <v>0</v>
      </c>
      <c r="L672" s="475">
        <v>0</v>
      </c>
      <c r="M672" s="555" t="s">
        <v>1892</v>
      </c>
      <c r="N672" s="476" t="s">
        <v>2438</v>
      </c>
      <c r="O672" s="476" t="s">
        <v>2439</v>
      </c>
      <c r="P672" s="476" t="s">
        <v>2841</v>
      </c>
      <c r="Q672" s="478" t="s">
        <v>1889</v>
      </c>
      <c r="R672" s="476"/>
      <c r="S672" s="478" t="s">
        <v>1927</v>
      </c>
    </row>
    <row r="673" spans="1:19" ht="152.25" customHeight="1" outlineLevel="1">
      <c r="A673" s="346"/>
      <c r="B673" s="385" t="s">
        <v>2442</v>
      </c>
      <c r="C673" s="471" t="s">
        <v>1875</v>
      </c>
      <c r="D673" s="553" t="s">
        <v>1876</v>
      </c>
      <c r="E673" s="554">
        <v>45069</v>
      </c>
      <c r="F673" s="475">
        <v>75839.394</v>
      </c>
      <c r="G673" s="598">
        <v>0</v>
      </c>
      <c r="H673" s="598">
        <v>0</v>
      </c>
      <c r="I673" s="598">
        <v>0</v>
      </c>
      <c r="J673" s="598">
        <v>0</v>
      </c>
      <c r="K673" s="475">
        <v>0</v>
      </c>
      <c r="L673" s="475">
        <v>0</v>
      </c>
      <c r="M673" s="555" t="s">
        <v>1892</v>
      </c>
      <c r="N673" s="476" t="s">
        <v>2443</v>
      </c>
      <c r="O673" s="476" t="s">
        <v>2439</v>
      </c>
      <c r="P673" s="476" t="s">
        <v>2649</v>
      </c>
      <c r="Q673" s="478" t="s">
        <v>1889</v>
      </c>
      <c r="R673" s="476"/>
      <c r="S673" s="478" t="s">
        <v>1927</v>
      </c>
    </row>
    <row r="674" spans="1:19" ht="149.25" customHeight="1" outlineLevel="1">
      <c r="A674" s="346"/>
      <c r="B674" s="385" t="s">
        <v>2444</v>
      </c>
      <c r="C674" s="471" t="s">
        <v>1875</v>
      </c>
      <c r="D674" s="478" t="s">
        <v>1876</v>
      </c>
      <c r="E674" s="554">
        <v>45070</v>
      </c>
      <c r="F674" s="475">
        <v>16350.089</v>
      </c>
      <c r="G674" s="598">
        <v>0</v>
      </c>
      <c r="H674" s="598">
        <v>0</v>
      </c>
      <c r="I674" s="598">
        <v>0</v>
      </c>
      <c r="J674" s="598">
        <v>0</v>
      </c>
      <c r="K674" s="475">
        <v>0</v>
      </c>
      <c r="L674" s="475">
        <v>0</v>
      </c>
      <c r="M674" s="555" t="s">
        <v>1892</v>
      </c>
      <c r="N674" s="476" t="s">
        <v>2438</v>
      </c>
      <c r="O674" s="476" t="s">
        <v>2439</v>
      </c>
      <c r="P674" s="476" t="s">
        <v>2650</v>
      </c>
      <c r="Q674" s="478" t="s">
        <v>1889</v>
      </c>
      <c r="R674" s="476"/>
      <c r="S674" s="478" t="s">
        <v>1927</v>
      </c>
    </row>
    <row r="675" spans="1:19" ht="48" customHeight="1" outlineLevel="1">
      <c r="A675" s="346"/>
      <c r="B675" s="385" t="s">
        <v>1895</v>
      </c>
      <c r="C675" s="471" t="s">
        <v>1877</v>
      </c>
      <c r="D675" s="478" t="s">
        <v>1878</v>
      </c>
      <c r="E675" s="554">
        <v>45071</v>
      </c>
      <c r="F675" s="475">
        <v>12330.864</v>
      </c>
      <c r="G675" s="598">
        <v>0</v>
      </c>
      <c r="H675" s="598">
        <v>0</v>
      </c>
      <c r="I675" s="598">
        <v>0</v>
      </c>
      <c r="J675" s="598">
        <v>0</v>
      </c>
      <c r="K675" s="475">
        <v>0</v>
      </c>
      <c r="L675" s="475">
        <v>0</v>
      </c>
      <c r="M675" s="555" t="s">
        <v>1892</v>
      </c>
      <c r="N675" s="478" t="s">
        <v>1915</v>
      </c>
      <c r="O675" s="476" t="s">
        <v>2771</v>
      </c>
      <c r="P675" s="478" t="s">
        <v>1042</v>
      </c>
      <c r="Q675" s="478" t="s">
        <v>1889</v>
      </c>
      <c r="R675" s="478"/>
      <c r="S675" s="478" t="s">
        <v>1940</v>
      </c>
    </row>
    <row r="676" spans="1:19" ht="106.5" customHeight="1" outlineLevel="1">
      <c r="A676" s="346"/>
      <c r="B676" s="385" t="s">
        <v>2407</v>
      </c>
      <c r="C676" s="471" t="s">
        <v>2408</v>
      </c>
      <c r="D676" s="553" t="s">
        <v>2772</v>
      </c>
      <c r="E676" s="554">
        <v>45072</v>
      </c>
      <c r="F676" s="475">
        <v>48480.574000000001</v>
      </c>
      <c r="G676" s="598">
        <v>0</v>
      </c>
      <c r="H676" s="598">
        <v>0</v>
      </c>
      <c r="I676" s="598">
        <v>0</v>
      </c>
      <c r="J676" s="598">
        <v>0</v>
      </c>
      <c r="K676" s="475">
        <v>0</v>
      </c>
      <c r="L676" s="475">
        <v>0</v>
      </c>
      <c r="M676" s="555" t="s">
        <v>1892</v>
      </c>
      <c r="N676" s="556" t="s">
        <v>2409</v>
      </c>
      <c r="O676" s="476"/>
      <c r="P676" s="478" t="s">
        <v>1296</v>
      </c>
      <c r="Q676" s="478" t="s">
        <v>1889</v>
      </c>
      <c r="R676" s="478"/>
      <c r="S676" s="478" t="s">
        <v>1941</v>
      </c>
    </row>
    <row r="677" spans="1:19" ht="102.75" customHeight="1" outlineLevel="1">
      <c r="A677" s="346"/>
      <c r="B677" s="385" t="s">
        <v>2411</v>
      </c>
      <c r="C677" s="471" t="s">
        <v>2412</v>
      </c>
      <c r="D677" s="553" t="s">
        <v>2800</v>
      </c>
      <c r="E677" s="554">
        <v>45073</v>
      </c>
      <c r="F677" s="475">
        <v>35363.525000000001</v>
      </c>
      <c r="G677" s="598">
        <v>0</v>
      </c>
      <c r="H677" s="598">
        <v>0</v>
      </c>
      <c r="I677" s="598">
        <v>0</v>
      </c>
      <c r="J677" s="598">
        <v>0</v>
      </c>
      <c r="K677" s="475">
        <v>0</v>
      </c>
      <c r="L677" s="475">
        <v>0</v>
      </c>
      <c r="M677" s="555" t="s">
        <v>1892</v>
      </c>
      <c r="N677" s="556" t="s">
        <v>2410</v>
      </c>
      <c r="O677" s="476"/>
      <c r="P677" s="476" t="s">
        <v>2652</v>
      </c>
      <c r="Q677" s="478" t="s">
        <v>1889</v>
      </c>
      <c r="R677" s="478"/>
      <c r="S677" s="478" t="s">
        <v>1931</v>
      </c>
    </row>
    <row r="678" spans="1:19" ht="48" customHeight="1" outlineLevel="1">
      <c r="A678" s="346"/>
      <c r="B678" s="385" t="s">
        <v>2413</v>
      </c>
      <c r="C678" s="471" t="s">
        <v>2412</v>
      </c>
      <c r="D678" s="478" t="s">
        <v>79</v>
      </c>
      <c r="E678" s="554">
        <v>45074</v>
      </c>
      <c r="F678" s="475">
        <v>104064</v>
      </c>
      <c r="G678" s="598">
        <v>0</v>
      </c>
      <c r="H678" s="598">
        <v>0</v>
      </c>
      <c r="I678" s="598">
        <v>0</v>
      </c>
      <c r="J678" s="598">
        <v>0</v>
      </c>
      <c r="K678" s="475">
        <v>0</v>
      </c>
      <c r="L678" s="475">
        <v>0</v>
      </c>
      <c r="M678" s="555" t="s">
        <v>1892</v>
      </c>
      <c r="N678" s="557" t="s">
        <v>2842</v>
      </c>
      <c r="O678" s="476" t="s">
        <v>2843</v>
      </c>
      <c r="P678" s="478" t="s">
        <v>2844</v>
      </c>
      <c r="Q678" s="478" t="s">
        <v>1889</v>
      </c>
      <c r="R678" s="478"/>
      <c r="S678" s="478" t="s">
        <v>1947</v>
      </c>
    </row>
    <row r="679" spans="1:19" ht="108" customHeight="1" outlineLevel="1">
      <c r="A679" s="346"/>
      <c r="B679" s="385" t="s">
        <v>2414</v>
      </c>
      <c r="C679" s="471" t="s">
        <v>2412</v>
      </c>
      <c r="D679" s="553" t="s">
        <v>2801</v>
      </c>
      <c r="E679" s="554">
        <v>45075</v>
      </c>
      <c r="F679" s="475">
        <v>188400</v>
      </c>
      <c r="G679" s="598">
        <v>0</v>
      </c>
      <c r="H679" s="598">
        <v>0</v>
      </c>
      <c r="I679" s="598">
        <v>0</v>
      </c>
      <c r="J679" s="598">
        <v>0</v>
      </c>
      <c r="K679" s="475">
        <v>0</v>
      </c>
      <c r="L679" s="475">
        <v>0</v>
      </c>
      <c r="M679" s="555" t="s">
        <v>1892</v>
      </c>
      <c r="N679" s="556" t="s">
        <v>2410</v>
      </c>
      <c r="O679" s="476"/>
      <c r="P679" s="478" t="s">
        <v>1296</v>
      </c>
      <c r="Q679" s="478" t="s">
        <v>1889</v>
      </c>
      <c r="R679" s="478"/>
      <c r="S679" s="478" t="s">
        <v>1947</v>
      </c>
    </row>
    <row r="680" spans="1:19" ht="87.75" customHeight="1" outlineLevel="1">
      <c r="A680" s="346"/>
      <c r="B680" s="385" t="s">
        <v>2415</v>
      </c>
      <c r="C680" s="471" t="s">
        <v>2412</v>
      </c>
      <c r="D680" s="478" t="s">
        <v>79</v>
      </c>
      <c r="E680" s="554">
        <v>45076</v>
      </c>
      <c r="F680" s="475">
        <v>180233.8</v>
      </c>
      <c r="G680" s="598">
        <v>0</v>
      </c>
      <c r="H680" s="598">
        <v>0</v>
      </c>
      <c r="I680" s="598">
        <v>0</v>
      </c>
      <c r="J680" s="598">
        <v>0</v>
      </c>
      <c r="K680" s="475">
        <v>0</v>
      </c>
      <c r="L680" s="475">
        <v>0</v>
      </c>
      <c r="M680" s="555" t="s">
        <v>1892</v>
      </c>
      <c r="N680" s="557" t="s">
        <v>2907</v>
      </c>
      <c r="O680" s="476" t="s">
        <v>2908</v>
      </c>
      <c r="P680" s="476" t="s">
        <v>2651</v>
      </c>
      <c r="Q680" s="478" t="s">
        <v>1889</v>
      </c>
      <c r="R680" s="478"/>
      <c r="S680" s="478" t="s">
        <v>1931</v>
      </c>
    </row>
    <row r="681" spans="1:19" ht="61.5" customHeight="1" outlineLevel="1">
      <c r="A681" s="346"/>
      <c r="B681" s="385" t="s">
        <v>2845</v>
      </c>
      <c r="C681" s="471" t="s">
        <v>2802</v>
      </c>
      <c r="D681" s="478" t="s">
        <v>79</v>
      </c>
      <c r="E681" s="554">
        <v>45077</v>
      </c>
      <c r="F681" s="475">
        <v>12900</v>
      </c>
      <c r="G681" s="598">
        <v>0</v>
      </c>
      <c r="H681" s="598">
        <v>0</v>
      </c>
      <c r="I681" s="598">
        <v>0</v>
      </c>
      <c r="J681" s="598">
        <v>0</v>
      </c>
      <c r="K681" s="475">
        <v>0</v>
      </c>
      <c r="L681" s="475">
        <v>0</v>
      </c>
      <c r="M681" s="555" t="s">
        <v>1892</v>
      </c>
      <c r="N681" s="556" t="s">
        <v>2846</v>
      </c>
      <c r="O681" s="476"/>
      <c r="P681" s="476" t="s">
        <v>2803</v>
      </c>
      <c r="Q681" s="478" t="s">
        <v>1889</v>
      </c>
      <c r="R681" s="478"/>
      <c r="S681" s="478" t="s">
        <v>1940</v>
      </c>
    </row>
    <row r="682" spans="1:19" ht="84" customHeight="1" outlineLevel="1">
      <c r="A682" s="346"/>
      <c r="B682" s="385" t="s">
        <v>2847</v>
      </c>
      <c r="C682" s="471" t="s">
        <v>2848</v>
      </c>
      <c r="D682" s="478" t="s">
        <v>79</v>
      </c>
      <c r="E682" s="554">
        <v>45078</v>
      </c>
      <c r="F682" s="475">
        <v>80000</v>
      </c>
      <c r="G682" s="598">
        <v>0</v>
      </c>
      <c r="H682" s="598">
        <v>0</v>
      </c>
      <c r="I682" s="598">
        <v>0</v>
      </c>
      <c r="J682" s="598">
        <v>0</v>
      </c>
      <c r="K682" s="475">
        <v>0</v>
      </c>
      <c r="L682" s="475">
        <v>0</v>
      </c>
      <c r="M682" s="555" t="s">
        <v>1892</v>
      </c>
      <c r="N682" s="556" t="s">
        <v>2849</v>
      </c>
      <c r="O682" s="476"/>
      <c r="P682" s="476" t="s">
        <v>2850</v>
      </c>
      <c r="Q682" s="478" t="s">
        <v>1889</v>
      </c>
      <c r="R682" s="478"/>
      <c r="S682" s="476" t="s">
        <v>1930</v>
      </c>
    </row>
    <row r="683" spans="1:19">
      <c r="A683" s="346"/>
      <c r="B683" s="355" t="s">
        <v>3417</v>
      </c>
      <c r="C683" s="648" t="s">
        <v>79</v>
      </c>
      <c r="D683" s="362" t="s">
        <v>79</v>
      </c>
      <c r="E683" s="362"/>
      <c r="F683" s="363">
        <f>SUM(F670:F682)</f>
        <v>1351955.8929999999</v>
      </c>
      <c r="G683" s="363">
        <f t="shared" ref="G683:L683" si="2">SUM(G670:G682)</f>
        <v>0</v>
      </c>
      <c r="H683" s="363">
        <f t="shared" si="2"/>
        <v>0</v>
      </c>
      <c r="I683" s="363">
        <f t="shared" si="2"/>
        <v>0</v>
      </c>
      <c r="J683" s="363">
        <f t="shared" si="2"/>
        <v>0</v>
      </c>
      <c r="K683" s="363">
        <f t="shared" si="2"/>
        <v>0</v>
      </c>
      <c r="L683" s="363">
        <f t="shared" si="2"/>
        <v>0</v>
      </c>
      <c r="M683" s="361" t="s">
        <v>79</v>
      </c>
      <c r="N683" s="361" t="s">
        <v>79</v>
      </c>
      <c r="O683" s="361" t="s">
        <v>79</v>
      </c>
      <c r="P683" s="367" t="s">
        <v>79</v>
      </c>
      <c r="Q683" s="367" t="s">
        <v>79</v>
      </c>
      <c r="R683" s="378" t="s">
        <v>79</v>
      </c>
      <c r="S683" s="367" t="s">
        <v>79</v>
      </c>
    </row>
    <row r="684" spans="1:19" ht="55.5" customHeight="1" outlineLevel="1">
      <c r="A684" s="346"/>
      <c r="B684" s="48" t="s">
        <v>1882</v>
      </c>
      <c r="C684" s="37" t="s">
        <v>359</v>
      </c>
      <c r="D684" s="21" t="s">
        <v>79</v>
      </c>
      <c r="E684" s="35"/>
      <c r="F684" s="35">
        <v>10020</v>
      </c>
      <c r="G684" s="590">
        <v>0</v>
      </c>
      <c r="H684" s="590">
        <v>0</v>
      </c>
      <c r="I684" s="590">
        <v>0</v>
      </c>
      <c r="J684" s="590">
        <v>0</v>
      </c>
      <c r="K684" s="35">
        <v>0</v>
      </c>
      <c r="L684" s="35">
        <v>0</v>
      </c>
      <c r="M684" s="37" t="s">
        <v>1893</v>
      </c>
      <c r="N684" s="37"/>
      <c r="O684" s="37" t="s">
        <v>3142</v>
      </c>
      <c r="P684" s="37" t="s">
        <v>3143</v>
      </c>
      <c r="Q684" s="121" t="s">
        <v>1887</v>
      </c>
      <c r="R684" s="124" t="s">
        <v>2972</v>
      </c>
      <c r="S684" s="121" t="s">
        <v>1931</v>
      </c>
    </row>
    <row r="685" spans="1:19" ht="55.5" customHeight="1" outlineLevel="1">
      <c r="A685" s="346"/>
      <c r="B685" s="48" t="s">
        <v>1897</v>
      </c>
      <c r="C685" s="37" t="s">
        <v>1896</v>
      </c>
      <c r="D685" s="21" t="s">
        <v>79</v>
      </c>
      <c r="E685" s="35"/>
      <c r="F685" s="35">
        <v>40000</v>
      </c>
      <c r="G685" s="590">
        <v>0</v>
      </c>
      <c r="H685" s="590">
        <v>0</v>
      </c>
      <c r="I685" s="590">
        <v>0</v>
      </c>
      <c r="J685" s="590">
        <v>0</v>
      </c>
      <c r="K685" s="35">
        <v>0</v>
      </c>
      <c r="L685" s="35">
        <v>0</v>
      </c>
      <c r="M685" s="37" t="s">
        <v>1893</v>
      </c>
      <c r="N685" s="37"/>
      <c r="O685" s="37"/>
      <c r="P685" s="37" t="s">
        <v>2973</v>
      </c>
      <c r="Q685" s="121" t="s">
        <v>1889</v>
      </c>
      <c r="R685" s="124" t="s">
        <v>2804</v>
      </c>
      <c r="S685" s="121" t="s">
        <v>1928</v>
      </c>
    </row>
    <row r="686" spans="1:19" ht="55.5" customHeight="1" outlineLevel="1">
      <c r="A686" s="346"/>
      <c r="B686" s="48" t="s">
        <v>1898</v>
      </c>
      <c r="C686" s="37" t="s">
        <v>1896</v>
      </c>
      <c r="D686" s="21" t="s">
        <v>79</v>
      </c>
      <c r="E686" s="35"/>
      <c r="F686" s="35">
        <v>60000</v>
      </c>
      <c r="G686" s="590">
        <v>0</v>
      </c>
      <c r="H686" s="590">
        <v>0</v>
      </c>
      <c r="I686" s="590">
        <v>0</v>
      </c>
      <c r="J686" s="590">
        <v>0</v>
      </c>
      <c r="K686" s="35">
        <v>0</v>
      </c>
      <c r="L686" s="35">
        <v>0</v>
      </c>
      <c r="M686" s="37" t="s">
        <v>1888</v>
      </c>
      <c r="N686" s="37"/>
      <c r="O686" s="37"/>
      <c r="P686" s="37" t="s">
        <v>2079</v>
      </c>
      <c r="Q686" s="121" t="s">
        <v>1889</v>
      </c>
      <c r="R686" s="124" t="s">
        <v>3321</v>
      </c>
      <c r="S686" s="121" t="s">
        <v>1928</v>
      </c>
    </row>
    <row r="687" spans="1:19" ht="55.5" customHeight="1" outlineLevel="1">
      <c r="A687" s="346"/>
      <c r="B687" s="48" t="s">
        <v>1899</v>
      </c>
      <c r="C687" s="37" t="s">
        <v>1896</v>
      </c>
      <c r="D687" s="21" t="s">
        <v>79</v>
      </c>
      <c r="E687" s="35"/>
      <c r="F687" s="35">
        <v>6915</v>
      </c>
      <c r="G687" s="590">
        <v>0</v>
      </c>
      <c r="H687" s="590">
        <v>0</v>
      </c>
      <c r="I687" s="590">
        <v>0</v>
      </c>
      <c r="J687" s="590">
        <v>0</v>
      </c>
      <c r="K687" s="35">
        <v>0</v>
      </c>
      <c r="L687" s="35">
        <v>0</v>
      </c>
      <c r="M687" s="37" t="s">
        <v>1893</v>
      </c>
      <c r="N687" s="37"/>
      <c r="O687" s="37"/>
      <c r="P687" s="37" t="s">
        <v>2080</v>
      </c>
      <c r="Q687" s="121" t="s">
        <v>1887</v>
      </c>
      <c r="R687" s="124" t="s">
        <v>3322</v>
      </c>
      <c r="S687" s="121" t="s">
        <v>1927</v>
      </c>
    </row>
    <row r="688" spans="1:19" ht="55.5" customHeight="1" outlineLevel="1">
      <c r="A688" s="346"/>
      <c r="B688" s="48" t="s">
        <v>1900</v>
      </c>
      <c r="C688" s="37" t="s">
        <v>1896</v>
      </c>
      <c r="D688" s="21" t="s">
        <v>79</v>
      </c>
      <c r="E688" s="35"/>
      <c r="F688" s="35">
        <v>5200</v>
      </c>
      <c r="G688" s="590">
        <v>0</v>
      </c>
      <c r="H688" s="590">
        <v>0</v>
      </c>
      <c r="I688" s="590">
        <v>0</v>
      </c>
      <c r="J688" s="590">
        <v>0</v>
      </c>
      <c r="K688" s="35">
        <v>0</v>
      </c>
      <c r="L688" s="35">
        <v>0</v>
      </c>
      <c r="M688" s="37" t="s">
        <v>1888</v>
      </c>
      <c r="N688" s="37"/>
      <c r="O688" s="37"/>
      <c r="P688" s="37" t="s">
        <v>2081</v>
      </c>
      <c r="Q688" s="121" t="s">
        <v>1889</v>
      </c>
      <c r="R688" s="124"/>
      <c r="S688" s="121" t="s">
        <v>1951</v>
      </c>
    </row>
    <row r="689" spans="1:19" ht="55.5" customHeight="1" outlineLevel="1">
      <c r="A689" s="346"/>
      <c r="B689" s="48" t="s">
        <v>1901</v>
      </c>
      <c r="C689" s="37" t="s">
        <v>1896</v>
      </c>
      <c r="D689" s="21" t="s">
        <v>79</v>
      </c>
      <c r="E689" s="35"/>
      <c r="F689" s="35">
        <v>2800</v>
      </c>
      <c r="G689" s="590">
        <v>0</v>
      </c>
      <c r="H689" s="590">
        <v>0</v>
      </c>
      <c r="I689" s="590">
        <v>0</v>
      </c>
      <c r="J689" s="590">
        <v>0</v>
      </c>
      <c r="K689" s="35">
        <v>0</v>
      </c>
      <c r="L689" s="35">
        <v>0</v>
      </c>
      <c r="M689" s="37" t="s">
        <v>1892</v>
      </c>
      <c r="N689" s="37"/>
      <c r="O689" s="37"/>
      <c r="P689" s="37" t="s">
        <v>2080</v>
      </c>
      <c r="Q689" s="121" t="s">
        <v>1889</v>
      </c>
      <c r="R689" s="124"/>
      <c r="S689" s="121" t="s">
        <v>1946</v>
      </c>
    </row>
    <row r="690" spans="1:19" ht="55.5" customHeight="1" outlineLevel="1">
      <c r="A690" s="346"/>
      <c r="B690" s="48" t="s">
        <v>1902</v>
      </c>
      <c r="C690" s="37" t="s">
        <v>1896</v>
      </c>
      <c r="D690" s="21" t="s">
        <v>79</v>
      </c>
      <c r="E690" s="35"/>
      <c r="F690" s="35">
        <v>2000</v>
      </c>
      <c r="G690" s="590">
        <v>0</v>
      </c>
      <c r="H690" s="590">
        <v>0</v>
      </c>
      <c r="I690" s="590">
        <v>0</v>
      </c>
      <c r="J690" s="590">
        <v>0</v>
      </c>
      <c r="K690" s="35">
        <v>0</v>
      </c>
      <c r="L690" s="35">
        <v>0</v>
      </c>
      <c r="M690" s="37" t="s">
        <v>1892</v>
      </c>
      <c r="N690" s="37"/>
      <c r="O690" s="37"/>
      <c r="P690" s="37" t="s">
        <v>2080</v>
      </c>
      <c r="Q690" s="121" t="s">
        <v>1889</v>
      </c>
      <c r="R690" s="124"/>
      <c r="S690" s="121" t="s">
        <v>1926</v>
      </c>
    </row>
    <row r="691" spans="1:19" ht="55.5" customHeight="1" outlineLevel="1">
      <c r="A691" s="346"/>
      <c r="B691" s="48" t="s">
        <v>1903</v>
      </c>
      <c r="C691" s="37" t="s">
        <v>1896</v>
      </c>
      <c r="D691" s="21" t="s">
        <v>79</v>
      </c>
      <c r="E691" s="35"/>
      <c r="F691" s="35">
        <v>2000</v>
      </c>
      <c r="G691" s="590">
        <v>0</v>
      </c>
      <c r="H691" s="590">
        <v>0</v>
      </c>
      <c r="I691" s="590">
        <v>0</v>
      </c>
      <c r="J691" s="590">
        <v>0</v>
      </c>
      <c r="K691" s="35">
        <v>0</v>
      </c>
      <c r="L691" s="35">
        <v>0</v>
      </c>
      <c r="M691" s="37" t="s">
        <v>1892</v>
      </c>
      <c r="N691" s="37"/>
      <c r="O691" s="37"/>
      <c r="P691" s="37" t="s">
        <v>2080</v>
      </c>
      <c r="Q691" s="121" t="s">
        <v>1889</v>
      </c>
      <c r="R691" s="124"/>
      <c r="S691" s="121" t="s">
        <v>1926</v>
      </c>
    </row>
    <row r="692" spans="1:19" ht="55.5" customHeight="1" outlineLevel="1">
      <c r="A692" s="346"/>
      <c r="B692" s="48" t="s">
        <v>1997</v>
      </c>
      <c r="C692" s="37" t="s">
        <v>1896</v>
      </c>
      <c r="D692" s="21" t="s">
        <v>2082</v>
      </c>
      <c r="E692" s="35"/>
      <c r="F692" s="35">
        <v>2383.6999999999998</v>
      </c>
      <c r="G692" s="35">
        <v>1543.3230000000001</v>
      </c>
      <c r="H692" s="590">
        <v>0</v>
      </c>
      <c r="I692" s="590">
        <v>0</v>
      </c>
      <c r="J692" s="590">
        <v>0</v>
      </c>
      <c r="K692" s="35">
        <v>0</v>
      </c>
      <c r="L692" s="35">
        <v>0</v>
      </c>
      <c r="M692" s="37" t="s">
        <v>1892</v>
      </c>
      <c r="N692" s="37" t="s">
        <v>2851</v>
      </c>
      <c r="O692" s="37"/>
      <c r="P692" s="37" t="s">
        <v>2080</v>
      </c>
      <c r="Q692" s="121" t="s">
        <v>1887</v>
      </c>
      <c r="R692" s="124" t="s">
        <v>3323</v>
      </c>
      <c r="S692" s="121" t="s">
        <v>1927</v>
      </c>
    </row>
    <row r="693" spans="1:19" ht="55.5" customHeight="1" outlineLevel="1">
      <c r="A693" s="346"/>
      <c r="B693" s="48" t="s">
        <v>1999</v>
      </c>
      <c r="C693" s="37" t="s">
        <v>1896</v>
      </c>
      <c r="D693" s="21" t="s">
        <v>79</v>
      </c>
      <c r="E693" s="35"/>
      <c r="F693" s="35">
        <v>44000</v>
      </c>
      <c r="G693" s="590">
        <v>0</v>
      </c>
      <c r="H693" s="590">
        <v>0</v>
      </c>
      <c r="I693" s="590">
        <v>0</v>
      </c>
      <c r="J693" s="590">
        <v>0</v>
      </c>
      <c r="K693" s="35">
        <v>0</v>
      </c>
      <c r="L693" s="35">
        <v>0</v>
      </c>
      <c r="M693" s="37" t="s">
        <v>1862</v>
      </c>
      <c r="N693" s="37"/>
      <c r="O693" s="37"/>
      <c r="P693" s="37" t="s">
        <v>2080</v>
      </c>
      <c r="Q693" s="121" t="s">
        <v>1889</v>
      </c>
      <c r="R693" s="124"/>
      <c r="S693" s="121" t="s">
        <v>1936</v>
      </c>
    </row>
    <row r="694" spans="1:19" ht="55.5" customHeight="1" outlineLevel="1">
      <c r="A694" s="346"/>
      <c r="B694" s="48" t="s">
        <v>2000</v>
      </c>
      <c r="C694" s="37" t="s">
        <v>1896</v>
      </c>
      <c r="D694" s="21" t="s">
        <v>2083</v>
      </c>
      <c r="E694" s="35"/>
      <c r="F694" s="35">
        <v>1652.2550000000001</v>
      </c>
      <c r="G694" s="35">
        <v>66.986000000000004</v>
      </c>
      <c r="H694" s="590">
        <v>0</v>
      </c>
      <c r="I694" s="590">
        <v>0</v>
      </c>
      <c r="J694" s="590">
        <v>0</v>
      </c>
      <c r="K694" s="35">
        <v>0</v>
      </c>
      <c r="L694" s="35">
        <v>0</v>
      </c>
      <c r="M694" s="37" t="s">
        <v>1893</v>
      </c>
      <c r="N694" s="37" t="s">
        <v>2851</v>
      </c>
      <c r="O694" s="37"/>
      <c r="P694" s="37" t="s">
        <v>2080</v>
      </c>
      <c r="Q694" s="121" t="s">
        <v>1887</v>
      </c>
      <c r="R694" s="124"/>
      <c r="S694" s="121" t="s">
        <v>1936</v>
      </c>
    </row>
    <row r="695" spans="1:19" ht="55.5" customHeight="1" outlineLevel="1">
      <c r="A695" s="346"/>
      <c r="B695" s="48" t="s">
        <v>2084</v>
      </c>
      <c r="C695" s="37" t="s">
        <v>1917</v>
      </c>
      <c r="D695" s="21" t="s">
        <v>79</v>
      </c>
      <c r="E695" s="35"/>
      <c r="F695" s="35">
        <v>500</v>
      </c>
      <c r="G695" s="590">
        <v>0</v>
      </c>
      <c r="H695" s="590">
        <v>0</v>
      </c>
      <c r="I695" s="590">
        <v>0</v>
      </c>
      <c r="J695" s="590">
        <v>0</v>
      </c>
      <c r="K695" s="35">
        <v>0</v>
      </c>
      <c r="L695" s="35">
        <v>0</v>
      </c>
      <c r="M695" s="37" t="s">
        <v>1862</v>
      </c>
      <c r="N695" s="37"/>
      <c r="O695" s="37"/>
      <c r="P695" s="37" t="s">
        <v>1296</v>
      </c>
      <c r="Q695" s="121" t="s">
        <v>1887</v>
      </c>
      <c r="R695" s="124"/>
      <c r="S695" s="121" t="s">
        <v>1928</v>
      </c>
    </row>
    <row r="696" spans="1:19" ht="55.5" customHeight="1" outlineLevel="1">
      <c r="A696" s="346"/>
      <c r="B696" s="394" t="s">
        <v>2085</v>
      </c>
      <c r="C696" s="153" t="s">
        <v>1917</v>
      </c>
      <c r="D696" s="152" t="s">
        <v>2654</v>
      </c>
      <c r="E696" s="202"/>
      <c r="F696" s="202">
        <v>1431.43</v>
      </c>
      <c r="G696" s="561">
        <v>729.63</v>
      </c>
      <c r="H696" s="599">
        <v>0</v>
      </c>
      <c r="I696" s="599">
        <v>0</v>
      </c>
      <c r="J696" s="599">
        <v>0</v>
      </c>
      <c r="K696" s="171">
        <v>0</v>
      </c>
      <c r="L696" s="171">
        <v>0</v>
      </c>
      <c r="M696" s="153" t="s">
        <v>495</v>
      </c>
      <c r="N696" s="153" t="s">
        <v>2853</v>
      </c>
      <c r="O696" s="144" t="s">
        <v>3324</v>
      </c>
      <c r="P696" s="153" t="s">
        <v>1296</v>
      </c>
      <c r="Q696" s="144" t="s">
        <v>1887</v>
      </c>
      <c r="R696" s="144" t="s">
        <v>3325</v>
      </c>
      <c r="S696" s="144" t="s">
        <v>1928</v>
      </c>
    </row>
    <row r="697" spans="1:19" ht="55.5" customHeight="1" outlineLevel="1">
      <c r="A697" s="346"/>
      <c r="B697" s="394" t="s">
        <v>2086</v>
      </c>
      <c r="C697" s="153" t="s">
        <v>1917</v>
      </c>
      <c r="D697" s="152" t="s">
        <v>2655</v>
      </c>
      <c r="E697" s="202"/>
      <c r="F697" s="202">
        <v>3046.78</v>
      </c>
      <c r="G697" s="561">
        <v>3046.78</v>
      </c>
      <c r="H697" s="599">
        <v>0</v>
      </c>
      <c r="I697" s="599">
        <v>0</v>
      </c>
      <c r="J697" s="599">
        <v>0</v>
      </c>
      <c r="K697" s="171">
        <v>0</v>
      </c>
      <c r="L697" s="171">
        <v>0</v>
      </c>
      <c r="M697" s="153" t="s">
        <v>495</v>
      </c>
      <c r="N697" s="153" t="s">
        <v>2853</v>
      </c>
      <c r="O697" s="144" t="s">
        <v>3324</v>
      </c>
      <c r="P697" s="153" t="s">
        <v>1296</v>
      </c>
      <c r="Q697" s="144" t="s">
        <v>1887</v>
      </c>
      <c r="R697" s="562" t="s">
        <v>3326</v>
      </c>
      <c r="S697" s="144" t="s">
        <v>1928</v>
      </c>
    </row>
    <row r="698" spans="1:19" ht="55.5" customHeight="1" outlineLevel="1">
      <c r="A698" s="346"/>
      <c r="B698" s="48" t="s">
        <v>2774</v>
      </c>
      <c r="C698" s="37" t="s">
        <v>1917</v>
      </c>
      <c r="D698" s="21" t="s">
        <v>2854</v>
      </c>
      <c r="E698" s="11"/>
      <c r="F698" s="11">
        <v>4500</v>
      </c>
      <c r="G698" s="590">
        <v>0</v>
      </c>
      <c r="H698" s="590">
        <v>0</v>
      </c>
      <c r="I698" s="590">
        <v>0</v>
      </c>
      <c r="J698" s="590">
        <v>0</v>
      </c>
      <c r="K698" s="35">
        <v>0</v>
      </c>
      <c r="L698" s="35">
        <v>0</v>
      </c>
      <c r="M698" s="37" t="s">
        <v>1892</v>
      </c>
      <c r="N698" s="37" t="s">
        <v>2852</v>
      </c>
      <c r="O698" s="37" t="s">
        <v>2909</v>
      </c>
      <c r="P698" s="37" t="s">
        <v>1296</v>
      </c>
      <c r="Q698" s="121" t="s">
        <v>1887</v>
      </c>
      <c r="R698" s="121" t="s">
        <v>3327</v>
      </c>
      <c r="S698" s="121" t="s">
        <v>1928</v>
      </c>
    </row>
    <row r="699" spans="1:19" ht="55.5" customHeight="1" outlineLevel="1">
      <c r="A699" s="346"/>
      <c r="B699" s="48" t="s">
        <v>2656</v>
      </c>
      <c r="C699" s="37" t="s">
        <v>1917</v>
      </c>
      <c r="D699" s="21" t="s">
        <v>2657</v>
      </c>
      <c r="E699" s="35"/>
      <c r="F699" s="35">
        <v>10000</v>
      </c>
      <c r="G699" s="590">
        <v>0</v>
      </c>
      <c r="H699" s="590">
        <v>0</v>
      </c>
      <c r="I699" s="590">
        <v>0</v>
      </c>
      <c r="J699" s="590">
        <v>0</v>
      </c>
      <c r="K699" s="35">
        <v>0</v>
      </c>
      <c r="L699" s="35">
        <v>0</v>
      </c>
      <c r="M699" s="37" t="s">
        <v>1892</v>
      </c>
      <c r="N699" s="37" t="s">
        <v>2853</v>
      </c>
      <c r="O699" s="37" t="s">
        <v>2910</v>
      </c>
      <c r="P699" s="37" t="s">
        <v>1296</v>
      </c>
      <c r="Q699" s="121" t="s">
        <v>1887</v>
      </c>
      <c r="R699" s="121" t="s">
        <v>3327</v>
      </c>
      <c r="S699" s="121" t="s">
        <v>1928</v>
      </c>
    </row>
    <row r="700" spans="1:19" ht="55.5" customHeight="1" outlineLevel="1">
      <c r="A700" s="346"/>
      <c r="B700" s="110" t="s">
        <v>2775</v>
      </c>
      <c r="C700" s="37" t="s">
        <v>1917</v>
      </c>
      <c r="D700" s="21" t="s">
        <v>2855</v>
      </c>
      <c r="E700" s="35"/>
      <c r="F700" s="35">
        <v>1000</v>
      </c>
      <c r="G700" s="590">
        <v>0</v>
      </c>
      <c r="H700" s="590">
        <v>0</v>
      </c>
      <c r="I700" s="590">
        <v>0</v>
      </c>
      <c r="J700" s="590">
        <v>0</v>
      </c>
      <c r="K700" s="35">
        <v>0</v>
      </c>
      <c r="L700" s="35">
        <v>0</v>
      </c>
      <c r="M700" s="37" t="s">
        <v>1892</v>
      </c>
      <c r="N700" s="37" t="s">
        <v>2852</v>
      </c>
      <c r="O700" s="37" t="s">
        <v>2911</v>
      </c>
      <c r="P700" s="37" t="s">
        <v>1296</v>
      </c>
      <c r="Q700" s="121" t="s">
        <v>1887</v>
      </c>
      <c r="R700" s="121" t="s">
        <v>3327</v>
      </c>
      <c r="S700" s="121" t="s">
        <v>1928</v>
      </c>
    </row>
    <row r="701" spans="1:19" ht="55.5" customHeight="1" outlineLevel="1">
      <c r="A701" s="346"/>
      <c r="B701" s="48" t="s">
        <v>2087</v>
      </c>
      <c r="C701" s="37" t="s">
        <v>1918</v>
      </c>
      <c r="D701" s="21" t="s">
        <v>2653</v>
      </c>
      <c r="E701" s="35"/>
      <c r="F701" s="35">
        <v>48913.04</v>
      </c>
      <c r="G701" s="35">
        <v>37747.116000000002</v>
      </c>
      <c r="H701" s="590"/>
      <c r="I701" s="590"/>
      <c r="J701" s="590"/>
      <c r="K701" s="35">
        <v>755.04</v>
      </c>
      <c r="L701" s="35"/>
      <c r="M701" s="37" t="s">
        <v>1893</v>
      </c>
      <c r="N701" s="37" t="s">
        <v>2853</v>
      </c>
      <c r="O701" s="37"/>
      <c r="P701" s="37"/>
      <c r="Q701" s="121" t="s">
        <v>1887</v>
      </c>
      <c r="R701" s="121" t="s">
        <v>3328</v>
      </c>
      <c r="S701" s="121" t="s">
        <v>1930</v>
      </c>
    </row>
    <row r="702" spans="1:19" ht="55.5" customHeight="1" outlineLevel="1">
      <c r="A702" s="346"/>
      <c r="B702" s="394" t="s">
        <v>1920</v>
      </c>
      <c r="C702" s="153" t="s">
        <v>1919</v>
      </c>
      <c r="D702" s="152" t="s">
        <v>2856</v>
      </c>
      <c r="E702" s="171"/>
      <c r="F702" s="171">
        <v>5619.34</v>
      </c>
      <c r="G702" s="202">
        <v>4905.34</v>
      </c>
      <c r="H702" s="599"/>
      <c r="I702" s="599"/>
      <c r="J702" s="599"/>
      <c r="K702" s="171">
        <v>713.9</v>
      </c>
      <c r="L702" s="171"/>
      <c r="M702" s="153" t="s">
        <v>495</v>
      </c>
      <c r="N702" s="153" t="s">
        <v>2852</v>
      </c>
      <c r="O702" s="153"/>
      <c r="P702" s="153" t="s">
        <v>1296</v>
      </c>
      <c r="Q702" s="144" t="s">
        <v>1887</v>
      </c>
      <c r="R702" s="153" t="s">
        <v>3329</v>
      </c>
      <c r="S702" s="144" t="s">
        <v>1940</v>
      </c>
    </row>
    <row r="703" spans="1:19" ht="55.5" customHeight="1" outlineLevel="1">
      <c r="A703" s="346"/>
      <c r="B703" s="48" t="s">
        <v>2028</v>
      </c>
      <c r="C703" s="37" t="s">
        <v>1921</v>
      </c>
      <c r="D703" s="21" t="s">
        <v>2088</v>
      </c>
      <c r="E703" s="35"/>
      <c r="F703" s="35">
        <v>110</v>
      </c>
      <c r="G703" s="590">
        <v>0</v>
      </c>
      <c r="H703" s="590">
        <v>0</v>
      </c>
      <c r="I703" s="590">
        <v>0</v>
      </c>
      <c r="J703" s="590">
        <v>0</v>
      </c>
      <c r="K703" s="35">
        <v>0</v>
      </c>
      <c r="L703" s="35">
        <v>0</v>
      </c>
      <c r="M703" s="37" t="s">
        <v>1893</v>
      </c>
      <c r="N703" s="37" t="s">
        <v>1998</v>
      </c>
      <c r="O703" s="37"/>
      <c r="P703" s="37" t="s">
        <v>1296</v>
      </c>
      <c r="Q703" s="121" t="s">
        <v>1887</v>
      </c>
      <c r="R703" s="124"/>
      <c r="S703" s="121" t="s">
        <v>1927</v>
      </c>
    </row>
    <row r="704" spans="1:19" ht="55.5" customHeight="1" outlineLevel="1">
      <c r="A704" s="346"/>
      <c r="B704" s="394" t="s">
        <v>1922</v>
      </c>
      <c r="C704" s="153" t="s">
        <v>1923</v>
      </c>
      <c r="D704" s="152" t="s">
        <v>79</v>
      </c>
      <c r="E704" s="171"/>
      <c r="F704" s="171">
        <v>50</v>
      </c>
      <c r="G704" s="599">
        <v>0</v>
      </c>
      <c r="H704" s="599">
        <v>0</v>
      </c>
      <c r="I704" s="599">
        <v>0</v>
      </c>
      <c r="J704" s="599">
        <v>0</v>
      </c>
      <c r="K704" s="171">
        <v>0</v>
      </c>
      <c r="L704" s="171">
        <v>0</v>
      </c>
      <c r="M704" s="153" t="s">
        <v>494</v>
      </c>
      <c r="N704" s="153"/>
      <c r="O704" s="153"/>
      <c r="P704" s="153" t="s">
        <v>1296</v>
      </c>
      <c r="Q704" s="144" t="s">
        <v>1887</v>
      </c>
      <c r="R704" s="562"/>
      <c r="S704" s="121" t="s">
        <v>1935</v>
      </c>
    </row>
    <row r="705" spans="1:19" ht="55.5" customHeight="1" outlineLevel="1">
      <c r="A705" s="346"/>
      <c r="B705" s="394" t="s">
        <v>1924</v>
      </c>
      <c r="C705" s="153" t="s">
        <v>1896</v>
      </c>
      <c r="D705" s="152" t="s">
        <v>2089</v>
      </c>
      <c r="E705" s="171"/>
      <c r="F705" s="171">
        <v>2050.9499999999998</v>
      </c>
      <c r="G705" s="599">
        <v>0</v>
      </c>
      <c r="H705" s="599">
        <v>0</v>
      </c>
      <c r="I705" s="599">
        <v>0</v>
      </c>
      <c r="J705" s="599">
        <v>0</v>
      </c>
      <c r="K705" s="171">
        <v>150.94999999999999</v>
      </c>
      <c r="L705" s="171"/>
      <c r="M705" s="153" t="s">
        <v>495</v>
      </c>
      <c r="N705" s="153" t="s">
        <v>2851</v>
      </c>
      <c r="O705" s="153"/>
      <c r="P705" s="153" t="s">
        <v>2080</v>
      </c>
      <c r="Q705" s="144" t="s">
        <v>1887</v>
      </c>
      <c r="R705" s="562"/>
      <c r="S705" s="144" t="s">
        <v>3170</v>
      </c>
    </row>
    <row r="706" spans="1:19" ht="55.5" customHeight="1" outlineLevel="1">
      <c r="A706" s="346"/>
      <c r="B706" s="48" t="s">
        <v>2090</v>
      </c>
      <c r="C706" s="37" t="s">
        <v>359</v>
      </c>
      <c r="D706" s="21"/>
      <c r="E706" s="35"/>
      <c r="F706" s="35">
        <v>1000</v>
      </c>
      <c r="G706" s="590">
        <v>0</v>
      </c>
      <c r="H706" s="590">
        <v>0</v>
      </c>
      <c r="I706" s="590">
        <v>0</v>
      </c>
      <c r="J706" s="590">
        <v>0</v>
      </c>
      <c r="K706" s="35">
        <v>0</v>
      </c>
      <c r="L706" s="35">
        <v>0</v>
      </c>
      <c r="M706" s="37" t="s">
        <v>1893</v>
      </c>
      <c r="N706" s="37"/>
      <c r="O706" s="37"/>
      <c r="P706" s="37"/>
      <c r="Q706" s="121" t="s">
        <v>1887</v>
      </c>
      <c r="R706" s="124" t="s">
        <v>3330</v>
      </c>
      <c r="S706" s="121" t="s">
        <v>1931</v>
      </c>
    </row>
    <row r="707" spans="1:19" ht="55.5" customHeight="1" outlineLevel="1">
      <c r="A707" s="346"/>
      <c r="B707" s="48" t="s">
        <v>2416</v>
      </c>
      <c r="C707" s="37" t="s">
        <v>1896</v>
      </c>
      <c r="D707" s="21" t="s">
        <v>79</v>
      </c>
      <c r="E707" s="35"/>
      <c r="F707" s="35">
        <v>1119.25</v>
      </c>
      <c r="G707" s="590">
        <v>0</v>
      </c>
      <c r="H707" s="590">
        <v>0</v>
      </c>
      <c r="I707" s="590">
        <v>0</v>
      </c>
      <c r="J707" s="590">
        <v>0</v>
      </c>
      <c r="K707" s="35">
        <v>0</v>
      </c>
      <c r="L707" s="35">
        <v>0</v>
      </c>
      <c r="M707" s="37" t="s">
        <v>1892</v>
      </c>
      <c r="N707" s="37"/>
      <c r="O707" s="37"/>
      <c r="P707" s="37" t="s">
        <v>2079</v>
      </c>
      <c r="Q707" s="121" t="s">
        <v>1887</v>
      </c>
      <c r="R707" s="124" t="s">
        <v>3192</v>
      </c>
      <c r="S707" s="121" t="s">
        <v>1934</v>
      </c>
    </row>
    <row r="708" spans="1:19" ht="55.5" customHeight="1" outlineLevel="1">
      <c r="A708" s="346"/>
      <c r="B708" s="48" t="s">
        <v>2417</v>
      </c>
      <c r="C708" s="37" t="s">
        <v>1896</v>
      </c>
      <c r="D708" s="21" t="s">
        <v>79</v>
      </c>
      <c r="E708" s="35"/>
      <c r="F708" s="35">
        <v>1619.585</v>
      </c>
      <c r="G708" s="590">
        <v>0</v>
      </c>
      <c r="H708" s="590">
        <v>0</v>
      </c>
      <c r="I708" s="590">
        <v>0</v>
      </c>
      <c r="J708" s="590">
        <v>0</v>
      </c>
      <c r="K708" s="35">
        <v>0</v>
      </c>
      <c r="L708" s="35">
        <v>0</v>
      </c>
      <c r="M708" s="37" t="s">
        <v>1892</v>
      </c>
      <c r="N708" s="37"/>
      <c r="O708" s="37"/>
      <c r="P708" s="37" t="s">
        <v>2079</v>
      </c>
      <c r="Q708" s="121" t="s">
        <v>1887</v>
      </c>
      <c r="R708" s="124" t="s">
        <v>3193</v>
      </c>
      <c r="S708" s="121" t="s">
        <v>1938</v>
      </c>
    </row>
    <row r="709" spans="1:19" ht="55.5" customHeight="1" outlineLevel="1">
      <c r="A709" s="346"/>
      <c r="B709" s="48" t="s">
        <v>2418</v>
      </c>
      <c r="C709" s="37" t="s">
        <v>1896</v>
      </c>
      <c r="D709" s="21" t="s">
        <v>79</v>
      </c>
      <c r="E709" s="35"/>
      <c r="F709" s="35">
        <v>1627.39</v>
      </c>
      <c r="G709" s="590">
        <v>0</v>
      </c>
      <c r="H709" s="590">
        <v>0</v>
      </c>
      <c r="I709" s="590">
        <v>0</v>
      </c>
      <c r="J709" s="590">
        <v>0</v>
      </c>
      <c r="K709" s="35">
        <v>0</v>
      </c>
      <c r="L709" s="35">
        <v>0</v>
      </c>
      <c r="M709" s="37" t="s">
        <v>1892</v>
      </c>
      <c r="N709" s="37"/>
      <c r="O709" s="37"/>
      <c r="P709" s="37" t="s">
        <v>2079</v>
      </c>
      <c r="Q709" s="121" t="s">
        <v>1887</v>
      </c>
      <c r="R709" s="124" t="s">
        <v>3194</v>
      </c>
      <c r="S709" s="121" t="s">
        <v>1947</v>
      </c>
    </row>
    <row r="710" spans="1:19" ht="55.5" customHeight="1" outlineLevel="1">
      <c r="A710" s="346"/>
      <c r="B710" s="48" t="s">
        <v>2776</v>
      </c>
      <c r="C710" s="37" t="s">
        <v>1918</v>
      </c>
      <c r="D710" s="21" t="s">
        <v>79</v>
      </c>
      <c r="E710" s="35"/>
      <c r="F710" s="35">
        <v>598.95000000000005</v>
      </c>
      <c r="G710" s="590">
        <v>0</v>
      </c>
      <c r="H710" s="590">
        <v>0</v>
      </c>
      <c r="I710" s="590">
        <v>0</v>
      </c>
      <c r="J710" s="590">
        <v>0</v>
      </c>
      <c r="K710" s="35">
        <v>598.95000000000005</v>
      </c>
      <c r="L710" s="35"/>
      <c r="M710" s="37" t="s">
        <v>1893</v>
      </c>
      <c r="N710" s="37"/>
      <c r="O710" s="37"/>
      <c r="P710" s="37" t="s">
        <v>1320</v>
      </c>
      <c r="Q710" s="121" t="s">
        <v>1887</v>
      </c>
      <c r="R710" s="124" t="s">
        <v>2912</v>
      </c>
      <c r="S710" s="121" t="s">
        <v>1930</v>
      </c>
    </row>
    <row r="711" spans="1:19" ht="55.5" customHeight="1" outlineLevel="1">
      <c r="A711" s="346"/>
      <c r="B711" s="394" t="s">
        <v>2091</v>
      </c>
      <c r="C711" s="153" t="s">
        <v>1919</v>
      </c>
      <c r="D711" s="152" t="s">
        <v>2658</v>
      </c>
      <c r="E711" s="202"/>
      <c r="F711" s="202">
        <v>8712</v>
      </c>
      <c r="G711" s="202">
        <v>544.5</v>
      </c>
      <c r="H711" s="599"/>
      <c r="I711" s="599"/>
      <c r="J711" s="599"/>
      <c r="K711" s="171">
        <v>1694</v>
      </c>
      <c r="L711" s="171"/>
      <c r="M711" s="153" t="s">
        <v>495</v>
      </c>
      <c r="N711" s="153" t="s">
        <v>2853</v>
      </c>
      <c r="O711" s="153"/>
      <c r="P711" s="153" t="s">
        <v>1296</v>
      </c>
      <c r="Q711" s="144" t="s">
        <v>1887</v>
      </c>
      <c r="R711" s="144" t="s">
        <v>3331</v>
      </c>
      <c r="S711" s="144" t="s">
        <v>1940</v>
      </c>
    </row>
    <row r="712" spans="1:19" ht="55.5" customHeight="1" outlineLevel="1">
      <c r="A712" s="346"/>
      <c r="B712" s="48" t="s">
        <v>2419</v>
      </c>
      <c r="C712" s="37" t="s">
        <v>1916</v>
      </c>
      <c r="D712" s="21" t="s">
        <v>79</v>
      </c>
      <c r="E712" s="35"/>
      <c r="F712" s="35">
        <v>2500</v>
      </c>
      <c r="G712" s="590">
        <v>0</v>
      </c>
      <c r="H712" s="590">
        <v>0</v>
      </c>
      <c r="I712" s="590">
        <v>0</v>
      </c>
      <c r="J712" s="590">
        <v>0</v>
      </c>
      <c r="K712" s="35">
        <v>0</v>
      </c>
      <c r="L712" s="35">
        <v>0</v>
      </c>
      <c r="M712" s="37" t="s">
        <v>1862</v>
      </c>
      <c r="N712" s="37"/>
      <c r="O712" s="37"/>
      <c r="P712" s="37" t="s">
        <v>2104</v>
      </c>
      <c r="Q712" s="121" t="s">
        <v>1889</v>
      </c>
      <c r="R712" s="124"/>
      <c r="S712" s="121" t="s">
        <v>1927</v>
      </c>
    </row>
    <row r="713" spans="1:19" ht="55.5" customHeight="1" outlineLevel="1">
      <c r="A713" s="346"/>
      <c r="B713" s="48" t="s">
        <v>2420</v>
      </c>
      <c r="C713" s="37" t="s">
        <v>1896</v>
      </c>
      <c r="D713" s="21" t="s">
        <v>79</v>
      </c>
      <c r="E713" s="35"/>
      <c r="F713" s="35">
        <v>73442</v>
      </c>
      <c r="G713" s="590">
        <v>0</v>
      </c>
      <c r="H713" s="590">
        <v>0</v>
      </c>
      <c r="I713" s="590">
        <v>0</v>
      </c>
      <c r="J713" s="590">
        <v>0</v>
      </c>
      <c r="K713" s="35">
        <v>0</v>
      </c>
      <c r="L713" s="35">
        <v>0</v>
      </c>
      <c r="M713" s="37" t="s">
        <v>1862</v>
      </c>
      <c r="N713" s="37"/>
      <c r="O713" s="37"/>
      <c r="P713" s="37" t="s">
        <v>2079</v>
      </c>
      <c r="Q713" s="121" t="s">
        <v>1887</v>
      </c>
      <c r="R713" s="124" t="s">
        <v>3172</v>
      </c>
      <c r="S713" s="121" t="s">
        <v>1934</v>
      </c>
    </row>
    <row r="714" spans="1:19" ht="55.5" customHeight="1" outlineLevel="1">
      <c r="A714" s="346"/>
      <c r="B714" s="48" t="s">
        <v>2421</v>
      </c>
      <c r="C714" s="37" t="s">
        <v>1896</v>
      </c>
      <c r="D714" s="21" t="s">
        <v>79</v>
      </c>
      <c r="E714" s="35"/>
      <c r="F714" s="35">
        <v>62806</v>
      </c>
      <c r="G714" s="590">
        <v>0</v>
      </c>
      <c r="H714" s="590">
        <v>0</v>
      </c>
      <c r="I714" s="590">
        <v>0</v>
      </c>
      <c r="J714" s="590">
        <v>0</v>
      </c>
      <c r="K714" s="35">
        <v>0</v>
      </c>
      <c r="L714" s="35">
        <v>0</v>
      </c>
      <c r="M714" s="37" t="s">
        <v>1862</v>
      </c>
      <c r="N714" s="37"/>
      <c r="O714" s="37"/>
      <c r="P714" s="37" t="s">
        <v>2079</v>
      </c>
      <c r="Q714" s="121" t="s">
        <v>1887</v>
      </c>
      <c r="R714" s="124" t="s">
        <v>3173</v>
      </c>
      <c r="S714" s="121" t="s">
        <v>1938</v>
      </c>
    </row>
    <row r="715" spans="1:19" ht="55.5" customHeight="1" outlineLevel="1">
      <c r="A715" s="346"/>
      <c r="B715" s="48" t="s">
        <v>2422</v>
      </c>
      <c r="C715" s="37" t="s">
        <v>1896</v>
      </c>
      <c r="D715" s="21" t="s">
        <v>79</v>
      </c>
      <c r="E715" s="35"/>
      <c r="F715" s="35">
        <v>52122</v>
      </c>
      <c r="G715" s="590">
        <v>0</v>
      </c>
      <c r="H715" s="590">
        <v>0</v>
      </c>
      <c r="I715" s="590">
        <v>0</v>
      </c>
      <c r="J715" s="590">
        <v>0</v>
      </c>
      <c r="K715" s="35">
        <v>0</v>
      </c>
      <c r="L715" s="35">
        <v>0</v>
      </c>
      <c r="M715" s="37" t="s">
        <v>1862</v>
      </c>
      <c r="N715" s="37"/>
      <c r="O715" s="37"/>
      <c r="P715" s="37" t="s">
        <v>2079</v>
      </c>
      <c r="Q715" s="121" t="s">
        <v>1887</v>
      </c>
      <c r="R715" s="124" t="s">
        <v>3174</v>
      </c>
      <c r="S715" s="121" t="s">
        <v>1947</v>
      </c>
    </row>
    <row r="716" spans="1:19" ht="55.5" customHeight="1" outlineLevel="1">
      <c r="A716" s="346"/>
      <c r="B716" s="48" t="s">
        <v>2423</v>
      </c>
      <c r="C716" s="37" t="s">
        <v>1896</v>
      </c>
      <c r="D716" s="21" t="s">
        <v>79</v>
      </c>
      <c r="E716" s="35"/>
      <c r="F716" s="35">
        <v>125000</v>
      </c>
      <c r="G716" s="590">
        <v>0</v>
      </c>
      <c r="H716" s="590">
        <v>0</v>
      </c>
      <c r="I716" s="590">
        <v>0</v>
      </c>
      <c r="J716" s="590">
        <v>0</v>
      </c>
      <c r="K716" s="35">
        <v>0</v>
      </c>
      <c r="L716" s="35">
        <v>0</v>
      </c>
      <c r="M716" s="37" t="s">
        <v>1892</v>
      </c>
      <c r="N716" s="37"/>
      <c r="O716" s="37"/>
      <c r="P716" s="37" t="s">
        <v>2079</v>
      </c>
      <c r="Q716" s="121" t="s">
        <v>1887</v>
      </c>
      <c r="R716" s="124"/>
      <c r="S716" s="121" t="s">
        <v>1928</v>
      </c>
    </row>
    <row r="717" spans="1:19" ht="55.5" customHeight="1" outlineLevel="1">
      <c r="A717" s="346"/>
      <c r="B717" s="48" t="s">
        <v>3159</v>
      </c>
      <c r="C717" s="37" t="s">
        <v>1896</v>
      </c>
      <c r="D717" s="21" t="s">
        <v>79</v>
      </c>
      <c r="E717" s="35"/>
      <c r="F717" s="35">
        <v>85000</v>
      </c>
      <c r="G717" s="590">
        <v>0</v>
      </c>
      <c r="H717" s="590">
        <v>0</v>
      </c>
      <c r="I717" s="590">
        <v>0</v>
      </c>
      <c r="J717" s="590">
        <v>0</v>
      </c>
      <c r="K717" s="35">
        <v>0</v>
      </c>
      <c r="L717" s="35">
        <v>0</v>
      </c>
      <c r="M717" s="37" t="s">
        <v>1888</v>
      </c>
      <c r="N717" s="37"/>
      <c r="O717" s="37"/>
      <c r="P717" s="37" t="s">
        <v>2079</v>
      </c>
      <c r="Q717" s="121" t="s">
        <v>1887</v>
      </c>
      <c r="R717" s="124" t="s">
        <v>3160</v>
      </c>
      <c r="S717" s="121" t="s">
        <v>1928</v>
      </c>
    </row>
    <row r="718" spans="1:19" ht="55.5" customHeight="1" outlineLevel="1">
      <c r="A718" s="346"/>
      <c r="B718" s="395" t="s">
        <v>2659</v>
      </c>
      <c r="C718" s="144" t="s">
        <v>1917</v>
      </c>
      <c r="D718" s="152" t="s">
        <v>2857</v>
      </c>
      <c r="E718" s="171"/>
      <c r="F718" s="561">
        <v>2359.5605</v>
      </c>
      <c r="G718" s="561">
        <v>2359.5605</v>
      </c>
      <c r="H718" s="599">
        <v>0</v>
      </c>
      <c r="I718" s="599">
        <v>0</v>
      </c>
      <c r="J718" s="599">
        <v>0</v>
      </c>
      <c r="K718" s="171">
        <v>0</v>
      </c>
      <c r="L718" s="171">
        <v>0</v>
      </c>
      <c r="M718" s="153" t="s">
        <v>495</v>
      </c>
      <c r="N718" s="153" t="s">
        <v>2852</v>
      </c>
      <c r="O718" s="144" t="s">
        <v>3324</v>
      </c>
      <c r="P718" s="144" t="s">
        <v>1296</v>
      </c>
      <c r="Q718" s="144" t="s">
        <v>1887</v>
      </c>
      <c r="R718" s="562" t="s">
        <v>3332</v>
      </c>
      <c r="S718" s="121" t="s">
        <v>1928</v>
      </c>
    </row>
    <row r="719" spans="1:19" ht="55.5" customHeight="1" outlineLevel="1">
      <c r="A719" s="346"/>
      <c r="B719" s="110" t="s">
        <v>2777</v>
      </c>
      <c r="C719" s="121" t="s">
        <v>1919</v>
      </c>
      <c r="D719" s="21" t="s">
        <v>2858</v>
      </c>
      <c r="E719" s="35"/>
      <c r="F719" s="35">
        <v>2360</v>
      </c>
      <c r="G719" s="590">
        <v>0</v>
      </c>
      <c r="H719" s="590">
        <v>0</v>
      </c>
      <c r="I719" s="590">
        <v>0</v>
      </c>
      <c r="J719" s="590">
        <v>0</v>
      </c>
      <c r="K719" s="35">
        <v>0</v>
      </c>
      <c r="L719" s="35">
        <v>0</v>
      </c>
      <c r="M719" s="37" t="s">
        <v>1893</v>
      </c>
      <c r="N719" s="37" t="s">
        <v>2852</v>
      </c>
      <c r="O719" s="37"/>
      <c r="P719" s="121" t="s">
        <v>1296</v>
      </c>
      <c r="Q719" s="121" t="s">
        <v>1887</v>
      </c>
      <c r="R719" s="121" t="s">
        <v>3195</v>
      </c>
      <c r="S719" s="121" t="s">
        <v>1940</v>
      </c>
    </row>
    <row r="720" spans="1:19" ht="55.5" customHeight="1" outlineLevel="1">
      <c r="A720" s="346"/>
      <c r="B720" s="110" t="s">
        <v>2679</v>
      </c>
      <c r="C720" s="121" t="s">
        <v>1917</v>
      </c>
      <c r="D720" s="21" t="s">
        <v>79</v>
      </c>
      <c r="E720" s="35"/>
      <c r="F720" s="35">
        <v>200</v>
      </c>
      <c r="G720" s="590">
        <v>0</v>
      </c>
      <c r="H720" s="590">
        <v>0</v>
      </c>
      <c r="I720" s="590">
        <v>0</v>
      </c>
      <c r="J720" s="590">
        <v>0</v>
      </c>
      <c r="K720" s="35">
        <v>0</v>
      </c>
      <c r="L720" s="35">
        <v>0</v>
      </c>
      <c r="M720" s="37" t="s">
        <v>1892</v>
      </c>
      <c r="N720" s="37"/>
      <c r="O720" s="121" t="s">
        <v>2911</v>
      </c>
      <c r="P720" s="121" t="s">
        <v>1296</v>
      </c>
      <c r="Q720" s="121" t="s">
        <v>1887</v>
      </c>
      <c r="R720" s="563"/>
      <c r="S720" s="121" t="s">
        <v>1928</v>
      </c>
    </row>
    <row r="721" spans="1:19" ht="55.5" customHeight="1" outlineLevel="1">
      <c r="A721" s="346"/>
      <c r="B721" s="395" t="s">
        <v>2680</v>
      </c>
      <c r="C721" s="144" t="s">
        <v>359</v>
      </c>
      <c r="D721" s="152" t="s">
        <v>2859</v>
      </c>
      <c r="E721" s="171"/>
      <c r="F721" s="171">
        <v>4700</v>
      </c>
      <c r="G721" s="171">
        <v>3960.33</v>
      </c>
      <c r="H721" s="599">
        <v>0</v>
      </c>
      <c r="I721" s="599">
        <v>0</v>
      </c>
      <c r="J721" s="599">
        <v>0</v>
      </c>
      <c r="K721" s="171">
        <v>0</v>
      </c>
      <c r="L721" s="171">
        <v>0</v>
      </c>
      <c r="M721" s="153" t="s">
        <v>495</v>
      </c>
      <c r="N721" s="153" t="s">
        <v>2852</v>
      </c>
      <c r="O721" s="153" t="s">
        <v>3333</v>
      </c>
      <c r="P721" s="144"/>
      <c r="Q721" s="144" t="s">
        <v>1887</v>
      </c>
      <c r="R721" s="144" t="s">
        <v>3334</v>
      </c>
      <c r="S721" s="144" t="s">
        <v>1931</v>
      </c>
    </row>
    <row r="722" spans="1:19" ht="55.5" customHeight="1" outlineLevel="1">
      <c r="A722" s="346"/>
      <c r="B722" s="110" t="s">
        <v>2681</v>
      </c>
      <c r="C722" s="121" t="s">
        <v>1919</v>
      </c>
      <c r="D722" s="21" t="s">
        <v>79</v>
      </c>
      <c r="E722" s="35"/>
      <c r="F722" s="35">
        <v>593</v>
      </c>
      <c r="G722" s="590">
        <v>0</v>
      </c>
      <c r="H722" s="590">
        <v>0</v>
      </c>
      <c r="I722" s="590">
        <v>0</v>
      </c>
      <c r="J722" s="590">
        <v>0</v>
      </c>
      <c r="K722" s="35">
        <v>0</v>
      </c>
      <c r="L722" s="35">
        <v>0</v>
      </c>
      <c r="M722" s="37" t="s">
        <v>1862</v>
      </c>
      <c r="N722" s="37"/>
      <c r="O722" s="37"/>
      <c r="P722" s="121"/>
      <c r="Q722" s="121" t="s">
        <v>1887</v>
      </c>
      <c r="R722" s="121" t="s">
        <v>2804</v>
      </c>
      <c r="S722" s="121" t="s">
        <v>1940</v>
      </c>
    </row>
    <row r="723" spans="1:19" ht="55.5" customHeight="1" outlineLevel="1">
      <c r="A723" s="346"/>
      <c r="B723" s="395" t="s">
        <v>2682</v>
      </c>
      <c r="C723" s="144" t="s">
        <v>1919</v>
      </c>
      <c r="D723" s="152" t="s">
        <v>2860</v>
      </c>
      <c r="E723" s="171"/>
      <c r="F723" s="171">
        <v>1391.5</v>
      </c>
      <c r="G723" s="561">
        <v>1391.5</v>
      </c>
      <c r="H723" s="599">
        <v>0</v>
      </c>
      <c r="I723" s="599">
        <v>0</v>
      </c>
      <c r="J723" s="599">
        <v>0</v>
      </c>
      <c r="K723" s="171">
        <v>0</v>
      </c>
      <c r="L723" s="171">
        <v>0</v>
      </c>
      <c r="M723" s="153" t="s">
        <v>495</v>
      </c>
      <c r="N723" s="153" t="s">
        <v>2852</v>
      </c>
      <c r="O723" s="153"/>
      <c r="P723" s="144"/>
      <c r="Q723" s="144" t="s">
        <v>1887</v>
      </c>
      <c r="R723" s="144" t="s">
        <v>3335</v>
      </c>
      <c r="S723" s="144" t="s">
        <v>1940</v>
      </c>
    </row>
    <row r="724" spans="1:19" ht="55.5" customHeight="1" outlineLevel="1">
      <c r="A724" s="346"/>
      <c r="B724" s="110" t="s">
        <v>2778</v>
      </c>
      <c r="C724" s="121" t="s">
        <v>1917</v>
      </c>
      <c r="D724" s="21" t="s">
        <v>2861</v>
      </c>
      <c r="E724" s="35"/>
      <c r="F724" s="35">
        <v>4000</v>
      </c>
      <c r="G724" s="590">
        <v>0</v>
      </c>
      <c r="H724" s="590">
        <v>0</v>
      </c>
      <c r="I724" s="590">
        <v>0</v>
      </c>
      <c r="J724" s="590">
        <v>0</v>
      </c>
      <c r="K724" s="35">
        <v>0</v>
      </c>
      <c r="L724" s="35">
        <v>0</v>
      </c>
      <c r="M724" s="37" t="s">
        <v>1892</v>
      </c>
      <c r="N724" s="37" t="s">
        <v>2852</v>
      </c>
      <c r="O724" s="37" t="s">
        <v>2911</v>
      </c>
      <c r="P724" s="121" t="s">
        <v>1296</v>
      </c>
      <c r="Q724" s="121" t="s">
        <v>1887</v>
      </c>
      <c r="R724" s="121" t="s">
        <v>3327</v>
      </c>
      <c r="S724" s="121" t="s">
        <v>1928</v>
      </c>
    </row>
    <row r="725" spans="1:19" ht="55.5" customHeight="1" outlineLevel="1">
      <c r="A725" s="346"/>
      <c r="B725" s="395" t="s">
        <v>2779</v>
      </c>
      <c r="C725" s="144" t="s">
        <v>359</v>
      </c>
      <c r="D725" s="144" t="s">
        <v>79</v>
      </c>
      <c r="E725" s="202"/>
      <c r="F725" s="202">
        <v>1150000</v>
      </c>
      <c r="G725" s="599">
        <v>0</v>
      </c>
      <c r="H725" s="599">
        <v>0</v>
      </c>
      <c r="I725" s="599">
        <v>0</v>
      </c>
      <c r="J725" s="599">
        <v>0</v>
      </c>
      <c r="K725" s="202">
        <v>30000</v>
      </c>
      <c r="L725" s="202">
        <v>136000</v>
      </c>
      <c r="M725" s="564" t="s">
        <v>1893</v>
      </c>
      <c r="N725" s="144"/>
      <c r="O725" s="144" t="s">
        <v>3336</v>
      </c>
      <c r="P725" s="144" t="s">
        <v>3337</v>
      </c>
      <c r="Q725" s="144" t="s">
        <v>1887</v>
      </c>
      <c r="R725" s="562" t="s">
        <v>3338</v>
      </c>
      <c r="S725" s="197" t="s">
        <v>1931</v>
      </c>
    </row>
    <row r="726" spans="1:19" ht="55.5" customHeight="1" outlineLevel="1">
      <c r="A726" s="346"/>
      <c r="B726" s="395" t="s">
        <v>2780</v>
      </c>
      <c r="C726" s="144" t="s">
        <v>1918</v>
      </c>
      <c r="D726" s="144" t="s">
        <v>79</v>
      </c>
      <c r="E726" s="202"/>
      <c r="F726" s="202">
        <v>580.79999999999995</v>
      </c>
      <c r="G726" s="599">
        <v>0</v>
      </c>
      <c r="H726" s="599">
        <v>0</v>
      </c>
      <c r="I726" s="599">
        <v>0</v>
      </c>
      <c r="J726" s="599">
        <v>0</v>
      </c>
      <c r="K726" s="202">
        <v>580.79999999999995</v>
      </c>
      <c r="L726" s="202">
        <v>0</v>
      </c>
      <c r="M726" s="144" t="s">
        <v>495</v>
      </c>
      <c r="N726" s="144"/>
      <c r="O726" s="144"/>
      <c r="P726" s="144"/>
      <c r="Q726" s="144" t="s">
        <v>1887</v>
      </c>
      <c r="R726" s="144" t="s">
        <v>3339</v>
      </c>
      <c r="S726" s="144" t="s">
        <v>1930</v>
      </c>
    </row>
    <row r="727" spans="1:19" ht="55.5" customHeight="1" outlineLevel="1">
      <c r="A727" s="346"/>
      <c r="B727" s="110" t="s">
        <v>2781</v>
      </c>
      <c r="C727" s="121" t="s">
        <v>1918</v>
      </c>
      <c r="D727" s="121" t="s">
        <v>79</v>
      </c>
      <c r="E727" s="11"/>
      <c r="F727" s="11">
        <v>25000</v>
      </c>
      <c r="G727" s="590">
        <v>0</v>
      </c>
      <c r="H727" s="590">
        <v>0</v>
      </c>
      <c r="I727" s="590">
        <v>0</v>
      </c>
      <c r="J727" s="590">
        <v>0</v>
      </c>
      <c r="K727" s="11">
        <v>0</v>
      </c>
      <c r="L727" s="11">
        <v>0</v>
      </c>
      <c r="M727" s="121" t="s">
        <v>1862</v>
      </c>
      <c r="N727" s="121"/>
      <c r="O727" s="121"/>
      <c r="P727" s="121"/>
      <c r="Q727" s="121" t="s">
        <v>1887</v>
      </c>
      <c r="R727" s="175" t="s">
        <v>2782</v>
      </c>
      <c r="S727" s="121" t="s">
        <v>1930</v>
      </c>
    </row>
    <row r="728" spans="1:19" ht="55.5" customHeight="1" outlineLevel="1">
      <c r="A728" s="346"/>
      <c r="B728" s="110" t="s">
        <v>2783</v>
      </c>
      <c r="C728" s="121" t="s">
        <v>2683</v>
      </c>
      <c r="D728" s="121">
        <v>7551</v>
      </c>
      <c r="E728" s="11"/>
      <c r="F728" s="11">
        <v>1260</v>
      </c>
      <c r="G728" s="11">
        <v>550.53651000000002</v>
      </c>
      <c r="H728" s="590">
        <v>0</v>
      </c>
      <c r="I728" s="590">
        <v>0</v>
      </c>
      <c r="J728" s="590">
        <v>0</v>
      </c>
      <c r="K728" s="11">
        <v>0</v>
      </c>
      <c r="L728" s="11">
        <v>0</v>
      </c>
      <c r="M728" s="121" t="s">
        <v>1893</v>
      </c>
      <c r="N728" s="121" t="s">
        <v>2852</v>
      </c>
      <c r="O728" s="121"/>
      <c r="P728" s="121"/>
      <c r="Q728" s="121" t="s">
        <v>1887</v>
      </c>
      <c r="R728" s="175"/>
      <c r="S728" s="121" t="s">
        <v>1931</v>
      </c>
    </row>
    <row r="729" spans="1:19" ht="55.5" customHeight="1" outlineLevel="1">
      <c r="A729" s="346"/>
      <c r="B729" s="110" t="s">
        <v>2862</v>
      </c>
      <c r="C729" s="121" t="s">
        <v>1916</v>
      </c>
      <c r="D729" s="121" t="s">
        <v>79</v>
      </c>
      <c r="E729" s="11"/>
      <c r="F729" s="11">
        <v>2413.9499999999998</v>
      </c>
      <c r="G729" s="590">
        <v>0</v>
      </c>
      <c r="H729" s="590">
        <v>0</v>
      </c>
      <c r="I729" s="590">
        <v>0</v>
      </c>
      <c r="J729" s="590">
        <v>0</v>
      </c>
      <c r="K729" s="11">
        <v>0</v>
      </c>
      <c r="L729" s="11">
        <v>0</v>
      </c>
      <c r="M729" s="121" t="s">
        <v>1893</v>
      </c>
      <c r="N729" s="121"/>
      <c r="O729" s="121"/>
      <c r="P729" s="121" t="s">
        <v>2104</v>
      </c>
      <c r="Q729" s="121" t="s">
        <v>1887</v>
      </c>
      <c r="R729" s="175"/>
      <c r="S729" s="121" t="s">
        <v>1927</v>
      </c>
    </row>
    <row r="730" spans="1:19" ht="55.5" customHeight="1" outlineLevel="1">
      <c r="A730" s="346"/>
      <c r="B730" s="110" t="s">
        <v>2863</v>
      </c>
      <c r="C730" s="121" t="s">
        <v>1916</v>
      </c>
      <c r="D730" s="121" t="s">
        <v>79</v>
      </c>
      <c r="E730" s="11"/>
      <c r="F730" s="11">
        <v>798.6</v>
      </c>
      <c r="G730" s="590">
        <v>0</v>
      </c>
      <c r="H730" s="590">
        <v>0</v>
      </c>
      <c r="I730" s="590">
        <v>0</v>
      </c>
      <c r="J730" s="590">
        <v>0</v>
      </c>
      <c r="K730" s="11">
        <v>0</v>
      </c>
      <c r="L730" s="11">
        <v>0</v>
      </c>
      <c r="M730" s="121" t="s">
        <v>1892</v>
      </c>
      <c r="N730" s="121"/>
      <c r="O730" s="121"/>
      <c r="P730" s="121" t="s">
        <v>2104</v>
      </c>
      <c r="Q730" s="121" t="s">
        <v>1887</v>
      </c>
      <c r="R730" s="175"/>
      <c r="S730" s="121" t="s">
        <v>1927</v>
      </c>
    </row>
    <row r="731" spans="1:19" ht="55.5" customHeight="1" outlineLevel="1">
      <c r="A731" s="346"/>
      <c r="B731" s="118" t="s">
        <v>2913</v>
      </c>
      <c r="C731" s="144" t="s">
        <v>1918</v>
      </c>
      <c r="D731" s="144" t="s">
        <v>79</v>
      </c>
      <c r="E731" s="202"/>
      <c r="F731" s="202">
        <v>5811</v>
      </c>
      <c r="G731" s="599">
        <v>0</v>
      </c>
      <c r="H731" s="599">
        <v>0</v>
      </c>
      <c r="I731" s="599">
        <v>0</v>
      </c>
      <c r="J731" s="599">
        <v>0</v>
      </c>
      <c r="K731" s="202">
        <v>5811</v>
      </c>
      <c r="L731" s="202">
        <v>0</v>
      </c>
      <c r="M731" s="144" t="s">
        <v>495</v>
      </c>
      <c r="N731" s="144"/>
      <c r="O731" s="144"/>
      <c r="P731" s="144" t="s">
        <v>1320</v>
      </c>
      <c r="Q731" s="144" t="s">
        <v>1887</v>
      </c>
      <c r="R731" s="144" t="s">
        <v>3340</v>
      </c>
      <c r="S731" s="144" t="s">
        <v>1930</v>
      </c>
    </row>
    <row r="732" spans="1:19" ht="55.5" customHeight="1" outlineLevel="1">
      <c r="A732" s="346"/>
      <c r="B732" s="379" t="s">
        <v>2914</v>
      </c>
      <c r="C732" s="476" t="s">
        <v>1918</v>
      </c>
      <c r="D732" s="476" t="s">
        <v>79</v>
      </c>
      <c r="E732" s="756"/>
      <c r="F732" s="756">
        <v>1440000</v>
      </c>
      <c r="G732" s="591">
        <v>0</v>
      </c>
      <c r="H732" s="591">
        <v>0</v>
      </c>
      <c r="I732" s="591">
        <v>0</v>
      </c>
      <c r="J732" s="591">
        <v>0</v>
      </c>
      <c r="K732" s="756">
        <v>0</v>
      </c>
      <c r="L732" s="756">
        <v>0</v>
      </c>
      <c r="M732" s="476" t="s">
        <v>1893</v>
      </c>
      <c r="N732" s="476"/>
      <c r="O732" s="476"/>
      <c r="P732" s="476" t="s">
        <v>2915</v>
      </c>
      <c r="Q732" s="476" t="s">
        <v>1887</v>
      </c>
      <c r="R732" s="476" t="s">
        <v>3341</v>
      </c>
      <c r="S732" s="476" t="s">
        <v>1930</v>
      </c>
    </row>
    <row r="733" spans="1:19" ht="55.5" customHeight="1" outlineLevel="1">
      <c r="A733" s="346"/>
      <c r="B733" s="119" t="s">
        <v>2916</v>
      </c>
      <c r="C733" s="121" t="s">
        <v>1918</v>
      </c>
      <c r="D733" s="121" t="s">
        <v>79</v>
      </c>
      <c r="E733" s="11"/>
      <c r="F733" s="11">
        <v>6000</v>
      </c>
      <c r="G733" s="590">
        <v>0</v>
      </c>
      <c r="H733" s="590">
        <v>0</v>
      </c>
      <c r="I733" s="590">
        <v>0</v>
      </c>
      <c r="J733" s="590">
        <v>0</v>
      </c>
      <c r="K733" s="11">
        <v>0</v>
      </c>
      <c r="L733" s="11">
        <v>1307.2629999999999</v>
      </c>
      <c r="M733" s="121" t="s">
        <v>1893</v>
      </c>
      <c r="N733" s="121"/>
      <c r="O733" s="121"/>
      <c r="P733" s="121" t="s">
        <v>1320</v>
      </c>
      <c r="Q733" s="121" t="s">
        <v>1887</v>
      </c>
      <c r="R733" s="121" t="s">
        <v>3342</v>
      </c>
      <c r="S733" s="121" t="s">
        <v>1930</v>
      </c>
    </row>
    <row r="734" spans="1:19" ht="55.5" customHeight="1" outlineLevel="1">
      <c r="A734" s="346"/>
      <c r="B734" s="119" t="s">
        <v>2917</v>
      </c>
      <c r="C734" s="121" t="s">
        <v>1918</v>
      </c>
      <c r="D734" s="121" t="s">
        <v>79</v>
      </c>
      <c r="E734" s="11"/>
      <c r="F734" s="11">
        <v>7000</v>
      </c>
      <c r="G734" s="590">
        <v>0</v>
      </c>
      <c r="H734" s="590">
        <v>0</v>
      </c>
      <c r="I734" s="590">
        <v>0</v>
      </c>
      <c r="J734" s="590">
        <v>0</v>
      </c>
      <c r="K734" s="11">
        <v>0</v>
      </c>
      <c r="L734" s="11">
        <v>0</v>
      </c>
      <c r="M734" s="121" t="s">
        <v>1893</v>
      </c>
      <c r="N734" s="121"/>
      <c r="O734" s="121"/>
      <c r="P734" s="121"/>
      <c r="Q734" s="121" t="s">
        <v>1887</v>
      </c>
      <c r="R734" s="121" t="s">
        <v>3343</v>
      </c>
      <c r="S734" s="121" t="s">
        <v>1930</v>
      </c>
    </row>
    <row r="735" spans="1:19" ht="55.5" customHeight="1" outlineLevel="1">
      <c r="A735" s="346"/>
      <c r="B735" s="119" t="s">
        <v>2918</v>
      </c>
      <c r="C735" s="121" t="s">
        <v>1918</v>
      </c>
      <c r="D735" s="121" t="s">
        <v>79</v>
      </c>
      <c r="E735" s="11"/>
      <c r="F735" s="11">
        <v>24200</v>
      </c>
      <c r="G735" s="590">
        <v>0</v>
      </c>
      <c r="H735" s="590">
        <v>0</v>
      </c>
      <c r="I735" s="590">
        <v>0</v>
      </c>
      <c r="J735" s="590">
        <v>0</v>
      </c>
      <c r="K735" s="11">
        <v>0</v>
      </c>
      <c r="L735" s="11">
        <v>0</v>
      </c>
      <c r="M735" s="121" t="s">
        <v>1893</v>
      </c>
      <c r="N735" s="121"/>
      <c r="O735" s="121"/>
      <c r="P735" s="121" t="s">
        <v>1320</v>
      </c>
      <c r="Q735" s="121" t="s">
        <v>1887</v>
      </c>
      <c r="R735" s="121" t="s">
        <v>3344</v>
      </c>
      <c r="S735" s="121" t="s">
        <v>1930</v>
      </c>
    </row>
    <row r="736" spans="1:19" ht="55.5" customHeight="1" outlineLevel="1">
      <c r="A736" s="346"/>
      <c r="B736" s="119" t="s">
        <v>2919</v>
      </c>
      <c r="C736" s="121" t="s">
        <v>1918</v>
      </c>
      <c r="D736" s="121" t="s">
        <v>79</v>
      </c>
      <c r="E736" s="11"/>
      <c r="F736" s="11">
        <v>27000</v>
      </c>
      <c r="G736" s="590">
        <v>0</v>
      </c>
      <c r="H736" s="590">
        <v>0</v>
      </c>
      <c r="I736" s="590">
        <v>0</v>
      </c>
      <c r="J736" s="590">
        <v>0</v>
      </c>
      <c r="K736" s="11">
        <v>0</v>
      </c>
      <c r="L736" s="11">
        <v>0</v>
      </c>
      <c r="M736" s="121" t="s">
        <v>1862</v>
      </c>
      <c r="N736" s="121"/>
      <c r="O736" s="121"/>
      <c r="P736" s="121"/>
      <c r="Q736" s="121" t="s">
        <v>1887</v>
      </c>
      <c r="R736" s="121"/>
      <c r="S736" s="121" t="s">
        <v>1930</v>
      </c>
    </row>
    <row r="737" spans="1:19" ht="55.5" customHeight="1" outlineLevel="1">
      <c r="A737" s="346"/>
      <c r="B737" s="119" t="s">
        <v>2920</v>
      </c>
      <c r="C737" s="121" t="s">
        <v>1918</v>
      </c>
      <c r="D737" s="121" t="s">
        <v>79</v>
      </c>
      <c r="E737" s="11"/>
      <c r="F737" s="11">
        <v>17000</v>
      </c>
      <c r="G737" s="590">
        <v>0</v>
      </c>
      <c r="H737" s="590">
        <v>0</v>
      </c>
      <c r="I737" s="590">
        <v>0</v>
      </c>
      <c r="J737" s="590">
        <v>0</v>
      </c>
      <c r="K737" s="11">
        <v>0</v>
      </c>
      <c r="L737" s="11">
        <v>0</v>
      </c>
      <c r="M737" s="121" t="s">
        <v>1862</v>
      </c>
      <c r="N737" s="121"/>
      <c r="O737" s="121"/>
      <c r="P737" s="121"/>
      <c r="Q737" s="121" t="s">
        <v>1887</v>
      </c>
      <c r="R737" s="121"/>
      <c r="S737" s="121" t="s">
        <v>1930</v>
      </c>
    </row>
    <row r="738" spans="1:19" ht="55.5" customHeight="1" outlineLevel="1">
      <c r="A738" s="346"/>
      <c r="B738" s="119" t="s">
        <v>2921</v>
      </c>
      <c r="C738" s="121" t="s">
        <v>1916</v>
      </c>
      <c r="D738" s="121" t="s">
        <v>79</v>
      </c>
      <c r="E738" s="11"/>
      <c r="F738" s="11">
        <v>30772</v>
      </c>
      <c r="G738" s="590">
        <v>0</v>
      </c>
      <c r="H738" s="590">
        <v>0</v>
      </c>
      <c r="I738" s="590">
        <v>0</v>
      </c>
      <c r="J738" s="590">
        <v>0</v>
      </c>
      <c r="K738" s="11">
        <v>0</v>
      </c>
      <c r="L738" s="11">
        <v>0</v>
      </c>
      <c r="M738" s="121" t="s">
        <v>1893</v>
      </c>
      <c r="N738" s="121"/>
      <c r="O738" s="121"/>
      <c r="P738" s="121" t="s">
        <v>3175</v>
      </c>
      <c r="Q738" s="121" t="s">
        <v>1887</v>
      </c>
      <c r="R738" s="121"/>
      <c r="S738" s="121" t="s">
        <v>1927</v>
      </c>
    </row>
    <row r="739" spans="1:19" ht="55.5" customHeight="1" outlineLevel="1">
      <c r="A739" s="346"/>
      <c r="B739" s="119" t="s">
        <v>2922</v>
      </c>
      <c r="C739" s="121" t="s">
        <v>1916</v>
      </c>
      <c r="D739" s="121" t="s">
        <v>79</v>
      </c>
      <c r="E739" s="11"/>
      <c r="F739" s="11">
        <v>65000</v>
      </c>
      <c r="G739" s="590">
        <v>0</v>
      </c>
      <c r="H739" s="590">
        <v>0</v>
      </c>
      <c r="I739" s="590">
        <v>0</v>
      </c>
      <c r="J739" s="590">
        <v>0</v>
      </c>
      <c r="K739" s="11">
        <v>0</v>
      </c>
      <c r="L739" s="11">
        <v>0</v>
      </c>
      <c r="M739" s="121" t="s">
        <v>1893</v>
      </c>
      <c r="N739" s="121"/>
      <c r="O739" s="121"/>
      <c r="P739" s="121"/>
      <c r="Q739" s="121" t="s">
        <v>1887</v>
      </c>
      <c r="R739" s="121" t="s">
        <v>2773</v>
      </c>
      <c r="S739" s="121" t="s">
        <v>1927</v>
      </c>
    </row>
    <row r="740" spans="1:19" ht="55.5" customHeight="1" outlineLevel="1">
      <c r="A740" s="346"/>
      <c r="B740" s="119" t="s">
        <v>2923</v>
      </c>
      <c r="C740" s="121" t="s">
        <v>1916</v>
      </c>
      <c r="D740" s="121" t="s">
        <v>79</v>
      </c>
      <c r="E740" s="11"/>
      <c r="F740" s="11">
        <v>186000</v>
      </c>
      <c r="G740" s="590">
        <v>0</v>
      </c>
      <c r="H740" s="590">
        <v>0</v>
      </c>
      <c r="I740" s="590">
        <v>0</v>
      </c>
      <c r="J740" s="590">
        <v>0</v>
      </c>
      <c r="K740" s="11">
        <v>10000</v>
      </c>
      <c r="L740" s="11">
        <v>0</v>
      </c>
      <c r="M740" s="121" t="s">
        <v>1893</v>
      </c>
      <c r="N740" s="121"/>
      <c r="O740" s="121"/>
      <c r="P740" s="121"/>
      <c r="Q740" s="121" t="s">
        <v>1889</v>
      </c>
      <c r="R740" s="121" t="s">
        <v>3196</v>
      </c>
      <c r="S740" s="121" t="s">
        <v>1927</v>
      </c>
    </row>
    <row r="741" spans="1:19" ht="55.5" customHeight="1" outlineLevel="1">
      <c r="A741" s="346"/>
      <c r="B741" s="119" t="s">
        <v>2974</v>
      </c>
      <c r="C741" s="121" t="s">
        <v>1916</v>
      </c>
      <c r="D741" s="121" t="s">
        <v>79</v>
      </c>
      <c r="E741" s="11"/>
      <c r="F741" s="11">
        <v>157000</v>
      </c>
      <c r="G741" s="590">
        <v>0</v>
      </c>
      <c r="H741" s="590">
        <v>0</v>
      </c>
      <c r="I741" s="590">
        <v>0</v>
      </c>
      <c r="J741" s="590">
        <v>0</v>
      </c>
      <c r="K741" s="11">
        <v>0</v>
      </c>
      <c r="L741" s="11">
        <v>0</v>
      </c>
      <c r="M741" s="121" t="s">
        <v>1888</v>
      </c>
      <c r="N741" s="121"/>
      <c r="O741" s="121"/>
      <c r="P741" s="121"/>
      <c r="Q741" s="121" t="s">
        <v>1889</v>
      </c>
      <c r="R741" s="121" t="s">
        <v>3197</v>
      </c>
      <c r="S741" s="121" t="s">
        <v>1927</v>
      </c>
    </row>
    <row r="742" spans="1:19" ht="55.5" customHeight="1" outlineLevel="1">
      <c r="A742" s="346"/>
      <c r="B742" s="119" t="s">
        <v>2924</v>
      </c>
      <c r="C742" s="121" t="s">
        <v>1916</v>
      </c>
      <c r="D742" s="121" t="s">
        <v>79</v>
      </c>
      <c r="E742" s="11"/>
      <c r="F742" s="11">
        <v>24000</v>
      </c>
      <c r="G742" s="590">
        <v>0</v>
      </c>
      <c r="H742" s="590">
        <v>0</v>
      </c>
      <c r="I742" s="590">
        <v>0</v>
      </c>
      <c r="J742" s="590">
        <v>0</v>
      </c>
      <c r="K742" s="11">
        <v>0</v>
      </c>
      <c r="L742" s="11">
        <v>0</v>
      </c>
      <c r="M742" s="121" t="s">
        <v>1888</v>
      </c>
      <c r="N742" s="121"/>
      <c r="O742" s="121"/>
      <c r="P742" s="121"/>
      <c r="Q742" s="121" t="s">
        <v>1889</v>
      </c>
      <c r="R742" s="121" t="s">
        <v>3198</v>
      </c>
      <c r="S742" s="121" t="s">
        <v>1927</v>
      </c>
    </row>
    <row r="743" spans="1:19" ht="55.5" customHeight="1" outlineLevel="1">
      <c r="A743" s="346"/>
      <c r="B743" s="119" t="s">
        <v>2925</v>
      </c>
      <c r="C743" s="121" t="s">
        <v>1916</v>
      </c>
      <c r="D743" s="121" t="s">
        <v>79</v>
      </c>
      <c r="E743" s="11"/>
      <c r="F743" s="11">
        <v>142000</v>
      </c>
      <c r="G743" s="590">
        <v>0</v>
      </c>
      <c r="H743" s="590">
        <v>0</v>
      </c>
      <c r="I743" s="590">
        <v>0</v>
      </c>
      <c r="J743" s="590">
        <v>0</v>
      </c>
      <c r="K743" s="11">
        <v>10000</v>
      </c>
      <c r="L743" s="11">
        <v>0</v>
      </c>
      <c r="M743" s="121" t="s">
        <v>1888</v>
      </c>
      <c r="N743" s="121"/>
      <c r="O743" s="121"/>
      <c r="P743" s="121"/>
      <c r="Q743" s="121" t="s">
        <v>1887</v>
      </c>
      <c r="R743" s="121" t="s">
        <v>3199</v>
      </c>
      <c r="S743" s="121" t="s">
        <v>1927</v>
      </c>
    </row>
    <row r="744" spans="1:19" ht="55.5" customHeight="1" outlineLevel="1">
      <c r="A744" s="346"/>
      <c r="B744" s="119" t="s">
        <v>2926</v>
      </c>
      <c r="C744" s="121" t="s">
        <v>1916</v>
      </c>
      <c r="D744" s="121" t="s">
        <v>79</v>
      </c>
      <c r="E744" s="11"/>
      <c r="F744" s="11">
        <v>83000</v>
      </c>
      <c r="G744" s="590">
        <v>0</v>
      </c>
      <c r="H744" s="590">
        <v>0</v>
      </c>
      <c r="I744" s="590">
        <v>0</v>
      </c>
      <c r="J744" s="590">
        <v>0</v>
      </c>
      <c r="K744" s="11">
        <v>20000</v>
      </c>
      <c r="L744" s="11">
        <v>0</v>
      </c>
      <c r="M744" s="121" t="s">
        <v>1888</v>
      </c>
      <c r="N744" s="121"/>
      <c r="O744" s="121"/>
      <c r="P744" s="121"/>
      <c r="Q744" s="121" t="s">
        <v>2108</v>
      </c>
      <c r="R744" s="121" t="s">
        <v>3200</v>
      </c>
      <c r="S744" s="121" t="s">
        <v>1927</v>
      </c>
    </row>
    <row r="745" spans="1:19" ht="55.5" customHeight="1" outlineLevel="1">
      <c r="A745" s="346"/>
      <c r="B745" s="119" t="s">
        <v>2927</v>
      </c>
      <c r="C745" s="121" t="s">
        <v>1917</v>
      </c>
      <c r="D745" s="121" t="s">
        <v>79</v>
      </c>
      <c r="E745" s="11"/>
      <c r="F745" s="11">
        <v>26000</v>
      </c>
      <c r="G745" s="590">
        <v>0</v>
      </c>
      <c r="H745" s="590">
        <v>0</v>
      </c>
      <c r="I745" s="590">
        <v>0</v>
      </c>
      <c r="J745" s="590">
        <v>0</v>
      </c>
      <c r="K745" s="11">
        <v>0</v>
      </c>
      <c r="L745" s="11">
        <v>0</v>
      </c>
      <c r="M745" s="37" t="s">
        <v>1892</v>
      </c>
      <c r="N745" s="121"/>
      <c r="O745" s="121" t="s">
        <v>2911</v>
      </c>
      <c r="P745" s="121"/>
      <c r="Q745" s="121" t="s">
        <v>1887</v>
      </c>
      <c r="R745" s="121" t="s">
        <v>3198</v>
      </c>
      <c r="S745" s="121" t="s">
        <v>1928</v>
      </c>
    </row>
    <row r="746" spans="1:19" ht="55.5" customHeight="1" outlineLevel="1">
      <c r="A746" s="346"/>
      <c r="B746" s="119" t="s">
        <v>2928</v>
      </c>
      <c r="C746" s="121" t="s">
        <v>1917</v>
      </c>
      <c r="D746" s="121" t="s">
        <v>79</v>
      </c>
      <c r="E746" s="11"/>
      <c r="F746" s="11">
        <v>50000</v>
      </c>
      <c r="G746" s="590">
        <v>0</v>
      </c>
      <c r="H746" s="590">
        <v>0</v>
      </c>
      <c r="I746" s="590">
        <v>0</v>
      </c>
      <c r="J746" s="590">
        <v>0</v>
      </c>
      <c r="K746" s="11">
        <v>0</v>
      </c>
      <c r="L746" s="11">
        <v>0</v>
      </c>
      <c r="M746" s="121" t="s">
        <v>1892</v>
      </c>
      <c r="N746" s="121"/>
      <c r="O746" s="121" t="s">
        <v>3345</v>
      </c>
      <c r="P746" s="121"/>
      <c r="Q746" s="121" t="s">
        <v>1887</v>
      </c>
      <c r="R746" s="121"/>
      <c r="S746" s="121" t="s">
        <v>1928</v>
      </c>
    </row>
    <row r="747" spans="1:19" ht="55.5" customHeight="1" outlineLevel="1">
      <c r="A747" s="346"/>
      <c r="B747" s="119" t="s">
        <v>2929</v>
      </c>
      <c r="C747" s="121" t="s">
        <v>1917</v>
      </c>
      <c r="D747" s="121" t="s">
        <v>79</v>
      </c>
      <c r="E747" s="11"/>
      <c r="F747" s="11">
        <v>370000</v>
      </c>
      <c r="G747" s="590">
        <v>0</v>
      </c>
      <c r="H747" s="590">
        <v>0</v>
      </c>
      <c r="I747" s="590">
        <v>0</v>
      </c>
      <c r="J747" s="590">
        <v>0</v>
      </c>
      <c r="K747" s="11">
        <v>0</v>
      </c>
      <c r="L747" s="11">
        <v>0</v>
      </c>
      <c r="M747" s="121" t="s">
        <v>1888</v>
      </c>
      <c r="N747" s="121"/>
      <c r="O747" s="121" t="s">
        <v>2975</v>
      </c>
      <c r="P747" s="121"/>
      <c r="Q747" s="121" t="s">
        <v>1887</v>
      </c>
      <c r="R747" s="121"/>
      <c r="S747" s="121" t="s">
        <v>1928</v>
      </c>
    </row>
    <row r="748" spans="1:19" ht="55.5" customHeight="1" outlineLevel="1">
      <c r="A748" s="346"/>
      <c r="B748" s="119" t="s">
        <v>2930</v>
      </c>
      <c r="C748" s="121" t="s">
        <v>1917</v>
      </c>
      <c r="D748" s="121" t="s">
        <v>79</v>
      </c>
      <c r="E748" s="11"/>
      <c r="F748" s="11">
        <v>66000</v>
      </c>
      <c r="G748" s="590">
        <v>0</v>
      </c>
      <c r="H748" s="590">
        <v>0</v>
      </c>
      <c r="I748" s="590">
        <v>0</v>
      </c>
      <c r="J748" s="590">
        <v>0</v>
      </c>
      <c r="K748" s="11">
        <v>0</v>
      </c>
      <c r="L748" s="11">
        <v>0</v>
      </c>
      <c r="M748" s="121" t="s">
        <v>1893</v>
      </c>
      <c r="N748" s="121"/>
      <c r="O748" s="121" t="s">
        <v>3346</v>
      </c>
      <c r="P748" s="121"/>
      <c r="Q748" s="121" t="s">
        <v>1887</v>
      </c>
      <c r="R748" s="121"/>
      <c r="S748" s="121" t="s">
        <v>1928</v>
      </c>
    </row>
    <row r="749" spans="1:19" ht="55.5" customHeight="1" outlineLevel="1">
      <c r="A749" s="346"/>
      <c r="B749" s="398" t="s">
        <v>2931</v>
      </c>
      <c r="C749" s="144" t="s">
        <v>1917</v>
      </c>
      <c r="D749" s="144" t="s">
        <v>79</v>
      </c>
      <c r="E749" s="202"/>
      <c r="F749" s="202">
        <v>62000</v>
      </c>
      <c r="G749" s="599">
        <v>0</v>
      </c>
      <c r="H749" s="599">
        <v>0</v>
      </c>
      <c r="I749" s="599">
        <v>0</v>
      </c>
      <c r="J749" s="599">
        <v>0</v>
      </c>
      <c r="K749" s="202">
        <v>0</v>
      </c>
      <c r="L749" s="202">
        <v>0</v>
      </c>
      <c r="M749" s="144" t="s">
        <v>495</v>
      </c>
      <c r="N749" s="144"/>
      <c r="O749" s="144" t="s">
        <v>3347</v>
      </c>
      <c r="P749" s="144" t="s">
        <v>3176</v>
      </c>
      <c r="Q749" s="144" t="s">
        <v>1887</v>
      </c>
      <c r="R749" s="144"/>
      <c r="S749" s="144" t="s">
        <v>1928</v>
      </c>
    </row>
    <row r="750" spans="1:19" ht="55.5" customHeight="1" outlineLevel="1">
      <c r="A750" s="346"/>
      <c r="B750" s="119" t="s">
        <v>2932</v>
      </c>
      <c r="C750" s="121" t="s">
        <v>359</v>
      </c>
      <c r="D750" s="121" t="s">
        <v>79</v>
      </c>
      <c r="E750" s="11"/>
      <c r="F750" s="11">
        <v>7932.5</v>
      </c>
      <c r="G750" s="590">
        <v>0</v>
      </c>
      <c r="H750" s="590">
        <v>0</v>
      </c>
      <c r="I750" s="590">
        <v>0</v>
      </c>
      <c r="J750" s="590">
        <v>0</v>
      </c>
      <c r="K750" s="11">
        <v>0</v>
      </c>
      <c r="L750" s="11">
        <v>0</v>
      </c>
      <c r="M750" s="121" t="s">
        <v>1862</v>
      </c>
      <c r="N750" s="121"/>
      <c r="O750" s="121"/>
      <c r="P750" s="121"/>
      <c r="Q750" s="121" t="s">
        <v>1887</v>
      </c>
      <c r="R750" s="121"/>
      <c r="S750" s="121" t="s">
        <v>1931</v>
      </c>
    </row>
    <row r="751" spans="1:19" ht="55.5" customHeight="1" outlineLevel="1">
      <c r="A751" s="346"/>
      <c r="B751" s="558" t="s">
        <v>3348</v>
      </c>
      <c r="C751" s="566" t="s">
        <v>359</v>
      </c>
      <c r="D751" s="566" t="s">
        <v>79</v>
      </c>
      <c r="E751" s="567"/>
      <c r="F751" s="567">
        <v>7141.75</v>
      </c>
      <c r="G751" s="600">
        <v>0</v>
      </c>
      <c r="H751" s="600">
        <v>0</v>
      </c>
      <c r="I751" s="600">
        <v>0</v>
      </c>
      <c r="J751" s="600">
        <v>0</v>
      </c>
      <c r="K751" s="567">
        <v>7141.75</v>
      </c>
      <c r="L751" s="567">
        <v>0</v>
      </c>
      <c r="M751" s="566" t="s">
        <v>495</v>
      </c>
      <c r="N751" s="566"/>
      <c r="O751" s="566" t="s">
        <v>3349</v>
      </c>
      <c r="P751" s="566"/>
      <c r="Q751" s="566" t="s">
        <v>1887</v>
      </c>
      <c r="R751" s="566" t="s">
        <v>3350</v>
      </c>
      <c r="S751" s="566" t="s">
        <v>1931</v>
      </c>
    </row>
    <row r="752" spans="1:19" ht="55.5" customHeight="1" outlineLevel="1">
      <c r="A752" s="346"/>
      <c r="B752" s="119" t="s">
        <v>2933</v>
      </c>
      <c r="C752" s="121" t="s">
        <v>359</v>
      </c>
      <c r="D752" s="121" t="s">
        <v>79</v>
      </c>
      <c r="E752" s="11"/>
      <c r="F752" s="11">
        <v>21500</v>
      </c>
      <c r="G752" s="590">
        <v>0</v>
      </c>
      <c r="H752" s="590">
        <v>0</v>
      </c>
      <c r="I752" s="590">
        <v>0</v>
      </c>
      <c r="J752" s="590">
        <v>0</v>
      </c>
      <c r="K752" s="11">
        <v>0</v>
      </c>
      <c r="L752" s="11">
        <v>0</v>
      </c>
      <c r="M752" s="121" t="s">
        <v>1893</v>
      </c>
      <c r="N752" s="121"/>
      <c r="O752" s="121"/>
      <c r="P752" s="121"/>
      <c r="Q752" s="121" t="s">
        <v>1887</v>
      </c>
      <c r="R752" s="121" t="s">
        <v>3351</v>
      </c>
      <c r="S752" s="121" t="s">
        <v>1931</v>
      </c>
    </row>
    <row r="753" spans="1:19" ht="55.5" customHeight="1" outlineLevel="1">
      <c r="A753" s="346"/>
      <c r="B753" s="119" t="s">
        <v>2934</v>
      </c>
      <c r="C753" s="121" t="s">
        <v>359</v>
      </c>
      <c r="D753" s="121" t="s">
        <v>79</v>
      </c>
      <c r="E753" s="11"/>
      <c r="F753" s="11">
        <v>6560</v>
      </c>
      <c r="G753" s="590">
        <v>0</v>
      </c>
      <c r="H753" s="590">
        <v>0</v>
      </c>
      <c r="I753" s="590">
        <v>0</v>
      </c>
      <c r="J753" s="590">
        <v>0</v>
      </c>
      <c r="K753" s="11">
        <v>0</v>
      </c>
      <c r="L753" s="11">
        <v>0</v>
      </c>
      <c r="M753" s="121" t="s">
        <v>1892</v>
      </c>
      <c r="N753" s="121"/>
      <c r="O753" s="121" t="s">
        <v>3352</v>
      </c>
      <c r="P753" s="121"/>
      <c r="Q753" s="121" t="s">
        <v>1887</v>
      </c>
      <c r="R753" s="121"/>
      <c r="S753" s="121" t="s">
        <v>1931</v>
      </c>
    </row>
    <row r="754" spans="1:19" ht="55.5" customHeight="1" outlineLevel="1">
      <c r="A754" s="346"/>
      <c r="B754" s="119" t="s">
        <v>3214</v>
      </c>
      <c r="C754" s="121" t="s">
        <v>359</v>
      </c>
      <c r="D754" s="121" t="s">
        <v>79</v>
      </c>
      <c r="E754" s="11"/>
      <c r="F754" s="11">
        <v>117350</v>
      </c>
      <c r="G754" s="590">
        <v>0</v>
      </c>
      <c r="H754" s="590">
        <v>0</v>
      </c>
      <c r="I754" s="590">
        <v>0</v>
      </c>
      <c r="J754" s="590">
        <v>0</v>
      </c>
      <c r="K754" s="11">
        <v>0</v>
      </c>
      <c r="L754" s="11">
        <v>0</v>
      </c>
      <c r="M754" s="121" t="s">
        <v>1893</v>
      </c>
      <c r="N754" s="121"/>
      <c r="O754" s="121" t="s">
        <v>3353</v>
      </c>
      <c r="P754" s="121"/>
      <c r="Q754" s="121" t="s">
        <v>1887</v>
      </c>
      <c r="R754" s="121" t="s">
        <v>2976</v>
      </c>
      <c r="S754" s="121" t="s">
        <v>1931</v>
      </c>
    </row>
    <row r="755" spans="1:19" ht="55.5" customHeight="1" outlineLevel="1">
      <c r="A755" s="346"/>
      <c r="B755" s="119" t="s">
        <v>2935</v>
      </c>
      <c r="C755" s="121" t="s">
        <v>359</v>
      </c>
      <c r="D755" s="121" t="s">
        <v>79</v>
      </c>
      <c r="E755" s="11"/>
      <c r="F755" s="11">
        <v>23300</v>
      </c>
      <c r="G755" s="590">
        <v>0</v>
      </c>
      <c r="H755" s="590">
        <v>0</v>
      </c>
      <c r="I755" s="590">
        <v>0</v>
      </c>
      <c r="J755" s="590">
        <v>0</v>
      </c>
      <c r="K755" s="11">
        <v>0</v>
      </c>
      <c r="L755" s="11">
        <v>0</v>
      </c>
      <c r="M755" s="121" t="s">
        <v>1893</v>
      </c>
      <c r="N755" s="121"/>
      <c r="O755" s="121"/>
      <c r="P755" s="121"/>
      <c r="Q755" s="121" t="s">
        <v>1887</v>
      </c>
      <c r="R755" s="121"/>
      <c r="S755" s="121" t="s">
        <v>1931</v>
      </c>
    </row>
    <row r="756" spans="1:19" ht="55.5" customHeight="1" outlineLevel="1">
      <c r="A756" s="346"/>
      <c r="B756" s="119" t="s">
        <v>3161</v>
      </c>
      <c r="C756" s="121" t="s">
        <v>359</v>
      </c>
      <c r="D756" s="121" t="s">
        <v>79</v>
      </c>
      <c r="E756" s="11"/>
      <c r="F756" s="11">
        <v>2500</v>
      </c>
      <c r="G756" s="590">
        <v>0</v>
      </c>
      <c r="H756" s="590">
        <v>0</v>
      </c>
      <c r="I756" s="590">
        <v>0</v>
      </c>
      <c r="J756" s="590">
        <v>0</v>
      </c>
      <c r="K756" s="11">
        <v>0</v>
      </c>
      <c r="L756" s="11">
        <v>0</v>
      </c>
      <c r="M756" s="121" t="s">
        <v>1893</v>
      </c>
      <c r="N756" s="121"/>
      <c r="O756" s="121"/>
      <c r="P756" s="121"/>
      <c r="Q756" s="121" t="s">
        <v>1887</v>
      </c>
      <c r="R756" s="121" t="s">
        <v>3354</v>
      </c>
      <c r="S756" s="121" t="s">
        <v>1931</v>
      </c>
    </row>
    <row r="757" spans="1:19" ht="55.5" customHeight="1" outlineLevel="1">
      <c r="A757" s="346"/>
      <c r="B757" s="119" t="s">
        <v>2936</v>
      </c>
      <c r="C757" s="121" t="s">
        <v>359</v>
      </c>
      <c r="D757" s="121" t="s">
        <v>79</v>
      </c>
      <c r="E757" s="11"/>
      <c r="F757" s="11">
        <v>515</v>
      </c>
      <c r="G757" s="590">
        <v>0</v>
      </c>
      <c r="H757" s="590">
        <v>0</v>
      </c>
      <c r="I757" s="590">
        <v>0</v>
      </c>
      <c r="J757" s="590">
        <v>0</v>
      </c>
      <c r="K757" s="11">
        <v>0</v>
      </c>
      <c r="L757" s="11">
        <v>0</v>
      </c>
      <c r="M757" s="121" t="s">
        <v>1862</v>
      </c>
      <c r="N757" s="121"/>
      <c r="O757" s="121"/>
      <c r="P757" s="121"/>
      <c r="Q757" s="121" t="s">
        <v>1887</v>
      </c>
      <c r="R757" s="121"/>
      <c r="S757" s="121" t="s">
        <v>1931</v>
      </c>
    </row>
    <row r="758" spans="1:19" ht="55.5" customHeight="1" outlineLevel="1">
      <c r="A758" s="346"/>
      <c r="B758" s="559" t="s">
        <v>3397</v>
      </c>
      <c r="C758" s="568" t="s">
        <v>359</v>
      </c>
      <c r="D758" s="568" t="s">
        <v>79</v>
      </c>
      <c r="E758" s="569"/>
      <c r="F758" s="569">
        <v>9430</v>
      </c>
      <c r="G758" s="601">
        <v>0</v>
      </c>
      <c r="H758" s="601">
        <v>0</v>
      </c>
      <c r="I758" s="601">
        <v>0</v>
      </c>
      <c r="J758" s="601">
        <v>0</v>
      </c>
      <c r="K758" s="569">
        <v>0</v>
      </c>
      <c r="L758" s="569">
        <v>0</v>
      </c>
      <c r="M758" s="568" t="s">
        <v>1862</v>
      </c>
      <c r="N758" s="568"/>
      <c r="O758" s="568" t="s">
        <v>3355</v>
      </c>
      <c r="P758" s="568"/>
      <c r="Q758" s="568" t="s">
        <v>1887</v>
      </c>
      <c r="R758" s="568"/>
      <c r="S758" s="568" t="s">
        <v>1931</v>
      </c>
    </row>
    <row r="759" spans="1:19" ht="55.5" customHeight="1" outlineLevel="1">
      <c r="A759" s="346"/>
      <c r="B759" s="119" t="s">
        <v>2937</v>
      </c>
      <c r="C759" s="121" t="s">
        <v>359</v>
      </c>
      <c r="D759" s="121" t="s">
        <v>79</v>
      </c>
      <c r="E759" s="11"/>
      <c r="F759" s="11">
        <v>2230</v>
      </c>
      <c r="G759" s="590">
        <v>0</v>
      </c>
      <c r="H759" s="590">
        <v>0</v>
      </c>
      <c r="I759" s="590">
        <v>0</v>
      </c>
      <c r="J759" s="590">
        <v>0</v>
      </c>
      <c r="K759" s="11">
        <v>0</v>
      </c>
      <c r="L759" s="11">
        <v>0</v>
      </c>
      <c r="M759" s="121" t="s">
        <v>1862</v>
      </c>
      <c r="N759" s="121"/>
      <c r="O759" s="121"/>
      <c r="P759" s="121"/>
      <c r="Q759" s="121" t="s">
        <v>1887</v>
      </c>
      <c r="R759" s="121"/>
      <c r="S759" s="121" t="s">
        <v>1931</v>
      </c>
    </row>
    <row r="760" spans="1:19" ht="49.5" customHeight="1" outlineLevel="1">
      <c r="A760" s="346"/>
      <c r="B760" s="119" t="s">
        <v>2938</v>
      </c>
      <c r="C760" s="121" t="s">
        <v>359</v>
      </c>
      <c r="D760" s="121" t="s">
        <v>79</v>
      </c>
      <c r="E760" s="11"/>
      <c r="F760" s="11">
        <v>7440</v>
      </c>
      <c r="G760" s="590">
        <v>0</v>
      </c>
      <c r="H760" s="590">
        <v>0</v>
      </c>
      <c r="I760" s="590">
        <v>0</v>
      </c>
      <c r="J760" s="590">
        <v>0</v>
      </c>
      <c r="K760" s="11">
        <v>0</v>
      </c>
      <c r="L760" s="11">
        <v>0</v>
      </c>
      <c r="M760" s="121" t="s">
        <v>1892</v>
      </c>
      <c r="N760" s="121"/>
      <c r="O760" s="121" t="s">
        <v>3356</v>
      </c>
      <c r="P760" s="121"/>
      <c r="Q760" s="121" t="s">
        <v>1887</v>
      </c>
      <c r="R760" s="121"/>
      <c r="S760" s="121" t="s">
        <v>1931</v>
      </c>
    </row>
    <row r="761" spans="1:19" ht="45.75" customHeight="1" outlineLevel="1">
      <c r="A761" s="346"/>
      <c r="B761" s="119" t="s">
        <v>2939</v>
      </c>
      <c r="C761" s="121" t="s">
        <v>359</v>
      </c>
      <c r="D761" s="121" t="s">
        <v>79</v>
      </c>
      <c r="E761" s="11"/>
      <c r="F761" s="11">
        <v>1100</v>
      </c>
      <c r="G761" s="590">
        <v>0</v>
      </c>
      <c r="H761" s="590">
        <v>0</v>
      </c>
      <c r="I761" s="590">
        <v>0</v>
      </c>
      <c r="J761" s="590">
        <v>0</v>
      </c>
      <c r="K761" s="11">
        <v>0</v>
      </c>
      <c r="L761" s="11">
        <v>0</v>
      </c>
      <c r="M761" s="121" t="s">
        <v>1892</v>
      </c>
      <c r="N761" s="121"/>
      <c r="O761" s="121" t="s">
        <v>3357</v>
      </c>
      <c r="P761" s="121"/>
      <c r="Q761" s="121" t="s">
        <v>1887</v>
      </c>
      <c r="R761" s="121"/>
      <c r="S761" s="121" t="s">
        <v>1931</v>
      </c>
    </row>
    <row r="762" spans="1:19" ht="54" outlineLevel="1">
      <c r="A762" s="346"/>
      <c r="B762" s="119" t="s">
        <v>2940</v>
      </c>
      <c r="C762" s="121" t="s">
        <v>359</v>
      </c>
      <c r="D762" s="121" t="s">
        <v>79</v>
      </c>
      <c r="E762" s="11"/>
      <c r="F762" s="11">
        <v>23400</v>
      </c>
      <c r="G762" s="590">
        <v>0</v>
      </c>
      <c r="H762" s="590">
        <v>0</v>
      </c>
      <c r="I762" s="590">
        <v>0</v>
      </c>
      <c r="J762" s="590">
        <v>0</v>
      </c>
      <c r="K762" s="11">
        <v>0</v>
      </c>
      <c r="L762" s="11">
        <v>0</v>
      </c>
      <c r="M762" s="121" t="s">
        <v>1893</v>
      </c>
      <c r="N762" s="121"/>
      <c r="O762" s="121" t="s">
        <v>2977</v>
      </c>
      <c r="P762" s="121"/>
      <c r="Q762" s="121" t="s">
        <v>1887</v>
      </c>
      <c r="R762" s="121" t="s">
        <v>2978</v>
      </c>
      <c r="S762" s="121" t="s">
        <v>1931</v>
      </c>
    </row>
    <row r="763" spans="1:19" ht="198" outlineLevel="1">
      <c r="A763" s="346"/>
      <c r="B763" s="119" t="s">
        <v>2941</v>
      </c>
      <c r="C763" s="121" t="s">
        <v>359</v>
      </c>
      <c r="D763" s="121" t="s">
        <v>79</v>
      </c>
      <c r="E763" s="11"/>
      <c r="F763" s="11">
        <v>28500</v>
      </c>
      <c r="G763" s="590">
        <v>0</v>
      </c>
      <c r="H763" s="590">
        <v>0</v>
      </c>
      <c r="I763" s="590">
        <v>0</v>
      </c>
      <c r="J763" s="590">
        <v>0</v>
      </c>
      <c r="K763" s="11">
        <v>0</v>
      </c>
      <c r="L763" s="11">
        <v>0</v>
      </c>
      <c r="M763" s="121" t="s">
        <v>1892</v>
      </c>
      <c r="N763" s="121"/>
      <c r="O763" s="121"/>
      <c r="P763" s="121"/>
      <c r="Q763" s="121" t="s">
        <v>1887</v>
      </c>
      <c r="R763" s="121" t="s">
        <v>3201</v>
      </c>
      <c r="S763" s="121" t="s">
        <v>1931</v>
      </c>
    </row>
    <row r="764" spans="1:19" ht="69.75" outlineLevel="1">
      <c r="A764" s="346"/>
      <c r="B764" s="119" t="s">
        <v>2942</v>
      </c>
      <c r="C764" s="121" t="s">
        <v>359</v>
      </c>
      <c r="D764" s="121" t="s">
        <v>79</v>
      </c>
      <c r="E764" s="11"/>
      <c r="F764" s="11">
        <v>3700</v>
      </c>
      <c r="G764" s="590">
        <v>0</v>
      </c>
      <c r="H764" s="590">
        <v>0</v>
      </c>
      <c r="I764" s="590">
        <v>0</v>
      </c>
      <c r="J764" s="590">
        <v>0</v>
      </c>
      <c r="K764" s="11">
        <v>0</v>
      </c>
      <c r="L764" s="11">
        <v>0</v>
      </c>
      <c r="M764" s="121" t="s">
        <v>1892</v>
      </c>
      <c r="N764" s="121"/>
      <c r="O764" s="121" t="s">
        <v>3358</v>
      </c>
      <c r="P764" s="121"/>
      <c r="Q764" s="121" t="s">
        <v>1887</v>
      </c>
      <c r="R764" s="121"/>
      <c r="S764" s="121" t="s">
        <v>1931</v>
      </c>
    </row>
    <row r="765" spans="1:19" ht="126" outlineLevel="1">
      <c r="A765" s="346"/>
      <c r="B765" s="397" t="s">
        <v>2943</v>
      </c>
      <c r="C765" s="570" t="s">
        <v>359</v>
      </c>
      <c r="D765" s="570" t="s">
        <v>79</v>
      </c>
      <c r="E765" s="571"/>
      <c r="F765" s="571">
        <v>5540</v>
      </c>
      <c r="G765" s="602">
        <v>0</v>
      </c>
      <c r="H765" s="602">
        <v>0</v>
      </c>
      <c r="I765" s="602">
        <v>0</v>
      </c>
      <c r="J765" s="602">
        <v>0</v>
      </c>
      <c r="K765" s="571">
        <v>0</v>
      </c>
      <c r="L765" s="571">
        <v>0</v>
      </c>
      <c r="M765" s="570" t="s">
        <v>1892</v>
      </c>
      <c r="N765" s="570"/>
      <c r="O765" s="570" t="s">
        <v>3359</v>
      </c>
      <c r="P765" s="570"/>
      <c r="Q765" s="570" t="s">
        <v>1887</v>
      </c>
      <c r="R765" s="570" t="s">
        <v>3360</v>
      </c>
      <c r="S765" s="570" t="s">
        <v>1931</v>
      </c>
    </row>
    <row r="766" spans="1:19" ht="46.5" outlineLevel="1">
      <c r="A766" s="346"/>
      <c r="B766" s="119" t="s">
        <v>2944</v>
      </c>
      <c r="C766" s="121" t="s">
        <v>359</v>
      </c>
      <c r="D766" s="121" t="s">
        <v>79</v>
      </c>
      <c r="E766" s="11"/>
      <c r="F766" s="11">
        <v>8780</v>
      </c>
      <c r="G766" s="590">
        <v>0</v>
      </c>
      <c r="H766" s="590">
        <v>0</v>
      </c>
      <c r="I766" s="590">
        <v>0</v>
      </c>
      <c r="J766" s="590">
        <v>0</v>
      </c>
      <c r="K766" s="11">
        <v>0</v>
      </c>
      <c r="L766" s="11">
        <v>0</v>
      </c>
      <c r="M766" s="121" t="s">
        <v>1862</v>
      </c>
      <c r="N766" s="121"/>
      <c r="O766" s="121"/>
      <c r="P766" s="121"/>
      <c r="Q766" s="121" t="s">
        <v>1887</v>
      </c>
      <c r="R766" s="121"/>
      <c r="S766" s="121" t="s">
        <v>1931</v>
      </c>
    </row>
    <row r="767" spans="1:19" ht="46.5" outlineLevel="1">
      <c r="A767" s="346"/>
      <c r="B767" s="119" t="s">
        <v>2945</v>
      </c>
      <c r="C767" s="121" t="s">
        <v>359</v>
      </c>
      <c r="D767" s="121" t="s">
        <v>79</v>
      </c>
      <c r="E767" s="11"/>
      <c r="F767" s="11">
        <v>49190</v>
      </c>
      <c r="G767" s="590">
        <v>0</v>
      </c>
      <c r="H767" s="590">
        <v>0</v>
      </c>
      <c r="I767" s="590">
        <v>0</v>
      </c>
      <c r="J767" s="590">
        <v>0</v>
      </c>
      <c r="K767" s="11">
        <v>0</v>
      </c>
      <c r="L767" s="11">
        <v>0</v>
      </c>
      <c r="M767" s="121" t="s">
        <v>1862</v>
      </c>
      <c r="N767" s="121"/>
      <c r="O767" s="121"/>
      <c r="P767" s="121"/>
      <c r="Q767" s="121" t="s">
        <v>1887</v>
      </c>
      <c r="R767" s="121"/>
      <c r="S767" s="121" t="s">
        <v>1931</v>
      </c>
    </row>
    <row r="768" spans="1:19" ht="144" outlineLevel="1">
      <c r="A768" s="346"/>
      <c r="B768" s="396" t="s">
        <v>2946</v>
      </c>
      <c r="C768" s="572" t="s">
        <v>1919</v>
      </c>
      <c r="D768" s="572" t="s">
        <v>79</v>
      </c>
      <c r="E768" s="573"/>
      <c r="F768" s="573">
        <v>36250</v>
      </c>
      <c r="G768" s="603">
        <v>0</v>
      </c>
      <c r="H768" s="603">
        <v>0</v>
      </c>
      <c r="I768" s="603">
        <v>0</v>
      </c>
      <c r="J768" s="603">
        <v>0</v>
      </c>
      <c r="K768" s="573">
        <v>8540</v>
      </c>
      <c r="L768" s="573">
        <v>27710</v>
      </c>
      <c r="M768" s="572" t="s">
        <v>1893</v>
      </c>
      <c r="N768" s="572"/>
      <c r="O768" s="572"/>
      <c r="P768" s="572" t="s">
        <v>1296</v>
      </c>
      <c r="Q768" s="572" t="s">
        <v>1887</v>
      </c>
      <c r="R768" s="572" t="s">
        <v>3361</v>
      </c>
      <c r="S768" s="572" t="s">
        <v>1940</v>
      </c>
    </row>
    <row r="769" spans="1:19" ht="126" outlineLevel="1">
      <c r="A769" s="346"/>
      <c r="B769" s="119" t="s">
        <v>2947</v>
      </c>
      <c r="C769" s="121" t="s">
        <v>1919</v>
      </c>
      <c r="D769" s="121" t="s">
        <v>79</v>
      </c>
      <c r="E769" s="11"/>
      <c r="F769" s="11">
        <v>7500</v>
      </c>
      <c r="G769" s="590">
        <v>0</v>
      </c>
      <c r="H769" s="590">
        <v>0</v>
      </c>
      <c r="I769" s="590">
        <v>0</v>
      </c>
      <c r="J769" s="590">
        <v>0</v>
      </c>
      <c r="K769" s="11">
        <v>1125</v>
      </c>
      <c r="L769" s="11">
        <v>6375</v>
      </c>
      <c r="M769" s="121" t="s">
        <v>1893</v>
      </c>
      <c r="N769" s="565"/>
      <c r="O769" s="121"/>
      <c r="P769" s="121"/>
      <c r="Q769" s="121" t="s">
        <v>1887</v>
      </c>
      <c r="R769" s="121" t="s">
        <v>3202</v>
      </c>
      <c r="S769" s="121" t="s">
        <v>1940</v>
      </c>
    </row>
    <row r="770" spans="1:19" ht="54" outlineLevel="1">
      <c r="A770" s="346"/>
      <c r="B770" s="119" t="s">
        <v>3203</v>
      </c>
      <c r="C770" s="121" t="s">
        <v>1919</v>
      </c>
      <c r="D770" s="121" t="s">
        <v>79</v>
      </c>
      <c r="E770" s="11"/>
      <c r="F770" s="11">
        <v>20000</v>
      </c>
      <c r="G770" s="590">
        <v>0</v>
      </c>
      <c r="H770" s="590">
        <v>0</v>
      </c>
      <c r="I770" s="590">
        <v>0</v>
      </c>
      <c r="J770" s="590">
        <v>0</v>
      </c>
      <c r="K770" s="11">
        <v>0</v>
      </c>
      <c r="L770" s="11">
        <v>0</v>
      </c>
      <c r="M770" s="121" t="s">
        <v>1888</v>
      </c>
      <c r="N770" s="121"/>
      <c r="O770" s="121"/>
      <c r="P770" s="121"/>
      <c r="Q770" s="121" t="s">
        <v>1887</v>
      </c>
      <c r="R770" s="121" t="s">
        <v>3204</v>
      </c>
      <c r="S770" s="121" t="s">
        <v>1940</v>
      </c>
    </row>
    <row r="771" spans="1:19" ht="180" outlineLevel="1">
      <c r="A771" s="346"/>
      <c r="B771" s="119" t="s">
        <v>2948</v>
      </c>
      <c r="C771" s="121" t="s">
        <v>1919</v>
      </c>
      <c r="D771" s="121" t="s">
        <v>79</v>
      </c>
      <c r="E771" s="11"/>
      <c r="F771" s="11">
        <v>37600</v>
      </c>
      <c r="G771" s="590">
        <v>0</v>
      </c>
      <c r="H771" s="590">
        <v>0</v>
      </c>
      <c r="I771" s="590">
        <v>0</v>
      </c>
      <c r="J771" s="590">
        <v>0</v>
      </c>
      <c r="K771" s="11">
        <v>26624</v>
      </c>
      <c r="L771" s="11">
        <v>10976.5</v>
      </c>
      <c r="M771" s="121" t="s">
        <v>1893</v>
      </c>
      <c r="N771" s="121"/>
      <c r="O771" s="121"/>
      <c r="P771" s="121"/>
      <c r="Q771" s="121" t="s">
        <v>1887</v>
      </c>
      <c r="R771" s="121" t="s">
        <v>3215</v>
      </c>
      <c r="S771" s="121" t="s">
        <v>1940</v>
      </c>
    </row>
    <row r="772" spans="1:19" ht="36" outlineLevel="1">
      <c r="A772" s="346"/>
      <c r="B772" s="396" t="s">
        <v>2949</v>
      </c>
      <c r="C772" s="572" t="s">
        <v>1919</v>
      </c>
      <c r="D772" s="572" t="s">
        <v>79</v>
      </c>
      <c r="E772" s="573"/>
      <c r="F772" s="573">
        <v>7260</v>
      </c>
      <c r="G772" s="603">
        <v>0</v>
      </c>
      <c r="H772" s="603">
        <v>0</v>
      </c>
      <c r="I772" s="603">
        <v>0</v>
      </c>
      <c r="J772" s="603">
        <v>0</v>
      </c>
      <c r="K772" s="573">
        <v>0</v>
      </c>
      <c r="L772" s="573">
        <v>0</v>
      </c>
      <c r="M772" s="572" t="s">
        <v>1893</v>
      </c>
      <c r="N772" s="572"/>
      <c r="O772" s="572"/>
      <c r="P772" s="572"/>
      <c r="Q772" s="572" t="s">
        <v>1887</v>
      </c>
      <c r="R772" s="572" t="s">
        <v>3362</v>
      </c>
      <c r="S772" s="572" t="s">
        <v>1940</v>
      </c>
    </row>
    <row r="773" spans="1:19" ht="36" outlineLevel="1">
      <c r="A773" s="346"/>
      <c r="B773" s="119" t="s">
        <v>2950</v>
      </c>
      <c r="C773" s="121" t="s">
        <v>1919</v>
      </c>
      <c r="D773" s="121" t="s">
        <v>79</v>
      </c>
      <c r="E773" s="11"/>
      <c r="F773" s="11">
        <v>35000</v>
      </c>
      <c r="G773" s="590">
        <v>0</v>
      </c>
      <c r="H773" s="590">
        <v>0</v>
      </c>
      <c r="I773" s="590">
        <v>0</v>
      </c>
      <c r="J773" s="590">
        <v>0</v>
      </c>
      <c r="K773" s="11">
        <v>0</v>
      </c>
      <c r="L773" s="11">
        <v>0</v>
      </c>
      <c r="M773" s="121" t="s">
        <v>1893</v>
      </c>
      <c r="N773" s="121"/>
      <c r="O773" s="121"/>
      <c r="P773" s="121"/>
      <c r="Q773" s="121" t="s">
        <v>1887</v>
      </c>
      <c r="R773" s="121"/>
      <c r="S773" s="121" t="s">
        <v>1940</v>
      </c>
    </row>
    <row r="774" spans="1:19" ht="36" outlineLevel="1">
      <c r="A774" s="346"/>
      <c r="B774" s="119" t="s">
        <v>2951</v>
      </c>
      <c r="C774" s="121" t="s">
        <v>1919</v>
      </c>
      <c r="D774" s="121" t="s">
        <v>79</v>
      </c>
      <c r="E774" s="11"/>
      <c r="F774" s="11">
        <v>5000</v>
      </c>
      <c r="G774" s="590">
        <v>0</v>
      </c>
      <c r="H774" s="590">
        <v>0</v>
      </c>
      <c r="I774" s="590">
        <v>0</v>
      </c>
      <c r="J774" s="590">
        <v>0</v>
      </c>
      <c r="K774" s="11">
        <v>0</v>
      </c>
      <c r="L774" s="11">
        <v>0</v>
      </c>
      <c r="M774" s="121" t="s">
        <v>1888</v>
      </c>
      <c r="N774" s="121"/>
      <c r="O774" s="121"/>
      <c r="P774" s="121"/>
      <c r="Q774" s="121" t="s">
        <v>1887</v>
      </c>
      <c r="R774" s="121" t="s">
        <v>3205</v>
      </c>
      <c r="S774" s="121" t="s">
        <v>1940</v>
      </c>
    </row>
    <row r="775" spans="1:19" ht="36" outlineLevel="1">
      <c r="A775" s="346"/>
      <c r="B775" s="119" t="s">
        <v>2952</v>
      </c>
      <c r="C775" s="121" t="s">
        <v>1919</v>
      </c>
      <c r="D775" s="121" t="s">
        <v>79</v>
      </c>
      <c r="E775" s="11"/>
      <c r="F775" s="11">
        <v>12000</v>
      </c>
      <c r="G775" s="590">
        <v>0</v>
      </c>
      <c r="H775" s="590">
        <v>0</v>
      </c>
      <c r="I775" s="590">
        <v>0</v>
      </c>
      <c r="J775" s="590">
        <v>0</v>
      </c>
      <c r="K775" s="11">
        <v>0</v>
      </c>
      <c r="L775" s="11">
        <v>0</v>
      </c>
      <c r="M775" s="121" t="s">
        <v>1888</v>
      </c>
      <c r="N775" s="121"/>
      <c r="O775" s="121"/>
      <c r="P775" s="121"/>
      <c r="Q775" s="121" t="s">
        <v>1887</v>
      </c>
      <c r="R775" s="121" t="s">
        <v>2804</v>
      </c>
      <c r="S775" s="121" t="s">
        <v>1940</v>
      </c>
    </row>
    <row r="776" spans="1:19" ht="46.5" outlineLevel="1">
      <c r="A776" s="346"/>
      <c r="B776" s="119" t="s">
        <v>2953</v>
      </c>
      <c r="C776" s="121" t="s">
        <v>1919</v>
      </c>
      <c r="D776" s="121" t="s">
        <v>79</v>
      </c>
      <c r="E776" s="11"/>
      <c r="F776" s="11">
        <v>6000</v>
      </c>
      <c r="G776" s="590">
        <v>0</v>
      </c>
      <c r="H776" s="590">
        <v>0</v>
      </c>
      <c r="I776" s="590">
        <v>0</v>
      </c>
      <c r="J776" s="590">
        <v>0</v>
      </c>
      <c r="K776" s="11">
        <v>0</v>
      </c>
      <c r="L776" s="11">
        <v>0</v>
      </c>
      <c r="M776" s="121" t="s">
        <v>1888</v>
      </c>
      <c r="N776" s="121"/>
      <c r="O776" s="121"/>
      <c r="P776" s="121"/>
      <c r="Q776" s="121" t="s">
        <v>1887</v>
      </c>
      <c r="R776" s="121"/>
      <c r="S776" s="121" t="s">
        <v>1940</v>
      </c>
    </row>
    <row r="777" spans="1:19" ht="46.5" outlineLevel="1">
      <c r="A777" s="346"/>
      <c r="B777" s="119" t="s">
        <v>2954</v>
      </c>
      <c r="C777" s="121" t="s">
        <v>1919</v>
      </c>
      <c r="D777" s="121" t="s">
        <v>79</v>
      </c>
      <c r="E777" s="11"/>
      <c r="F777" s="11">
        <v>2000</v>
      </c>
      <c r="G777" s="590">
        <v>0</v>
      </c>
      <c r="H777" s="590">
        <v>0</v>
      </c>
      <c r="I777" s="590">
        <v>0</v>
      </c>
      <c r="J777" s="590">
        <v>0</v>
      </c>
      <c r="K777" s="11">
        <v>0</v>
      </c>
      <c r="L777" s="11">
        <v>0</v>
      </c>
      <c r="M777" s="121" t="s">
        <v>1888</v>
      </c>
      <c r="N777" s="121"/>
      <c r="O777" s="121"/>
      <c r="P777" s="121"/>
      <c r="Q777" s="121" t="s">
        <v>1887</v>
      </c>
      <c r="R777" s="121"/>
      <c r="S777" s="121" t="s">
        <v>1940</v>
      </c>
    </row>
    <row r="778" spans="1:19" ht="36" outlineLevel="1">
      <c r="A778" s="346"/>
      <c r="B778" s="119" t="s">
        <v>2955</v>
      </c>
      <c r="C778" s="121" t="s">
        <v>1919</v>
      </c>
      <c r="D778" s="121" t="s">
        <v>79</v>
      </c>
      <c r="E778" s="11"/>
      <c r="F778" s="11">
        <v>1000</v>
      </c>
      <c r="G778" s="590">
        <v>0</v>
      </c>
      <c r="H778" s="590">
        <v>0</v>
      </c>
      <c r="I778" s="590">
        <v>0</v>
      </c>
      <c r="J778" s="590">
        <v>0</v>
      </c>
      <c r="K778" s="11">
        <v>0</v>
      </c>
      <c r="L778" s="11">
        <v>0</v>
      </c>
      <c r="M778" s="121" t="s">
        <v>1888</v>
      </c>
      <c r="N778" s="121"/>
      <c r="O778" s="121"/>
      <c r="P778" s="121"/>
      <c r="Q778" s="121" t="s">
        <v>1887</v>
      </c>
      <c r="R778" s="121"/>
      <c r="S778" s="121" t="s">
        <v>1940</v>
      </c>
    </row>
    <row r="779" spans="1:19" ht="46.5" outlineLevel="1">
      <c r="A779" s="346"/>
      <c r="B779" s="119" t="s">
        <v>2956</v>
      </c>
      <c r="C779" s="121" t="s">
        <v>1919</v>
      </c>
      <c r="D779" s="121" t="s">
        <v>79</v>
      </c>
      <c r="E779" s="11"/>
      <c r="F779" s="11">
        <v>700</v>
      </c>
      <c r="G779" s="590">
        <v>0</v>
      </c>
      <c r="H779" s="590">
        <v>0</v>
      </c>
      <c r="I779" s="590">
        <v>0</v>
      </c>
      <c r="J779" s="590">
        <v>0</v>
      </c>
      <c r="K779" s="11">
        <v>0</v>
      </c>
      <c r="L779" s="11">
        <v>0</v>
      </c>
      <c r="M779" s="121" t="s">
        <v>1892</v>
      </c>
      <c r="N779" s="121"/>
      <c r="O779" s="121"/>
      <c r="P779" s="121"/>
      <c r="Q779" s="121" t="s">
        <v>1887</v>
      </c>
      <c r="R779" s="121"/>
      <c r="S779" s="121" t="s">
        <v>1940</v>
      </c>
    </row>
    <row r="780" spans="1:19" ht="46.5" outlineLevel="1">
      <c r="A780" s="346"/>
      <c r="B780" s="396" t="s">
        <v>2957</v>
      </c>
      <c r="C780" s="572" t="s">
        <v>1919</v>
      </c>
      <c r="D780" s="572" t="s">
        <v>79</v>
      </c>
      <c r="E780" s="573"/>
      <c r="F780" s="573">
        <v>28000</v>
      </c>
      <c r="G780" s="603">
        <v>0</v>
      </c>
      <c r="H780" s="603">
        <v>0</v>
      </c>
      <c r="I780" s="603">
        <v>0</v>
      </c>
      <c r="J780" s="603">
        <v>0</v>
      </c>
      <c r="K780" s="573">
        <v>8400</v>
      </c>
      <c r="L780" s="573">
        <v>19600</v>
      </c>
      <c r="M780" s="572" t="s">
        <v>1893</v>
      </c>
      <c r="N780" s="572"/>
      <c r="O780" s="572"/>
      <c r="P780" s="572"/>
      <c r="Q780" s="572" t="s">
        <v>1887</v>
      </c>
      <c r="R780" s="572" t="s">
        <v>3363</v>
      </c>
      <c r="S780" s="121" t="s">
        <v>1940</v>
      </c>
    </row>
    <row r="781" spans="1:19" ht="36" outlineLevel="1">
      <c r="A781" s="346"/>
      <c r="B781" s="119" t="s">
        <v>2958</v>
      </c>
      <c r="C781" s="121" t="s">
        <v>1919</v>
      </c>
      <c r="D781" s="121" t="s">
        <v>79</v>
      </c>
      <c r="E781" s="11"/>
      <c r="F781" s="11">
        <v>2000</v>
      </c>
      <c r="G781" s="590">
        <v>0</v>
      </c>
      <c r="H781" s="590">
        <v>0</v>
      </c>
      <c r="I781" s="590">
        <v>0</v>
      </c>
      <c r="J781" s="590">
        <v>0</v>
      </c>
      <c r="K781" s="11">
        <v>0</v>
      </c>
      <c r="L781" s="11">
        <v>0</v>
      </c>
      <c r="M781" s="121" t="s">
        <v>1892</v>
      </c>
      <c r="N781" s="121"/>
      <c r="O781" s="121"/>
      <c r="P781" s="121"/>
      <c r="Q781" s="121" t="s">
        <v>1887</v>
      </c>
      <c r="R781" s="121"/>
      <c r="S781" s="121" t="s">
        <v>1940</v>
      </c>
    </row>
    <row r="782" spans="1:19" ht="54" outlineLevel="1">
      <c r="A782" s="346"/>
      <c r="B782" s="119" t="s">
        <v>3206</v>
      </c>
      <c r="C782" s="121" t="s">
        <v>1919</v>
      </c>
      <c r="D782" s="121" t="s">
        <v>79</v>
      </c>
      <c r="E782" s="11"/>
      <c r="F782" s="11">
        <v>9050</v>
      </c>
      <c r="G782" s="590">
        <v>0</v>
      </c>
      <c r="H782" s="590">
        <v>0</v>
      </c>
      <c r="I782" s="590">
        <v>0</v>
      </c>
      <c r="J782" s="590">
        <v>0</v>
      </c>
      <c r="K782" s="11">
        <v>0</v>
      </c>
      <c r="L782" s="11">
        <v>0</v>
      </c>
      <c r="M782" s="121" t="s">
        <v>1892</v>
      </c>
      <c r="N782" s="121"/>
      <c r="O782" s="121"/>
      <c r="P782" s="121"/>
      <c r="Q782" s="121" t="s">
        <v>1887</v>
      </c>
      <c r="R782" s="121" t="s">
        <v>3207</v>
      </c>
      <c r="S782" s="121" t="s">
        <v>1940</v>
      </c>
    </row>
    <row r="783" spans="1:19" ht="36" outlineLevel="1">
      <c r="A783" s="346"/>
      <c r="B783" s="110" t="s">
        <v>2979</v>
      </c>
      <c r="C783" s="121" t="s">
        <v>1916</v>
      </c>
      <c r="D783" s="121" t="s">
        <v>79</v>
      </c>
      <c r="E783" s="11"/>
      <c r="F783" s="11">
        <v>30000</v>
      </c>
      <c r="G783" s="590">
        <v>0</v>
      </c>
      <c r="H783" s="590">
        <v>0</v>
      </c>
      <c r="I783" s="590">
        <v>0</v>
      </c>
      <c r="J783" s="590">
        <v>0</v>
      </c>
      <c r="K783" s="11">
        <v>0</v>
      </c>
      <c r="L783" s="11">
        <v>0</v>
      </c>
      <c r="M783" s="121" t="s">
        <v>1893</v>
      </c>
      <c r="N783" s="121"/>
      <c r="O783" s="121"/>
      <c r="P783" s="121"/>
      <c r="Q783" s="121" t="s">
        <v>1887</v>
      </c>
      <c r="R783" s="121"/>
      <c r="S783" s="121" t="s">
        <v>1927</v>
      </c>
    </row>
    <row r="784" spans="1:19" ht="54" outlineLevel="1">
      <c r="A784" s="346"/>
      <c r="B784" s="110" t="s">
        <v>2980</v>
      </c>
      <c r="C784" s="121" t="s">
        <v>1918</v>
      </c>
      <c r="D784" s="121" t="s">
        <v>79</v>
      </c>
      <c r="E784" s="11"/>
      <c r="F784" s="11">
        <v>12000</v>
      </c>
      <c r="G784" s="590">
        <v>0</v>
      </c>
      <c r="H784" s="590">
        <v>0</v>
      </c>
      <c r="I784" s="590">
        <v>0</v>
      </c>
      <c r="J784" s="590">
        <v>0</v>
      </c>
      <c r="K784" s="11">
        <v>0</v>
      </c>
      <c r="L784" s="11">
        <v>0</v>
      </c>
      <c r="M784" s="121" t="s">
        <v>1893</v>
      </c>
      <c r="N784" s="121"/>
      <c r="O784" s="121"/>
      <c r="P784" s="121"/>
      <c r="Q784" s="121" t="s">
        <v>1887</v>
      </c>
      <c r="R784" s="121" t="s">
        <v>3364</v>
      </c>
      <c r="S784" s="121" t="s">
        <v>1930</v>
      </c>
    </row>
    <row r="785" spans="1:19" ht="54" outlineLevel="1">
      <c r="A785" s="346"/>
      <c r="B785" s="110" t="s">
        <v>2981</v>
      </c>
      <c r="C785" s="121" t="s">
        <v>1918</v>
      </c>
      <c r="D785" s="121" t="s">
        <v>79</v>
      </c>
      <c r="E785" s="11"/>
      <c r="F785" s="11">
        <v>9000</v>
      </c>
      <c r="G785" s="590">
        <v>0</v>
      </c>
      <c r="H785" s="590">
        <v>0</v>
      </c>
      <c r="I785" s="590">
        <v>0</v>
      </c>
      <c r="J785" s="590">
        <v>0</v>
      </c>
      <c r="K785" s="11">
        <v>0</v>
      </c>
      <c r="L785" s="11">
        <v>0</v>
      </c>
      <c r="M785" s="121" t="s">
        <v>1893</v>
      </c>
      <c r="N785" s="121"/>
      <c r="O785" s="121"/>
      <c r="P785" s="121"/>
      <c r="Q785" s="121" t="s">
        <v>1887</v>
      </c>
      <c r="R785" s="121" t="s">
        <v>3365</v>
      </c>
      <c r="S785" s="121" t="s">
        <v>1930</v>
      </c>
    </row>
    <row r="786" spans="1:19" ht="54" outlineLevel="1">
      <c r="A786" s="346"/>
      <c r="B786" s="110" t="s">
        <v>2982</v>
      </c>
      <c r="C786" s="121" t="s">
        <v>1918</v>
      </c>
      <c r="D786" s="121" t="s">
        <v>79</v>
      </c>
      <c r="E786" s="11"/>
      <c r="F786" s="11">
        <v>61000</v>
      </c>
      <c r="G786" s="590">
        <v>0</v>
      </c>
      <c r="H786" s="590">
        <v>0</v>
      </c>
      <c r="I786" s="590">
        <v>0</v>
      </c>
      <c r="J786" s="590">
        <v>0</v>
      </c>
      <c r="K786" s="11">
        <v>0</v>
      </c>
      <c r="L786" s="11">
        <v>0</v>
      </c>
      <c r="M786" s="121" t="s">
        <v>1893</v>
      </c>
      <c r="N786" s="121"/>
      <c r="O786" s="121"/>
      <c r="P786" s="121" t="s">
        <v>2983</v>
      </c>
      <c r="Q786" s="121" t="s">
        <v>1887</v>
      </c>
      <c r="R786" s="121" t="s">
        <v>3366</v>
      </c>
      <c r="S786" s="121" t="s">
        <v>1930</v>
      </c>
    </row>
    <row r="787" spans="1:19" ht="54" outlineLevel="1">
      <c r="A787" s="346"/>
      <c r="B787" s="110" t="s">
        <v>3144</v>
      </c>
      <c r="C787" s="121" t="s">
        <v>1918</v>
      </c>
      <c r="D787" s="121" t="s">
        <v>79</v>
      </c>
      <c r="E787" s="11"/>
      <c r="F787" s="11">
        <v>500</v>
      </c>
      <c r="G787" s="590">
        <v>0</v>
      </c>
      <c r="H787" s="590">
        <v>0</v>
      </c>
      <c r="I787" s="590">
        <v>0</v>
      </c>
      <c r="J787" s="590">
        <v>0</v>
      </c>
      <c r="K787" s="11">
        <v>0</v>
      </c>
      <c r="L787" s="11">
        <v>0</v>
      </c>
      <c r="M787" s="121" t="s">
        <v>1892</v>
      </c>
      <c r="N787" s="121"/>
      <c r="O787" s="121"/>
      <c r="P787" s="121" t="s">
        <v>1320</v>
      </c>
      <c r="Q787" s="121" t="s">
        <v>1887</v>
      </c>
      <c r="R787" s="121" t="s">
        <v>3162</v>
      </c>
      <c r="S787" s="121" t="s">
        <v>1930</v>
      </c>
    </row>
    <row r="788" spans="1:19" ht="46.5" customHeight="1" outlineLevel="1">
      <c r="A788" s="346"/>
      <c r="B788" s="395" t="s">
        <v>3177</v>
      </c>
      <c r="C788" s="144" t="s">
        <v>359</v>
      </c>
      <c r="D788" s="144">
        <v>8084</v>
      </c>
      <c r="E788" s="202"/>
      <c r="F788" s="202">
        <v>2335</v>
      </c>
      <c r="G788" s="202">
        <v>1075.4169999999999</v>
      </c>
      <c r="H788" s="599">
        <v>0</v>
      </c>
      <c r="I788" s="599">
        <v>0</v>
      </c>
      <c r="J788" s="599">
        <v>0</v>
      </c>
      <c r="K788" s="202">
        <v>1259.883</v>
      </c>
      <c r="L788" s="202"/>
      <c r="M788" s="144" t="s">
        <v>495</v>
      </c>
      <c r="N788" s="144" t="s">
        <v>3208</v>
      </c>
      <c r="O788" s="144" t="s">
        <v>3367</v>
      </c>
      <c r="P788" s="144"/>
      <c r="Q788" s="144" t="s">
        <v>1887</v>
      </c>
      <c r="R788" s="144" t="s">
        <v>3368</v>
      </c>
      <c r="S788" s="144" t="s">
        <v>1931</v>
      </c>
    </row>
    <row r="789" spans="1:19" ht="108" outlineLevel="1">
      <c r="A789" s="346"/>
      <c r="B789" s="398" t="s">
        <v>3179</v>
      </c>
      <c r="C789" s="144" t="s">
        <v>1919</v>
      </c>
      <c r="D789" s="144" t="s">
        <v>79</v>
      </c>
      <c r="E789" s="202"/>
      <c r="F789" s="202">
        <v>90750</v>
      </c>
      <c r="G789" s="599">
        <v>0</v>
      </c>
      <c r="H789" s="599">
        <v>0</v>
      </c>
      <c r="I789" s="599">
        <v>0</v>
      </c>
      <c r="J789" s="599">
        <v>0</v>
      </c>
      <c r="K789" s="202">
        <v>750</v>
      </c>
      <c r="L789" s="202">
        <v>90000</v>
      </c>
      <c r="M789" s="144" t="s">
        <v>494</v>
      </c>
      <c r="N789" s="144" t="s">
        <v>3369</v>
      </c>
      <c r="O789" s="144"/>
      <c r="P789" s="144"/>
      <c r="Q789" s="144" t="s">
        <v>1887</v>
      </c>
      <c r="R789" s="144" t="s">
        <v>3370</v>
      </c>
      <c r="S789" s="144" t="s">
        <v>1940</v>
      </c>
    </row>
    <row r="790" spans="1:19" ht="54" outlineLevel="1">
      <c r="A790" s="346"/>
      <c r="B790" s="119" t="s">
        <v>3209</v>
      </c>
      <c r="C790" s="121" t="s">
        <v>1918</v>
      </c>
      <c r="D790" s="121" t="s">
        <v>79</v>
      </c>
      <c r="E790" s="11"/>
      <c r="F790" s="11">
        <v>1200</v>
      </c>
      <c r="G790" s="590">
        <v>0</v>
      </c>
      <c r="H790" s="590">
        <v>0</v>
      </c>
      <c r="I790" s="590">
        <v>0</v>
      </c>
      <c r="J790" s="590">
        <v>0</v>
      </c>
      <c r="K790" s="11">
        <v>0</v>
      </c>
      <c r="L790" s="11">
        <v>0</v>
      </c>
      <c r="M790" s="121" t="s">
        <v>1892</v>
      </c>
      <c r="N790" s="121"/>
      <c r="O790" s="121"/>
      <c r="P790" s="121" t="s">
        <v>1296</v>
      </c>
      <c r="Q790" s="121" t="s">
        <v>1887</v>
      </c>
      <c r="R790" s="121" t="s">
        <v>3371</v>
      </c>
      <c r="S790" s="121" t="s">
        <v>1930</v>
      </c>
    </row>
    <row r="791" spans="1:19" ht="69.75" outlineLevel="1">
      <c r="A791" s="346"/>
      <c r="B791" s="119" t="s">
        <v>3210</v>
      </c>
      <c r="C791" s="121" t="s">
        <v>1919</v>
      </c>
      <c r="D791" s="121" t="s">
        <v>79</v>
      </c>
      <c r="E791" s="11"/>
      <c r="F791" s="11">
        <v>13380</v>
      </c>
      <c r="G791" s="590">
        <v>0</v>
      </c>
      <c r="H791" s="590">
        <v>0</v>
      </c>
      <c r="I791" s="590">
        <v>0</v>
      </c>
      <c r="J791" s="590">
        <v>0</v>
      </c>
      <c r="K791" s="11">
        <v>6091</v>
      </c>
      <c r="L791" s="11">
        <v>7289</v>
      </c>
      <c r="M791" s="121" t="s">
        <v>1892</v>
      </c>
      <c r="N791" s="121"/>
      <c r="O791" s="121"/>
      <c r="P791" s="121" t="s">
        <v>1320</v>
      </c>
      <c r="Q791" s="121" t="s">
        <v>1887</v>
      </c>
      <c r="R791" s="121"/>
      <c r="S791" s="121" t="s">
        <v>1940</v>
      </c>
    </row>
    <row r="792" spans="1:19" ht="69.75" outlineLevel="1">
      <c r="A792" s="346"/>
      <c r="B792" s="398" t="s">
        <v>3211</v>
      </c>
      <c r="C792" s="144" t="s">
        <v>1919</v>
      </c>
      <c r="D792" s="144" t="s">
        <v>79</v>
      </c>
      <c r="E792" s="202"/>
      <c r="F792" s="202">
        <v>350</v>
      </c>
      <c r="G792" s="599">
        <v>0</v>
      </c>
      <c r="H792" s="599">
        <v>0</v>
      </c>
      <c r="I792" s="599">
        <v>0</v>
      </c>
      <c r="J792" s="599">
        <v>0</v>
      </c>
      <c r="K792" s="202">
        <v>0</v>
      </c>
      <c r="L792" s="202">
        <v>0</v>
      </c>
      <c r="M792" s="144" t="s">
        <v>495</v>
      </c>
      <c r="N792" s="144"/>
      <c r="O792" s="144"/>
      <c r="P792" s="144"/>
      <c r="Q792" s="144" t="s">
        <v>1887</v>
      </c>
      <c r="R792" s="144"/>
      <c r="S792" s="144" t="s">
        <v>1940</v>
      </c>
    </row>
    <row r="793" spans="1:19" ht="46.5" outlineLevel="1">
      <c r="A793" s="346"/>
      <c r="B793" s="119" t="s">
        <v>3212</v>
      </c>
      <c r="C793" s="121" t="s">
        <v>1919</v>
      </c>
      <c r="D793" s="121" t="s">
        <v>79</v>
      </c>
      <c r="E793" s="11"/>
      <c r="F793" s="11">
        <v>500</v>
      </c>
      <c r="G793" s="590">
        <v>0</v>
      </c>
      <c r="H793" s="590">
        <v>0</v>
      </c>
      <c r="I793" s="590">
        <v>0</v>
      </c>
      <c r="J793" s="590">
        <v>0</v>
      </c>
      <c r="K793" s="11">
        <v>0</v>
      </c>
      <c r="L793" s="11">
        <v>0</v>
      </c>
      <c r="M793" s="121" t="s">
        <v>1888</v>
      </c>
      <c r="N793" s="121"/>
      <c r="O793" s="121"/>
      <c r="P793" s="121"/>
      <c r="Q793" s="121" t="s">
        <v>1887</v>
      </c>
      <c r="R793" s="121"/>
      <c r="S793" s="121" t="s">
        <v>1940</v>
      </c>
    </row>
    <row r="794" spans="1:19" ht="54" outlineLevel="1">
      <c r="A794" s="346"/>
      <c r="B794" s="396" t="s">
        <v>3213</v>
      </c>
      <c r="C794" s="572" t="s">
        <v>1919</v>
      </c>
      <c r="D794" s="572" t="s">
        <v>79</v>
      </c>
      <c r="E794" s="573"/>
      <c r="F794" s="573">
        <v>12624</v>
      </c>
      <c r="G794" s="603">
        <v>0</v>
      </c>
      <c r="H794" s="603">
        <v>0</v>
      </c>
      <c r="I794" s="603">
        <v>0</v>
      </c>
      <c r="J794" s="603">
        <v>0</v>
      </c>
      <c r="K794" s="573">
        <v>6768</v>
      </c>
      <c r="L794" s="573">
        <v>5856</v>
      </c>
      <c r="M794" s="572" t="s">
        <v>1893</v>
      </c>
      <c r="N794" s="572"/>
      <c r="O794" s="572"/>
      <c r="P794" s="572"/>
      <c r="Q794" s="572" t="s">
        <v>1887</v>
      </c>
      <c r="R794" s="572" t="s">
        <v>3372</v>
      </c>
      <c r="S794" s="572" t="s">
        <v>1940</v>
      </c>
    </row>
    <row r="795" spans="1:19" ht="54" outlineLevel="1">
      <c r="A795" s="346"/>
      <c r="B795" s="228" t="s">
        <v>3373</v>
      </c>
      <c r="C795" s="204" t="s">
        <v>1918</v>
      </c>
      <c r="D795" s="204" t="s">
        <v>79</v>
      </c>
      <c r="E795" s="574">
        <v>45702</v>
      </c>
      <c r="F795" s="205">
        <v>1000</v>
      </c>
      <c r="G795" s="593">
        <v>0</v>
      </c>
      <c r="H795" s="593">
        <v>0</v>
      </c>
      <c r="I795" s="593">
        <v>0</v>
      </c>
      <c r="J795" s="593">
        <v>0</v>
      </c>
      <c r="K795" s="205">
        <v>0</v>
      </c>
      <c r="L795" s="205">
        <v>0</v>
      </c>
      <c r="M795" s="204" t="s">
        <v>1892</v>
      </c>
      <c r="N795" s="204"/>
      <c r="O795" s="204"/>
      <c r="P795" s="204"/>
      <c r="Q795" s="204" t="s">
        <v>1887</v>
      </c>
      <c r="R795" s="204" t="s">
        <v>3374</v>
      </c>
      <c r="S795" s="204" t="s">
        <v>1930</v>
      </c>
    </row>
    <row r="796" spans="1:19" ht="72" outlineLevel="1">
      <c r="A796" s="346"/>
      <c r="B796" s="228" t="s">
        <v>3375</v>
      </c>
      <c r="C796" s="204" t="s">
        <v>1918</v>
      </c>
      <c r="D796" s="204" t="s">
        <v>79</v>
      </c>
      <c r="E796" s="574">
        <v>45702</v>
      </c>
      <c r="F796" s="205">
        <v>400</v>
      </c>
      <c r="G796" s="593">
        <v>0</v>
      </c>
      <c r="H796" s="593">
        <v>0</v>
      </c>
      <c r="I796" s="593">
        <v>0</v>
      </c>
      <c r="J796" s="593">
        <v>0</v>
      </c>
      <c r="K796" s="205">
        <v>0</v>
      </c>
      <c r="L796" s="205">
        <v>0</v>
      </c>
      <c r="M796" s="204" t="s">
        <v>1892</v>
      </c>
      <c r="N796" s="204"/>
      <c r="O796" s="204"/>
      <c r="P796" s="204"/>
      <c r="Q796" s="204" t="s">
        <v>1887</v>
      </c>
      <c r="R796" s="204" t="s">
        <v>3376</v>
      </c>
      <c r="S796" s="204" t="s">
        <v>1930</v>
      </c>
    </row>
    <row r="797" spans="1:19" ht="54" outlineLevel="1">
      <c r="A797" s="346"/>
      <c r="B797" s="228" t="s">
        <v>3377</v>
      </c>
      <c r="C797" s="204" t="s">
        <v>1918</v>
      </c>
      <c r="D797" s="204" t="s">
        <v>79</v>
      </c>
      <c r="E797" s="574">
        <v>45702</v>
      </c>
      <c r="F797" s="205">
        <v>500</v>
      </c>
      <c r="G797" s="593">
        <v>0</v>
      </c>
      <c r="H797" s="593">
        <v>0</v>
      </c>
      <c r="I797" s="593">
        <v>0</v>
      </c>
      <c r="J797" s="593">
        <v>0</v>
      </c>
      <c r="K797" s="205">
        <v>0</v>
      </c>
      <c r="L797" s="205">
        <v>0</v>
      </c>
      <c r="M797" s="204" t="s">
        <v>1892</v>
      </c>
      <c r="N797" s="204"/>
      <c r="O797" s="204"/>
      <c r="P797" s="204"/>
      <c r="Q797" s="204" t="s">
        <v>1887</v>
      </c>
      <c r="R797" s="575" t="s">
        <v>3378</v>
      </c>
      <c r="S797" s="204" t="s">
        <v>1930</v>
      </c>
    </row>
    <row r="798" spans="1:19" ht="108" outlineLevel="1">
      <c r="A798" s="346"/>
      <c r="B798" s="228" t="s">
        <v>3379</v>
      </c>
      <c r="C798" s="204" t="s">
        <v>1916</v>
      </c>
      <c r="D798" s="204"/>
      <c r="E798" s="574">
        <v>45702</v>
      </c>
      <c r="F798" s="205">
        <v>12000</v>
      </c>
      <c r="G798" s="593">
        <v>0</v>
      </c>
      <c r="H798" s="593">
        <v>0</v>
      </c>
      <c r="I798" s="593">
        <v>0</v>
      </c>
      <c r="J798" s="593">
        <v>0</v>
      </c>
      <c r="K798" s="205">
        <v>0</v>
      </c>
      <c r="L798" s="205">
        <v>0</v>
      </c>
      <c r="M798" s="204" t="s">
        <v>1893</v>
      </c>
      <c r="N798" s="204"/>
      <c r="O798" s="204"/>
      <c r="P798" s="204"/>
      <c r="Q798" s="204" t="s">
        <v>1887</v>
      </c>
      <c r="R798" s="204" t="s">
        <v>3380</v>
      </c>
      <c r="S798" s="204" t="s">
        <v>1927</v>
      </c>
    </row>
    <row r="799" spans="1:19" ht="90" outlineLevel="1">
      <c r="A799" s="346"/>
      <c r="B799" s="228" t="s">
        <v>3381</v>
      </c>
      <c r="C799" s="204" t="s">
        <v>1916</v>
      </c>
      <c r="D799" s="204"/>
      <c r="E799" s="574">
        <v>45702</v>
      </c>
      <c r="F799" s="205">
        <v>8900</v>
      </c>
      <c r="G799" s="593">
        <v>0</v>
      </c>
      <c r="H799" s="593">
        <v>0</v>
      </c>
      <c r="I799" s="593">
        <v>0</v>
      </c>
      <c r="J799" s="593">
        <v>0</v>
      </c>
      <c r="K799" s="205">
        <v>0</v>
      </c>
      <c r="L799" s="205">
        <v>0</v>
      </c>
      <c r="M799" s="204" t="s">
        <v>1893</v>
      </c>
      <c r="N799" s="204"/>
      <c r="O799" s="204"/>
      <c r="P799" s="204"/>
      <c r="Q799" s="204" t="s">
        <v>1887</v>
      </c>
      <c r="R799" s="204" t="s">
        <v>3382</v>
      </c>
      <c r="S799" s="204" t="s">
        <v>1927</v>
      </c>
    </row>
    <row r="800" spans="1:19" ht="180" outlineLevel="1">
      <c r="A800" s="346"/>
      <c r="B800" s="228" t="s">
        <v>3383</v>
      </c>
      <c r="C800" s="204" t="s">
        <v>1916</v>
      </c>
      <c r="D800" s="204"/>
      <c r="E800" s="574">
        <v>45702</v>
      </c>
      <c r="F800" s="205">
        <v>60000</v>
      </c>
      <c r="G800" s="593">
        <v>0</v>
      </c>
      <c r="H800" s="593">
        <v>0</v>
      </c>
      <c r="I800" s="593">
        <v>0</v>
      </c>
      <c r="J800" s="593">
        <v>0</v>
      </c>
      <c r="K800" s="205">
        <v>0</v>
      </c>
      <c r="L800" s="205">
        <v>0</v>
      </c>
      <c r="M800" s="204" t="s">
        <v>1893</v>
      </c>
      <c r="N800" s="204"/>
      <c r="O800" s="204"/>
      <c r="P800" s="204"/>
      <c r="Q800" s="204" t="s">
        <v>1887</v>
      </c>
      <c r="R800" s="204" t="s">
        <v>3384</v>
      </c>
      <c r="S800" s="204" t="s">
        <v>1927</v>
      </c>
    </row>
    <row r="801" spans="1:19" ht="180" outlineLevel="1">
      <c r="A801" s="346"/>
      <c r="B801" s="228" t="s">
        <v>3385</v>
      </c>
      <c r="C801" s="204" t="s">
        <v>1916</v>
      </c>
      <c r="D801" s="204"/>
      <c r="E801" s="574">
        <v>45702</v>
      </c>
      <c r="F801" s="205">
        <v>24000</v>
      </c>
      <c r="G801" s="593">
        <v>0</v>
      </c>
      <c r="H801" s="593">
        <v>0</v>
      </c>
      <c r="I801" s="593">
        <v>0</v>
      </c>
      <c r="J801" s="593">
        <v>0</v>
      </c>
      <c r="K801" s="205">
        <v>0</v>
      </c>
      <c r="L801" s="205">
        <v>0</v>
      </c>
      <c r="M801" s="204" t="s">
        <v>1893</v>
      </c>
      <c r="N801" s="204"/>
      <c r="O801" s="204"/>
      <c r="P801" s="204"/>
      <c r="Q801" s="204" t="s">
        <v>1889</v>
      </c>
      <c r="R801" s="204" t="s">
        <v>3384</v>
      </c>
      <c r="S801" s="204" t="s">
        <v>1927</v>
      </c>
    </row>
    <row r="802" spans="1:19" ht="108" outlineLevel="1">
      <c r="A802" s="346"/>
      <c r="B802" s="228" t="s">
        <v>3386</v>
      </c>
      <c r="C802" s="204" t="s">
        <v>1916</v>
      </c>
      <c r="D802" s="204"/>
      <c r="E802" s="574">
        <v>45702</v>
      </c>
      <c r="F802" s="205">
        <v>14000</v>
      </c>
      <c r="G802" s="593">
        <v>0</v>
      </c>
      <c r="H802" s="593">
        <v>0</v>
      </c>
      <c r="I802" s="593">
        <v>0</v>
      </c>
      <c r="J802" s="593">
        <v>0</v>
      </c>
      <c r="K802" s="205">
        <v>0</v>
      </c>
      <c r="L802" s="205">
        <v>0</v>
      </c>
      <c r="M802" s="204" t="s">
        <v>1893</v>
      </c>
      <c r="N802" s="204"/>
      <c r="O802" s="204"/>
      <c r="P802" s="204"/>
      <c r="Q802" s="204" t="s">
        <v>1887</v>
      </c>
      <c r="R802" s="204" t="s">
        <v>3387</v>
      </c>
      <c r="S802" s="204" t="s">
        <v>1927</v>
      </c>
    </row>
    <row r="803" spans="1:19" ht="108" outlineLevel="1">
      <c r="A803" s="346"/>
      <c r="B803" s="228" t="s">
        <v>3388</v>
      </c>
      <c r="C803" s="204" t="s">
        <v>1916</v>
      </c>
      <c r="D803" s="204" t="s">
        <v>79</v>
      </c>
      <c r="E803" s="574">
        <v>45702</v>
      </c>
      <c r="F803" s="205">
        <v>9000</v>
      </c>
      <c r="G803" s="593">
        <v>0</v>
      </c>
      <c r="H803" s="593">
        <v>0</v>
      </c>
      <c r="I803" s="593">
        <v>0</v>
      </c>
      <c r="J803" s="593">
        <v>0</v>
      </c>
      <c r="K803" s="205">
        <v>0</v>
      </c>
      <c r="L803" s="205">
        <v>0</v>
      </c>
      <c r="M803" s="204" t="s">
        <v>1893</v>
      </c>
      <c r="N803" s="204"/>
      <c r="O803" s="204"/>
      <c r="P803" s="204"/>
      <c r="Q803" s="204" t="s">
        <v>1889</v>
      </c>
      <c r="R803" s="204" t="s">
        <v>3389</v>
      </c>
      <c r="S803" s="204" t="s">
        <v>1927</v>
      </c>
    </row>
    <row r="804" spans="1:19" ht="180" outlineLevel="1">
      <c r="A804" s="346"/>
      <c r="B804" s="228" t="s">
        <v>3390</v>
      </c>
      <c r="C804" s="204" t="s">
        <v>1916</v>
      </c>
      <c r="D804" s="204" t="s">
        <v>79</v>
      </c>
      <c r="E804" s="574">
        <v>45702</v>
      </c>
      <c r="F804" s="205">
        <v>24346.23072</v>
      </c>
      <c r="G804" s="593">
        <v>0</v>
      </c>
      <c r="H804" s="593">
        <v>0</v>
      </c>
      <c r="I804" s="593">
        <v>0</v>
      </c>
      <c r="J804" s="593">
        <v>0</v>
      </c>
      <c r="K804" s="205">
        <v>0</v>
      </c>
      <c r="L804" s="205">
        <v>0</v>
      </c>
      <c r="M804" s="204" t="s">
        <v>1893</v>
      </c>
      <c r="N804" s="204"/>
      <c r="O804" s="204"/>
      <c r="P804" s="204" t="s">
        <v>1296</v>
      </c>
      <c r="Q804" s="204" t="s">
        <v>1887</v>
      </c>
      <c r="R804" s="204" t="s">
        <v>3391</v>
      </c>
      <c r="S804" s="204" t="s">
        <v>1927</v>
      </c>
    </row>
    <row r="805" spans="1:19" ht="252" outlineLevel="1">
      <c r="A805" s="346"/>
      <c r="B805" s="228" t="s">
        <v>3392</v>
      </c>
      <c r="C805" s="204" t="s">
        <v>1916</v>
      </c>
      <c r="D805" s="204" t="s">
        <v>79</v>
      </c>
      <c r="E805" s="574">
        <v>45702</v>
      </c>
      <c r="F805" s="205">
        <v>428000</v>
      </c>
      <c r="G805" s="593">
        <v>0</v>
      </c>
      <c r="H805" s="593">
        <v>0</v>
      </c>
      <c r="I805" s="593">
        <v>0</v>
      </c>
      <c r="J805" s="593">
        <v>0</v>
      </c>
      <c r="K805" s="205">
        <v>0</v>
      </c>
      <c r="L805" s="205">
        <v>0</v>
      </c>
      <c r="M805" s="204" t="s">
        <v>1893</v>
      </c>
      <c r="N805" s="204"/>
      <c r="O805" s="204"/>
      <c r="P805" s="204"/>
      <c r="Q805" s="204" t="s">
        <v>1887</v>
      </c>
      <c r="R805" s="204" t="s">
        <v>3393</v>
      </c>
      <c r="S805" s="204" t="s">
        <v>1927</v>
      </c>
    </row>
    <row r="806" spans="1:19" ht="49.5" customHeight="1" outlineLevel="1">
      <c r="A806" s="346"/>
      <c r="B806" s="560" t="s">
        <v>2979</v>
      </c>
      <c r="C806" s="204" t="s">
        <v>1916</v>
      </c>
      <c r="D806" s="204" t="s">
        <v>79</v>
      </c>
      <c r="E806" s="574">
        <v>45702</v>
      </c>
      <c r="F806" s="205">
        <v>30000</v>
      </c>
      <c r="G806" s="593">
        <v>0</v>
      </c>
      <c r="H806" s="593">
        <v>0</v>
      </c>
      <c r="I806" s="593">
        <v>0</v>
      </c>
      <c r="J806" s="593">
        <v>0</v>
      </c>
      <c r="K806" s="205">
        <v>0</v>
      </c>
      <c r="L806" s="205">
        <v>0</v>
      </c>
      <c r="M806" s="204" t="s">
        <v>1893</v>
      </c>
      <c r="N806" s="204"/>
      <c r="O806" s="204"/>
      <c r="P806" s="204"/>
      <c r="Q806" s="204" t="s">
        <v>1887</v>
      </c>
      <c r="R806" s="204" t="s">
        <v>3178</v>
      </c>
      <c r="S806" s="204" t="s">
        <v>1927</v>
      </c>
    </row>
    <row r="807" spans="1:19" ht="36" outlineLevel="1">
      <c r="A807" s="346"/>
      <c r="B807" s="228" t="s">
        <v>3394</v>
      </c>
      <c r="C807" s="204" t="s">
        <v>1919</v>
      </c>
      <c r="D807" s="204" t="s">
        <v>79</v>
      </c>
      <c r="E807" s="574">
        <v>45702</v>
      </c>
      <c r="F807" s="205">
        <v>6377</v>
      </c>
      <c r="G807" s="593">
        <v>0</v>
      </c>
      <c r="H807" s="593">
        <v>0</v>
      </c>
      <c r="I807" s="593">
        <v>0</v>
      </c>
      <c r="J807" s="593">
        <v>0</v>
      </c>
      <c r="K807" s="205">
        <v>6377</v>
      </c>
      <c r="L807" s="205">
        <v>0</v>
      </c>
      <c r="M807" s="204" t="s">
        <v>1893</v>
      </c>
      <c r="N807" s="204"/>
      <c r="O807" s="204"/>
      <c r="P807" s="204"/>
      <c r="Q807" s="204" t="s">
        <v>1887</v>
      </c>
      <c r="R807" s="204" t="s">
        <v>3178</v>
      </c>
      <c r="S807" s="204" t="s">
        <v>1940</v>
      </c>
    </row>
    <row r="808" spans="1:19" ht="54" outlineLevel="1">
      <c r="A808" s="346"/>
      <c r="B808" s="228" t="s">
        <v>3395</v>
      </c>
      <c r="C808" s="204" t="s">
        <v>1917</v>
      </c>
      <c r="D808" s="204" t="s">
        <v>79</v>
      </c>
      <c r="E808" s="574">
        <v>45702</v>
      </c>
      <c r="F808" s="205">
        <v>4000</v>
      </c>
      <c r="G808" s="593">
        <v>0</v>
      </c>
      <c r="H808" s="593">
        <v>0</v>
      </c>
      <c r="I808" s="593">
        <v>0</v>
      </c>
      <c r="J808" s="593">
        <v>0</v>
      </c>
      <c r="K808" s="205">
        <v>0</v>
      </c>
      <c r="L808" s="205">
        <v>0</v>
      </c>
      <c r="M808" s="204" t="s">
        <v>1892</v>
      </c>
      <c r="N808" s="204"/>
      <c r="O808" s="204"/>
      <c r="P808" s="204"/>
      <c r="Q808" s="204" t="s">
        <v>1887</v>
      </c>
      <c r="R808" s="204" t="s">
        <v>3327</v>
      </c>
      <c r="S808" s="204" t="s">
        <v>1928</v>
      </c>
    </row>
    <row r="809" spans="1:19" ht="54" outlineLevel="1">
      <c r="A809" s="346"/>
      <c r="B809" s="228" t="s">
        <v>3396</v>
      </c>
      <c r="C809" s="204" t="s">
        <v>1917</v>
      </c>
      <c r="D809" s="204" t="s">
        <v>79</v>
      </c>
      <c r="E809" s="574">
        <v>45702</v>
      </c>
      <c r="F809" s="205">
        <v>2500</v>
      </c>
      <c r="G809" s="593">
        <v>0</v>
      </c>
      <c r="H809" s="593">
        <v>0</v>
      </c>
      <c r="I809" s="593">
        <v>0</v>
      </c>
      <c r="J809" s="593">
        <v>0</v>
      </c>
      <c r="K809" s="205">
        <v>0</v>
      </c>
      <c r="L809" s="205">
        <v>0</v>
      </c>
      <c r="M809" s="204" t="s">
        <v>1892</v>
      </c>
      <c r="N809" s="204"/>
      <c r="O809" s="204"/>
      <c r="P809" s="204"/>
      <c r="Q809" s="204" t="s">
        <v>1887</v>
      </c>
      <c r="R809" s="204" t="s">
        <v>3327</v>
      </c>
      <c r="S809" s="204" t="s">
        <v>1928</v>
      </c>
    </row>
    <row r="810" spans="1:19" ht="46.5">
      <c r="A810" s="346"/>
      <c r="B810" s="355" t="s">
        <v>3418</v>
      </c>
      <c r="C810" s="648" t="s">
        <v>79</v>
      </c>
      <c r="D810" s="362" t="s">
        <v>79</v>
      </c>
      <c r="E810" s="362" t="s">
        <v>79</v>
      </c>
      <c r="F810" s="363">
        <f>SUM(F684:F809)</f>
        <v>6048311.5612200005</v>
      </c>
      <c r="G810" s="363">
        <f t="shared" ref="G810:L810" si="3">SUM(G684:G809)</f>
        <v>57921.019010000004</v>
      </c>
      <c r="H810" s="363">
        <f t="shared" si="3"/>
        <v>0</v>
      </c>
      <c r="I810" s="363">
        <f t="shared" si="3"/>
        <v>0</v>
      </c>
      <c r="J810" s="363">
        <f t="shared" si="3"/>
        <v>0</v>
      </c>
      <c r="K810" s="363">
        <f t="shared" si="3"/>
        <v>153381.27300000002</v>
      </c>
      <c r="L810" s="363">
        <f t="shared" si="3"/>
        <v>305113.76300000004</v>
      </c>
      <c r="M810" s="361" t="s">
        <v>79</v>
      </c>
      <c r="N810" s="361" t="s">
        <v>79</v>
      </c>
      <c r="O810" s="361" t="s">
        <v>79</v>
      </c>
      <c r="P810" s="361" t="s">
        <v>79</v>
      </c>
      <c r="Q810" s="367" t="s">
        <v>79</v>
      </c>
      <c r="R810" s="378" t="s">
        <v>79</v>
      </c>
      <c r="S810" s="367" t="s">
        <v>79</v>
      </c>
    </row>
    <row r="811" spans="1:19" ht="46.5">
      <c r="A811" s="346"/>
      <c r="B811" s="228" t="s">
        <v>3398</v>
      </c>
      <c r="C811" s="576" t="s">
        <v>81</v>
      </c>
      <c r="D811" s="576" t="s">
        <v>79</v>
      </c>
      <c r="E811" s="577">
        <v>45703</v>
      </c>
      <c r="F811" s="578">
        <v>40200</v>
      </c>
      <c r="G811" s="579">
        <v>0</v>
      </c>
      <c r="H811" s="580">
        <v>0</v>
      </c>
      <c r="I811" s="580">
        <v>0</v>
      </c>
      <c r="J811" s="580">
        <v>2000</v>
      </c>
      <c r="K811" s="580">
        <v>0</v>
      </c>
      <c r="L811" s="579">
        <v>0</v>
      </c>
      <c r="M811" s="581" t="s">
        <v>1892</v>
      </c>
      <c r="N811" s="576" t="s">
        <v>79</v>
      </c>
      <c r="O811" s="576"/>
      <c r="P811" s="576" t="s">
        <v>3399</v>
      </c>
      <c r="Q811" s="576" t="s">
        <v>1889</v>
      </c>
      <c r="R811" s="576" t="s">
        <v>79</v>
      </c>
      <c r="S811" s="576" t="s">
        <v>81</v>
      </c>
    </row>
    <row r="812" spans="1:19" ht="46.5">
      <c r="A812" s="346"/>
      <c r="B812" s="355" t="s">
        <v>3419</v>
      </c>
      <c r="C812" s="648" t="s">
        <v>79</v>
      </c>
      <c r="D812" s="362" t="s">
        <v>1084</v>
      </c>
      <c r="E812" s="362" t="s">
        <v>79</v>
      </c>
      <c r="F812" s="363">
        <f>F811</f>
        <v>40200</v>
      </c>
      <c r="G812" s="363">
        <f t="shared" ref="G812:L812" si="4">G811</f>
        <v>0</v>
      </c>
      <c r="H812" s="363">
        <f t="shared" si="4"/>
        <v>0</v>
      </c>
      <c r="I812" s="363">
        <f t="shared" si="4"/>
        <v>0</v>
      </c>
      <c r="J812" s="363">
        <f t="shared" si="4"/>
        <v>2000</v>
      </c>
      <c r="K812" s="363">
        <f t="shared" si="4"/>
        <v>0</v>
      </c>
      <c r="L812" s="363">
        <f t="shared" si="4"/>
        <v>0</v>
      </c>
      <c r="M812" s="361" t="s">
        <v>1084</v>
      </c>
      <c r="N812" s="361" t="s">
        <v>1084</v>
      </c>
      <c r="O812" s="361" t="s">
        <v>1084</v>
      </c>
      <c r="P812" s="361" t="s">
        <v>1084</v>
      </c>
      <c r="Q812" s="367" t="s">
        <v>1084</v>
      </c>
      <c r="R812" s="367" t="s">
        <v>1084</v>
      </c>
      <c r="S812" s="367" t="s">
        <v>1084</v>
      </c>
    </row>
    <row r="813" spans="1:19" ht="82.5" customHeight="1">
      <c r="A813" s="346"/>
      <c r="B813" s="119" t="s">
        <v>1879</v>
      </c>
      <c r="C813" s="121" t="s">
        <v>1911</v>
      </c>
      <c r="D813" s="582" t="s">
        <v>79</v>
      </c>
      <c r="E813" s="552"/>
      <c r="F813" s="590">
        <v>5800</v>
      </c>
      <c r="G813" s="591">
        <v>0</v>
      </c>
      <c r="H813" s="591">
        <v>0</v>
      </c>
      <c r="I813" s="591">
        <v>0</v>
      </c>
      <c r="J813" s="591">
        <v>0</v>
      </c>
      <c r="K813" s="591">
        <v>0</v>
      </c>
      <c r="L813" s="591">
        <v>0</v>
      </c>
      <c r="M813" s="583" t="s">
        <v>1888</v>
      </c>
      <c r="N813" s="582" t="s">
        <v>79</v>
      </c>
      <c r="O813" s="582" t="s">
        <v>79</v>
      </c>
      <c r="P813" s="604" t="s">
        <v>1883</v>
      </c>
      <c r="Q813" s="582" t="s">
        <v>1889</v>
      </c>
      <c r="R813" s="582"/>
      <c r="S813" s="604" t="s">
        <v>1946</v>
      </c>
    </row>
    <row r="814" spans="1:19" ht="46.5">
      <c r="A814" s="346"/>
      <c r="B814" s="119" t="s">
        <v>1890</v>
      </c>
      <c r="C814" s="121" t="s">
        <v>81</v>
      </c>
      <c r="D814" s="582" t="s">
        <v>79</v>
      </c>
      <c r="E814" s="552"/>
      <c r="F814" s="590">
        <v>82000</v>
      </c>
      <c r="G814" s="591">
        <v>0</v>
      </c>
      <c r="H814" s="591">
        <v>0</v>
      </c>
      <c r="I814" s="591">
        <v>0</v>
      </c>
      <c r="J814" s="591">
        <v>0</v>
      </c>
      <c r="K814" s="591">
        <v>0</v>
      </c>
      <c r="L814" s="591">
        <v>0</v>
      </c>
      <c r="M814" s="583" t="s">
        <v>1862</v>
      </c>
      <c r="N814" s="582" t="s">
        <v>79</v>
      </c>
      <c r="O814" s="582" t="s">
        <v>79</v>
      </c>
      <c r="P814" s="604" t="s">
        <v>1883</v>
      </c>
      <c r="Q814" s="582" t="s">
        <v>1887</v>
      </c>
      <c r="R814" s="582"/>
      <c r="S814" s="604" t="s">
        <v>1926</v>
      </c>
    </row>
    <row r="815" spans="1:19" s="358" customFormat="1" ht="62.25" customHeight="1" outlineLevel="1">
      <c r="A815" s="357"/>
      <c r="B815" s="119" t="s">
        <v>1891</v>
      </c>
      <c r="C815" s="121" t="s">
        <v>81</v>
      </c>
      <c r="D815" s="582" t="s">
        <v>79</v>
      </c>
      <c r="E815" s="552"/>
      <c r="F815" s="590">
        <v>81500</v>
      </c>
      <c r="G815" s="591">
        <v>0</v>
      </c>
      <c r="H815" s="591">
        <v>0</v>
      </c>
      <c r="I815" s="591">
        <v>0</v>
      </c>
      <c r="J815" s="591">
        <v>0</v>
      </c>
      <c r="K815" s="591">
        <v>0</v>
      </c>
      <c r="L815" s="591">
        <v>0</v>
      </c>
      <c r="M815" s="583" t="s">
        <v>1862</v>
      </c>
      <c r="N815" s="582" t="s">
        <v>79</v>
      </c>
      <c r="O815" s="582" t="s">
        <v>79</v>
      </c>
      <c r="P815" s="604" t="s">
        <v>1883</v>
      </c>
      <c r="Q815" s="582" t="s">
        <v>1887</v>
      </c>
      <c r="R815" s="582"/>
      <c r="S815" s="604" t="s">
        <v>1933</v>
      </c>
    </row>
    <row r="816" spans="1:19" s="358" customFormat="1" ht="62.25" customHeight="1" outlineLevel="1">
      <c r="A816" s="357"/>
      <c r="B816" s="119" t="s">
        <v>1913</v>
      </c>
      <c r="C816" s="121" t="s">
        <v>1914</v>
      </c>
      <c r="D816" s="582" t="s">
        <v>79</v>
      </c>
      <c r="E816" s="552"/>
      <c r="F816" s="592">
        <v>60000</v>
      </c>
      <c r="G816" s="591">
        <v>0</v>
      </c>
      <c r="H816" s="591">
        <v>0</v>
      </c>
      <c r="I816" s="591">
        <v>0</v>
      </c>
      <c r="J816" s="591">
        <v>0</v>
      </c>
      <c r="K816" s="591">
        <v>0</v>
      </c>
      <c r="L816" s="591">
        <v>0</v>
      </c>
      <c r="M816" s="583" t="s">
        <v>1893</v>
      </c>
      <c r="N816" s="582" t="s">
        <v>79</v>
      </c>
      <c r="O816" s="121" t="s">
        <v>79</v>
      </c>
      <c r="P816" s="604" t="s">
        <v>1884</v>
      </c>
      <c r="Q816" s="582" t="s">
        <v>1887</v>
      </c>
      <c r="R816" s="582"/>
      <c r="S816" s="604" t="s">
        <v>1930</v>
      </c>
    </row>
    <row r="817" spans="1:19" s="358" customFormat="1" ht="62.25" customHeight="1" outlineLevel="1">
      <c r="A817" s="357"/>
      <c r="B817" s="119" t="s">
        <v>2601</v>
      </c>
      <c r="C817" s="121" t="s">
        <v>2602</v>
      </c>
      <c r="D817" s="582" t="s">
        <v>79</v>
      </c>
      <c r="E817" s="552"/>
      <c r="F817" s="590">
        <v>4000</v>
      </c>
      <c r="G817" s="591">
        <v>0</v>
      </c>
      <c r="H817" s="591">
        <v>0</v>
      </c>
      <c r="I817" s="591">
        <v>0</v>
      </c>
      <c r="J817" s="591">
        <v>0</v>
      </c>
      <c r="K817" s="591">
        <v>0</v>
      </c>
      <c r="L817" s="591">
        <v>0</v>
      </c>
      <c r="M817" s="583" t="s">
        <v>1892</v>
      </c>
      <c r="N817" s="582" t="s">
        <v>79</v>
      </c>
      <c r="O817" s="582" t="s">
        <v>79</v>
      </c>
      <c r="P817" s="604" t="s">
        <v>1884</v>
      </c>
      <c r="Q817" s="582" t="s">
        <v>1887</v>
      </c>
      <c r="R817" s="582"/>
      <c r="S817" s="604" t="s">
        <v>1926</v>
      </c>
    </row>
    <row r="818" spans="1:19" s="358" customFormat="1" ht="62.25" customHeight="1" outlineLevel="1">
      <c r="A818" s="357"/>
      <c r="B818" s="119" t="s">
        <v>2603</v>
      </c>
      <c r="C818" s="121" t="s">
        <v>2602</v>
      </c>
      <c r="D818" s="582" t="s">
        <v>79</v>
      </c>
      <c r="E818" s="552"/>
      <c r="F818" s="590">
        <v>4000</v>
      </c>
      <c r="G818" s="591">
        <v>0</v>
      </c>
      <c r="H818" s="591">
        <v>0</v>
      </c>
      <c r="I818" s="591">
        <v>0</v>
      </c>
      <c r="J818" s="591">
        <v>0</v>
      </c>
      <c r="K818" s="591">
        <v>0</v>
      </c>
      <c r="L818" s="591">
        <v>0</v>
      </c>
      <c r="M818" s="583" t="s">
        <v>1892</v>
      </c>
      <c r="N818" s="582" t="s">
        <v>79</v>
      </c>
      <c r="O818" s="582" t="s">
        <v>79</v>
      </c>
      <c r="P818" s="604" t="s">
        <v>1884</v>
      </c>
      <c r="Q818" s="582" t="s">
        <v>1887</v>
      </c>
      <c r="R818" s="582"/>
      <c r="S818" s="604" t="s">
        <v>1926</v>
      </c>
    </row>
    <row r="819" spans="1:19" s="358" customFormat="1" ht="62.25" customHeight="1" outlineLevel="1">
      <c r="A819" s="357"/>
      <c r="B819" s="119" t="s">
        <v>2604</v>
      </c>
      <c r="C819" s="121" t="s">
        <v>1912</v>
      </c>
      <c r="D819" s="582" t="s">
        <v>79</v>
      </c>
      <c r="E819" s="552"/>
      <c r="F819" s="590">
        <v>15525</v>
      </c>
      <c r="G819" s="591">
        <v>0</v>
      </c>
      <c r="H819" s="591">
        <v>0</v>
      </c>
      <c r="I819" s="591">
        <v>0</v>
      </c>
      <c r="J819" s="591">
        <v>0</v>
      </c>
      <c r="K819" s="591">
        <v>0</v>
      </c>
      <c r="L819" s="591">
        <v>0</v>
      </c>
      <c r="M819" s="583" t="s">
        <v>1892</v>
      </c>
      <c r="N819" s="582" t="s">
        <v>79</v>
      </c>
      <c r="O819" s="582" t="s">
        <v>79</v>
      </c>
      <c r="P819" s="604" t="s">
        <v>1884</v>
      </c>
      <c r="Q819" s="582" t="s">
        <v>1887</v>
      </c>
      <c r="R819" s="582"/>
      <c r="S819" s="604" t="s">
        <v>1927</v>
      </c>
    </row>
    <row r="820" spans="1:19" s="358" customFormat="1" ht="62.25" customHeight="1" outlineLevel="1">
      <c r="A820" s="357"/>
      <c r="B820" s="119" t="s">
        <v>2605</v>
      </c>
      <c r="C820" s="121" t="s">
        <v>2606</v>
      </c>
      <c r="D820" s="582" t="s">
        <v>79</v>
      </c>
      <c r="E820" s="552"/>
      <c r="F820" s="590">
        <v>4000</v>
      </c>
      <c r="G820" s="591">
        <v>0</v>
      </c>
      <c r="H820" s="591">
        <v>0</v>
      </c>
      <c r="I820" s="591">
        <v>0</v>
      </c>
      <c r="J820" s="591">
        <v>0</v>
      </c>
      <c r="K820" s="591">
        <v>0</v>
      </c>
      <c r="L820" s="591">
        <v>0</v>
      </c>
      <c r="M820" s="583" t="s">
        <v>1892</v>
      </c>
      <c r="N820" s="582" t="s">
        <v>79</v>
      </c>
      <c r="O820" s="582" t="s">
        <v>79</v>
      </c>
      <c r="P820" s="604" t="s">
        <v>1884</v>
      </c>
      <c r="Q820" s="582" t="s">
        <v>1887</v>
      </c>
      <c r="R820" s="582"/>
      <c r="S820" s="604" t="s">
        <v>1931</v>
      </c>
    </row>
    <row r="821" spans="1:19" s="358" customFormat="1" ht="62.25" customHeight="1" outlineLevel="1">
      <c r="A821" s="357"/>
      <c r="B821" s="119" t="s">
        <v>2607</v>
      </c>
      <c r="C821" s="121" t="s">
        <v>2608</v>
      </c>
      <c r="D821" s="582" t="s">
        <v>79</v>
      </c>
      <c r="E821" s="552"/>
      <c r="F821" s="590">
        <v>14513.12</v>
      </c>
      <c r="G821" s="591">
        <v>0</v>
      </c>
      <c r="H821" s="591">
        <v>0</v>
      </c>
      <c r="I821" s="591">
        <v>0</v>
      </c>
      <c r="J821" s="591">
        <v>0</v>
      </c>
      <c r="K821" s="591">
        <v>0</v>
      </c>
      <c r="L821" s="591">
        <v>0</v>
      </c>
      <c r="M821" s="583" t="s">
        <v>1892</v>
      </c>
      <c r="N821" s="582" t="s">
        <v>79</v>
      </c>
      <c r="O821" s="582" t="s">
        <v>79</v>
      </c>
      <c r="P821" s="604" t="s">
        <v>1884</v>
      </c>
      <c r="Q821" s="582" t="s">
        <v>1887</v>
      </c>
      <c r="R821" s="582"/>
      <c r="S821" s="604" t="s">
        <v>1943</v>
      </c>
    </row>
    <row r="822" spans="1:19" s="358" customFormat="1" ht="62.25" customHeight="1" outlineLevel="1">
      <c r="A822" s="357"/>
      <c r="B822" s="386" t="s">
        <v>3163</v>
      </c>
      <c r="C822" s="121" t="s">
        <v>3164</v>
      </c>
      <c r="D822" s="584" t="s">
        <v>79</v>
      </c>
      <c r="E822" s="552"/>
      <c r="F822" s="590">
        <v>140000</v>
      </c>
      <c r="G822" s="591">
        <v>0</v>
      </c>
      <c r="H822" s="591">
        <v>0</v>
      </c>
      <c r="I822" s="591">
        <v>0</v>
      </c>
      <c r="J822" s="591">
        <v>0</v>
      </c>
      <c r="K822" s="591">
        <v>0</v>
      </c>
      <c r="L822" s="591">
        <v>0</v>
      </c>
      <c r="M822" s="583" t="s">
        <v>1893</v>
      </c>
      <c r="N822" s="582" t="s">
        <v>79</v>
      </c>
      <c r="O822" s="582" t="s">
        <v>79</v>
      </c>
      <c r="P822" s="604" t="s">
        <v>1883</v>
      </c>
      <c r="Q822" s="582" t="s">
        <v>3216</v>
      </c>
      <c r="R822" s="584"/>
      <c r="S822" s="604" t="s">
        <v>1931</v>
      </c>
    </row>
    <row r="823" spans="1:19" s="358" customFormat="1" ht="62.25" customHeight="1" outlineLevel="1">
      <c r="A823" s="357"/>
      <c r="B823" s="386" t="s">
        <v>3400</v>
      </c>
      <c r="C823" s="121" t="s">
        <v>81</v>
      </c>
      <c r="D823" s="584" t="s">
        <v>79</v>
      </c>
      <c r="E823" s="552"/>
      <c r="F823" s="590">
        <v>270397.45799999998</v>
      </c>
      <c r="G823" s="591">
        <v>0</v>
      </c>
      <c r="H823" s="591">
        <v>0</v>
      </c>
      <c r="I823" s="591">
        <v>0</v>
      </c>
      <c r="J823" s="591">
        <v>0</v>
      </c>
      <c r="K823" s="591">
        <v>0</v>
      </c>
      <c r="L823" s="591">
        <v>0</v>
      </c>
      <c r="M823" s="583" t="s">
        <v>1862</v>
      </c>
      <c r="N823" s="582" t="s">
        <v>79</v>
      </c>
      <c r="O823" s="582" t="s">
        <v>79</v>
      </c>
      <c r="P823" s="604" t="s">
        <v>3401</v>
      </c>
      <c r="Q823" s="582" t="s">
        <v>1887</v>
      </c>
      <c r="R823" s="584"/>
      <c r="S823" s="604" t="s">
        <v>1930</v>
      </c>
    </row>
    <row r="824" spans="1:19" s="358" customFormat="1" ht="62.25" customHeight="1" outlineLevel="1">
      <c r="A824" s="357"/>
      <c r="B824" s="585" t="s">
        <v>3402</v>
      </c>
      <c r="C824" s="204" t="s">
        <v>3403</v>
      </c>
      <c r="D824" s="586" t="s">
        <v>79</v>
      </c>
      <c r="E824" s="587"/>
      <c r="F824" s="593">
        <v>15290</v>
      </c>
      <c r="G824" s="594">
        <v>0</v>
      </c>
      <c r="H824" s="594">
        <v>0</v>
      </c>
      <c r="I824" s="594">
        <v>0</v>
      </c>
      <c r="J824" s="594">
        <v>0</v>
      </c>
      <c r="K824" s="594">
        <v>1529</v>
      </c>
      <c r="L824" s="594">
        <v>0</v>
      </c>
      <c r="M824" s="588" t="s">
        <v>1862</v>
      </c>
      <c r="N824" s="589" t="s">
        <v>79</v>
      </c>
      <c r="O824" s="589" t="s">
        <v>79</v>
      </c>
      <c r="P824" s="576" t="s">
        <v>1296</v>
      </c>
      <c r="Q824" s="589" t="s">
        <v>1887</v>
      </c>
      <c r="R824" s="586"/>
      <c r="S824" s="576" t="s">
        <v>1930</v>
      </c>
    </row>
    <row r="825" spans="1:19" ht="46.5">
      <c r="A825" s="346"/>
      <c r="B825" s="355" t="s">
        <v>3420</v>
      </c>
      <c r="C825" s="648" t="s">
        <v>79</v>
      </c>
      <c r="D825" s="362" t="s">
        <v>79</v>
      </c>
      <c r="E825" s="362" t="s">
        <v>1084</v>
      </c>
      <c r="F825" s="363">
        <f>SUM(F813:F824)</f>
        <v>697025.57799999998</v>
      </c>
      <c r="G825" s="363">
        <f t="shared" ref="G825:J825" si="5">SUM(G813:G824)</f>
        <v>0</v>
      </c>
      <c r="H825" s="363">
        <f t="shared" si="5"/>
        <v>0</v>
      </c>
      <c r="I825" s="363">
        <f t="shared" si="5"/>
        <v>0</v>
      </c>
      <c r="J825" s="363">
        <f t="shared" si="5"/>
        <v>0</v>
      </c>
      <c r="K825" s="363">
        <f>SUM(K813:K824)</f>
        <v>1529</v>
      </c>
      <c r="L825" s="363">
        <f>SUM(L813:L824)</f>
        <v>0</v>
      </c>
      <c r="M825" s="361" t="s">
        <v>79</v>
      </c>
      <c r="N825" s="361" t="s">
        <v>79</v>
      </c>
      <c r="O825" s="361" t="s">
        <v>79</v>
      </c>
      <c r="P825" s="367" t="s">
        <v>79</v>
      </c>
      <c r="Q825" s="367" t="s">
        <v>79</v>
      </c>
      <c r="R825" s="378" t="s">
        <v>79</v>
      </c>
      <c r="S825" s="367" t="s">
        <v>79</v>
      </c>
    </row>
    <row r="826" spans="1:19" ht="46.5">
      <c r="A826" s="346"/>
      <c r="B826" s="646" t="s">
        <v>3404</v>
      </c>
      <c r="C826" s="25" t="s">
        <v>347</v>
      </c>
      <c r="D826" s="24" t="s">
        <v>3405</v>
      </c>
      <c r="E826" s="577">
        <v>45703</v>
      </c>
      <c r="F826" s="605">
        <v>381.52</v>
      </c>
      <c r="G826" s="580">
        <v>0</v>
      </c>
      <c r="H826" s="580">
        <v>0</v>
      </c>
      <c r="I826" s="580">
        <v>0</v>
      </c>
      <c r="J826" s="580">
        <v>0</v>
      </c>
      <c r="K826" s="580">
        <v>0</v>
      </c>
      <c r="L826" s="580">
        <v>0</v>
      </c>
      <c r="M826" s="581" t="s">
        <v>1862</v>
      </c>
      <c r="N826" s="576"/>
      <c r="O826" s="576"/>
      <c r="P826" s="576"/>
      <c r="Q826" s="576" t="s">
        <v>1887</v>
      </c>
      <c r="R826" s="606"/>
      <c r="S826" s="576" t="s">
        <v>81</v>
      </c>
    </row>
    <row r="827" spans="1:19" ht="46.5">
      <c r="A827" s="346"/>
      <c r="B827" s="38" t="s">
        <v>3406</v>
      </c>
      <c r="C827" s="25" t="s">
        <v>347</v>
      </c>
      <c r="D827" s="24" t="s">
        <v>3407</v>
      </c>
      <c r="E827" s="577">
        <v>45703</v>
      </c>
      <c r="F827" s="605">
        <v>342</v>
      </c>
      <c r="G827" s="580">
        <v>0</v>
      </c>
      <c r="H827" s="580">
        <v>0</v>
      </c>
      <c r="I827" s="580">
        <v>0</v>
      </c>
      <c r="J827" s="580">
        <v>0</v>
      </c>
      <c r="K827" s="580">
        <v>0</v>
      </c>
      <c r="L827" s="580">
        <v>0</v>
      </c>
      <c r="M827" s="581" t="s">
        <v>1862</v>
      </c>
      <c r="N827" s="576"/>
      <c r="O827" s="576"/>
      <c r="P827" s="576"/>
      <c r="Q827" s="576" t="s">
        <v>1887</v>
      </c>
      <c r="R827" s="606"/>
      <c r="S827" s="576" t="s">
        <v>81</v>
      </c>
    </row>
    <row r="828" spans="1:19">
      <c r="A828" s="346"/>
      <c r="B828" s="38" t="s">
        <v>3408</v>
      </c>
      <c r="C828" s="25" t="s">
        <v>347</v>
      </c>
      <c r="D828" s="24" t="s">
        <v>3409</v>
      </c>
      <c r="E828" s="577">
        <v>45703</v>
      </c>
      <c r="F828" s="605">
        <v>120</v>
      </c>
      <c r="G828" s="580">
        <v>0</v>
      </c>
      <c r="H828" s="580">
        <v>0</v>
      </c>
      <c r="I828" s="580">
        <v>0</v>
      </c>
      <c r="J828" s="580">
        <v>0</v>
      </c>
      <c r="K828" s="580">
        <v>0</v>
      </c>
      <c r="L828" s="580">
        <v>0</v>
      </c>
      <c r="M828" s="581" t="s">
        <v>1862</v>
      </c>
      <c r="N828" s="576"/>
      <c r="O828" s="576"/>
      <c r="P828" s="576"/>
      <c r="Q828" s="576" t="s">
        <v>1887</v>
      </c>
      <c r="R828" s="606"/>
      <c r="S828" s="576" t="s">
        <v>81</v>
      </c>
    </row>
    <row r="829" spans="1:19" ht="46.5">
      <c r="A829" s="346"/>
      <c r="B829" s="38" t="s">
        <v>3410</v>
      </c>
      <c r="C829" s="25" t="s">
        <v>347</v>
      </c>
      <c r="D829" s="24" t="s">
        <v>3411</v>
      </c>
      <c r="E829" s="577">
        <v>45703</v>
      </c>
      <c r="F829" s="605">
        <v>1200</v>
      </c>
      <c r="G829" s="580">
        <v>0</v>
      </c>
      <c r="H829" s="580">
        <v>0</v>
      </c>
      <c r="I829" s="580">
        <v>0</v>
      </c>
      <c r="J829" s="580">
        <v>0</v>
      </c>
      <c r="K829" s="580">
        <v>0</v>
      </c>
      <c r="L829" s="580">
        <v>0</v>
      </c>
      <c r="M829" s="581" t="s">
        <v>1862</v>
      </c>
      <c r="N829" s="576"/>
      <c r="O829" s="576"/>
      <c r="P829" s="576"/>
      <c r="Q829" s="576" t="s">
        <v>1887</v>
      </c>
      <c r="R829" s="606"/>
      <c r="S829" s="576" t="s">
        <v>81</v>
      </c>
    </row>
    <row r="830" spans="1:19" ht="46.5">
      <c r="A830" s="346"/>
      <c r="B830" s="355" t="s">
        <v>3421</v>
      </c>
      <c r="C830" s="648" t="s">
        <v>79</v>
      </c>
      <c r="D830" s="362" t="s">
        <v>1084</v>
      </c>
      <c r="E830" s="362" t="s">
        <v>1084</v>
      </c>
      <c r="F830" s="363">
        <f>SUM(F826:F829)</f>
        <v>2043.52</v>
      </c>
      <c r="G830" s="363">
        <f t="shared" ref="G830:L830" si="6">SUM(G826:G829)</f>
        <v>0</v>
      </c>
      <c r="H830" s="363">
        <f t="shared" si="6"/>
        <v>0</v>
      </c>
      <c r="I830" s="363">
        <f t="shared" si="6"/>
        <v>0</v>
      </c>
      <c r="J830" s="363">
        <f t="shared" si="6"/>
        <v>0</v>
      </c>
      <c r="K830" s="363">
        <f t="shared" si="6"/>
        <v>0</v>
      </c>
      <c r="L830" s="363">
        <f t="shared" si="6"/>
        <v>0</v>
      </c>
      <c r="M830" s="361" t="s">
        <v>1084</v>
      </c>
      <c r="N830" s="361" t="s">
        <v>1084</v>
      </c>
      <c r="O830" s="361" t="s">
        <v>1084</v>
      </c>
      <c r="P830" s="367" t="s">
        <v>1084</v>
      </c>
      <c r="Q830" s="367" t="s">
        <v>1084</v>
      </c>
      <c r="R830" s="378" t="s">
        <v>1084</v>
      </c>
      <c r="S830" s="367" t="s">
        <v>1084</v>
      </c>
    </row>
    <row r="831" spans="1:19" s="358" customFormat="1" ht="46.5" outlineLevel="1">
      <c r="A831" s="357"/>
      <c r="B831" s="49" t="s">
        <v>2004</v>
      </c>
      <c r="C831" s="37" t="s">
        <v>2005</v>
      </c>
      <c r="D831" s="21" t="s">
        <v>79</v>
      </c>
      <c r="E831" s="607">
        <v>44567</v>
      </c>
      <c r="F831" s="35">
        <v>242242</v>
      </c>
      <c r="G831" s="49">
        <v>0</v>
      </c>
      <c r="H831" s="49">
        <v>0</v>
      </c>
      <c r="I831" s="49">
        <v>0</v>
      </c>
      <c r="J831" s="49">
        <v>0</v>
      </c>
      <c r="K831" s="35">
        <v>0</v>
      </c>
      <c r="L831" s="35">
        <v>0</v>
      </c>
      <c r="M831" s="37" t="s">
        <v>85</v>
      </c>
      <c r="N831" s="608" t="s">
        <v>2092</v>
      </c>
      <c r="O831" s="35"/>
      <c r="P831" s="37" t="s">
        <v>1909</v>
      </c>
      <c r="Q831" s="37" t="s">
        <v>1887</v>
      </c>
      <c r="R831" s="21"/>
      <c r="S831" s="616" t="s">
        <v>79</v>
      </c>
    </row>
    <row r="832" spans="1:19" s="358" customFormat="1" ht="69.75" outlineLevel="1">
      <c r="A832" s="357"/>
      <c r="B832" s="49" t="s">
        <v>2007</v>
      </c>
      <c r="C832" s="37" t="s">
        <v>194</v>
      </c>
      <c r="D832" s="21" t="s">
        <v>2105</v>
      </c>
      <c r="E832" s="607">
        <v>44175</v>
      </c>
      <c r="F832" s="35">
        <v>708327</v>
      </c>
      <c r="G832" s="35">
        <v>0</v>
      </c>
      <c r="H832" s="35">
        <v>992.58699999999999</v>
      </c>
      <c r="I832" s="35">
        <v>0</v>
      </c>
      <c r="J832" s="35">
        <v>0</v>
      </c>
      <c r="K832" s="35">
        <v>0</v>
      </c>
      <c r="L832" s="35">
        <v>0</v>
      </c>
      <c r="M832" s="37" t="s">
        <v>85</v>
      </c>
      <c r="N832" s="608" t="s">
        <v>2006</v>
      </c>
      <c r="O832" s="35"/>
      <c r="P832" s="37" t="s">
        <v>1909</v>
      </c>
      <c r="Q832" s="37" t="s">
        <v>1887</v>
      </c>
      <c r="R832" s="21"/>
      <c r="S832" s="613" t="s">
        <v>3170</v>
      </c>
    </row>
    <row r="833" spans="1:19" s="358" customFormat="1" outlineLevel="1">
      <c r="A833" s="357"/>
      <c r="B833" s="49" t="s">
        <v>2008</v>
      </c>
      <c r="C833" s="37" t="s">
        <v>194</v>
      </c>
      <c r="D833" s="21">
        <v>6170</v>
      </c>
      <c r="E833" s="607">
        <v>44137</v>
      </c>
      <c r="F833" s="35">
        <v>130000</v>
      </c>
      <c r="G833" s="35">
        <v>0</v>
      </c>
      <c r="H833" s="35">
        <v>0</v>
      </c>
      <c r="I833" s="35">
        <v>0</v>
      </c>
      <c r="J833" s="35">
        <v>0</v>
      </c>
      <c r="K833" s="35">
        <v>0</v>
      </c>
      <c r="L833" s="35">
        <v>0</v>
      </c>
      <c r="M833" s="37" t="s">
        <v>85</v>
      </c>
      <c r="N833" s="608" t="s">
        <v>2009</v>
      </c>
      <c r="O833" s="37"/>
      <c r="P833" s="37" t="s">
        <v>1886</v>
      </c>
      <c r="Q833" s="412" t="s">
        <v>1887</v>
      </c>
      <c r="R833" s="21"/>
      <c r="S833" s="613" t="s">
        <v>1925</v>
      </c>
    </row>
    <row r="834" spans="1:19" s="358" customFormat="1" ht="36" outlineLevel="1">
      <c r="A834" s="357"/>
      <c r="B834" s="49" t="s">
        <v>2010</v>
      </c>
      <c r="C834" s="37" t="s">
        <v>194</v>
      </c>
      <c r="D834" s="21">
        <v>4385</v>
      </c>
      <c r="E834" s="607">
        <v>44137</v>
      </c>
      <c r="F834" s="35">
        <v>170000</v>
      </c>
      <c r="G834" s="35">
        <v>0</v>
      </c>
      <c r="H834" s="35">
        <v>0</v>
      </c>
      <c r="I834" s="35">
        <v>0</v>
      </c>
      <c r="J834" s="35">
        <v>0</v>
      </c>
      <c r="K834" s="35">
        <v>0</v>
      </c>
      <c r="L834" s="35">
        <v>0</v>
      </c>
      <c r="M834" s="37" t="s">
        <v>85</v>
      </c>
      <c r="N834" s="608" t="s">
        <v>2009</v>
      </c>
      <c r="O834" s="37"/>
      <c r="P834" s="37" t="s">
        <v>1886</v>
      </c>
      <c r="Q834" s="412" t="s">
        <v>1887</v>
      </c>
      <c r="R834" s="5" t="s">
        <v>3217</v>
      </c>
      <c r="S834" s="613" t="s">
        <v>2094</v>
      </c>
    </row>
    <row r="835" spans="1:19" s="358" customFormat="1" ht="46.5" outlineLevel="1">
      <c r="A835" s="357"/>
      <c r="B835" s="49" t="s">
        <v>2424</v>
      </c>
      <c r="C835" s="37" t="s">
        <v>194</v>
      </c>
      <c r="D835" s="21">
        <v>6664</v>
      </c>
      <c r="E835" s="607">
        <v>44567</v>
      </c>
      <c r="F835" s="35">
        <v>140000</v>
      </c>
      <c r="G835" s="35">
        <v>0</v>
      </c>
      <c r="H835" s="35">
        <v>0</v>
      </c>
      <c r="I835" s="35">
        <v>0</v>
      </c>
      <c r="J835" s="35">
        <v>0</v>
      </c>
      <c r="K835" s="35">
        <v>0</v>
      </c>
      <c r="L835" s="35">
        <v>0</v>
      </c>
      <c r="M835" s="37" t="s">
        <v>85</v>
      </c>
      <c r="N835" s="608" t="s">
        <v>2092</v>
      </c>
      <c r="O835" s="37"/>
      <c r="P835" s="37" t="s">
        <v>1886</v>
      </c>
      <c r="Q835" s="412" t="s">
        <v>1887</v>
      </c>
      <c r="R835" s="21" t="s">
        <v>2959</v>
      </c>
      <c r="S835" s="613" t="s">
        <v>1935</v>
      </c>
    </row>
    <row r="836" spans="1:19" s="358" customFormat="1" ht="46.5" outlineLevel="1">
      <c r="A836" s="357"/>
      <c r="B836" s="49" t="s">
        <v>2011</v>
      </c>
      <c r="C836" s="37" t="s">
        <v>194</v>
      </c>
      <c r="D836" s="21"/>
      <c r="E836" s="607">
        <v>44137</v>
      </c>
      <c r="F836" s="35">
        <v>20000</v>
      </c>
      <c r="G836" s="35">
        <v>0</v>
      </c>
      <c r="H836" s="35">
        <v>0</v>
      </c>
      <c r="I836" s="35">
        <v>0</v>
      </c>
      <c r="J836" s="35">
        <v>0</v>
      </c>
      <c r="K836" s="35">
        <v>0</v>
      </c>
      <c r="L836" s="35">
        <v>0</v>
      </c>
      <c r="M836" s="37" t="s">
        <v>85</v>
      </c>
      <c r="N836" s="608" t="s">
        <v>2009</v>
      </c>
      <c r="O836" s="37"/>
      <c r="P836" s="37" t="s">
        <v>1886</v>
      </c>
      <c r="Q836" s="412" t="s">
        <v>1889</v>
      </c>
      <c r="R836" s="21"/>
      <c r="S836" s="613" t="s">
        <v>1926</v>
      </c>
    </row>
    <row r="837" spans="1:19" s="358" customFormat="1" outlineLevel="1">
      <c r="A837" s="357"/>
      <c r="B837" s="49" t="s">
        <v>2012</v>
      </c>
      <c r="C837" s="37" t="s">
        <v>194</v>
      </c>
      <c r="D837" s="21"/>
      <c r="E837" s="607">
        <v>44137</v>
      </c>
      <c r="F837" s="35">
        <v>10000</v>
      </c>
      <c r="G837" s="35">
        <v>0</v>
      </c>
      <c r="H837" s="35">
        <v>0</v>
      </c>
      <c r="I837" s="35">
        <v>0</v>
      </c>
      <c r="J837" s="35">
        <v>0</v>
      </c>
      <c r="K837" s="35">
        <v>0</v>
      </c>
      <c r="L837" s="35">
        <v>0</v>
      </c>
      <c r="M837" s="37" t="s">
        <v>85</v>
      </c>
      <c r="N837" s="608" t="s">
        <v>2009</v>
      </c>
      <c r="O837" s="37"/>
      <c r="P837" s="37" t="s">
        <v>1886</v>
      </c>
      <c r="Q837" s="412" t="s">
        <v>1889</v>
      </c>
      <c r="R837" s="21"/>
      <c r="S837" s="613" t="s">
        <v>1925</v>
      </c>
    </row>
    <row r="838" spans="1:19" s="358" customFormat="1" ht="69.75" outlineLevel="1">
      <c r="A838" s="357"/>
      <c r="B838" s="49" t="s">
        <v>2013</v>
      </c>
      <c r="C838" s="37" t="s">
        <v>194</v>
      </c>
      <c r="D838" s="21">
        <v>6676</v>
      </c>
      <c r="E838" s="607">
        <v>44137</v>
      </c>
      <c r="F838" s="35">
        <v>10000</v>
      </c>
      <c r="G838" s="35">
        <v>0</v>
      </c>
      <c r="H838" s="35">
        <v>0</v>
      </c>
      <c r="I838" s="35">
        <v>0</v>
      </c>
      <c r="J838" s="35">
        <v>0</v>
      </c>
      <c r="K838" s="35">
        <v>0</v>
      </c>
      <c r="L838" s="35">
        <v>0</v>
      </c>
      <c r="M838" s="37" t="s">
        <v>85</v>
      </c>
      <c r="N838" s="608" t="s">
        <v>2009</v>
      </c>
      <c r="O838" s="37"/>
      <c r="P838" s="37" t="s">
        <v>1886</v>
      </c>
      <c r="Q838" s="412" t="s">
        <v>1887</v>
      </c>
      <c r="R838" s="21"/>
      <c r="S838" s="613" t="s">
        <v>1927</v>
      </c>
    </row>
    <row r="839" spans="1:19" s="358" customFormat="1" ht="46.5" outlineLevel="1">
      <c r="A839" s="357"/>
      <c r="B839" s="49" t="s">
        <v>2014</v>
      </c>
      <c r="C839" s="37" t="s">
        <v>194</v>
      </c>
      <c r="D839" s="21">
        <v>6675</v>
      </c>
      <c r="E839" s="607">
        <v>44137</v>
      </c>
      <c r="F839" s="35">
        <v>12000</v>
      </c>
      <c r="G839" s="35">
        <v>0</v>
      </c>
      <c r="H839" s="35">
        <v>0</v>
      </c>
      <c r="I839" s="35">
        <v>0</v>
      </c>
      <c r="J839" s="35">
        <v>0</v>
      </c>
      <c r="K839" s="35">
        <v>0</v>
      </c>
      <c r="L839" s="35">
        <v>0</v>
      </c>
      <c r="M839" s="37" t="s">
        <v>85</v>
      </c>
      <c r="N839" s="608" t="s">
        <v>2009</v>
      </c>
      <c r="O839" s="37"/>
      <c r="P839" s="37" t="s">
        <v>1886</v>
      </c>
      <c r="Q839" s="412" t="s">
        <v>1889</v>
      </c>
      <c r="R839" s="21"/>
      <c r="S839" s="613" t="s">
        <v>1925</v>
      </c>
    </row>
    <row r="840" spans="1:19" s="358" customFormat="1" outlineLevel="1">
      <c r="A840" s="357"/>
      <c r="B840" s="239" t="s">
        <v>3218</v>
      </c>
      <c r="C840" s="234" t="s">
        <v>194</v>
      </c>
      <c r="D840" s="233" t="s">
        <v>3219</v>
      </c>
      <c r="E840" s="607">
        <v>44137</v>
      </c>
      <c r="F840" s="235">
        <v>2500</v>
      </c>
      <c r="G840" s="235">
        <v>0</v>
      </c>
      <c r="H840" s="235">
        <v>0</v>
      </c>
      <c r="I840" s="235">
        <v>0</v>
      </c>
      <c r="J840" s="235">
        <v>0</v>
      </c>
      <c r="K840" s="235">
        <v>0</v>
      </c>
      <c r="L840" s="235">
        <v>0</v>
      </c>
      <c r="M840" s="234" t="s">
        <v>85</v>
      </c>
      <c r="N840" s="608" t="s">
        <v>2009</v>
      </c>
      <c r="O840" s="234"/>
      <c r="P840" s="234" t="s">
        <v>1886</v>
      </c>
      <c r="Q840" s="609" t="s">
        <v>1887</v>
      </c>
      <c r="R840" s="233"/>
      <c r="S840" s="614" t="s">
        <v>1925</v>
      </c>
    </row>
    <row r="841" spans="1:19" s="358" customFormat="1" ht="46.5" outlineLevel="1">
      <c r="A841" s="357"/>
      <c r="B841" s="49" t="s">
        <v>2015</v>
      </c>
      <c r="C841" s="37" t="s">
        <v>194</v>
      </c>
      <c r="D841" s="610">
        <v>6674</v>
      </c>
      <c r="E841" s="607">
        <v>44137</v>
      </c>
      <c r="F841" s="35">
        <v>17000</v>
      </c>
      <c r="G841" s="35">
        <v>0</v>
      </c>
      <c r="H841" s="35">
        <v>0</v>
      </c>
      <c r="I841" s="35">
        <v>0</v>
      </c>
      <c r="J841" s="35">
        <v>0</v>
      </c>
      <c r="K841" s="35">
        <v>0</v>
      </c>
      <c r="L841" s="35">
        <v>0</v>
      </c>
      <c r="M841" s="37" t="s">
        <v>85</v>
      </c>
      <c r="N841" s="608" t="s">
        <v>2009</v>
      </c>
      <c r="O841" s="37"/>
      <c r="P841" s="37" t="s">
        <v>1886</v>
      </c>
      <c r="Q841" s="412" t="s">
        <v>1887</v>
      </c>
      <c r="R841" s="21"/>
      <c r="S841" s="613" t="s">
        <v>2095</v>
      </c>
    </row>
    <row r="842" spans="1:19" s="358" customFormat="1" ht="46.5" outlineLevel="1">
      <c r="A842" s="357"/>
      <c r="B842" s="49" t="s">
        <v>2016</v>
      </c>
      <c r="C842" s="37" t="s">
        <v>194</v>
      </c>
      <c r="D842" s="21" t="s">
        <v>2660</v>
      </c>
      <c r="E842" s="607">
        <v>44137</v>
      </c>
      <c r="F842" s="35">
        <v>50000</v>
      </c>
      <c r="G842" s="35">
        <v>0</v>
      </c>
      <c r="H842" s="35">
        <v>0</v>
      </c>
      <c r="I842" s="35">
        <v>0</v>
      </c>
      <c r="J842" s="35">
        <v>0</v>
      </c>
      <c r="K842" s="35">
        <v>0</v>
      </c>
      <c r="L842" s="35">
        <v>0</v>
      </c>
      <c r="M842" s="37" t="s">
        <v>85</v>
      </c>
      <c r="N842" s="608" t="s">
        <v>2009</v>
      </c>
      <c r="O842" s="37"/>
      <c r="P842" s="37" t="s">
        <v>1886</v>
      </c>
      <c r="Q842" s="412" t="s">
        <v>1889</v>
      </c>
      <c r="R842" s="21"/>
      <c r="S842" s="613" t="s">
        <v>1936</v>
      </c>
    </row>
    <row r="843" spans="1:19" s="358" customFormat="1" outlineLevel="1">
      <c r="A843" s="357"/>
      <c r="B843" s="49" t="s">
        <v>2017</v>
      </c>
      <c r="C843" s="37" t="s">
        <v>194</v>
      </c>
      <c r="D843" s="21" t="s">
        <v>2661</v>
      </c>
      <c r="E843" s="607">
        <v>44137</v>
      </c>
      <c r="F843" s="35">
        <v>20000</v>
      </c>
      <c r="G843" s="35">
        <v>0</v>
      </c>
      <c r="H843" s="35">
        <v>0</v>
      </c>
      <c r="I843" s="35">
        <v>0</v>
      </c>
      <c r="J843" s="35">
        <v>0</v>
      </c>
      <c r="K843" s="35">
        <v>0</v>
      </c>
      <c r="L843" s="35">
        <v>0</v>
      </c>
      <c r="M843" s="37" t="s">
        <v>85</v>
      </c>
      <c r="N843" s="608" t="s">
        <v>2009</v>
      </c>
      <c r="O843" s="37"/>
      <c r="P843" s="37" t="s">
        <v>1886</v>
      </c>
      <c r="Q843" s="412" t="s">
        <v>1887</v>
      </c>
      <c r="R843" s="21"/>
      <c r="S843" s="613" t="s">
        <v>1925</v>
      </c>
    </row>
    <row r="844" spans="1:19" s="358" customFormat="1" ht="46.5" outlineLevel="1">
      <c r="A844" s="357"/>
      <c r="B844" s="49" t="s">
        <v>2018</v>
      </c>
      <c r="C844" s="37" t="s">
        <v>194</v>
      </c>
      <c r="D844" s="610">
        <v>6673</v>
      </c>
      <c r="E844" s="607">
        <v>44137</v>
      </c>
      <c r="F844" s="35">
        <v>13100</v>
      </c>
      <c r="G844" s="35">
        <v>0</v>
      </c>
      <c r="H844" s="35">
        <v>0</v>
      </c>
      <c r="I844" s="35">
        <v>0</v>
      </c>
      <c r="J844" s="35">
        <v>0</v>
      </c>
      <c r="K844" s="35">
        <v>0</v>
      </c>
      <c r="L844" s="35">
        <v>0</v>
      </c>
      <c r="M844" s="37" t="s">
        <v>85</v>
      </c>
      <c r="N844" s="608" t="s">
        <v>2009</v>
      </c>
      <c r="O844" s="37"/>
      <c r="P844" s="37" t="s">
        <v>1886</v>
      </c>
      <c r="Q844" s="412" t="s">
        <v>1887</v>
      </c>
      <c r="R844" s="5" t="s">
        <v>3220</v>
      </c>
      <c r="S844" s="613" t="s">
        <v>1937</v>
      </c>
    </row>
    <row r="845" spans="1:19" s="370" customFormat="1" ht="46.5" outlineLevel="1">
      <c r="B845" s="49" t="s">
        <v>2019</v>
      </c>
      <c r="C845" s="37" t="s">
        <v>194</v>
      </c>
      <c r="D845" s="610">
        <v>6672</v>
      </c>
      <c r="E845" s="607">
        <v>44137</v>
      </c>
      <c r="F845" s="35">
        <v>6300</v>
      </c>
      <c r="G845" s="35">
        <v>0</v>
      </c>
      <c r="H845" s="35">
        <v>0</v>
      </c>
      <c r="I845" s="35">
        <v>0</v>
      </c>
      <c r="J845" s="35">
        <v>0</v>
      </c>
      <c r="K845" s="35">
        <v>0</v>
      </c>
      <c r="L845" s="35">
        <v>0</v>
      </c>
      <c r="M845" s="37" t="s">
        <v>85</v>
      </c>
      <c r="N845" s="608" t="s">
        <v>2009</v>
      </c>
      <c r="O845" s="37"/>
      <c r="P845" s="37" t="s">
        <v>1886</v>
      </c>
      <c r="Q845" s="412" t="s">
        <v>1887</v>
      </c>
      <c r="R845" s="5" t="s">
        <v>3220</v>
      </c>
      <c r="S845" s="613" t="s">
        <v>3170</v>
      </c>
    </row>
    <row r="846" spans="1:19" s="358" customFormat="1" outlineLevel="1">
      <c r="A846" s="357"/>
      <c r="B846" s="49" t="s">
        <v>2021</v>
      </c>
      <c r="C846" s="37" t="s">
        <v>194</v>
      </c>
      <c r="D846" s="21" t="s">
        <v>2662</v>
      </c>
      <c r="E846" s="607">
        <v>44567</v>
      </c>
      <c r="F846" s="35">
        <v>197200</v>
      </c>
      <c r="G846" s="35">
        <v>0</v>
      </c>
      <c r="H846" s="35">
        <v>0</v>
      </c>
      <c r="I846" s="35">
        <v>0</v>
      </c>
      <c r="J846" s="35">
        <v>0</v>
      </c>
      <c r="K846" s="35">
        <v>0</v>
      </c>
      <c r="L846" s="35">
        <v>0</v>
      </c>
      <c r="M846" s="37" t="s">
        <v>85</v>
      </c>
      <c r="N846" s="608" t="s">
        <v>2092</v>
      </c>
      <c r="O846" s="37"/>
      <c r="P846" s="37" t="s">
        <v>1909</v>
      </c>
      <c r="Q846" s="412" t="s">
        <v>1887</v>
      </c>
      <c r="R846" s="5" t="s">
        <v>3220</v>
      </c>
      <c r="S846" s="613" t="s">
        <v>1925</v>
      </c>
    </row>
    <row r="847" spans="1:19" s="358" customFormat="1" outlineLevel="1">
      <c r="A847" s="357"/>
      <c r="B847" s="49" t="s">
        <v>2022</v>
      </c>
      <c r="C847" s="37" t="s">
        <v>194</v>
      </c>
      <c r="D847" s="21" t="s">
        <v>2663</v>
      </c>
      <c r="E847" s="607">
        <v>44567</v>
      </c>
      <c r="F847" s="35">
        <v>112600</v>
      </c>
      <c r="G847" s="35">
        <v>0</v>
      </c>
      <c r="H847" s="35">
        <v>0</v>
      </c>
      <c r="I847" s="35">
        <v>0</v>
      </c>
      <c r="J847" s="35">
        <v>0</v>
      </c>
      <c r="K847" s="35">
        <v>0</v>
      </c>
      <c r="L847" s="35">
        <v>0</v>
      </c>
      <c r="M847" s="37" t="s">
        <v>85</v>
      </c>
      <c r="N847" s="608" t="s">
        <v>2092</v>
      </c>
      <c r="O847" s="37"/>
      <c r="P847" s="37" t="s">
        <v>1909</v>
      </c>
      <c r="Q847" s="412" t="s">
        <v>1887</v>
      </c>
      <c r="R847" s="5" t="s">
        <v>3220</v>
      </c>
      <c r="S847" s="613" t="s">
        <v>1947</v>
      </c>
    </row>
    <row r="848" spans="1:19" s="358" customFormat="1" outlineLevel="1">
      <c r="A848" s="357"/>
      <c r="B848" s="49" t="s">
        <v>2023</v>
      </c>
      <c r="C848" s="37" t="s">
        <v>194</v>
      </c>
      <c r="D848" s="21" t="s">
        <v>2664</v>
      </c>
      <c r="E848" s="607">
        <v>45554</v>
      </c>
      <c r="F848" s="35">
        <v>49849.58</v>
      </c>
      <c r="G848" s="35">
        <v>0</v>
      </c>
      <c r="H848" s="35">
        <v>0</v>
      </c>
      <c r="I848" s="35">
        <v>0</v>
      </c>
      <c r="J848" s="35">
        <v>0</v>
      </c>
      <c r="K848" s="35">
        <v>0</v>
      </c>
      <c r="L848" s="35">
        <v>0</v>
      </c>
      <c r="M848" s="37" t="s">
        <v>85</v>
      </c>
      <c r="N848" s="608" t="s">
        <v>3221</v>
      </c>
      <c r="O848" s="37"/>
      <c r="P848" s="37" t="s">
        <v>1909</v>
      </c>
      <c r="Q848" s="412" t="s">
        <v>1887</v>
      </c>
      <c r="R848" s="5" t="s">
        <v>3220</v>
      </c>
      <c r="S848" s="613" t="s">
        <v>1927</v>
      </c>
    </row>
    <row r="849" spans="1:19" s="358" customFormat="1" ht="37.5" outlineLevel="1">
      <c r="A849" s="357"/>
      <c r="B849" s="49" t="s">
        <v>2805</v>
      </c>
      <c r="C849" s="37" t="s">
        <v>194</v>
      </c>
      <c r="D849" s="21" t="s">
        <v>2665</v>
      </c>
      <c r="E849" s="607">
        <v>44144</v>
      </c>
      <c r="F849" s="35">
        <v>54413.7</v>
      </c>
      <c r="G849" s="35">
        <v>0</v>
      </c>
      <c r="H849" s="35">
        <v>0</v>
      </c>
      <c r="I849" s="35">
        <v>0</v>
      </c>
      <c r="J849" s="35">
        <v>0</v>
      </c>
      <c r="K849" s="35">
        <v>0</v>
      </c>
      <c r="L849" s="35">
        <v>0</v>
      </c>
      <c r="M849" s="37" t="s">
        <v>85</v>
      </c>
      <c r="N849" s="608" t="s">
        <v>2020</v>
      </c>
      <c r="O849" s="37"/>
      <c r="P849" s="37" t="s">
        <v>1909</v>
      </c>
      <c r="Q849" s="412" t="s">
        <v>1887</v>
      </c>
      <c r="R849" s="5" t="s">
        <v>3220</v>
      </c>
      <c r="S849" s="613" t="s">
        <v>3170</v>
      </c>
    </row>
    <row r="850" spans="1:19" s="358" customFormat="1" outlineLevel="1">
      <c r="A850" s="357"/>
      <c r="B850" s="49" t="s">
        <v>2024</v>
      </c>
      <c r="C850" s="37" t="s">
        <v>194</v>
      </c>
      <c r="D850" s="21" t="s">
        <v>2609</v>
      </c>
      <c r="E850" s="607">
        <v>44144</v>
      </c>
      <c r="F850" s="35">
        <v>51497.599999999999</v>
      </c>
      <c r="G850" s="35">
        <v>0</v>
      </c>
      <c r="H850" s="35">
        <v>0</v>
      </c>
      <c r="I850" s="35">
        <v>0</v>
      </c>
      <c r="J850" s="35">
        <v>0</v>
      </c>
      <c r="K850" s="35">
        <v>0</v>
      </c>
      <c r="L850" s="35">
        <v>0</v>
      </c>
      <c r="M850" s="37" t="s">
        <v>85</v>
      </c>
      <c r="N850" s="608" t="s">
        <v>2020</v>
      </c>
      <c r="O850" s="37"/>
      <c r="P850" s="37" t="s">
        <v>1909</v>
      </c>
      <c r="Q850" s="412" t="s">
        <v>1887</v>
      </c>
      <c r="R850" s="5" t="s">
        <v>3220</v>
      </c>
      <c r="S850" s="613" t="s">
        <v>1925</v>
      </c>
    </row>
    <row r="851" spans="1:19" s="358" customFormat="1" ht="36" outlineLevel="1">
      <c r="A851" s="357"/>
      <c r="B851" s="49" t="s">
        <v>3165</v>
      </c>
      <c r="C851" s="37" t="s">
        <v>194</v>
      </c>
      <c r="D851" s="21" t="s">
        <v>2666</v>
      </c>
      <c r="E851" s="607">
        <v>44144</v>
      </c>
      <c r="F851" s="35">
        <v>102266.78</v>
      </c>
      <c r="G851" s="35">
        <v>698.17</v>
      </c>
      <c r="H851" s="35">
        <v>0</v>
      </c>
      <c r="I851" s="35">
        <v>0</v>
      </c>
      <c r="J851" s="35">
        <v>0</v>
      </c>
      <c r="K851" s="35">
        <v>0</v>
      </c>
      <c r="L851" s="35">
        <v>0</v>
      </c>
      <c r="M851" s="37" t="s">
        <v>85</v>
      </c>
      <c r="N851" s="608" t="s">
        <v>2020</v>
      </c>
      <c r="O851" s="37"/>
      <c r="P851" s="37" t="s">
        <v>1909</v>
      </c>
      <c r="Q851" s="412" t="s">
        <v>1887</v>
      </c>
      <c r="R851" s="5" t="s">
        <v>3217</v>
      </c>
      <c r="S851" s="613" t="s">
        <v>1947</v>
      </c>
    </row>
    <row r="852" spans="1:19" s="358" customFormat="1" ht="46.5" outlineLevel="1">
      <c r="A852" s="357"/>
      <c r="B852" s="49" t="s">
        <v>2025</v>
      </c>
      <c r="C852" s="37" t="s">
        <v>194</v>
      </c>
      <c r="D852" s="21" t="s">
        <v>2667</v>
      </c>
      <c r="E852" s="607">
        <v>44144</v>
      </c>
      <c r="F852" s="35">
        <v>162188.4</v>
      </c>
      <c r="G852" s="35">
        <v>0</v>
      </c>
      <c r="H852" s="35">
        <v>0</v>
      </c>
      <c r="I852" s="35">
        <v>0</v>
      </c>
      <c r="J852" s="35">
        <v>0</v>
      </c>
      <c r="K852" s="35">
        <v>0</v>
      </c>
      <c r="L852" s="35">
        <v>0</v>
      </c>
      <c r="M852" s="37" t="s">
        <v>85</v>
      </c>
      <c r="N852" s="608" t="s">
        <v>2020</v>
      </c>
      <c r="O852" s="37"/>
      <c r="P852" s="37" t="s">
        <v>1909</v>
      </c>
      <c r="Q852" s="412" t="s">
        <v>1887</v>
      </c>
      <c r="R852" s="5" t="s">
        <v>3220</v>
      </c>
      <c r="S852" s="613" t="s">
        <v>3170</v>
      </c>
    </row>
    <row r="853" spans="1:19" s="358" customFormat="1" outlineLevel="1">
      <c r="A853" s="357"/>
      <c r="B853" s="49" t="s">
        <v>2026</v>
      </c>
      <c r="C853" s="37" t="s">
        <v>194</v>
      </c>
      <c r="D853" s="21" t="s">
        <v>2668</v>
      </c>
      <c r="E853" s="607">
        <v>44144</v>
      </c>
      <c r="F853" s="35">
        <v>26048.880000000001</v>
      </c>
      <c r="G853" s="35">
        <v>0</v>
      </c>
      <c r="H853" s="35">
        <v>0</v>
      </c>
      <c r="I853" s="35">
        <v>0</v>
      </c>
      <c r="J853" s="35">
        <v>0</v>
      </c>
      <c r="K853" s="35">
        <v>0</v>
      </c>
      <c r="L853" s="35">
        <v>0</v>
      </c>
      <c r="M853" s="37" t="s">
        <v>85</v>
      </c>
      <c r="N853" s="608" t="s">
        <v>2020</v>
      </c>
      <c r="O853" s="37"/>
      <c r="P853" s="37" t="s">
        <v>1909</v>
      </c>
      <c r="Q853" s="412" t="s">
        <v>1889</v>
      </c>
      <c r="R853" s="5" t="s">
        <v>3220</v>
      </c>
      <c r="S853" s="613" t="s">
        <v>1936</v>
      </c>
    </row>
    <row r="854" spans="1:19" s="358" customFormat="1" outlineLevel="1">
      <c r="A854" s="357"/>
      <c r="B854" s="49" t="s">
        <v>2027</v>
      </c>
      <c r="C854" s="37" t="s">
        <v>194</v>
      </c>
      <c r="D854" s="21" t="s">
        <v>2669</v>
      </c>
      <c r="E854" s="607">
        <v>44144</v>
      </c>
      <c r="F854" s="35">
        <v>13768.59</v>
      </c>
      <c r="G854" s="35">
        <v>0</v>
      </c>
      <c r="H854" s="35">
        <v>0</v>
      </c>
      <c r="I854" s="35">
        <v>0</v>
      </c>
      <c r="J854" s="35">
        <v>0</v>
      </c>
      <c r="K854" s="35">
        <v>0</v>
      </c>
      <c r="L854" s="35">
        <v>0</v>
      </c>
      <c r="M854" s="37" t="s">
        <v>85</v>
      </c>
      <c r="N854" s="608" t="s">
        <v>2020</v>
      </c>
      <c r="O854" s="37"/>
      <c r="P854" s="37" t="s">
        <v>1909</v>
      </c>
      <c r="Q854" s="412" t="s">
        <v>1887</v>
      </c>
      <c r="R854" s="5" t="s">
        <v>3220</v>
      </c>
      <c r="S854" s="613" t="s">
        <v>1940</v>
      </c>
    </row>
    <row r="855" spans="1:19" s="358" customFormat="1" ht="37.5" outlineLevel="1">
      <c r="A855" s="357"/>
      <c r="B855" s="49" t="s">
        <v>1910</v>
      </c>
      <c r="C855" s="37" t="s">
        <v>194</v>
      </c>
      <c r="D855" s="21" t="s">
        <v>2670</v>
      </c>
      <c r="E855" s="607">
        <v>44567</v>
      </c>
      <c r="F855" s="35">
        <v>327000</v>
      </c>
      <c r="G855" s="35">
        <v>0</v>
      </c>
      <c r="H855" s="35">
        <v>0</v>
      </c>
      <c r="I855" s="35">
        <v>0</v>
      </c>
      <c r="J855" s="35">
        <v>0</v>
      </c>
      <c r="K855" s="35">
        <v>0</v>
      </c>
      <c r="L855" s="35">
        <v>0</v>
      </c>
      <c r="M855" s="37" t="s">
        <v>85</v>
      </c>
      <c r="N855" s="608" t="s">
        <v>2092</v>
      </c>
      <c r="O855" s="37"/>
      <c r="P855" s="37" t="s">
        <v>1909</v>
      </c>
      <c r="Q855" s="412" t="s">
        <v>1887</v>
      </c>
      <c r="R855" s="5" t="s">
        <v>3220</v>
      </c>
      <c r="S855" s="613" t="s">
        <v>3170</v>
      </c>
    </row>
    <row r="856" spans="1:19" s="358" customFormat="1" ht="36" outlineLevel="1">
      <c r="A856" s="357"/>
      <c r="B856" s="611" t="s">
        <v>3145</v>
      </c>
      <c r="C856" s="69" t="s">
        <v>194</v>
      </c>
      <c r="D856" s="5" t="s">
        <v>3146</v>
      </c>
      <c r="E856" s="607">
        <v>45330</v>
      </c>
      <c r="F856" s="4">
        <v>52976</v>
      </c>
      <c r="G856" s="35">
        <v>165.77</v>
      </c>
      <c r="H856" s="35">
        <v>0</v>
      </c>
      <c r="I856" s="35">
        <v>0</v>
      </c>
      <c r="J856" s="35">
        <v>0</v>
      </c>
      <c r="K856" s="4">
        <v>0</v>
      </c>
      <c r="L856" s="4">
        <v>0</v>
      </c>
      <c r="M856" s="69" t="s">
        <v>85</v>
      </c>
      <c r="N856" s="608" t="s">
        <v>3147</v>
      </c>
      <c r="O856" s="69"/>
      <c r="P856" s="69" t="s">
        <v>1909</v>
      </c>
      <c r="Q856" s="413" t="s">
        <v>1887</v>
      </c>
      <c r="R856" s="5" t="s">
        <v>3217</v>
      </c>
      <c r="S856" s="615" t="s">
        <v>1947</v>
      </c>
    </row>
    <row r="857" spans="1:19" s="358" customFormat="1" ht="55.5" outlineLevel="1">
      <c r="A857" s="357"/>
      <c r="B857" s="49" t="s">
        <v>2610</v>
      </c>
      <c r="C857" s="37" t="s">
        <v>194</v>
      </c>
      <c r="D857" s="21" t="s">
        <v>2096</v>
      </c>
      <c r="E857" s="607">
        <v>44826</v>
      </c>
      <c r="F857" s="35">
        <v>29738</v>
      </c>
      <c r="G857" s="35">
        <v>0</v>
      </c>
      <c r="H857" s="35">
        <v>0</v>
      </c>
      <c r="I857" s="35">
        <v>0</v>
      </c>
      <c r="J857" s="35">
        <v>0</v>
      </c>
      <c r="K857" s="35">
        <v>0</v>
      </c>
      <c r="L857" s="35">
        <v>0</v>
      </c>
      <c r="M857" s="37" t="s">
        <v>85</v>
      </c>
      <c r="N857" s="608" t="s">
        <v>2611</v>
      </c>
      <c r="O857" s="37"/>
      <c r="P857" s="37" t="s">
        <v>1886</v>
      </c>
      <c r="Q857" s="412" t="s">
        <v>1887</v>
      </c>
      <c r="R857" s="5" t="s">
        <v>3220</v>
      </c>
      <c r="S857" s="613" t="s">
        <v>2097</v>
      </c>
    </row>
    <row r="858" spans="1:19" s="358" customFormat="1" ht="46.5" outlineLevel="1">
      <c r="A858" s="357"/>
      <c r="B858" s="49" t="s">
        <v>2001</v>
      </c>
      <c r="C858" s="37" t="s">
        <v>194</v>
      </c>
      <c r="D858" s="21" t="s">
        <v>2425</v>
      </c>
      <c r="E858" s="607">
        <v>44434</v>
      </c>
      <c r="F858" s="35">
        <v>100000</v>
      </c>
      <c r="G858" s="35">
        <v>0</v>
      </c>
      <c r="H858" s="35">
        <v>0</v>
      </c>
      <c r="I858" s="35">
        <v>0</v>
      </c>
      <c r="J858" s="35">
        <v>0</v>
      </c>
      <c r="K858" s="35">
        <v>0</v>
      </c>
      <c r="L858" s="35">
        <v>0</v>
      </c>
      <c r="M858" s="37" t="s">
        <v>85</v>
      </c>
      <c r="N858" s="608" t="s">
        <v>2002</v>
      </c>
      <c r="O858" s="37"/>
      <c r="P858" s="37" t="s">
        <v>1886</v>
      </c>
      <c r="Q858" s="412" t="s">
        <v>1887</v>
      </c>
      <c r="R858" s="5" t="s">
        <v>3217</v>
      </c>
      <c r="S858" s="613" t="s">
        <v>2098</v>
      </c>
    </row>
    <row r="859" spans="1:19" s="358" customFormat="1" ht="46.5" outlineLevel="1">
      <c r="A859" s="357"/>
      <c r="B859" s="49" t="s">
        <v>2099</v>
      </c>
      <c r="C859" s="37" t="s">
        <v>194</v>
      </c>
      <c r="D859" s="21" t="s">
        <v>2671</v>
      </c>
      <c r="E859" s="607">
        <v>44448</v>
      </c>
      <c r="F859" s="35">
        <v>130000</v>
      </c>
      <c r="G859" s="35">
        <v>0</v>
      </c>
      <c r="H859" s="35">
        <v>0</v>
      </c>
      <c r="I859" s="35">
        <v>0</v>
      </c>
      <c r="J859" s="35">
        <v>0</v>
      </c>
      <c r="K859" s="35">
        <v>0</v>
      </c>
      <c r="L859" s="35">
        <v>0</v>
      </c>
      <c r="M859" s="37" t="s">
        <v>85</v>
      </c>
      <c r="N859" s="608" t="s">
        <v>2003</v>
      </c>
      <c r="O859" s="37"/>
      <c r="P859" s="37" t="s">
        <v>1886</v>
      </c>
      <c r="Q859" s="412" t="s">
        <v>1887</v>
      </c>
      <c r="R859" s="5" t="s">
        <v>3217</v>
      </c>
      <c r="S859" s="613" t="s">
        <v>1925</v>
      </c>
    </row>
    <row r="860" spans="1:19" s="358" customFormat="1" ht="46.5" outlineLevel="1">
      <c r="A860" s="357"/>
      <c r="B860" s="49" t="s">
        <v>2106</v>
      </c>
      <c r="C860" s="37" t="s">
        <v>194</v>
      </c>
      <c r="D860" s="21" t="s">
        <v>714</v>
      </c>
      <c r="E860" s="607">
        <v>44536</v>
      </c>
      <c r="F860" s="35">
        <v>565426.04399999999</v>
      </c>
      <c r="G860" s="35">
        <v>0</v>
      </c>
      <c r="H860" s="35">
        <v>1139.82</v>
      </c>
      <c r="I860" s="35">
        <v>0</v>
      </c>
      <c r="J860" s="35">
        <v>0</v>
      </c>
      <c r="K860" s="35">
        <v>0</v>
      </c>
      <c r="L860" s="35">
        <v>0</v>
      </c>
      <c r="M860" s="37" t="s">
        <v>85</v>
      </c>
      <c r="N860" s="608" t="s">
        <v>2100</v>
      </c>
      <c r="O860" s="37"/>
      <c r="P860" s="37" t="s">
        <v>1886</v>
      </c>
      <c r="Q860" s="412" t="s">
        <v>1887</v>
      </c>
      <c r="R860" s="5" t="s">
        <v>3220</v>
      </c>
      <c r="S860" s="613" t="s">
        <v>2101</v>
      </c>
    </row>
    <row r="861" spans="1:19" s="358" customFormat="1" ht="46.5" outlineLevel="1">
      <c r="A861" s="357"/>
      <c r="B861" s="49" t="s">
        <v>2102</v>
      </c>
      <c r="C861" s="37" t="s">
        <v>194</v>
      </c>
      <c r="D861" s="21" t="s">
        <v>2612</v>
      </c>
      <c r="E861" s="607">
        <v>44581</v>
      </c>
      <c r="F861" s="35">
        <v>147100</v>
      </c>
      <c r="G861" s="35">
        <v>641.29999999999995</v>
      </c>
      <c r="H861" s="35">
        <v>0</v>
      </c>
      <c r="I861" s="35">
        <v>0</v>
      </c>
      <c r="J861" s="35">
        <v>0</v>
      </c>
      <c r="K861" s="35">
        <v>0</v>
      </c>
      <c r="L861" s="35">
        <v>0</v>
      </c>
      <c r="M861" s="37" t="s">
        <v>85</v>
      </c>
      <c r="N861" s="608" t="s">
        <v>2103</v>
      </c>
      <c r="O861" s="37"/>
      <c r="P861" s="37" t="s">
        <v>1886</v>
      </c>
      <c r="Q861" s="412" t="s">
        <v>1887</v>
      </c>
      <c r="R861" s="5" t="s">
        <v>3217</v>
      </c>
      <c r="S861" s="613" t="s">
        <v>1931</v>
      </c>
    </row>
    <row r="862" spans="1:19" s="358" customFormat="1" ht="46.5" outlineLevel="1">
      <c r="A862" s="357"/>
      <c r="B862" s="49" t="s">
        <v>2613</v>
      </c>
      <c r="C862" s="37" t="s">
        <v>194</v>
      </c>
      <c r="D862" s="21" t="s">
        <v>2672</v>
      </c>
      <c r="E862" s="607">
        <v>44826</v>
      </c>
      <c r="F862" s="35">
        <v>124050</v>
      </c>
      <c r="G862" s="35">
        <v>0</v>
      </c>
      <c r="H862" s="35">
        <v>0</v>
      </c>
      <c r="I862" s="35">
        <v>0</v>
      </c>
      <c r="J862" s="35">
        <v>0</v>
      </c>
      <c r="K862" s="35">
        <v>0</v>
      </c>
      <c r="L862" s="35">
        <v>0</v>
      </c>
      <c r="M862" s="37" t="s">
        <v>85</v>
      </c>
      <c r="N862" s="608" t="s">
        <v>2611</v>
      </c>
      <c r="O862" s="612"/>
      <c r="P862" s="37" t="s">
        <v>1886</v>
      </c>
      <c r="Q862" s="37" t="s">
        <v>1887</v>
      </c>
      <c r="R862" s="5" t="s">
        <v>2093</v>
      </c>
      <c r="S862" s="613" t="s">
        <v>1930</v>
      </c>
    </row>
    <row r="863" spans="1:19" s="358" customFormat="1" ht="46.5" outlineLevel="1">
      <c r="A863" s="357"/>
      <c r="B863" s="49" t="s">
        <v>2614</v>
      </c>
      <c r="C863" s="37" t="s">
        <v>194</v>
      </c>
      <c r="D863" s="21" t="s">
        <v>2673</v>
      </c>
      <c r="E863" s="607">
        <v>44826</v>
      </c>
      <c r="F863" s="35">
        <v>147840</v>
      </c>
      <c r="G863" s="35">
        <v>0</v>
      </c>
      <c r="H863" s="35">
        <v>0</v>
      </c>
      <c r="I863" s="35">
        <v>0</v>
      </c>
      <c r="J863" s="35">
        <v>0</v>
      </c>
      <c r="K863" s="35">
        <v>0</v>
      </c>
      <c r="L863" s="35">
        <v>0</v>
      </c>
      <c r="M863" s="37" t="s">
        <v>85</v>
      </c>
      <c r="N863" s="608" t="s">
        <v>2611</v>
      </c>
      <c r="O863" s="612"/>
      <c r="P863" s="37" t="s">
        <v>1886</v>
      </c>
      <c r="Q863" s="37" t="s">
        <v>1887</v>
      </c>
      <c r="R863" s="5" t="s">
        <v>3220</v>
      </c>
      <c r="S863" s="613" t="s">
        <v>1930</v>
      </c>
    </row>
    <row r="864" spans="1:19" s="358" customFormat="1" ht="46.5" outlineLevel="1">
      <c r="A864" s="357"/>
      <c r="B864" s="49" t="s">
        <v>2674</v>
      </c>
      <c r="C864" s="37" t="s">
        <v>194</v>
      </c>
      <c r="D864" s="21" t="s">
        <v>79</v>
      </c>
      <c r="E864" s="607">
        <v>44900</v>
      </c>
      <c r="F864" s="35" t="s">
        <v>2675</v>
      </c>
      <c r="G864" s="35">
        <v>0</v>
      </c>
      <c r="H864" s="35">
        <v>0</v>
      </c>
      <c r="I864" s="35">
        <v>0</v>
      </c>
      <c r="J864" s="35">
        <v>0</v>
      </c>
      <c r="K864" s="35">
        <v>0</v>
      </c>
      <c r="L864" s="35">
        <v>0</v>
      </c>
      <c r="M864" s="37" t="s">
        <v>85</v>
      </c>
      <c r="N864" s="608" t="s">
        <v>2677</v>
      </c>
      <c r="O864" s="612"/>
      <c r="P864" s="37" t="s">
        <v>1886</v>
      </c>
      <c r="Q864" s="37" t="s">
        <v>1887</v>
      </c>
      <c r="R864" s="5" t="s">
        <v>3220</v>
      </c>
      <c r="S864" s="613" t="s">
        <v>2678</v>
      </c>
    </row>
    <row r="865" spans="1:19" s="358" customFormat="1" ht="46.5" outlineLevel="1">
      <c r="A865" s="357"/>
      <c r="B865" s="49" t="s">
        <v>2676</v>
      </c>
      <c r="C865" s="37" t="s">
        <v>194</v>
      </c>
      <c r="D865" s="21" t="s">
        <v>79</v>
      </c>
      <c r="E865" s="607">
        <v>44900</v>
      </c>
      <c r="F865" s="35">
        <v>88152</v>
      </c>
      <c r="G865" s="35">
        <v>0</v>
      </c>
      <c r="H865" s="35">
        <v>0</v>
      </c>
      <c r="I865" s="35">
        <v>0</v>
      </c>
      <c r="J865" s="35">
        <v>0</v>
      </c>
      <c r="K865" s="35">
        <v>0</v>
      </c>
      <c r="L865" s="35">
        <v>0</v>
      </c>
      <c r="M865" s="37" t="s">
        <v>85</v>
      </c>
      <c r="N865" s="608" t="s">
        <v>2677</v>
      </c>
      <c r="O865" s="612"/>
      <c r="P865" s="37" t="s">
        <v>1886</v>
      </c>
      <c r="Q865" s="37" t="s">
        <v>1887</v>
      </c>
      <c r="R865" s="5" t="s">
        <v>3220</v>
      </c>
      <c r="S865" s="613" t="s">
        <v>1931</v>
      </c>
    </row>
    <row r="866" spans="1:19" s="358" customFormat="1" ht="46.5" outlineLevel="1">
      <c r="A866" s="357"/>
      <c r="B866" s="49" t="s">
        <v>2984</v>
      </c>
      <c r="C866" s="37" t="s">
        <v>194</v>
      </c>
      <c r="D866" s="21" t="s">
        <v>79</v>
      </c>
      <c r="E866" s="607">
        <v>45232</v>
      </c>
      <c r="F866" s="35">
        <v>40400</v>
      </c>
      <c r="G866" s="35">
        <v>0</v>
      </c>
      <c r="H866" s="35">
        <v>0</v>
      </c>
      <c r="I866" s="35">
        <v>0</v>
      </c>
      <c r="J866" s="35">
        <v>0</v>
      </c>
      <c r="K866" s="35">
        <v>0</v>
      </c>
      <c r="L866" s="35">
        <v>0</v>
      </c>
      <c r="M866" s="37" t="s">
        <v>85</v>
      </c>
      <c r="N866" s="608" t="s">
        <v>3222</v>
      </c>
      <c r="O866" s="612"/>
      <c r="P866" s="37" t="s">
        <v>1886</v>
      </c>
      <c r="Q866" s="37" t="s">
        <v>1889</v>
      </c>
      <c r="R866" s="5" t="s">
        <v>3220</v>
      </c>
      <c r="S866" s="613" t="s">
        <v>1925</v>
      </c>
    </row>
    <row r="867" spans="1:19" s="358" customFormat="1" ht="36" outlineLevel="1">
      <c r="A867" s="357"/>
      <c r="B867" s="49" t="s">
        <v>2985</v>
      </c>
      <c r="C867" s="37" t="s">
        <v>194</v>
      </c>
      <c r="D867" s="21" t="s">
        <v>3412</v>
      </c>
      <c r="E867" s="607">
        <v>45239</v>
      </c>
      <c r="F867" s="35">
        <v>387648</v>
      </c>
      <c r="G867" s="35">
        <v>0</v>
      </c>
      <c r="H867" s="35">
        <v>0</v>
      </c>
      <c r="I867" s="35">
        <v>0</v>
      </c>
      <c r="J867" s="35">
        <v>0</v>
      </c>
      <c r="K867" s="35">
        <v>0</v>
      </c>
      <c r="L867" s="35">
        <v>0</v>
      </c>
      <c r="M867" s="37" t="s">
        <v>85</v>
      </c>
      <c r="N867" s="608" t="s">
        <v>3223</v>
      </c>
      <c r="O867" s="612"/>
      <c r="P867" s="37" t="s">
        <v>1886</v>
      </c>
      <c r="Q867" s="37" t="s">
        <v>1889</v>
      </c>
      <c r="R867" s="5" t="s">
        <v>3217</v>
      </c>
      <c r="S867" s="613" t="s">
        <v>1941</v>
      </c>
    </row>
    <row r="868" spans="1:19" s="358" customFormat="1" ht="46.5" outlineLevel="1">
      <c r="A868" s="357"/>
      <c r="B868" s="49" t="s">
        <v>2986</v>
      </c>
      <c r="C868" s="37" t="s">
        <v>194</v>
      </c>
      <c r="D868" s="21" t="s">
        <v>3166</v>
      </c>
      <c r="E868" s="607">
        <v>45239</v>
      </c>
      <c r="F868" s="35">
        <v>60085</v>
      </c>
      <c r="G868" s="35">
        <v>399.3</v>
      </c>
      <c r="H868" s="35">
        <v>0</v>
      </c>
      <c r="I868" s="35">
        <v>0</v>
      </c>
      <c r="J868" s="35">
        <v>0</v>
      </c>
      <c r="K868" s="35">
        <v>0</v>
      </c>
      <c r="L868" s="35">
        <v>0</v>
      </c>
      <c r="M868" s="37" t="s">
        <v>85</v>
      </c>
      <c r="N868" s="608" t="s">
        <v>3224</v>
      </c>
      <c r="O868" s="612"/>
      <c r="P868" s="37" t="s">
        <v>1886</v>
      </c>
      <c r="Q868" s="37" t="s">
        <v>2108</v>
      </c>
      <c r="R868" s="5" t="s">
        <v>3217</v>
      </c>
      <c r="S868" s="613" t="s">
        <v>1927</v>
      </c>
    </row>
    <row r="869" spans="1:19" s="358" customFormat="1" ht="36" outlineLevel="1">
      <c r="A869" s="357"/>
      <c r="B869" s="49" t="s">
        <v>2987</v>
      </c>
      <c r="C869" s="37" t="s">
        <v>194</v>
      </c>
      <c r="D869" s="21" t="s">
        <v>79</v>
      </c>
      <c r="E869" s="607">
        <v>45239</v>
      </c>
      <c r="F869" s="35">
        <v>125986</v>
      </c>
      <c r="G869" s="35">
        <v>248.05</v>
      </c>
      <c r="H869" s="35">
        <v>0</v>
      </c>
      <c r="I869" s="35">
        <v>0</v>
      </c>
      <c r="J869" s="35">
        <v>0</v>
      </c>
      <c r="K869" s="35">
        <v>0</v>
      </c>
      <c r="L869" s="35">
        <v>0</v>
      </c>
      <c r="M869" s="37" t="s">
        <v>85</v>
      </c>
      <c r="N869" s="608" t="s">
        <v>3224</v>
      </c>
      <c r="O869" s="612"/>
      <c r="P869" s="37" t="s">
        <v>1886</v>
      </c>
      <c r="Q869" s="37" t="s">
        <v>2108</v>
      </c>
      <c r="R869" s="5" t="s">
        <v>3217</v>
      </c>
      <c r="S869" s="613" t="s">
        <v>1927</v>
      </c>
    </row>
    <row r="870" spans="1:19" s="358" customFormat="1" ht="46.5" outlineLevel="1">
      <c r="A870" s="357"/>
      <c r="B870" s="49" t="s">
        <v>2988</v>
      </c>
      <c r="C870" s="37" t="s">
        <v>194</v>
      </c>
      <c r="D870" s="21" t="s">
        <v>3413</v>
      </c>
      <c r="E870" s="607">
        <v>45239</v>
      </c>
      <c r="F870" s="35">
        <v>122109</v>
      </c>
      <c r="G870" s="35">
        <v>0</v>
      </c>
      <c r="H870" s="35">
        <v>0</v>
      </c>
      <c r="I870" s="35">
        <v>0</v>
      </c>
      <c r="J870" s="35">
        <v>0</v>
      </c>
      <c r="K870" s="35">
        <v>0</v>
      </c>
      <c r="L870" s="35">
        <v>0</v>
      </c>
      <c r="M870" s="37" t="s">
        <v>85</v>
      </c>
      <c r="N870" s="608" t="s">
        <v>3224</v>
      </c>
      <c r="O870" s="612"/>
      <c r="P870" s="37" t="s">
        <v>1886</v>
      </c>
      <c r="Q870" s="37" t="s">
        <v>2108</v>
      </c>
      <c r="R870" s="5" t="s">
        <v>3217</v>
      </c>
      <c r="S870" s="613" t="s">
        <v>1927</v>
      </c>
    </row>
    <row r="871" spans="1:19" s="358" customFormat="1" ht="46.5" outlineLevel="1">
      <c r="A871" s="357"/>
      <c r="B871" s="49" t="s">
        <v>2989</v>
      </c>
      <c r="C871" s="37" t="s">
        <v>194</v>
      </c>
      <c r="D871" s="21" t="s">
        <v>2990</v>
      </c>
      <c r="E871" s="607">
        <v>45236</v>
      </c>
      <c r="F871" s="35">
        <v>19430</v>
      </c>
      <c r="G871" s="35">
        <v>0</v>
      </c>
      <c r="H871" s="35">
        <v>0</v>
      </c>
      <c r="I871" s="35">
        <v>0</v>
      </c>
      <c r="J871" s="35">
        <v>0</v>
      </c>
      <c r="K871" s="35">
        <v>0</v>
      </c>
      <c r="L871" s="35">
        <v>0</v>
      </c>
      <c r="M871" s="37" t="s">
        <v>85</v>
      </c>
      <c r="N871" s="608" t="s">
        <v>3225</v>
      </c>
      <c r="O871" s="612"/>
      <c r="P871" s="37" t="s">
        <v>1886</v>
      </c>
      <c r="Q871" s="37" t="s">
        <v>1889</v>
      </c>
      <c r="R871" s="5" t="s">
        <v>3217</v>
      </c>
      <c r="S871" s="613" t="s">
        <v>1935</v>
      </c>
    </row>
    <row r="872" spans="1:19" s="358" customFormat="1" ht="46.5" outlineLevel="1">
      <c r="A872" s="357"/>
      <c r="B872" s="49" t="s">
        <v>3148</v>
      </c>
      <c r="C872" s="37" t="s">
        <v>194</v>
      </c>
      <c r="D872" s="21" t="s">
        <v>3149</v>
      </c>
      <c r="E872" s="607">
        <v>45261</v>
      </c>
      <c r="F872" s="35">
        <v>104500</v>
      </c>
      <c r="G872" s="35">
        <v>0</v>
      </c>
      <c r="H872" s="35">
        <v>0</v>
      </c>
      <c r="I872" s="35">
        <v>0</v>
      </c>
      <c r="J872" s="35">
        <v>0</v>
      </c>
      <c r="K872" s="35">
        <v>0</v>
      </c>
      <c r="L872" s="35">
        <v>0</v>
      </c>
      <c r="M872" s="37" t="s">
        <v>85</v>
      </c>
      <c r="N872" s="608" t="s">
        <v>3150</v>
      </c>
      <c r="O872" s="612"/>
      <c r="P872" s="37" t="s">
        <v>1886</v>
      </c>
      <c r="Q872" s="37" t="s">
        <v>1889</v>
      </c>
      <c r="R872" s="5" t="s">
        <v>3220</v>
      </c>
      <c r="S872" s="613" t="s">
        <v>3170</v>
      </c>
    </row>
    <row r="873" spans="1:19" s="358" customFormat="1" ht="46.5" outlineLevel="1">
      <c r="A873" s="357"/>
      <c r="B873" s="49" t="s">
        <v>3226</v>
      </c>
      <c r="C873" s="37" t="s">
        <v>194</v>
      </c>
      <c r="D873" s="21" t="s">
        <v>79</v>
      </c>
      <c r="E873" s="607">
        <v>45484</v>
      </c>
      <c r="F873" s="35">
        <v>9056</v>
      </c>
      <c r="G873" s="35">
        <v>0</v>
      </c>
      <c r="H873" s="35">
        <v>0</v>
      </c>
      <c r="I873" s="35">
        <v>0</v>
      </c>
      <c r="J873" s="35">
        <v>0</v>
      </c>
      <c r="K873" s="35">
        <v>0</v>
      </c>
      <c r="L873" s="35">
        <v>0</v>
      </c>
      <c r="M873" s="37" t="s">
        <v>85</v>
      </c>
      <c r="N873" s="608" t="s">
        <v>3227</v>
      </c>
      <c r="O873" s="612"/>
      <c r="P873" s="37" t="s">
        <v>1886</v>
      </c>
      <c r="Q873" s="37" t="s">
        <v>1889</v>
      </c>
      <c r="R873" s="5" t="s">
        <v>3217</v>
      </c>
      <c r="S873" s="613" t="s">
        <v>1935</v>
      </c>
    </row>
    <row r="874" spans="1:19" s="358" customFormat="1" ht="46.5" outlineLevel="1">
      <c r="A874" s="357"/>
      <c r="B874" s="49" t="s">
        <v>3228</v>
      </c>
      <c r="C874" s="37" t="s">
        <v>194</v>
      </c>
      <c r="D874" s="21" t="s">
        <v>79</v>
      </c>
      <c r="E874" s="607">
        <v>45540</v>
      </c>
      <c r="F874" s="35">
        <v>80903</v>
      </c>
      <c r="G874" s="35">
        <v>0</v>
      </c>
      <c r="H874" s="35">
        <v>0</v>
      </c>
      <c r="I874" s="35">
        <v>0</v>
      </c>
      <c r="J874" s="35">
        <v>0</v>
      </c>
      <c r="K874" s="35">
        <v>0</v>
      </c>
      <c r="L874" s="35">
        <v>0</v>
      </c>
      <c r="M874" s="37" t="s">
        <v>85</v>
      </c>
      <c r="N874" s="37" t="s">
        <v>3229</v>
      </c>
      <c r="O874" s="612"/>
      <c r="P874" s="37" t="s">
        <v>1886</v>
      </c>
      <c r="Q874" s="37" t="s">
        <v>1889</v>
      </c>
      <c r="R874" s="21" t="s">
        <v>3220</v>
      </c>
      <c r="S874" s="613" t="s">
        <v>3170</v>
      </c>
    </row>
    <row r="875" spans="1:19" s="358" customFormat="1" ht="37.5" outlineLevel="1">
      <c r="A875" s="357"/>
      <c r="B875" s="49" t="s">
        <v>3230</v>
      </c>
      <c r="C875" s="37" t="s">
        <v>194</v>
      </c>
      <c r="D875" s="21" t="s">
        <v>79</v>
      </c>
      <c r="E875" s="607">
        <v>45540</v>
      </c>
      <c r="F875" s="35">
        <v>47400</v>
      </c>
      <c r="G875" s="35">
        <v>0</v>
      </c>
      <c r="H875" s="35">
        <v>0</v>
      </c>
      <c r="I875" s="35">
        <v>0</v>
      </c>
      <c r="J875" s="35">
        <v>0</v>
      </c>
      <c r="K875" s="35">
        <v>0</v>
      </c>
      <c r="L875" s="35">
        <v>0</v>
      </c>
      <c r="M875" s="37" t="s">
        <v>85</v>
      </c>
      <c r="N875" s="37" t="s">
        <v>3231</v>
      </c>
      <c r="O875" s="612"/>
      <c r="P875" s="37" t="s">
        <v>1886</v>
      </c>
      <c r="Q875" s="37" t="s">
        <v>1889</v>
      </c>
      <c r="R875" s="21" t="s">
        <v>3220</v>
      </c>
      <c r="S875" s="613" t="s">
        <v>3170</v>
      </c>
    </row>
    <row r="876" spans="1:19" s="358" customFormat="1" outlineLevel="1">
      <c r="A876" s="357"/>
      <c r="B876" s="49" t="s">
        <v>3232</v>
      </c>
      <c r="C876" s="37" t="s">
        <v>194</v>
      </c>
      <c r="D876" s="21" t="s">
        <v>79</v>
      </c>
      <c r="E876" s="607">
        <v>45540</v>
      </c>
      <c r="F876" s="35">
        <v>15418</v>
      </c>
      <c r="G876" s="35">
        <v>0</v>
      </c>
      <c r="H876" s="35">
        <v>0</v>
      </c>
      <c r="I876" s="35">
        <v>0</v>
      </c>
      <c r="J876" s="35">
        <v>0</v>
      </c>
      <c r="K876" s="35">
        <v>0</v>
      </c>
      <c r="L876" s="35">
        <v>0</v>
      </c>
      <c r="M876" s="37" t="s">
        <v>85</v>
      </c>
      <c r="N876" s="37" t="s">
        <v>3233</v>
      </c>
      <c r="O876" s="612"/>
      <c r="P876" s="37" t="s">
        <v>1886</v>
      </c>
      <c r="Q876" s="37" t="s">
        <v>1889</v>
      </c>
      <c r="R876" s="21" t="s">
        <v>3220</v>
      </c>
      <c r="S876" s="613" t="s">
        <v>1926</v>
      </c>
    </row>
    <row r="877" spans="1:19" s="358" customFormat="1" outlineLevel="1">
      <c r="A877" s="357"/>
      <c r="B877" s="49" t="s">
        <v>3234</v>
      </c>
      <c r="C877" s="37" t="s">
        <v>194</v>
      </c>
      <c r="D877" s="21" t="s">
        <v>79</v>
      </c>
      <c r="E877" s="607">
        <v>45540</v>
      </c>
      <c r="F877" s="35">
        <v>75427</v>
      </c>
      <c r="G877" s="35">
        <v>0</v>
      </c>
      <c r="H877" s="35">
        <v>0</v>
      </c>
      <c r="I877" s="35">
        <v>0</v>
      </c>
      <c r="J877" s="35">
        <v>0</v>
      </c>
      <c r="K877" s="35">
        <v>0</v>
      </c>
      <c r="L877" s="35">
        <v>0</v>
      </c>
      <c r="M877" s="37" t="s">
        <v>85</v>
      </c>
      <c r="N877" s="37" t="s">
        <v>3235</v>
      </c>
      <c r="O877" s="612"/>
      <c r="P877" s="37" t="s">
        <v>1886</v>
      </c>
      <c r="Q877" s="37" t="s">
        <v>1889</v>
      </c>
      <c r="R877" s="21" t="s">
        <v>3220</v>
      </c>
      <c r="S877" s="613" t="s">
        <v>1926</v>
      </c>
    </row>
    <row r="878" spans="1:19" s="358" customFormat="1" ht="69.75" outlineLevel="1">
      <c r="A878" s="357"/>
      <c r="B878" s="49" t="s">
        <v>3236</v>
      </c>
      <c r="C878" s="37" t="s">
        <v>194</v>
      </c>
      <c r="D878" s="21" t="s">
        <v>79</v>
      </c>
      <c r="E878" s="607">
        <v>45223</v>
      </c>
      <c r="F878" s="35">
        <v>99246</v>
      </c>
      <c r="G878" s="35">
        <v>0</v>
      </c>
      <c r="H878" s="35">
        <v>0</v>
      </c>
      <c r="I878" s="35">
        <v>0</v>
      </c>
      <c r="J878" s="35">
        <v>0</v>
      </c>
      <c r="K878" s="35">
        <v>0</v>
      </c>
      <c r="L878" s="35">
        <v>0</v>
      </c>
      <c r="M878" s="37" t="s">
        <v>85</v>
      </c>
      <c r="N878" s="37" t="s">
        <v>3237</v>
      </c>
      <c r="O878" s="612"/>
      <c r="P878" s="37" t="s">
        <v>1886</v>
      </c>
      <c r="Q878" s="37" t="s">
        <v>1887</v>
      </c>
      <c r="R878" s="21" t="s">
        <v>3220</v>
      </c>
      <c r="S878" s="613" t="s">
        <v>1930</v>
      </c>
    </row>
    <row r="879" spans="1:19" s="358" customFormat="1" ht="46.5" outlineLevel="1">
      <c r="A879" s="357"/>
      <c r="B879" s="49" t="s">
        <v>3238</v>
      </c>
      <c r="C879" s="37" t="s">
        <v>194</v>
      </c>
      <c r="D879" s="21" t="s">
        <v>79</v>
      </c>
      <c r="E879" s="607">
        <v>45547</v>
      </c>
      <c r="F879" s="35">
        <v>23819</v>
      </c>
      <c r="G879" s="35">
        <v>0</v>
      </c>
      <c r="H879" s="35">
        <v>0</v>
      </c>
      <c r="I879" s="35">
        <v>0</v>
      </c>
      <c r="J879" s="35">
        <v>0</v>
      </c>
      <c r="K879" s="35">
        <v>0</v>
      </c>
      <c r="L879" s="35">
        <v>0</v>
      </c>
      <c r="M879" s="37" t="s">
        <v>85</v>
      </c>
      <c r="N879" s="37" t="s">
        <v>3239</v>
      </c>
      <c r="O879" s="612"/>
      <c r="P879" s="37" t="s">
        <v>1886</v>
      </c>
      <c r="Q879" s="37" t="s">
        <v>1887</v>
      </c>
      <c r="R879" s="21" t="s">
        <v>3220</v>
      </c>
      <c r="S879" s="613" t="s">
        <v>1931</v>
      </c>
    </row>
    <row r="880" spans="1:19" s="358" customFormat="1" ht="54" customHeight="1">
      <c r="A880" s="357"/>
      <c r="B880" s="76" t="s">
        <v>3422</v>
      </c>
      <c r="C880" s="647" t="s">
        <v>79</v>
      </c>
      <c r="D880" s="359" t="s">
        <v>79</v>
      </c>
      <c r="E880" s="359" t="s">
        <v>79</v>
      </c>
      <c r="F880" s="360">
        <f>SUM(F831:F879)</f>
        <v>5245011.574</v>
      </c>
      <c r="G880" s="360">
        <f t="shared" ref="G880:J880" si="7">SUM(G831:G879)</f>
        <v>2152.5899999999997</v>
      </c>
      <c r="H880" s="360">
        <f t="shared" si="7"/>
        <v>2132.4070000000002</v>
      </c>
      <c r="I880" s="360">
        <f t="shared" si="7"/>
        <v>0</v>
      </c>
      <c r="J880" s="360">
        <f t="shared" si="7"/>
        <v>0</v>
      </c>
      <c r="K880" s="360">
        <f>SUM(K831:K879)</f>
        <v>0</v>
      </c>
      <c r="L880" s="360">
        <f t="shared" ref="L880" si="8">SUM(L831:L879)</f>
        <v>0</v>
      </c>
      <c r="M880" s="367" t="s">
        <v>79</v>
      </c>
      <c r="N880" s="367" t="s">
        <v>79</v>
      </c>
      <c r="O880" s="367" t="s">
        <v>79</v>
      </c>
      <c r="P880" s="367" t="s">
        <v>79</v>
      </c>
      <c r="Q880" s="367" t="s">
        <v>79</v>
      </c>
      <c r="R880" s="378" t="s">
        <v>79</v>
      </c>
      <c r="S880" s="378" t="s">
        <v>79</v>
      </c>
    </row>
    <row r="881" spans="1:19" s="352" customFormat="1">
      <c r="A881" s="349"/>
      <c r="B881" s="356" t="s">
        <v>1880</v>
      </c>
      <c r="C881" s="368" t="s">
        <v>79</v>
      </c>
      <c r="D881" s="400" t="s">
        <v>79</v>
      </c>
      <c r="E881" s="400" t="s">
        <v>79</v>
      </c>
      <c r="F881" s="364">
        <f>F880+F830+F825+F812+F810+F683+F669+F322</f>
        <v>50109865.548274025</v>
      </c>
      <c r="G881" s="364">
        <f t="shared" ref="G881:L881" si="9">G880+G830+G825+G812+G810+G683+G669+G322</f>
        <v>127855.19501</v>
      </c>
      <c r="H881" s="364">
        <f t="shared" si="9"/>
        <v>2132.4070000000002</v>
      </c>
      <c r="I881" s="364">
        <f t="shared" si="9"/>
        <v>0</v>
      </c>
      <c r="J881" s="364">
        <f t="shared" si="9"/>
        <v>2000</v>
      </c>
      <c r="K881" s="364">
        <f t="shared" si="9"/>
        <v>242713.57300000003</v>
      </c>
      <c r="L881" s="364">
        <f t="shared" si="9"/>
        <v>305113.76300000004</v>
      </c>
      <c r="M881" s="368" t="s">
        <v>79</v>
      </c>
      <c r="N881" s="368" t="s">
        <v>79</v>
      </c>
      <c r="O881" s="368" t="s">
        <v>79</v>
      </c>
      <c r="P881" s="365" t="s">
        <v>79</v>
      </c>
      <c r="Q881" s="618" t="s">
        <v>79</v>
      </c>
      <c r="R881" s="617" t="s">
        <v>79</v>
      </c>
      <c r="S881" s="618" t="s">
        <v>79</v>
      </c>
    </row>
    <row r="882" spans="1:19">
      <c r="A882" s="346"/>
      <c r="B882" s="649" t="s">
        <v>3414</v>
      </c>
      <c r="C882" s="650">
        <v>867</v>
      </c>
      <c r="D882" s="377"/>
      <c r="E882" s="377"/>
      <c r="F882" s="380"/>
      <c r="G882" s="357"/>
      <c r="H882" s="357"/>
      <c r="I882" s="357"/>
      <c r="J882" s="357"/>
      <c r="K882" s="357"/>
      <c r="L882" s="357"/>
      <c r="M882" s="369"/>
      <c r="N882" s="369"/>
      <c r="O882" s="369"/>
      <c r="R882" s="619"/>
      <c r="S882" s="369"/>
    </row>
    <row r="883" spans="1:19" s="353" customFormat="1">
      <c r="A883" s="348"/>
      <c r="B883" s="382"/>
      <c r="C883" s="373"/>
      <c r="D883" s="375"/>
      <c r="E883" s="375"/>
      <c r="F883" s="374"/>
      <c r="G883" s="374"/>
      <c r="H883" s="374"/>
      <c r="I883" s="374"/>
      <c r="J883" s="374"/>
      <c r="K883" s="374"/>
      <c r="L883" s="374"/>
      <c r="M883" s="372"/>
      <c r="N883" s="372"/>
      <c r="O883" s="375"/>
      <c r="P883" s="375"/>
      <c r="Q883" s="375"/>
      <c r="R883" s="393"/>
      <c r="S883" s="375"/>
    </row>
    <row r="884" spans="1:19" ht="24" thickBot="1">
      <c r="A884" s="347"/>
      <c r="B884" s="381"/>
      <c r="C884" s="371"/>
      <c r="D884" s="370"/>
      <c r="E884" s="370"/>
      <c r="F884" s="357"/>
      <c r="G884" s="357"/>
      <c r="H884" s="357"/>
      <c r="I884" s="357"/>
      <c r="J884" s="357"/>
      <c r="K884" s="357"/>
      <c r="L884" s="357"/>
      <c r="M884" s="369"/>
      <c r="N884" s="369"/>
    </row>
    <row r="885" spans="1:19" ht="24" thickTop="1">
      <c r="A885" s="737" t="s">
        <v>18</v>
      </c>
      <c r="B885" s="738"/>
      <c r="C885" s="738"/>
      <c r="D885" s="739"/>
      <c r="E885" s="401"/>
    </row>
    <row r="886" spans="1:19">
      <c r="A886" s="740" t="s">
        <v>77</v>
      </c>
      <c r="B886" s="741"/>
      <c r="C886" s="742"/>
      <c r="D886" s="743"/>
      <c r="E886" s="401"/>
    </row>
    <row r="887" spans="1:19">
      <c r="A887" s="744" t="s">
        <v>491</v>
      </c>
      <c r="B887" s="745"/>
      <c r="C887" s="746"/>
      <c r="D887" s="747"/>
      <c r="E887" s="402"/>
    </row>
    <row r="888" spans="1:19">
      <c r="A888" s="748" t="s">
        <v>492</v>
      </c>
      <c r="B888" s="749"/>
      <c r="C888" s="750"/>
      <c r="D888" s="751"/>
      <c r="E888" s="403"/>
    </row>
    <row r="889" spans="1:19">
      <c r="A889" s="752" t="s">
        <v>78</v>
      </c>
      <c r="B889" s="753"/>
      <c r="C889" s="754"/>
      <c r="D889" s="755"/>
      <c r="E889" s="404"/>
    </row>
    <row r="890" spans="1:19">
      <c r="A890" s="713" t="s">
        <v>493</v>
      </c>
      <c r="B890" s="714"/>
      <c r="C890" s="715"/>
      <c r="D890" s="716"/>
      <c r="E890" s="405"/>
    </row>
    <row r="891" spans="1:19">
      <c r="A891" s="717" t="s">
        <v>609</v>
      </c>
      <c r="B891" s="718"/>
      <c r="C891" s="719"/>
      <c r="D891" s="720"/>
      <c r="E891" s="406"/>
    </row>
    <row r="892" spans="1:19" ht="24" thickBot="1">
      <c r="A892" s="733"/>
      <c r="B892" s="734"/>
      <c r="C892" s="735"/>
      <c r="D892" s="736"/>
      <c r="E892" s="401"/>
    </row>
    <row r="893" spans="1:19" ht="24" thickTop="1">
      <c r="A893" s="354"/>
      <c r="B893" s="383"/>
      <c r="D893" s="370"/>
      <c r="E893" s="370"/>
    </row>
    <row r="894" spans="1:19">
      <c r="A894" s="354"/>
      <c r="B894" s="383"/>
      <c r="D894" s="370"/>
      <c r="E894" s="370"/>
    </row>
  </sheetData>
  <autoFilter ref="B5:S881" xr:uid="{00000000-0001-0000-0200-000000000000}"/>
  <mergeCells count="24">
    <mergeCell ref="R2:R4"/>
    <mergeCell ref="S2:S4"/>
    <mergeCell ref="F2:F4"/>
    <mergeCell ref="A892:D892"/>
    <mergeCell ref="Q2:Q4"/>
    <mergeCell ref="A885:D885"/>
    <mergeCell ref="A886:D886"/>
    <mergeCell ref="A887:D887"/>
    <mergeCell ref="A888:D888"/>
    <mergeCell ref="A889:D889"/>
    <mergeCell ref="K2:K4"/>
    <mergeCell ref="L2:L4"/>
    <mergeCell ref="M2:M4"/>
    <mergeCell ref="N2:N4"/>
    <mergeCell ref="O2:O4"/>
    <mergeCell ref="A890:D890"/>
    <mergeCell ref="A891:D891"/>
    <mergeCell ref="P2:P4"/>
    <mergeCell ref="E2:E4"/>
    <mergeCell ref="G2:H3"/>
    <mergeCell ref="B2:B4"/>
    <mergeCell ref="C2:C4"/>
    <mergeCell ref="D2:D4"/>
    <mergeCell ref="I2:J3"/>
  </mergeCells>
  <phoneticPr fontId="50" type="noConversion"/>
  <conditionalFormatting sqref="B599">
    <cfRule type="duplicateValues" dxfId="23" priority="29"/>
  </conditionalFormatting>
  <conditionalFormatting sqref="E6:E321">
    <cfRule type="cellIs" dxfId="22" priority="27" operator="lessThan">
      <formula>$H$326-365</formula>
    </cfRule>
  </conditionalFormatting>
  <conditionalFormatting sqref="E670:E682">
    <cfRule type="cellIs" dxfId="21" priority="25" operator="lessThan">
      <formula>#REF!-365</formula>
    </cfRule>
  </conditionalFormatting>
  <conditionalFormatting sqref="E684:E809">
    <cfRule type="cellIs" dxfId="20" priority="24" operator="lessThan">
      <formula>#REF!-365</formula>
    </cfRule>
  </conditionalFormatting>
  <conditionalFormatting sqref="E811">
    <cfRule type="cellIs" dxfId="19" priority="8" operator="lessThan">
      <formula>#REF!-365</formula>
    </cfRule>
  </conditionalFormatting>
  <conditionalFormatting sqref="E813:E824">
    <cfRule type="cellIs" dxfId="18" priority="6" operator="lessThan">
      <formula>#REF!-365</formula>
    </cfRule>
  </conditionalFormatting>
  <conditionalFormatting sqref="E826:E829">
    <cfRule type="cellIs" dxfId="17" priority="4" operator="lessThan">
      <formula>#REF!-365</formula>
    </cfRule>
  </conditionalFormatting>
  <conditionalFormatting sqref="E833:E879">
    <cfRule type="cellIs" dxfId="16" priority="1" operator="lessThan">
      <formula>$N$60-365</formula>
    </cfRule>
  </conditionalFormatting>
  <conditionalFormatting sqref="F684:F717">
    <cfRule type="cellIs" dxfId="15" priority="23" operator="lessThan">
      <formula>#REF!-365</formula>
    </cfRule>
  </conditionalFormatting>
  <conditionalFormatting sqref="G692">
    <cfRule type="cellIs" dxfId="14" priority="15" operator="lessThan">
      <formula>#REF!-365</formula>
    </cfRule>
  </conditionalFormatting>
  <conditionalFormatting sqref="G694">
    <cfRule type="cellIs" dxfId="13" priority="14" operator="lessThan">
      <formula>#REF!-365</formula>
    </cfRule>
  </conditionalFormatting>
  <conditionalFormatting sqref="G701:G702">
    <cfRule type="cellIs" dxfId="12" priority="12" operator="lessThan">
      <formula>#REF!-365</formula>
    </cfRule>
  </conditionalFormatting>
  <conditionalFormatting sqref="G711">
    <cfRule type="cellIs" dxfId="11" priority="13" operator="lessThan">
      <formula>#REF!-365</formula>
    </cfRule>
  </conditionalFormatting>
  <conditionalFormatting sqref="G721">
    <cfRule type="cellIs" dxfId="10" priority="21" operator="lessThan">
      <formula>#REF!-365</formula>
    </cfRule>
  </conditionalFormatting>
  <conditionalFormatting sqref="G728">
    <cfRule type="cellIs" dxfId="9" priority="22" operator="lessThan">
      <formula>#REF!-365</formula>
    </cfRule>
  </conditionalFormatting>
  <conditionalFormatting sqref="G788">
    <cfRule type="cellIs" dxfId="8" priority="17" operator="lessThan">
      <formula>#REF!-365</formula>
    </cfRule>
  </conditionalFormatting>
  <conditionalFormatting sqref="H670:J682">
    <cfRule type="cellIs" dxfId="7" priority="26" operator="lessThan">
      <formula>#REF!-365</formula>
    </cfRule>
  </conditionalFormatting>
  <conditionalFormatting sqref="H684:J809 F719:F809">
    <cfRule type="cellIs" dxfId="6" priority="16" operator="lessThan">
      <formula>#REF!-365</formula>
    </cfRule>
  </conditionalFormatting>
  <conditionalFormatting sqref="H811:J811">
    <cfRule type="cellIs" dxfId="5" priority="9" operator="lessThan">
      <formula>#REF!-365</formula>
    </cfRule>
  </conditionalFormatting>
  <conditionalFormatting sqref="H813:J824">
    <cfRule type="cellIs" dxfId="4" priority="7" operator="lessThan">
      <formula>#REF!-365</formula>
    </cfRule>
  </conditionalFormatting>
  <conditionalFormatting sqref="H826:J829">
    <cfRule type="cellIs" dxfId="3" priority="5" operator="lessThan">
      <formula>#REF!-365</formula>
    </cfRule>
  </conditionalFormatting>
  <conditionalFormatting sqref="K751">
    <cfRule type="cellIs" dxfId="2" priority="19" operator="lessThan">
      <formula>#REF!-365</formula>
    </cfRule>
  </conditionalFormatting>
  <conditionalFormatting sqref="K807">
    <cfRule type="cellIs" dxfId="1" priority="11" operator="lessThan">
      <formula>#REF!-365</formula>
    </cfRule>
  </conditionalFormatting>
  <conditionalFormatting sqref="K791:L791">
    <cfRule type="cellIs" dxfId="0" priority="10" operator="lessThan">
      <formula>#REF!-365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22" fitToHeight="0" orientation="portrait" verticalDpi="4294967295" r:id="rId1"/>
  <headerFooter>
    <oddHeader>&amp;C&amp;"Arial,Tučné"&amp;28Zásobník akcí 2021+ č. 1_2025&amp;R&amp;"Arial,Tučné"&amp;18Příloha č. 2</oddHeader>
    <oddFooter>&amp;C&amp;"Arial,Tučné"&amp;22&amp;P/&amp;N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H A A B Q S w M E F A A C A A g A G W g z T t T w v 6 6 n A A A A + A A A A B I A H A B D b 2 5 m a W c v U G F j a 2 F n Z S 5 4 b W w g o h g A K K A U A A A A A A A A A A A A A A A A A A A A A A A A A A A A h Y / f C o I w H I V f R X b v / i i G y M 9 J d J s Q R N H t W E t H O s P N 5 r t 1 0 S P 1 C g l l d d f l O X w H v v O 4 3 a E Y 2 y a 4 q t 7 q z u S I Y Y o C Z W R 3 1 K b K 0 e B O Y Y o K D h s h z 6 J S w Q Q b m 4 1 W 5 6 h 2 7 p I R 4 r 3 H P s Z d X 5 G I U k Y O 5 X o r a 9 W K U B v r h J E K f V b H / y v E Y f + S 4 R F e J D i J W Y x Z y o D M N Z T a f J F o M s Y U y E 8 J q 6 F x Q 6 + 4 M u F y B 2 S O Q N 4 v + B N Q S w M E F A A C A A g A G W g z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l o M 0 6 + 8 u r 8 s g Q A A I o l A A A T A B w A R m 9 y b X V s Y X M v U 2 V j d G l v b j E u b S C i G A A o o B Q A A A A A A A A A A A A A A A A A A A A A A A A A A A D t m M 1 u 4 k g U h f e R e I c r Z w N q / p z p 6 Y S 0 e h E x W c y 0 l L S S 9 L S U V i 8 K u 3 p w b K q s 8 s 8 E o r z B 5 A G i X r H M A s 1 + p P T G 8 F 5 z y 8 Z A j z G B U G Q x I o o U B L f O v V W n g P P F o 4 Z v c Q b n y V / 9 b W G n s O O 1 i a A m X J B W 4 N h E h 3 f g U L + w A / h z a Q p + h U 8 c X x v U q T Y D I S j z P 3 F h t z i 3 i 6 W b z y e k Q 9 9 p 6 V L t y + 3 n J m c + F n 0 p J w q 7 2 m V n + I 3 h b / Q I f t f V U A 3 L H V q 9 E I R 5 X 7 n o N L k T d N h F 1 6 V e M W 5 Y v r n R T s 0 W F 1 p Z L q H g 0 2 v / t g w 3 2 v H H 2 s l l 5 t m T q N + j I b i v m v r h 8 c 9 6 A y W o 7 Q e Z O k H / s D x f k O E d i w Y w v I s G n s P T K s K 6 c d E Z J Y 7 V i / o + F 1 A 8 f w 8 1 l q h / O K 3 B + C G p e t V S R v 3 o l 6 P / a o 0 H M 7 m f 9 G x z 6 M k N Y k X a H s L o s R d 2 o e h y O z A B X 7 q y R t + h h 6 0 6 P N u k S R 2 b h 9 G D H M V 2 i N l N K 1 j Q a V E R 1 1 y C z 7 F T 0 G P E p w 6 L H v J r G F 1 Y N e 7 W l 0 O O + h T c 0 T 0 1 c V A n 6 p s E l 9 Q 8 O / C p 3 N p D v E m D Q g B u c v y j v 4 F e V w h e B h T + l f l v X l e l x Y p 0 X e 7 5 u Q M P v 0 G P u A 4 u Y x x s I H g X o j 5 u c d A J w C T T i z G z 8 H d B f J s k g 3 y 1 G G G G n E 9 e k + X W n 7 Z M 3 s J q v V 7 R 9 2 p 7 d f 0 A b P 6 j 0 O S k H 4 1 2 a h 9 u p v j x E g 4 O D k p l + Z z g p i w d X 5 L 4 J V 0 v P a / f j L f Z j v v 7 + 6 W s L 3 N U 5 5 y I X N 9 o N P I m b i Q T P y 2 N H y k 2 7 W T m n u f C c i c Q 5 p q Y P 0 9 d r 9 R / k s s b L 2 P Y g n 7 L G L a E 7 L M d W 0 J b j W U z g g s t y 1 3 / u l J / 8 5 K e 5 f d b 4 0 0 2 o 6 r e s q m 2 I s u m g s + z b L 9 S b 7 y k Z f n 9 1 r F s q q r e s q m 2 I s u m g s + y b P L B + k K W L e i n 4 q t s A 5 b N a C v + L n v C s v l x 6 g F c D F C M h z J C T Q I i M L L U W D C 6 j w Z X l E F F J i 3 P Y t Q A O U l + L F y z 3 1 5 9 r / 5 q j n q 8 8 + 4 q K y b z h A 7 x f F k p d + B L A R S S w V 0 m 9 u y 5 / W b J w V O / G c G W V f B c x J H o n + E d S g F v G X T e D T j 3 S Y i R X R 6 Z K 0 h I a u B y m V z 7 M P q O G R a b 1 0 D E I I E h t A a B z d n w j u J k N e i J A C M v P s y G + + F f C R I E H q O e L A H P a I f E C a 6 i g Z H s S i Z g 3 O o j I K E g V 2 U J 6 R T f F i F e Z A l c e J c l e 3 U z R T L E d p I T T k 7 W w / 2 0 u j U z G j g k r c Y i 6 l u d 5 K h i S i E / C N 2 W C j s W y 6 G 8 W b D c 1 Z r t b q s L 4 e G E M b U U M l P A T F 9 A a t z V P o z u r Z g D D t E x k 1 5 P m f H I N O N n E m Q c 0 y J M D g 7 9 6 J t 2 o E F Z L 8 X 8 i X M R o z 2 + o Y a c Y q p 1 T h 2 k 4 D P + p / f J 8 t v H Q n D h F e c 0 T 0 4 1 o d E J g C 5 g z l z M X A U t x z S p h C D n Q u N c S s z B Q n U c q I 7 8 l k e 9 l d l u 4 z C n i t 6 U 8 t r 6 h L Y y k m 0 c w l R R l 1 L M W p + r V g a p j Z O T K l R S C k f r 0 9 D K + L N x 3 l E F O E q R Z n 2 G W R l a N k 4 p q r B E K Y i s T x 4 r o 8 b G 4 U I x T S y B D 8 v z w g q E o A w J n k k B e c H / y a y f R v v b U p q 9 a Y A 7 j K N 0 b A X O E r g G n Q b n M 8 q F S U W S w W V k z m T s W Z h J M 3 k 8 4 j Z F b 1 P 0 N k V v U / Q 2 R W 9 T 9 D Z F b 1 P 0 N k V v U / T / L E W n / x R f F K U L O 2 / / B V B L A Q I t A B Q A A g A I A B l o M 0 7 U 8 L + u p w A A A P g A A A A S A A A A A A A A A A A A A A A A A A A A A A B D b 2 5 m a W c v U G F j a 2 F n Z S 5 4 b W x Q S w E C L Q A U A A I A C A A Z a D N O D 8 r p q 6 Q A A A D p A A A A E w A A A A A A A A A A A A A A A A D z A A A A W 0 N v b n R l b n R f V H l w Z X N d L n h t b F B L A Q I t A B Q A A g A I A B l o M 0 6 + 8 u r 8 s g Q A A I o l A A A T A A A A A A A A A A A A A A A A A O Q B A A B G b 3 J t d W x h c y 9 T Z W N 0 a W 9 u M S 5 t U E s F B g A A A A A D A A M A w g A A A O M G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t B A A A A A A A A O U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Y 2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I x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E 5 L T A x L T E 5 V D E x O j U 2 O j I 1 L j Y 2 N T Q 3 M D R a I i A v P j x F b n R y e S B U e X B l P S J G a W x s Q 2 9 s d W 1 u V H l w Z X M i I F Z h b H V l P S J z Q m d Z R 0 F B W U F C Z 1 V G Q l F N R k J R V U Z B d 0 1 G Q X d V R k J R V U Z C U U 1 G Q l F V R k F 3 V U Z C U V V E Q l F V R E J R V U Z B d 1 V H Q m d Z S E J n P T 0 i I C 8 + P E V u d H J 5 I F R 5 c G U 9 I k Z p b G x D b 2 x 1 b W 5 O Y W 1 l c y I g V m F s d W U 9 I n N b J n F 1 b 3 Q 7 T 2 R i b 3 I m c X V v d D s s J n F 1 b 3 Q 7 R V U v T l o m c X V v d D s s J n F 1 b 3 Q 7 T s O h e m V 2 I H A r Q z E 6 R T U x O X J v a m V r d H U m c X V v d D s s J n F 1 b 3 Q 7 c m V n a X N 0 c m H E j W 7 D r S D E j c O t c 2 x v J n F 1 b 3 Q 7 L C Z x d W 9 0 O 1 J l Y W x p e s O h d G 9 y I C h T S y A v b s O h e m V 2 I F B P L y B u w 6 F 6 Z X Y g Y S 5 z L i k m c X V v d D s s J n F 1 b 3 Q 7 Q U R B J n F 1 b 3 Q 7 L C Z x d W 9 0 O 0 7 D o X p l d i B k b 3 R h x I 1 u w 6 1 o b y B 6 Z H J v a m U g Y S D E j c O t c 2 x v I H b D v X p 2 e S A o c G 9 r d W Q g a m U g a m n F v i B 6 b s O h b W 8 p J n F 1 b 3 Q 7 L C Z x d W 9 0 O 0 N l b G t v d s O p I G 7 D o W t s Y W R 5 J n F 1 b 3 Q 7 L C Z x d W 9 0 O 1 o g d G 9 o b y B 1 e m 5 h d G V s b s O p J n F 1 b 3 Q 7 L C Z x d W 9 0 O 1 o g d G 9 o b y B u Z X V 6 b m F 0 Z W x u w 6 k m c X V v d D s s J n F 1 b 3 Q 7 Q 2 V s a 2 9 2 w 6 E g d s O 9 x a F l I H D F m W V k c G 9 r b M O h Z G F u w 6 k v c 2 t 1 d G X E j W 7 D q S B k b 3 R h Y 2 U g d S B w c m 9 q Z W t 0 x a 8 g Z X g t Y W 5 0 Z S Z x d W 9 0 O y w m c X V v d D t D Z W x r b 3 b D o S B 2 w 7 3 F o W U g c M W Z Z W R w b 2 t s w 6 F k Y W 7 D q S 9 z a 3 V 0 Z c S N b s O p I G R v d G F j Z S B 1 I H B y b 2 p l a 3 T F r y B l e C 1 w b 3 N 0 J n F 1 b 3 Q 7 L C Z x d W 9 0 O 0 N l b G t v d s S b I H p h c G x h Y 2 V u b y B r I G F r d H X D o W x u w 6 1 t d S B k Y X R 1 J n F 1 b 3 Q 7 L C Z x d W 9 0 O 1 Z y Y X R r Y S B w x Z l l Z G Z p b m F u Y 2 9 2 w 6 F u w 6 0 g a y B h a 3 R 1 w 6 F s b s O t b X U g Z G F 0 d S Z x d W 9 0 O y w m c X V v d D t P Y m R v Y s O t I D E w L T E y L z I w M T g g a 2 9 m a W 5 h b m N v d s O h b s O t I H V 6 b m F 0 Z W x u w 7 1 j a C B u w 6 F r b G F k x a 8 g K F V a I D g 4 O C k s I G 7 D o X J v Z G 7 D r S B 6 Z H J v a m U g K F V a I D g x M S k m c X V v d D s s J n F 1 b 3 Q 7 T 2 J k b 2 L D r S A x M C 0 x M i 8 y M D E 4 I G t v Z m l u Y W 5 j b 3 b D o W 7 D r S B u Z X V 6 b m F 0 Z W x u w 7 1 j a C B u w 6 F r b G F k x a 8 g K F V a I D c 3 N y k m c X V v d D s s J n F 1 b 3 Q 7 T 2 J k b 2 L D r S A x M C 0 x M i 8 y M D E 4 I H D F m W V k Z m l u Y W 5 j b 3 b D o W 7 D r S A o V V o g O T k 5 K S w g b s O h c m 9 k b s O t I H p k c m 9 q Z S A o V V o g O T E x K S Z x d W 9 0 O y w m c X V v d D t P Y m R v Y s O t I D E w L T E y L z I w M T g g Y 2 V s a 2 V t I G t v Z m l u Y W 5 j b 3 b D o W 7 D r S B h I H D F m W V k Z m l u Y W 5 j b 3 b D o W 7 D r S Z x d W 9 0 O y w m c X V v d D t P Y m R v Y s O t I D E w L T E y L z I w M T g g d n J h d G t h I H D F m W V k Z m l u Y W 5 j b 3 b D o W 7 D r S A m c X V v d D s s J n F 1 b 3 Q 7 T 2 J k b 2 L D r S A w M S 0 w M y 8 y M D E 5 I G t v Z m l u Y W 5 j b 3 b D o W 7 D r S B 1 e m 5 h d G V s b s O 9 Y 2 g g b s O h a 2 x h Z M W v I C h V W i A 4 O D g p L C B u w 6 F y b 2 R u w 6 0 g e m R y b 2 p l I C h V W i A 4 M T E p J n F 1 b 3 Q 7 L C Z x d W 9 0 O 0 9 i Z G 9 i w 6 0 g M D E t M D M v M j A x O S B r b 2 Z p b m F u Y 2 9 2 w 6 F u w 6 0 g b m V 1 e m 5 h d G V s b s O 9 Y 2 g g b s O h a 2 x h Z M W v I C h V W i A 3 N z c p J n F 1 b 3 Q 7 L C Z x d W 9 0 O 0 9 i Z G 9 i w 6 0 g M D E t M D M v M j A x O S B w x Z l l Z G Z p b m F u Y 2 9 2 w 6 F u w 6 0 g K F V a I D k 5 O S k s I G 7 D o X J v Z G 7 D r S B 6 Z H J v a m U g K F V a I D k x M S k m c X V v d D s s J n F 1 b 3 Q 7 T 2 J k b 2 L D r S A w M S 0 w M y 8 y M D E 5 I G N l b G t l b S B r b 2 Z p b m F u Y 2 9 2 w 6 F u w 6 0 g Y S B w x Z l l Z G Z p b m F u Y 2 9 2 w 6 F u w 6 0 m c X V v d D s s J n F 1 b 3 Q 7 T 2 J k b 2 L D r S A w M S 0 w M y 8 y M D E 5 I H Z y Y X R r Y S B w x Z l l Z G Z p b m F u Y 2 9 2 w 6 F u w 6 0 g J n F 1 b 3 Q 7 L C Z x d W 9 0 O 0 9 i Z G 9 i w 6 0 g M D Q t M D Y v M j A x O S B r b 2 Z p b m F u Y 2 9 2 w 6 F u w 6 0 g d X p u Y X R l b G 7 D v W N o I G 7 D o W t s Y W T F r y A o V V o g O D g 4 K S w g b s O h c m 9 k b s O t I H p k c m 9 q Z S A o V V o g O D E x K S Z x d W 9 0 O y w m c X V v d D t P Y m R v Y s O t I D A 0 L T A 2 L z I w M T k g a 2 9 m a W 5 h b m N v d s O h b s O t I G 5 l d X p u Y X R l b G 7 D v W N o I G 7 D o W t s Y W T F r y A o V V o g N z c 3 K S Z x d W 9 0 O y w m c X V v d D t P Y m R v Y s O t I D A 0 L T A 2 L z I w M T k g c M W Z Z W R m a W 5 h b m N v d s O h b s O t I C h V W i A 5 O T k p L C B u w 6 F y b 2 R u w 6 0 g e m R y b 2 p l I C h V W i A 5 M T E p J n F 1 b 3 Q 7 L C Z x d W 9 0 O 0 9 i Z G 9 i w 6 0 g M D Q t M D Y v M j A x O S B j Z W x r Z W 0 g a 2 9 m a W 5 h b m N v d s O h b s O t I G E g c M W Z Z W R m a W 5 h b m N v d s O h b s O t J n F 1 b 3 Q 7 L C Z x d W 9 0 O 0 9 i Z G 9 i w 6 0 g M D Q t M D Y v M j A x O S B 2 c m F 0 a 2 E g c M W Z Z W R m a W 5 h b m N v d s O h b s O t I C Z x d W 9 0 O y w m c X V v d D t P Y m R v Y s O t I D A 3 L T A 5 L z I w M T k g a 2 9 m a W 5 h b m N v d s O h b s O t I H V 6 b m F 0 Z W x u w 7 1 j a C B u w 6 F r b G F k x a 8 g K F V a I D g 4 O C k s I G 7 D o X J v Z G 7 D r S B 6 Z H J v a m U g K F V a I D g x M S k m c X V v d D s s J n F 1 b 3 Q 7 T 2 J k b 2 L D r S A w N y 0 w O S 8 y M D E 5 I G t v Z m l u Y W 5 j b 3 b D o W 7 D r S B u Z X V 6 b m F 0 Z W x u w 7 1 j a C B u w 6 F r b G F k x a 8 g K F V a I D c 3 N y k m c X V v d D s s J n F 1 b 3 Q 7 T 2 J k b 2 L D r S A w N y 0 w O S 8 y M D E 5 I H D F m W V k Z m l u Y W 5 j b 3 b D o W 7 D r S A o V V o g O T k 5 K S w g b s O h c m 9 k b s O t I H p k c m 9 q Z S A o V V o g O T E x K S Z x d W 9 0 O y w m c X V v d D t P Y m R v Y s O t I D A 3 L T A 5 L z I w M T k g Y 2 V s a 2 V t I G t v Z m l u Y W 5 j b 3 b D o W 7 D r S B h I H D F m W V k Z m l u Y W 5 j b 3 b D o W 7 D r S Z x d W 9 0 O y w m c X V v d D t P Y m R v Y s O t I D A 3 L T A 5 L z I w M T k g d n J h d G t h I H D F m W V k Z m l u Y W 5 j b 3 b D o W 7 D r S A m c X V v d D s s J n F 1 b 3 Q 7 T 2 J k b 2 L D r S A x M C 0 x M i 8 y M D E 5 I G t v Z m l u Y W 5 j b 3 b D o W 7 D r S B 1 e m 5 h d G V s b s O 9 Y 2 g g b s O h a 2 x h Z M W v I C h V W i A 4 O D g p L C B u w 6 F y b 2 R u w 6 0 g e m R y b 2 p l I C h V W i A 4 M T E p J n F 1 b 3 Q 7 L C Z x d W 9 0 O 0 9 i Z G 9 i w 6 0 g M T A t M T I v M j A x O S B r b 2 Z p b m F u Y 2 9 2 w 6 F u w 6 0 g b m V 1 e m 5 h d G V s b s O 9 Y 2 g g b s O h a 2 x h Z M W v I C h V W i A 3 N z c p J n F 1 b 3 Q 7 L C Z x d W 9 0 O 0 9 i Z G 9 i w 6 0 g M T A t M T I v M j A x O S B w x Z l l Z G Z p b m F u Y 2 9 2 w 6 F u w 6 0 g K F V a I D k 5 O S k s I G 7 D o X J v Z G 7 D r S B 6 Z H J v a m U g K F V a I D k x M S k m c X V v d D s s J n F 1 b 3 Q 7 T 2 J k b 2 L D r S A x M C 0 x M i 8 y M D E 5 I G N l b G t l b S B r b 2 Z p b m F u Y 2 9 2 w 6 F u w 6 0 g Y S B w x Z l l Z G Z p b m F u Y 2 9 2 w 6 F u w 6 0 m c X V v d D s s J n F 1 b 3 Q 7 T 2 J k b 2 L D r S A x M C 0 x M i 8 y M D E 5 I H Z y Y X R r Y S B w x Z l l Z G Z p b m F u Y 2 9 2 w 6 F u w 6 0 g J n F 1 b 3 Q 7 L C Z x d W 9 0 O 0 N l b G t v d s O p I H B s w 6 F u b 3 Z h b s O p I G 7 D o W t s Y W R 5 I G 5 h I G t v Z m l u Y W 5 j b 3 b D o W 7 D r S B h I H D F m W V k Z m l u Y W 5 j b 3 b D o W 7 D r S D F m c O t a m V u I C 0 g c H J v c 2 l u Z W M g M j A x O S Z x d W 9 0 O y w m c X V v d D t D Z W x r b 3 b D q S B w b M O h b m 9 2 Y W 7 D q S B u w 6 F r b G F k e S B u Y S B r b 2 Z p b m F u Y 2 9 2 w 6 F u w 6 0 g Y S B w x Z l l Z G Z p b m F u Y 2 9 2 w 6 F u w 6 0 g M j A y M C s m c X V v d D s s J n F 1 b 3 Q 7 d n J h d G t 5 I H D F m W V k Z m l u Y W 5 j b 3 b D o W 7 D r S A y M D I w K y Z x d W 9 0 O y w m c X V v d D t D Z W x r b 3 b D q S B 2 b G F z d G 7 D r S B w c m 9 z d M W Z Z W R r e S B Q T y 8 g Y S 5 z L i Z x d W 9 0 O y w m c X V v d D t K a W 7 D q S B 6 Z H J v a m U g K G 5 h c M W Z L i B z c G 9 s d c O 6 x I 1 h c 3 Q g b 2 J j Z S k m c X V v d D s s J n F 1 b 3 Q 7 U 3 R h d i A o c M W Z w 6 1 w c m F 2 Y S 8 g c G 9 k Y W 7 D o S D F v s O h Z G 9 z d C 8 g c m V h b G l 6 Y W N l L y B 1 a 2 9 u x I 1 l b s O t L y B 6 c n X F o W V u w 6 0 p J n F 1 b 3 Q 7 L C Z x d W 9 0 O 8 S M w 6 1 z b G 8 g d X N u Z X N l b s O t I H N j a H Z h b H V q w 6 1 j w 6 0 g c H J v a m V r d G 9 2 w 7 0 g e s O h b c S b c i Z x d W 9 0 O y w m c X V v d D t P Z M W v d m 9 k b s S b b s O t I H p t x J t u e S Z x d W 9 0 O y w m c X V v d D t k Y X R 1 b S B w x Z l l Z M O h b s O t I H N 0 Y X Z i e S 9 k w 6 1 s Y S Z x d W 9 0 O y w m c X V v d D t 2 w 7 1 6 d m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W x r Y T E v W m 3 E m 2 7 E m 2 7 D v S B 0 e X A u e 0 9 k Y m 9 y L D B 9 J n F 1 b 3 Q 7 L C Z x d W 9 0 O 1 N l Y 3 R p b 2 4 x L 1 R h Y n V s a 2 E x L 1 p t x J t u x J t u w 7 0 g d H l w L n t F V S 9 O W i w x f S Z x d W 9 0 O y w m c X V v d D t T Z W N 0 a W 9 u M S 9 U Y W J 1 b G t h M S 9 a b c S b b s S b b s O 9 I H R 5 c C 5 7 T s O h e m V 2 I H A r Q z E 6 R T U x O X J v a m V r d H U s M n 0 m c X V v d D s s J n F 1 b 3 Q 7 U 2 V j d G l v b j E v V G F i d W x r Y T E v W m 3 E m 2 7 E m 2 7 D v S B 0 e X A u e 3 J l Z 2 l z d H J h x I 1 u w 6 0 g x I 3 D r X N s b y w z f S Z x d W 9 0 O y w m c X V v d D t T Z W N 0 a W 9 u M S 9 U Y W J 1 b G t h M S 9 a b c S b b s S b b s O 9 I H R 5 c C 5 7 U m V h b G l 6 w 6 F 0 b 3 I g K F N L I C 9 u w 6 F 6 Z X Y g U E 8 v I G 7 D o X p l d i B h L n M u K S w 0 f S Z x d W 9 0 O y w m c X V v d D t T Z W N 0 a W 9 u M S 9 U Y W J 1 b G t h M S 9 a b c S b b s S b b s O 9 I H R 5 c C 5 7 Q U R B L D V 9 J n F 1 b 3 Q 7 L C Z x d W 9 0 O 1 N l Y 3 R p b 2 4 x L 1 R h Y n V s a 2 E x L 1 p t x J t u x J t u w 7 0 g d H l w L n t O w 6 F 6 Z X Y g Z G 9 0 Y c S N b s O t a G 8 g e m R y b 2 p l I G E g x I 3 D r X N s b y B 2 w 7 1 6 d n k g K H B v a 3 V k I G p l I G p p x b 4 g e m 7 D o W 1 v K S w 2 f S Z x d W 9 0 O y w m c X V v d D t T Z W N 0 a W 9 u M S 9 U Y W J 1 b G t h M S 9 a b c S b b s S b b s O 9 I H R 5 c C 5 7 Q 2 V s a 2 9 2 w 6 k g b s O h a 2 x h Z H k s N 3 0 m c X V v d D s s J n F 1 b 3 Q 7 U 2 V j d G l v b j E v V G F i d W x r Y T E v W m 3 E m 2 7 E m 2 7 D v S B 0 e X A u e 1 o g d G 9 o b y B 1 e m 5 h d G V s b s O p L D h 9 J n F 1 b 3 Q 7 L C Z x d W 9 0 O 1 N l Y 3 R p b 2 4 x L 1 R h Y n V s a 2 E x L 1 p t x J t u x J t u w 7 0 g d H l w L n t a I H R v a G 8 g b m V 1 e m 5 h d G V s b s O p L D l 9 J n F 1 b 3 Q 7 L C Z x d W 9 0 O 1 N l Y 3 R p b 2 4 x L 1 R h Y n V s a 2 E x L 1 p t x J t u x J t u w 7 0 g d H l w L n t D Z W x r b 3 b D o S B 2 w 7 3 F o W U g c M W Z Z W R w b 2 t s w 6 F k Y W 7 D q S 9 z a 3 V 0 Z c S N b s O p I G R v d G F j Z S B 1 I H B y b 2 p l a 3 T F r y B l e C 1 h b n R l L D E w f S Z x d W 9 0 O y w m c X V v d D t T Z W N 0 a W 9 u M S 9 U Y W J 1 b G t h M S 9 a b c S b b s S b b s O 9 I H R 5 c C 5 7 Q 2 V s a 2 9 2 w 6 E g d s O 9 x a F l I H D F m W V k c G 9 r b M O h Z G F u w 6 k v c 2 t 1 d G X E j W 7 D q S B k b 3 R h Y 2 U g d S B w c m 9 q Z W t 0 x a 8 g Z X g t c G 9 z d C w x M X 0 m c X V v d D s s J n F 1 b 3 Q 7 U 2 V j d G l v b j E v V G F i d W x r Y T E v W m 3 E m 2 7 E m 2 7 D v S B 0 e X A u e 0 N l b G t v d s S b I H p h c G x h Y 2 V u b y B r I G F r d H X D o W x u w 6 1 t d S B k Y X R 1 L D E y f S Z x d W 9 0 O y w m c X V v d D t T Z W N 0 a W 9 u M S 9 U Y W J 1 b G t h M S 9 a b c S b b s S b b s O 9 I H R 5 c C 5 7 V n J h d G t h I H D F m W V k Z m l u Y W 5 j b 3 b D o W 7 D r S B r I G F r d H X D o W x u w 6 1 t d S B k Y X R 1 L D E z f S Z x d W 9 0 O y w m c X V v d D t T Z W N 0 a W 9 u M S 9 U Y W J 1 b G t h M S 9 a b c S b b s S b b s O 9 I H R 5 c C 5 7 T 2 J k b 2 L D r S A x M C 0 x M i 8 y M D E 4 I G t v Z m l u Y W 5 j b 3 b D o W 7 D r S B 1 e m 5 h d G V s b s O 9 Y 2 g g b s O h a 2 x h Z M W v I C h V W i A 4 O D g p L C B u w 6 F y b 2 R u w 6 0 g e m R y b 2 p l I C h V W i A 4 M T E p L D E 0 f S Z x d W 9 0 O y w m c X V v d D t T Z W N 0 a W 9 u M S 9 U Y W J 1 b G t h M S 9 a b c S b b s S b b s O 9 I H R 5 c C 5 7 T 2 J k b 2 L D r S A x M C 0 x M i 8 y M D E 4 I G t v Z m l u Y W 5 j b 3 b D o W 7 D r S B u Z X V 6 b m F 0 Z W x u w 7 1 j a C B u w 6 F r b G F k x a 8 g K F V a I D c 3 N y k s M T V 9 J n F 1 b 3 Q 7 L C Z x d W 9 0 O 1 N l Y 3 R p b 2 4 x L 1 R h Y n V s a 2 E x L 1 p t x J t u x J t u w 7 0 g d H l w L n t P Y m R v Y s O t I D E w L T E y L z I w M T g g c M W Z Z W R m a W 5 h b m N v d s O h b s O t I C h V W i A 5 O T k p L C B u w 6 F y b 2 R u w 6 0 g e m R y b 2 p l I C h V W i A 5 M T E p L D E 2 f S Z x d W 9 0 O y w m c X V v d D t T Z W N 0 a W 9 u M S 9 U Y W J 1 b G t h M S 9 a b c S b b s S b b s O 9 I H R 5 c C 5 7 T 2 J k b 2 L D r S A x M C 0 x M i 8 y M D E 4 I G N l b G t l b S B r b 2 Z p b m F u Y 2 9 2 w 6 F u w 6 0 g Y S B w x Z l l Z G Z p b m F u Y 2 9 2 w 6 F u w 6 0 s M T d 9 J n F 1 b 3 Q 7 L C Z x d W 9 0 O 1 N l Y 3 R p b 2 4 x L 1 R h Y n V s a 2 E x L 1 p t x J t u x J t u w 7 0 g d H l w L n t P Y m R v Y s O t I D E w L T E y L z I w M T g g d n J h d G t h I H D F m W V k Z m l u Y W 5 j b 3 b D o W 7 D r S A s M T h 9 J n F 1 b 3 Q 7 L C Z x d W 9 0 O 1 N l Y 3 R p b 2 4 x L 1 R h Y n V s a 2 E x L 1 p t x J t u x J t u w 7 0 g d H l w L n t P Y m R v Y s O t I D A x L T A z L z I w M T k g a 2 9 m a W 5 h b m N v d s O h b s O t I H V 6 b m F 0 Z W x u w 7 1 j a C B u w 6 F r b G F k x a 8 g K F V a I D g 4 O C k s I G 7 D o X J v Z G 7 D r S B 6 Z H J v a m U g K F V a I D g x M S k s M T l 9 J n F 1 b 3 Q 7 L C Z x d W 9 0 O 1 N l Y 3 R p b 2 4 x L 1 R h Y n V s a 2 E x L 1 p t x J t u x J t u w 7 0 g d H l w L n t P Y m R v Y s O t I D A x L T A z L z I w M T k g a 2 9 m a W 5 h b m N v d s O h b s O t I G 5 l d X p u Y X R l b G 7 D v W N o I G 7 D o W t s Y W T F r y A o V V o g N z c 3 K S w y M H 0 m c X V v d D s s J n F 1 b 3 Q 7 U 2 V j d G l v b j E v V G F i d W x r Y T E v W m 3 E m 2 7 E m 2 7 D v S B 0 e X A u e 0 9 i Z G 9 i w 6 0 g M D E t M D M v M j A x O S B w x Z l l Z G Z p b m F u Y 2 9 2 w 6 F u w 6 0 g K F V a I D k 5 O S k s I G 7 D o X J v Z G 7 D r S B 6 Z H J v a m U g K F V a I D k x M S k s M j F 9 J n F 1 b 3 Q 7 L C Z x d W 9 0 O 1 N l Y 3 R p b 2 4 x L 1 R h Y n V s a 2 E x L 1 p t x J t u x J t u w 7 0 g d H l w L n t P Y m R v Y s O t I D A x L T A z L z I w M T k g Y 2 V s a 2 V t I G t v Z m l u Y W 5 j b 3 b D o W 7 D r S B h I H D F m W V k Z m l u Y W 5 j b 3 b D o W 7 D r S w y M n 0 m c X V v d D s s J n F 1 b 3 Q 7 U 2 V j d G l v b j E v V G F i d W x r Y T E v W m 3 E m 2 7 E m 2 7 D v S B 0 e X A u e 0 9 i Z G 9 i w 6 0 g M D E t M D M v M j A x O S B 2 c m F 0 a 2 E g c M W Z Z W R m a W 5 h b m N v d s O h b s O t I C w y M 3 0 m c X V v d D s s J n F 1 b 3 Q 7 U 2 V j d G l v b j E v V G F i d W x r Y T E v W m 3 E m 2 7 E m 2 7 D v S B 0 e X A u e 0 9 i Z G 9 i w 6 0 g M D Q t M D Y v M j A x O S B r b 2 Z p b m F u Y 2 9 2 w 6 F u w 6 0 g d X p u Y X R l b G 7 D v W N o I G 7 D o W t s Y W T F r y A o V V o g O D g 4 K S w g b s O h c m 9 k b s O t I H p k c m 9 q Z S A o V V o g O D E x K S w y N H 0 m c X V v d D s s J n F 1 b 3 Q 7 U 2 V j d G l v b j E v V G F i d W x r Y T E v W m 3 E m 2 7 E m 2 7 D v S B 0 e X A u e 0 9 i Z G 9 i w 6 0 g M D Q t M D Y v M j A x O S B r b 2 Z p b m F u Y 2 9 2 w 6 F u w 6 0 g b m V 1 e m 5 h d G V s b s O 9 Y 2 g g b s O h a 2 x h Z M W v I C h V W i A 3 N z c p L D I 1 f S Z x d W 9 0 O y w m c X V v d D t T Z W N 0 a W 9 u M S 9 U Y W J 1 b G t h M S 9 a b c S b b s S b b s O 9 I H R 5 c C 5 7 T 2 J k b 2 L D r S A w N C 0 w N i 8 y M D E 5 I H D F m W V k Z m l u Y W 5 j b 3 b D o W 7 D r S A o V V o g O T k 5 K S w g b s O h c m 9 k b s O t I H p k c m 9 q Z S A o V V o g O T E x K S w y N n 0 m c X V v d D s s J n F 1 b 3 Q 7 U 2 V j d G l v b j E v V G F i d W x r Y T E v W m 3 E m 2 7 E m 2 7 D v S B 0 e X A u e 0 9 i Z G 9 i w 6 0 g M D Q t M D Y v M j A x O S B j Z W x r Z W 0 g a 2 9 m a W 5 h b m N v d s O h b s O t I G E g c M W Z Z W R m a W 5 h b m N v d s O h b s O t L D I 3 f S Z x d W 9 0 O y w m c X V v d D t T Z W N 0 a W 9 u M S 9 U Y W J 1 b G t h M S 9 a b c S b b s S b b s O 9 I H R 5 c C 5 7 T 2 J k b 2 L D r S A w N C 0 w N i 8 y M D E 5 I H Z y Y X R r Y S B w x Z l l Z G Z p b m F u Y 2 9 2 w 6 F u w 6 0 g L D I 4 f S Z x d W 9 0 O y w m c X V v d D t T Z W N 0 a W 9 u M S 9 U Y W J 1 b G t h M S 9 a b c S b b s S b b s O 9 I H R 5 c C 5 7 T 2 J k b 2 L D r S A w N y 0 w O S 8 y M D E 5 I G t v Z m l u Y W 5 j b 3 b D o W 7 D r S B 1 e m 5 h d G V s b s O 9 Y 2 g g b s O h a 2 x h Z M W v I C h V W i A 4 O D g p L C B u w 6 F y b 2 R u w 6 0 g e m R y b 2 p l I C h V W i A 4 M T E p L D I 5 f S Z x d W 9 0 O y w m c X V v d D t T Z W N 0 a W 9 u M S 9 U Y W J 1 b G t h M S 9 a b c S b b s S b b s O 9 I H R 5 c C 5 7 T 2 J k b 2 L D r S A w N y 0 w O S 8 y M D E 5 I G t v Z m l u Y W 5 j b 3 b D o W 7 D r S B u Z X V 6 b m F 0 Z W x u w 7 1 j a C B u w 6 F r b G F k x a 8 g K F V a I D c 3 N y k s M z B 9 J n F 1 b 3 Q 7 L C Z x d W 9 0 O 1 N l Y 3 R p b 2 4 x L 1 R h Y n V s a 2 E x L 1 p t x J t u x J t u w 7 0 g d H l w L n t P Y m R v Y s O t I D A 3 L T A 5 L z I w M T k g c M W Z Z W R m a W 5 h b m N v d s O h b s O t I C h V W i A 5 O T k p L C B u w 6 F y b 2 R u w 6 0 g e m R y b 2 p l I C h V W i A 5 M T E p L D M x f S Z x d W 9 0 O y w m c X V v d D t T Z W N 0 a W 9 u M S 9 U Y W J 1 b G t h M S 9 a b c S b b s S b b s O 9 I H R 5 c C 5 7 T 2 J k b 2 L D r S A w N y 0 w O S 8 y M D E 5 I G N l b G t l b S B r b 2 Z p b m F u Y 2 9 2 w 6 F u w 6 0 g Y S B w x Z l l Z G Z p b m F u Y 2 9 2 w 6 F u w 6 0 s M z J 9 J n F 1 b 3 Q 7 L C Z x d W 9 0 O 1 N l Y 3 R p b 2 4 x L 1 R h Y n V s a 2 E x L 1 p t x J t u x J t u w 7 0 g d H l w L n t P Y m R v Y s O t I D A 3 L T A 5 L z I w M T k g d n J h d G t h I H D F m W V k Z m l u Y W 5 j b 3 b D o W 7 D r S A s M z N 9 J n F 1 b 3 Q 7 L C Z x d W 9 0 O 1 N l Y 3 R p b 2 4 x L 1 R h Y n V s a 2 E x L 1 p t x J t u x J t u w 7 0 g d H l w L n t P Y m R v Y s O t I D E w L T E y L z I w M T k g a 2 9 m a W 5 h b m N v d s O h b s O t I H V 6 b m F 0 Z W x u w 7 1 j a C B u w 6 F r b G F k x a 8 g K F V a I D g 4 O C k s I G 7 D o X J v Z G 7 D r S B 6 Z H J v a m U g K F V a I D g x M S k s M z R 9 J n F 1 b 3 Q 7 L C Z x d W 9 0 O 1 N l Y 3 R p b 2 4 x L 1 R h Y n V s a 2 E x L 1 p t x J t u x J t u w 7 0 g d H l w L n t P Y m R v Y s O t I D E w L T E y L z I w M T k g a 2 9 m a W 5 h b m N v d s O h b s O t I G 5 l d X p u Y X R l b G 7 D v W N o I G 7 D o W t s Y W T F r y A o V V o g N z c 3 K S w z N X 0 m c X V v d D s s J n F 1 b 3 Q 7 U 2 V j d G l v b j E v V G F i d W x r Y T E v W m 3 E m 2 7 E m 2 7 D v S B 0 e X A u e 0 9 i Z G 9 i w 6 0 g M T A t M T I v M j A x O S B w x Z l l Z G Z p b m F u Y 2 9 2 w 6 F u w 6 0 g K F V a I D k 5 O S k s I G 7 D o X J v Z G 7 D r S B 6 Z H J v a m U g K F V a I D k x M S k s M z Z 9 J n F 1 b 3 Q 7 L C Z x d W 9 0 O 1 N l Y 3 R p b 2 4 x L 1 R h Y n V s a 2 E x L 1 p t x J t u x J t u w 7 0 g d H l w L n t P Y m R v Y s O t I D E w L T E y L z I w M T k g Y 2 V s a 2 V t I G t v Z m l u Y W 5 j b 3 b D o W 7 D r S B h I H D F m W V k Z m l u Y W 5 j b 3 b D o W 7 D r S w z N 3 0 m c X V v d D s s J n F 1 b 3 Q 7 U 2 V j d G l v b j E v V G F i d W x r Y T E v W m 3 E m 2 7 E m 2 7 D v S B 0 e X A u e 0 9 i Z G 9 i w 6 0 g M T A t M T I v M j A x O S B 2 c m F 0 a 2 E g c M W Z Z W R m a W 5 h b m N v d s O h b s O t I C w z O H 0 m c X V v d D s s J n F 1 b 3 Q 7 U 2 V j d G l v b j E v V G F i d W x r Y T E v W m 3 E m 2 7 E m 2 7 D v S B 0 e X A u e 0 N l b G t v d s O p I H B s w 6 F u b 3 Z h b s O p I G 7 D o W t s Y W R 5 I G 5 h I G t v Z m l u Y W 5 j b 3 b D o W 7 D r S B h I H D F m W V k Z m l u Y W 5 j b 3 b D o W 7 D r S D F m c O t a m V u I C 0 g c H J v c 2 l u Z W M g M j A x O S w z O X 0 m c X V v d D s s J n F 1 b 3 Q 7 U 2 V j d G l v b j E v V G F i d W x r Y T E v W m 3 E m 2 7 E m 2 7 D v S B 0 e X A u e 0 N l b G t v d s O p I H B s w 6 F u b 3 Z h b s O p I G 7 D o W t s Y W R 5 I G 5 h I G t v Z m l u Y W 5 j b 3 b D o W 7 D r S B h I H D F m W V k Z m l u Y W 5 j b 3 b D o W 7 D r S A y M D I w K y w 0 M H 0 m c X V v d D s s J n F 1 b 3 Q 7 U 2 V j d G l v b j E v V G F i d W x r Y T E v W m 3 E m 2 7 E m 2 7 D v S B 0 e X A u e 3 Z y Y X R r e S B w x Z l l Z G Z p b m F u Y 2 9 2 w 6 F u w 6 0 g M j A y M C s s N D F 9 J n F 1 b 3 Q 7 L C Z x d W 9 0 O 1 N l Y 3 R p b 2 4 x L 1 R h Y n V s a 2 E x L 1 p t x J t u x J t u w 7 0 g d H l w L n t D Z W x r b 3 b D q S B 2 b G F z d G 7 D r S B w c m 9 z d M W Z Z W R r e S B Q T y 8 g Y S 5 z L i w 0 M n 0 m c X V v d D s s J n F 1 b 3 Q 7 U 2 V j d G l v b j E v V G F i d W x r Y T E v W m 3 E m 2 7 E m 2 7 D v S B 0 e X A u e 0 p p b s O p I H p k c m 9 q Z S A o b m F w x Z k u I H N w b 2 x 1 w 7 r E j W F z d C B v Y m N l K S w 0 M 3 0 m c X V v d D s s J n F 1 b 3 Q 7 U 2 V j d G l v b j E v V G F i d W x r Y T E v W m 3 E m 2 7 E m 2 7 D v S B 0 e X A u e 1 N 0 Y X Y g K H D F m c O t c H J h d m E v I H B v Z G F u w 6 E g x b 7 D o W R v c 3 Q v I H J l Y W x p e m F j Z S 8 g d W t v b s S N Z W 7 D r S 8 g e n J 1 x a F l b s O t K S w 0 N H 0 m c X V v d D s s J n F 1 b 3 Q 7 U 2 V j d G l v b j E v V G F i d W x r Y T E v W m 3 E m 2 7 E m 2 7 D v S B 0 e X A u e 8 S M w 6 1 z b G 8 g d X N u Z X N l b s O t I H N j a H Z h b H V q w 6 1 j w 6 0 g c H J v a m V r d G 9 2 w 7 0 g e s O h b c S b c i w 0 N X 0 m c X V v d D s s J n F 1 b 3 Q 7 U 2 V j d G l v b j E v V G F i d W x r Y T E v W m 3 E m 2 7 E m 2 7 D v S B 0 e X A u e 0 9 k x a 9 2 b 2 R u x J t u w 6 0 g e m 3 E m 2 5 5 L D Q 2 f S Z x d W 9 0 O y w m c X V v d D t T Z W N 0 a W 9 u M S 9 U Y W J 1 b G t h M S 9 a b c S b b s S b b s O 9 I H R 5 c C 5 7 Z G F 0 d W 0 g c M W Z Z W T D o W 7 D r S B z d G F 2 Y n k v Z M O t b G E s N D d 9 J n F 1 b 3 Q 7 L C Z x d W 9 0 O 1 N l Y 3 R p b 2 4 x L 1 R h Y n V s a 2 E x L 1 p t x J t u x J t u w 7 0 g d H l w L n t 2 w 7 1 6 d m E s N D h 9 J n F 1 b 3 Q 7 X S w m c X V v d D t D b 2 x 1 b W 5 D b 3 V u d C Z x d W 9 0 O z o 0 O S w m c X V v d D t L Z X l D b 2 x 1 b W 5 O Y W 1 l c y Z x d W 9 0 O z p b X S w m c X V v d D t D b 2 x 1 b W 5 J Z G V u d G l 0 a W V z J n F 1 b 3 Q 7 O l s m c X V v d D t T Z W N 0 a W 9 u M S 9 U Y W J 1 b G t h M S 9 a b c S b b s S b b s O 9 I H R 5 c C 5 7 T 2 R i b 3 I s M H 0 m c X V v d D s s J n F 1 b 3 Q 7 U 2 V j d G l v b j E v V G F i d W x r Y T E v W m 3 E m 2 7 E m 2 7 D v S B 0 e X A u e 0 V V L 0 5 a L D F 9 J n F 1 b 3 Q 7 L C Z x d W 9 0 O 1 N l Y 3 R p b 2 4 x L 1 R h Y n V s a 2 E x L 1 p t x J t u x J t u w 7 0 g d H l w L n t O w 6 F 6 Z X Y g c C t D M T p F N T E 5 c m 9 q Z W t 0 d S w y f S Z x d W 9 0 O y w m c X V v d D t T Z W N 0 a W 9 u M S 9 U Y W J 1 b G t h M S 9 a b c S b b s S b b s O 9 I H R 5 c C 5 7 c m V n a X N 0 c m H E j W 7 D r S D E j c O t c 2 x v L D N 9 J n F 1 b 3 Q 7 L C Z x d W 9 0 O 1 N l Y 3 R p b 2 4 x L 1 R h Y n V s a 2 E x L 1 p t x J t u x J t u w 7 0 g d H l w L n t S Z W F s a X r D o X R v c i A o U 0 s g L 2 7 D o X p l d i B Q T y 8 g b s O h e m V 2 I G E u c y 4 p L D R 9 J n F 1 b 3 Q 7 L C Z x d W 9 0 O 1 N l Y 3 R p b 2 4 x L 1 R h Y n V s a 2 E x L 1 p t x J t u x J t u w 7 0 g d H l w L n t B R E E s N X 0 m c X V v d D s s J n F 1 b 3 Q 7 U 2 V j d G l v b j E v V G F i d W x r Y T E v W m 3 E m 2 7 E m 2 7 D v S B 0 e X A u e 0 7 D o X p l d i B k b 3 R h x I 1 u w 6 1 o b y B 6 Z H J v a m U g Y S D E j c O t c 2 x v I H b D v X p 2 e S A o c G 9 r d W Q g a m U g a m n F v i B 6 b s O h b W 8 p L D Z 9 J n F 1 b 3 Q 7 L C Z x d W 9 0 O 1 N l Y 3 R p b 2 4 x L 1 R h Y n V s a 2 E x L 1 p t x J t u x J t u w 7 0 g d H l w L n t D Z W x r b 3 b D q S B u w 6 F r b G F k e S w 3 f S Z x d W 9 0 O y w m c X V v d D t T Z W N 0 a W 9 u M S 9 U Y W J 1 b G t h M S 9 a b c S b b s S b b s O 9 I H R 5 c C 5 7 W i B 0 b 2 h v I H V 6 b m F 0 Z W x u w 6 k s O H 0 m c X V v d D s s J n F 1 b 3 Q 7 U 2 V j d G l v b j E v V G F i d W x r Y T E v W m 3 E m 2 7 E m 2 7 D v S B 0 e X A u e 1 o g d G 9 o b y B u Z X V 6 b m F 0 Z W x u w 6 k s O X 0 m c X V v d D s s J n F 1 b 3 Q 7 U 2 V j d G l v b j E v V G F i d W x r Y T E v W m 3 E m 2 7 E m 2 7 D v S B 0 e X A u e 0 N l b G t v d s O h I H b D v c W h Z S B w x Z l l Z H B v a 2 z D o W R h b s O p L 3 N r d X R l x I 1 u w 6 k g Z G 9 0 Y W N l I H U g c H J v a m V r d M W v I G V 4 L W F u d G U s M T B 9 J n F 1 b 3 Q 7 L C Z x d W 9 0 O 1 N l Y 3 R p b 2 4 x L 1 R h Y n V s a 2 E x L 1 p t x J t u x J t u w 7 0 g d H l w L n t D Z W x r b 3 b D o S B 2 w 7 3 F o W U g c M W Z Z W R w b 2 t s w 6 F k Y W 7 D q S 9 z a 3 V 0 Z c S N b s O p I G R v d G F j Z S B 1 I H B y b 2 p l a 3 T F r y B l e C 1 w b 3 N 0 L D E x f S Z x d W 9 0 O y w m c X V v d D t T Z W N 0 a W 9 u M S 9 U Y W J 1 b G t h M S 9 a b c S b b s S b b s O 9 I H R 5 c C 5 7 Q 2 V s a 2 9 2 x J s g e m F w b G F j Z W 5 v I G s g Y W t 0 d c O h b G 7 D r W 1 1 I G R h d H U s M T J 9 J n F 1 b 3 Q 7 L C Z x d W 9 0 O 1 N l Y 3 R p b 2 4 x L 1 R h Y n V s a 2 E x L 1 p t x J t u x J t u w 7 0 g d H l w L n t W c m F 0 a 2 E g c M W Z Z W R m a W 5 h b m N v d s O h b s O t I G s g Y W t 0 d c O h b G 7 D r W 1 1 I G R h d H U s M T N 9 J n F 1 b 3 Q 7 L C Z x d W 9 0 O 1 N l Y 3 R p b 2 4 x L 1 R h Y n V s a 2 E x L 1 p t x J t u x J t u w 7 0 g d H l w L n t P Y m R v Y s O t I D E w L T E y L z I w M T g g a 2 9 m a W 5 h b m N v d s O h b s O t I H V 6 b m F 0 Z W x u w 7 1 j a C B u w 6 F r b G F k x a 8 g K F V a I D g 4 O C k s I G 7 D o X J v Z G 7 D r S B 6 Z H J v a m U g K F V a I D g x M S k s M T R 9 J n F 1 b 3 Q 7 L C Z x d W 9 0 O 1 N l Y 3 R p b 2 4 x L 1 R h Y n V s a 2 E x L 1 p t x J t u x J t u w 7 0 g d H l w L n t P Y m R v Y s O t I D E w L T E y L z I w M T g g a 2 9 m a W 5 h b m N v d s O h b s O t I G 5 l d X p u Y X R l b G 7 D v W N o I G 7 D o W t s Y W T F r y A o V V o g N z c 3 K S w x N X 0 m c X V v d D s s J n F 1 b 3 Q 7 U 2 V j d G l v b j E v V G F i d W x r Y T E v W m 3 E m 2 7 E m 2 7 D v S B 0 e X A u e 0 9 i Z G 9 i w 6 0 g M T A t M T I v M j A x O C B w x Z l l Z G Z p b m F u Y 2 9 2 w 6 F u w 6 0 g K F V a I D k 5 O S k s I G 7 D o X J v Z G 7 D r S B 6 Z H J v a m U g K F V a I D k x M S k s M T Z 9 J n F 1 b 3 Q 7 L C Z x d W 9 0 O 1 N l Y 3 R p b 2 4 x L 1 R h Y n V s a 2 E x L 1 p t x J t u x J t u w 7 0 g d H l w L n t P Y m R v Y s O t I D E w L T E y L z I w M T g g Y 2 V s a 2 V t I G t v Z m l u Y W 5 j b 3 b D o W 7 D r S B h I H D F m W V k Z m l u Y W 5 j b 3 b D o W 7 D r S w x N 3 0 m c X V v d D s s J n F 1 b 3 Q 7 U 2 V j d G l v b j E v V G F i d W x r Y T E v W m 3 E m 2 7 E m 2 7 D v S B 0 e X A u e 0 9 i Z G 9 i w 6 0 g M T A t M T I v M j A x O C B 2 c m F 0 a 2 E g c M W Z Z W R m a W 5 h b m N v d s O h b s O t I C w x O H 0 m c X V v d D s s J n F 1 b 3 Q 7 U 2 V j d G l v b j E v V G F i d W x r Y T E v W m 3 E m 2 7 E m 2 7 D v S B 0 e X A u e 0 9 i Z G 9 i w 6 0 g M D E t M D M v M j A x O S B r b 2 Z p b m F u Y 2 9 2 w 6 F u w 6 0 g d X p u Y X R l b G 7 D v W N o I G 7 D o W t s Y W T F r y A o V V o g O D g 4 K S w g b s O h c m 9 k b s O t I H p k c m 9 q Z S A o V V o g O D E x K S w x O X 0 m c X V v d D s s J n F 1 b 3 Q 7 U 2 V j d G l v b j E v V G F i d W x r Y T E v W m 3 E m 2 7 E m 2 7 D v S B 0 e X A u e 0 9 i Z G 9 i w 6 0 g M D E t M D M v M j A x O S B r b 2 Z p b m F u Y 2 9 2 w 6 F u w 6 0 g b m V 1 e m 5 h d G V s b s O 9 Y 2 g g b s O h a 2 x h Z M W v I C h V W i A 3 N z c p L D I w f S Z x d W 9 0 O y w m c X V v d D t T Z W N 0 a W 9 u M S 9 U Y W J 1 b G t h M S 9 a b c S b b s S b b s O 9 I H R 5 c C 5 7 T 2 J k b 2 L D r S A w M S 0 w M y 8 y M D E 5 I H D F m W V k Z m l u Y W 5 j b 3 b D o W 7 D r S A o V V o g O T k 5 K S w g b s O h c m 9 k b s O t I H p k c m 9 q Z S A o V V o g O T E x K S w y M X 0 m c X V v d D s s J n F 1 b 3 Q 7 U 2 V j d G l v b j E v V G F i d W x r Y T E v W m 3 E m 2 7 E m 2 7 D v S B 0 e X A u e 0 9 i Z G 9 i w 6 0 g M D E t M D M v M j A x O S B j Z W x r Z W 0 g a 2 9 m a W 5 h b m N v d s O h b s O t I G E g c M W Z Z W R m a W 5 h b m N v d s O h b s O t L D I y f S Z x d W 9 0 O y w m c X V v d D t T Z W N 0 a W 9 u M S 9 U Y W J 1 b G t h M S 9 a b c S b b s S b b s O 9 I H R 5 c C 5 7 T 2 J k b 2 L D r S A w M S 0 w M y 8 y M D E 5 I H Z y Y X R r Y S B w x Z l l Z G Z p b m F u Y 2 9 2 w 6 F u w 6 0 g L D I z f S Z x d W 9 0 O y w m c X V v d D t T Z W N 0 a W 9 u M S 9 U Y W J 1 b G t h M S 9 a b c S b b s S b b s O 9 I H R 5 c C 5 7 T 2 J k b 2 L D r S A w N C 0 w N i 8 y M D E 5 I G t v Z m l u Y W 5 j b 3 b D o W 7 D r S B 1 e m 5 h d G V s b s O 9 Y 2 g g b s O h a 2 x h Z M W v I C h V W i A 4 O D g p L C B u w 6 F y b 2 R u w 6 0 g e m R y b 2 p l I C h V W i A 4 M T E p L D I 0 f S Z x d W 9 0 O y w m c X V v d D t T Z W N 0 a W 9 u M S 9 U Y W J 1 b G t h M S 9 a b c S b b s S b b s O 9 I H R 5 c C 5 7 T 2 J k b 2 L D r S A w N C 0 w N i 8 y M D E 5 I G t v Z m l u Y W 5 j b 3 b D o W 7 D r S B u Z X V 6 b m F 0 Z W x u w 7 1 j a C B u w 6 F r b G F k x a 8 g K F V a I D c 3 N y k s M j V 9 J n F 1 b 3 Q 7 L C Z x d W 9 0 O 1 N l Y 3 R p b 2 4 x L 1 R h Y n V s a 2 E x L 1 p t x J t u x J t u w 7 0 g d H l w L n t P Y m R v Y s O t I D A 0 L T A 2 L z I w M T k g c M W Z Z W R m a W 5 h b m N v d s O h b s O t I C h V W i A 5 O T k p L C B u w 6 F y b 2 R u w 6 0 g e m R y b 2 p l I C h V W i A 5 M T E p L D I 2 f S Z x d W 9 0 O y w m c X V v d D t T Z W N 0 a W 9 u M S 9 U Y W J 1 b G t h M S 9 a b c S b b s S b b s O 9 I H R 5 c C 5 7 T 2 J k b 2 L D r S A w N C 0 w N i 8 y M D E 5 I G N l b G t l b S B r b 2 Z p b m F u Y 2 9 2 w 6 F u w 6 0 g Y S B w x Z l l Z G Z p b m F u Y 2 9 2 w 6 F u w 6 0 s M j d 9 J n F 1 b 3 Q 7 L C Z x d W 9 0 O 1 N l Y 3 R p b 2 4 x L 1 R h Y n V s a 2 E x L 1 p t x J t u x J t u w 7 0 g d H l w L n t P Y m R v Y s O t I D A 0 L T A 2 L z I w M T k g d n J h d G t h I H D F m W V k Z m l u Y W 5 j b 3 b D o W 7 D r S A s M j h 9 J n F 1 b 3 Q 7 L C Z x d W 9 0 O 1 N l Y 3 R p b 2 4 x L 1 R h Y n V s a 2 E x L 1 p t x J t u x J t u w 7 0 g d H l w L n t P Y m R v Y s O t I D A 3 L T A 5 L z I w M T k g a 2 9 m a W 5 h b m N v d s O h b s O t I H V 6 b m F 0 Z W x u w 7 1 j a C B u w 6 F r b G F k x a 8 g K F V a I D g 4 O C k s I G 7 D o X J v Z G 7 D r S B 6 Z H J v a m U g K F V a I D g x M S k s M j l 9 J n F 1 b 3 Q 7 L C Z x d W 9 0 O 1 N l Y 3 R p b 2 4 x L 1 R h Y n V s a 2 E x L 1 p t x J t u x J t u w 7 0 g d H l w L n t P Y m R v Y s O t I D A 3 L T A 5 L z I w M T k g a 2 9 m a W 5 h b m N v d s O h b s O t I G 5 l d X p u Y X R l b G 7 D v W N o I G 7 D o W t s Y W T F r y A o V V o g N z c 3 K S w z M H 0 m c X V v d D s s J n F 1 b 3 Q 7 U 2 V j d G l v b j E v V G F i d W x r Y T E v W m 3 E m 2 7 E m 2 7 D v S B 0 e X A u e 0 9 i Z G 9 i w 6 0 g M D c t M D k v M j A x O S B w x Z l l Z G Z p b m F u Y 2 9 2 w 6 F u w 6 0 g K F V a I D k 5 O S k s I G 7 D o X J v Z G 7 D r S B 6 Z H J v a m U g K F V a I D k x M S k s M z F 9 J n F 1 b 3 Q 7 L C Z x d W 9 0 O 1 N l Y 3 R p b 2 4 x L 1 R h Y n V s a 2 E x L 1 p t x J t u x J t u w 7 0 g d H l w L n t P Y m R v Y s O t I D A 3 L T A 5 L z I w M T k g Y 2 V s a 2 V t I G t v Z m l u Y W 5 j b 3 b D o W 7 D r S B h I H D F m W V k Z m l u Y W 5 j b 3 b D o W 7 D r S w z M n 0 m c X V v d D s s J n F 1 b 3 Q 7 U 2 V j d G l v b j E v V G F i d W x r Y T E v W m 3 E m 2 7 E m 2 7 D v S B 0 e X A u e 0 9 i Z G 9 i w 6 0 g M D c t M D k v M j A x O S B 2 c m F 0 a 2 E g c M W Z Z W R m a W 5 h b m N v d s O h b s O t I C w z M 3 0 m c X V v d D s s J n F 1 b 3 Q 7 U 2 V j d G l v b j E v V G F i d W x r Y T E v W m 3 E m 2 7 E m 2 7 D v S B 0 e X A u e 0 9 i Z G 9 i w 6 0 g M T A t M T I v M j A x O S B r b 2 Z p b m F u Y 2 9 2 w 6 F u w 6 0 g d X p u Y X R l b G 7 D v W N o I G 7 D o W t s Y W T F r y A o V V o g O D g 4 K S w g b s O h c m 9 k b s O t I H p k c m 9 q Z S A o V V o g O D E x K S w z N H 0 m c X V v d D s s J n F 1 b 3 Q 7 U 2 V j d G l v b j E v V G F i d W x r Y T E v W m 3 E m 2 7 E m 2 7 D v S B 0 e X A u e 0 9 i Z G 9 i w 6 0 g M T A t M T I v M j A x O S B r b 2 Z p b m F u Y 2 9 2 w 6 F u w 6 0 g b m V 1 e m 5 h d G V s b s O 9 Y 2 g g b s O h a 2 x h Z M W v I C h V W i A 3 N z c p L D M 1 f S Z x d W 9 0 O y w m c X V v d D t T Z W N 0 a W 9 u M S 9 U Y W J 1 b G t h M S 9 a b c S b b s S b b s O 9 I H R 5 c C 5 7 T 2 J k b 2 L D r S A x M C 0 x M i 8 y M D E 5 I H D F m W V k Z m l u Y W 5 j b 3 b D o W 7 D r S A o V V o g O T k 5 K S w g b s O h c m 9 k b s O t I H p k c m 9 q Z S A o V V o g O T E x K S w z N n 0 m c X V v d D s s J n F 1 b 3 Q 7 U 2 V j d G l v b j E v V G F i d W x r Y T E v W m 3 E m 2 7 E m 2 7 D v S B 0 e X A u e 0 9 i Z G 9 i w 6 0 g M T A t M T I v M j A x O S B j Z W x r Z W 0 g a 2 9 m a W 5 h b m N v d s O h b s O t I G E g c M W Z Z W R m a W 5 h b m N v d s O h b s O t L D M 3 f S Z x d W 9 0 O y w m c X V v d D t T Z W N 0 a W 9 u M S 9 U Y W J 1 b G t h M S 9 a b c S b b s S b b s O 9 I H R 5 c C 5 7 T 2 J k b 2 L D r S A x M C 0 x M i 8 y M D E 5 I H Z y Y X R r Y S B w x Z l l Z G Z p b m F u Y 2 9 2 w 6 F u w 6 0 g L D M 4 f S Z x d W 9 0 O y w m c X V v d D t T Z W N 0 a W 9 u M S 9 U Y W J 1 b G t h M S 9 a b c S b b s S b b s O 9 I H R 5 c C 5 7 Q 2 V s a 2 9 2 w 6 k g c G z D o W 5 v d m F u w 6 k g b s O h a 2 x h Z H k g b m E g a 2 9 m a W 5 h b m N v d s O h b s O t I G E g c M W Z Z W R m a W 5 h b m N v d s O h b s O t I M W Z w 6 1 q Z W 4 g L S B w c m 9 z a W 5 l Y y A y M D E 5 L D M 5 f S Z x d W 9 0 O y w m c X V v d D t T Z W N 0 a W 9 u M S 9 U Y W J 1 b G t h M S 9 a b c S b b s S b b s O 9 I H R 5 c C 5 7 Q 2 V s a 2 9 2 w 6 k g c G z D o W 5 v d m F u w 6 k g b s O h a 2 x h Z H k g b m E g a 2 9 m a W 5 h b m N v d s O h b s O t I G E g c M W Z Z W R m a W 5 h b m N v d s O h b s O t I D I w M j A r L D Q w f S Z x d W 9 0 O y w m c X V v d D t T Z W N 0 a W 9 u M S 9 U Y W J 1 b G t h M S 9 a b c S b b s S b b s O 9 I H R 5 c C 5 7 d n J h d G t 5 I H D F m W V k Z m l u Y W 5 j b 3 b D o W 7 D r S A y M D I w K y w 0 M X 0 m c X V v d D s s J n F 1 b 3 Q 7 U 2 V j d G l v b j E v V G F i d W x r Y T E v W m 3 E m 2 7 E m 2 7 D v S B 0 e X A u e 0 N l b G t v d s O p I H Z s Y X N 0 b s O t I H B y b 3 N 0 x Z l l Z G t 5 I F B P L y B h L n M u L D Q y f S Z x d W 9 0 O y w m c X V v d D t T Z W N 0 a W 9 u M S 9 U Y W J 1 b G t h M S 9 a b c S b b s S b b s O 9 I H R 5 c C 5 7 S m l u w 6 k g e m R y b 2 p l I C h u Y X D F m S 4 g c 3 B v b H X D u s S N Y X N 0 I G 9 i Y 2 U p L D Q z f S Z x d W 9 0 O y w m c X V v d D t T Z W N 0 a W 9 u M S 9 U Y W J 1 b G t h M S 9 a b c S b b s S b b s O 9 I H R 5 c C 5 7 U 3 R h d i A o c M W Z w 6 1 w c m F 2 Y S 8 g c G 9 k Y W 7 D o S D F v s O h Z G 9 z d C 8 g c m V h b G l 6 Y W N l L y B 1 a 2 9 u x I 1 l b s O t L y B 6 c n X F o W V u w 6 0 p L D Q 0 f S Z x d W 9 0 O y w m c X V v d D t T Z W N 0 a W 9 u M S 9 U Y W J 1 b G t h M S 9 a b c S b b s S b b s O 9 I H R 5 c C 5 7 x I z D r X N s b y B 1 c 2 5 l c 2 V u w 6 0 g c 2 N o d m F s d W r D r W P D r S B w c m 9 q Z W t 0 b 3 b D v S B 6 w 6 F t x J t y L D Q 1 f S Z x d W 9 0 O y w m c X V v d D t T Z W N 0 a W 9 u M S 9 U Y W J 1 b G t h M S 9 a b c S b b s S b b s O 9 I H R 5 c C 5 7 T 2 T F r 3 Z v Z G 7 E m 2 7 D r S B 6 b c S b b n k s N D Z 9 J n F 1 b 3 Q 7 L C Z x d W 9 0 O 1 N l Y 3 R p b 2 4 x L 1 R h Y n V s a 2 E x L 1 p t x J t u x J t u w 7 0 g d H l w L n t k Y X R 1 b S B w x Z l l Z M O h b s O t I H N 0 Y X Z i e S 9 k w 6 1 s Y S w 0 N 3 0 m c X V v d D s s J n F 1 b 3 Q 7 U 2 V j d G l v b j E v V G F i d W x r Y T E v W m 3 E m 2 7 E m 2 7 D v S B 0 e X A u e 3 b D v X p 2 Y S w 0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a 2 E x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d W x r Y T E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e W J 5 J T I w d i U z Q S U y M F R h Y n V s a 2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j Z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T k t M D E t M T l U M T E 6 N T g 6 M T Q u N z Q x N D E x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2 h 5 Y n k l M j B 2 J T N B J T I w V G F i d W x r Y T E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H l i e S U y M H Y l M 0 E l M j B U Y W J 1 b G t h M S 9 Q J U M 1 J T k 5 a W R h b i V D M y V B O S U z Q S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h 5 Y n k l M j B 2 J T N B J T I w V G F i d W x r Y T E v W m F j a G 9 2 Y W 4 l Q z M l Q T k l M j B j a H l i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e W J 5 J T I w d i U z Q S U y M F R h Y n V s a 2 E x L 1 A l Q z U l O T l l d X N w b y V D N S U 5 O S V D M y V B M W R h b i V D M y V B O S U y M H N s b 3 V w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a w W M U a j R k q E y q 5 C f Y F V i w A A A A A C A A A A A A A Q Z g A A A A E A A C A A A A C d y 4 j E z J n r S l j a r X N + N G p c A R l T a Q V j x / 2 7 C k H 1 G x / P 8 w A A A A A O g A A A A A I A A C A A A A A 3 2 d F q 3 5 h 7 O S S Q C i 4 a / e + j D 8 A v l n 0 q C Q l 3 2 T x m G Z w 8 X l A A A A D z P B L 5 I g I z 9 s 9 / 2 s M l L l 7 o 2 x S f / o h T v G w q H H V X E Y q H r s d S o m x 1 o I / g 2 6 T 4 b 2 v Y v q C Y c l N L E J g 5 p p l N C j Z e g T 8 C H d R M K U H A Y 2 H B z 8 6 m g y 6 C a U A A A A A 8 C j H s O 8 f A P Y l C 7 D 8 F + l t 5 v p P 6 + z 1 v n d x L N c P A G O R 0 v w P k 8 E B a Z 2 t z T n m Y y P H A 6 e o O c T P 4 T E X c F N v k c y 9 X g Q m Q < / D a t a M a s h u p > 
</file>

<file path=customXml/itemProps1.xml><?xml version="1.0" encoding="utf-8"?>
<ds:datastoreItem xmlns:ds="http://schemas.openxmlformats.org/officeDocument/2006/customXml" ds:itemID="{8229DCF3-3675-4B91-A803-0FB286B579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zasobnik_zal</vt:lpstr>
      <vt:lpstr>ZA2021+</vt:lpstr>
      <vt:lpstr>'ZA2021+'!Názvy_tisku</vt:lpstr>
      <vt:lpstr>zasobnik_zal!Názvy_tisku</vt:lpstr>
      <vt:lpstr>'ZA2021+'!Oblast_tisku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Šumová Irena</dc:creator>
  <cp:lastModifiedBy>Hráský František</cp:lastModifiedBy>
  <cp:lastPrinted>2025-03-03T13:58:27Z</cp:lastPrinted>
  <dcterms:created xsi:type="dcterms:W3CDTF">2013-02-12T09:56:00Z</dcterms:created>
  <dcterms:modified xsi:type="dcterms:W3CDTF">2025-03-05T10:40:24Z</dcterms:modified>
</cp:coreProperties>
</file>