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pova\Desktop\"/>
    </mc:Choice>
  </mc:AlternateContent>
  <xr:revisionPtr revIDLastSave="0" documentId="13_ncr:1_{AF819E0A-B5D2-4B03-AF3F-55B650E8BF00}" xr6:coauthVersionLast="47" xr6:coauthVersionMax="47" xr10:uidLastSave="{00000000-0000-0000-0000-000000000000}"/>
  <bookViews>
    <workbookView xWindow="-120" yWindow="-120" windowWidth="29040" windowHeight="15840" xr2:uid="{BDE95873-88E0-42E3-93DF-D0A74BFBD05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7" i="1" l="1"/>
  <c r="K144" i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J137" i="1"/>
  <c r="K46" i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25" i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J20" i="1"/>
  <c r="J41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J139" i="1" l="1"/>
  <c r="J229" i="1"/>
</calcChain>
</file>

<file path=xl/sharedStrings.xml><?xml version="1.0" encoding="utf-8"?>
<sst xmlns="http://schemas.openxmlformats.org/spreadsheetml/2006/main" count="1464" uniqueCount="1128">
  <si>
    <t>Poř. číslo</t>
  </si>
  <si>
    <t>Evidenční číslo žádosti</t>
  </si>
  <si>
    <t>Název žadatele</t>
  </si>
  <si>
    <t>IČ</t>
  </si>
  <si>
    <t>Okres</t>
  </si>
  <si>
    <t>Název projektu</t>
  </si>
  <si>
    <t>Průměr bodového hodnocení</t>
  </si>
  <si>
    <t>Požadovaná dotace v Kč</t>
  </si>
  <si>
    <t>Navrhovaná dotace v Kč</t>
  </si>
  <si>
    <t>Kumulativní součet</t>
  </si>
  <si>
    <t>Datum a čas zaevidování žádosti</t>
  </si>
  <si>
    <t>1.</t>
  </si>
  <si>
    <t>FSVC/PHC/00013/2025</t>
  </si>
  <si>
    <t>Český deaflympijský výbor, z.s.</t>
  </si>
  <si>
    <t>45246688</t>
  </si>
  <si>
    <t>Hlavní město Praha</t>
  </si>
  <si>
    <t>MS v ledním hokeji neslyšících - Kanada 2025</t>
  </si>
  <si>
    <t>26.03.2025 11:01:37</t>
  </si>
  <si>
    <t>2.</t>
  </si>
  <si>
    <t>FSVC/PHC/00012/2025</t>
  </si>
  <si>
    <t>ČSS z.s. - Sportovně střelecký klub Gunshot</t>
  </si>
  <si>
    <t>08589895</t>
  </si>
  <si>
    <t>Příbram</t>
  </si>
  <si>
    <t>Rozvoj sportovní činnosti SSK Gunshot 2025</t>
  </si>
  <si>
    <t>25.03.2025 18:56:54</t>
  </si>
  <si>
    <t>3.</t>
  </si>
  <si>
    <t>FSVC/PHC/00009/2025</t>
  </si>
  <si>
    <t>Česká golfová asociace hendikepovaných z.s.</t>
  </si>
  <si>
    <t>22823441</t>
  </si>
  <si>
    <t>Projekt Golf bez bariér ve Středočeském kraji 2025</t>
  </si>
  <si>
    <t>25.03.2025 09:08:46</t>
  </si>
  <si>
    <t>4.</t>
  </si>
  <si>
    <t>FSVC/PHC/00001/2025</t>
  </si>
  <si>
    <t>Český tenisový svaz vozíčkářů, z.s.</t>
  </si>
  <si>
    <t>63831180</t>
  </si>
  <si>
    <t>Brno - město</t>
  </si>
  <si>
    <t>Říčany Indoor 2025 - mezinárodní turnaj v tenise na vozíku</t>
  </si>
  <si>
    <t>12.03.2025 07:33:58</t>
  </si>
  <si>
    <t>5.</t>
  </si>
  <si>
    <t>FSVC/PHC/00004/2025</t>
  </si>
  <si>
    <t xml:space="preserve">Mgr. Anastasja Vištalová </t>
  </si>
  <si>
    <t>Praha - východ</t>
  </si>
  <si>
    <t>Žádost o podporu účasti na Mistrovství Evropy v paradrezuře 2025</t>
  </si>
  <si>
    <t>19.03.2025 10:58:50</t>
  </si>
  <si>
    <t>6.</t>
  </si>
  <si>
    <t>FSVC/PHC/00008/2025</t>
  </si>
  <si>
    <t>Centrum sociálních služeb Hvozdy, o.p.s.</t>
  </si>
  <si>
    <t>29128218</t>
  </si>
  <si>
    <t>Praha - západ</t>
  </si>
  <si>
    <t>Hvozdecký desetiboj 2025</t>
  </si>
  <si>
    <t>24.03.2025 13:22:13</t>
  </si>
  <si>
    <t>7.</t>
  </si>
  <si>
    <t>FSVC/PHC/00007/2025</t>
  </si>
  <si>
    <t>Spolek Elite handicap sport</t>
  </si>
  <si>
    <t>22709126</t>
  </si>
  <si>
    <t>Účast sportovců Spolku Elite handicap sport na mezinárodních závodech, soustředěních a činnost spolku</t>
  </si>
  <si>
    <t>24.03.2025 11:43:37</t>
  </si>
  <si>
    <t>8.</t>
  </si>
  <si>
    <t>FSVC/PHC/00010/2025</t>
  </si>
  <si>
    <t>Cesta životem bez bariér, z.s.</t>
  </si>
  <si>
    <t>27044700</t>
  </si>
  <si>
    <t>Kutná Hora</t>
  </si>
  <si>
    <t>Krušnohorská expedice - Lyžařský výcvik pro handicapované 2025</t>
  </si>
  <si>
    <t>25.03.2025 11:22:58</t>
  </si>
  <si>
    <t>9.</t>
  </si>
  <si>
    <t>FSVC/PHC/00005/2025</t>
  </si>
  <si>
    <t>Svaz postižených civilizačními chorobami v České republice, z.s. Okresní organizace Mělník</t>
  </si>
  <si>
    <t>69060495</t>
  </si>
  <si>
    <t>Mělník</t>
  </si>
  <si>
    <t>Rozchodíme civilky ve Středočeském kraji 2025</t>
  </si>
  <si>
    <t>19.03.2025 19:16:19</t>
  </si>
  <si>
    <t>10.</t>
  </si>
  <si>
    <t>FSVC/PHC/00006/2025</t>
  </si>
  <si>
    <t xml:space="preserve">Jan Tománek </t>
  </si>
  <si>
    <t>Mistrovství světa IRONMAN World Championship Nice 2025</t>
  </si>
  <si>
    <t>22.03.2025 15:17:19</t>
  </si>
  <si>
    <t>11.</t>
  </si>
  <si>
    <t>FSVC/PHC/00011/2025</t>
  </si>
  <si>
    <t xml:space="preserve">Mst. Vladimír Machota </t>
  </si>
  <si>
    <t>Nevidomý sportovec trenér - Inspirace bez hranic</t>
  </si>
  <si>
    <t>25.03.2025 11:53:30</t>
  </si>
  <si>
    <t>12.</t>
  </si>
  <si>
    <t>FSVC/PHC/00002/2025</t>
  </si>
  <si>
    <t>Černí koně, z.s.</t>
  </si>
  <si>
    <t>22724389</t>
  </si>
  <si>
    <t>Speciální kola pro děti</t>
  </si>
  <si>
    <t>13.03.2025 18:12:05</t>
  </si>
  <si>
    <t>13.</t>
  </si>
  <si>
    <t>FSVC/PHC/00003/2025</t>
  </si>
  <si>
    <t xml:space="preserve">Gabriela Lhotská </t>
  </si>
  <si>
    <t>Kladno</t>
  </si>
  <si>
    <t>Hipoterapie a mixterapie pro dítě downovým syndromem</t>
  </si>
  <si>
    <t>14.03.2025 15:47:56</t>
  </si>
  <si>
    <t>CELKEM</t>
  </si>
  <si>
    <t>Rozpočet pro tematické zadání</t>
  </si>
  <si>
    <t>FSVC/PVS/00018/2025</t>
  </si>
  <si>
    <t>Šermířský klub Houštka z.s.</t>
  </si>
  <si>
    <t>43753230</t>
  </si>
  <si>
    <t>26.03.2025 14:21:29</t>
  </si>
  <si>
    <t>FSVC/PVS/00004/2025</t>
  </si>
  <si>
    <t>Basketball Nymburk, a.s.</t>
  </si>
  <si>
    <t>26489864</t>
  </si>
  <si>
    <t>Nymburk</t>
  </si>
  <si>
    <t>Basketball Champions League 2024/2025</t>
  </si>
  <si>
    <t>17.03.2025 11:29:25</t>
  </si>
  <si>
    <t>FSVC/PVS/00015/2025</t>
  </si>
  <si>
    <t>Česká federace Taekwon-Do ITF</t>
  </si>
  <si>
    <t>00196746</t>
  </si>
  <si>
    <t>Reprezentace Středočeského kraje na Mistrovství světa v Taekwon-Do ITF 2025 v Poreči</t>
  </si>
  <si>
    <t>26.03.2025 10:53:48</t>
  </si>
  <si>
    <t>FSVC/PVS/00003/2025</t>
  </si>
  <si>
    <t>Spolek přátel košíkové Polabí</t>
  </si>
  <si>
    <t>68381875</t>
  </si>
  <si>
    <t>Youth Basketball Champions League 2025</t>
  </si>
  <si>
    <t>14.03.2025 08:23:48</t>
  </si>
  <si>
    <t>FSVC/PVS/00007/2025</t>
  </si>
  <si>
    <t>Český svaz taekwon-do ITF, z. s.</t>
  </si>
  <si>
    <t>16191285</t>
  </si>
  <si>
    <t>Účast juniorské a seniorské reprezentace na ME 2025 v taekwondu ITF v Tallinnu, Estonsko</t>
  </si>
  <si>
    <t>21.03.2025 12:46:59</t>
  </si>
  <si>
    <t>FSVC/PVS/00013/2025</t>
  </si>
  <si>
    <t>SK SHOTOKAN NERATOVICE, z. s.</t>
  </si>
  <si>
    <t>49517597</t>
  </si>
  <si>
    <t>Účast na mistrovství světa, mistrovství Evropy a mezinárodních soutěžích v kategorii youth SK Shotokan Neratovice z.s. v roce 2025</t>
  </si>
  <si>
    <t>25.03.2025 23:12:52</t>
  </si>
  <si>
    <t>FSVC/PVS/00016/2025</t>
  </si>
  <si>
    <t>CACIT z.s.</t>
  </si>
  <si>
    <t>22866957</t>
  </si>
  <si>
    <t>Mezinárodní šampionát ve sportovní kynologii CACIT Dobříš 2025</t>
  </si>
  <si>
    <t>26.03.2025 12:33:12</t>
  </si>
  <si>
    <t>FSVC/PVS/00006/2025</t>
  </si>
  <si>
    <t>FitStation.cz, z.s.</t>
  </si>
  <si>
    <t>05402581</t>
  </si>
  <si>
    <t>Podpora vrcholových sportovců ve sportovním aerobiku a fitness týmů</t>
  </si>
  <si>
    <t>21.03.2025 10:46:31</t>
  </si>
  <si>
    <t>FSVC/PVS/00010/2025</t>
  </si>
  <si>
    <t>FREE MOTION spolek</t>
  </si>
  <si>
    <t>04853661</t>
  </si>
  <si>
    <t>Beroun</t>
  </si>
  <si>
    <t>EUROPEAN BEST DANCE GROUP CHAMPIONSHIP 2025</t>
  </si>
  <si>
    <t>25.03.2025 14:41:49</t>
  </si>
  <si>
    <t>FSVC/PVS/00001/2025</t>
  </si>
  <si>
    <t>S V B C, z. s.</t>
  </si>
  <si>
    <t>10776672</t>
  </si>
  <si>
    <t>Příprava mládeže pro beachvolejbal a extraligové soutěže ve volejbale</t>
  </si>
  <si>
    <t>12.03.2025 14:27:30</t>
  </si>
  <si>
    <t>FSVC/PVS/00005/2025</t>
  </si>
  <si>
    <t>Česká basketbalová federace z.s.</t>
  </si>
  <si>
    <t>45770778</t>
  </si>
  <si>
    <t>Final 4 Československý pohár v basketbalu žen 2025</t>
  </si>
  <si>
    <t>18.03.2025 16:23:54</t>
  </si>
  <si>
    <t>FSVC/PVS/00011/2025</t>
  </si>
  <si>
    <t>Sportovní klub ZLOBR Sedlčany, z.s.</t>
  </si>
  <si>
    <t>22864814</t>
  </si>
  <si>
    <t>Mistrovství světa a Evropy v silovém trojboji a benčpresu</t>
  </si>
  <si>
    <t>25.03.2025 15:22:34</t>
  </si>
  <si>
    <t>FSVC/PVS/00017/2025</t>
  </si>
  <si>
    <t>Česká asociace discgolfu z.s.</t>
  </si>
  <si>
    <t>22889591</t>
  </si>
  <si>
    <t>Discgolfový turnaj Konopiště Open 2025</t>
  </si>
  <si>
    <t>26.03.2025 12:35:22</t>
  </si>
  <si>
    <t>14.</t>
  </si>
  <si>
    <t>FSVC/PVS/00014/2025</t>
  </si>
  <si>
    <t>Badmintonový klub 1973 Benátky nad Jizerou, z.s.</t>
  </si>
  <si>
    <t>42718252</t>
  </si>
  <si>
    <t>Mladá Boleslav</t>
  </si>
  <si>
    <t>Podpora extraligového týmu dospělých v roce 2025</t>
  </si>
  <si>
    <t>26.03.2025 09:31:26</t>
  </si>
  <si>
    <t>CELKEM FOND SPORTU A VOLNÉHO ČASU</t>
  </si>
  <si>
    <t>FSVC/VSAN/00099/2025</t>
  </si>
  <si>
    <t>ČBF - Oblast Střední Čechy, evidenční číslo ČBF 02</t>
  </si>
  <si>
    <t>01177702</t>
  </si>
  <si>
    <t>Podpora mládežnického basketbalu v oblastí Střední Čechy v roce 2025</t>
  </si>
  <si>
    <t>24.03.2025 20:36:49</t>
  </si>
  <si>
    <t>FSVC/VSAN/00093/2025</t>
  </si>
  <si>
    <t>Zručská sportovní, z.s.</t>
  </si>
  <si>
    <t>07617364</t>
  </si>
  <si>
    <t>3. ročník Běhej zámky Střední Čechy</t>
  </si>
  <si>
    <t>24.03.2025 14:29:15</t>
  </si>
  <si>
    <t>FSVC/VSAN/00172/2025</t>
  </si>
  <si>
    <t>TJ Jiskra Zruč nad Sázavou z.s.</t>
  </si>
  <si>
    <t>14803348</t>
  </si>
  <si>
    <t>Podpora sportovní činnosti dětí a mládeže a údržba sportovních zařízení</t>
  </si>
  <si>
    <t>26.03.2025 10:39:07</t>
  </si>
  <si>
    <t>FSVC/VSAN/00095/2025</t>
  </si>
  <si>
    <t>SK Mníšecko z. s.</t>
  </si>
  <si>
    <t>08550395</t>
  </si>
  <si>
    <t>Rozšíření vybavení dětského sportovního klubu</t>
  </si>
  <si>
    <t>24.03.2025 15:18:08</t>
  </si>
  <si>
    <t>FSVC/VSAN/00104/2025</t>
  </si>
  <si>
    <t>Tělocvičná jednota Sokol Nová Ves pod Pleší</t>
  </si>
  <si>
    <t>70843236</t>
  </si>
  <si>
    <t>Zajištění hnojiv a lajnovacích barev na hřiště</t>
  </si>
  <si>
    <t>25.03.2025 08:44:00</t>
  </si>
  <si>
    <t>FSVC/VSAN/00180/2025</t>
  </si>
  <si>
    <t>Tělocvičná Jednota Sokol Vrané nad Vltavou I.</t>
  </si>
  <si>
    <t>00508802</t>
  </si>
  <si>
    <t>Oprava ochozů stoleté tělocvičny</t>
  </si>
  <si>
    <t>26.03.2025 11:32:43</t>
  </si>
  <si>
    <t>FSVC/VSAN/00124/2025</t>
  </si>
  <si>
    <t>Tělocvičná jednota Sokol Šestajovice</t>
  </si>
  <si>
    <t>02952173</t>
  </si>
  <si>
    <t>Sportovní vybavení tělocvičny</t>
  </si>
  <si>
    <t>25.03.2025 17:51:45</t>
  </si>
  <si>
    <t>FSVC/VSAN/00011/2025</t>
  </si>
  <si>
    <t>Volleyball Nymburk z.s.</t>
  </si>
  <si>
    <t>26572516</t>
  </si>
  <si>
    <t>Sportovní výchova dětí a mládeže</t>
  </si>
  <si>
    <t>12.03.2025 10:16:10</t>
  </si>
  <si>
    <t>FSVC/VSAN/00019/2025</t>
  </si>
  <si>
    <t>Tělocvičná jednota Sokol Žilina</t>
  </si>
  <si>
    <t>61895369</t>
  </si>
  <si>
    <t>Sportujeme s radostí: Modernizace sportovního vybavení a podpora rozvoje pravidelných sportovních aktivit dětí a mládeže ve věku 2-14 let</t>
  </si>
  <si>
    <t>13.03.2025 23:10:21</t>
  </si>
  <si>
    <t>FSVC/VSAN/00054/2025</t>
  </si>
  <si>
    <t>KLUB BRUSLENÍ ŘÍČANY z.s.</t>
  </si>
  <si>
    <t>08275211</t>
  </si>
  <si>
    <t>Konkurenceschopnost říčanského krasobruslení</t>
  </si>
  <si>
    <t>20.03.2025 09:55:47</t>
  </si>
  <si>
    <t>FSVC/VSAN/00072/2025</t>
  </si>
  <si>
    <t>Stolní tenis club Slaný, z.s.</t>
  </si>
  <si>
    <t>16979966</t>
  </si>
  <si>
    <t>Podpora mládeže STC Slaný</t>
  </si>
  <si>
    <t>21.03.2025 18:21:34</t>
  </si>
  <si>
    <t>FSVC/VSAN/00100/2025</t>
  </si>
  <si>
    <t>Tělocvičná jednota Sokol Louňovice pod Blaníkem</t>
  </si>
  <si>
    <t>18595081</t>
  </si>
  <si>
    <t>Benešov</t>
  </si>
  <si>
    <t>Podpora sportu dětí v Louňovicích</t>
  </si>
  <si>
    <t>24.03.2025 22:36:54</t>
  </si>
  <si>
    <t>FSVC/VSAN/00091/2025</t>
  </si>
  <si>
    <t>TJ Sokol Sendražice z.s.</t>
  </si>
  <si>
    <t>18622810</t>
  </si>
  <si>
    <t>Kolín</t>
  </si>
  <si>
    <t>Projekt NOVÁ SEKAČKA</t>
  </si>
  <si>
    <t>24.03.2025 13:02:54</t>
  </si>
  <si>
    <t>FSVC/VSAN/00070/2025</t>
  </si>
  <si>
    <t>Atletika Jesenice, z.s.</t>
  </si>
  <si>
    <t>17851769</t>
  </si>
  <si>
    <t>Nákup atletického vybavení do nového Sportovního areálu</t>
  </si>
  <si>
    <t>21.03.2025 14:40:56</t>
  </si>
  <si>
    <t>15.</t>
  </si>
  <si>
    <t>FSVC/VSAN/00042/2025</t>
  </si>
  <si>
    <t>TJ Sokol Janov, z.s.</t>
  </si>
  <si>
    <t>47018275</t>
  </si>
  <si>
    <t>Rakovník</t>
  </si>
  <si>
    <t>Podpora činnosti mládeže</t>
  </si>
  <si>
    <t>19.03.2025 08:55:12</t>
  </si>
  <si>
    <t>16.</t>
  </si>
  <si>
    <t>FSVC/VSAN/00103/2025</t>
  </si>
  <si>
    <t>Středočeský krajský svaz ČSOS</t>
  </si>
  <si>
    <t>05192919</t>
  </si>
  <si>
    <t>Nové dresy pro družstvo žáků v OB pro reprezentaci Středočeského kraje</t>
  </si>
  <si>
    <t>25.03.2025 08:14:39</t>
  </si>
  <si>
    <t>17.</t>
  </si>
  <si>
    <t>FSVC/VSAN/00059/2025</t>
  </si>
  <si>
    <t>EquiStable Korycany, z.s.</t>
  </si>
  <si>
    <t>17796903</t>
  </si>
  <si>
    <t>Pořízení nových parkurových prvků pro výcvik jezdců v jezdeckém klubu EquiStable Korycany z.s.</t>
  </si>
  <si>
    <t>20.03.2025 14:04:42</t>
  </si>
  <si>
    <t>18.</t>
  </si>
  <si>
    <t>FSVC/VSAN/00077/2025</t>
  </si>
  <si>
    <t>HC Poděbrady z.s.</t>
  </si>
  <si>
    <t>62994379</t>
  </si>
  <si>
    <t>Podpora a rozvoj ledního hokeje v Poděbradech</t>
  </si>
  <si>
    <t>23.03.2025 07:38:18</t>
  </si>
  <si>
    <t>19.</t>
  </si>
  <si>
    <t>FSVC/VSAN/00130/2025</t>
  </si>
  <si>
    <t>FK Uhlířské Janovice, z.s.</t>
  </si>
  <si>
    <t>65927559</t>
  </si>
  <si>
    <t>Regenerace fotbalového hřiště</t>
  </si>
  <si>
    <t>25.03.2025 19:04:25</t>
  </si>
  <si>
    <t>20.</t>
  </si>
  <si>
    <t>FSVC/VSAN/00029/2025</t>
  </si>
  <si>
    <t>Amatérský fotbalový klub Pečky, z.s.</t>
  </si>
  <si>
    <t>62994417</t>
  </si>
  <si>
    <t>Gól pro Pečky</t>
  </si>
  <si>
    <t>16.03.2025 21:14:06</t>
  </si>
  <si>
    <t>21.</t>
  </si>
  <si>
    <t>FSVC/VSAN/00125/2025</t>
  </si>
  <si>
    <t>Sportovní klub policie Olympia Kutná Hora z.s.</t>
  </si>
  <si>
    <t>14803429</t>
  </si>
  <si>
    <t>PROSPECT ATHLETES - podpora talentovaných mladých atletů a atletek v oddílu SKP Olympia Kutná Hora</t>
  </si>
  <si>
    <t>25.03.2025 17:52:16</t>
  </si>
  <si>
    <t>22.</t>
  </si>
  <si>
    <t>FSVC/VSAN/00141/2025</t>
  </si>
  <si>
    <t>SK Vrané nad Vltavou, z.s.</t>
  </si>
  <si>
    <t>69056099</t>
  </si>
  <si>
    <t>Fotbalové branky pro SK Vrané nad Vltavou, z.s.</t>
  </si>
  <si>
    <t>25.03.2025 20:29:52</t>
  </si>
  <si>
    <t>23.</t>
  </si>
  <si>
    <t>FSVC/VSAN/00075/2025</t>
  </si>
  <si>
    <t>Tělocvičná jednota Sokol Zásmuky</t>
  </si>
  <si>
    <t>44678908</t>
  </si>
  <si>
    <t>Oprava střechy na budově sokolovny</t>
  </si>
  <si>
    <t>22.03.2025 09:28:03</t>
  </si>
  <si>
    <t>24.</t>
  </si>
  <si>
    <t>FSVC/VSAN/00136/2025</t>
  </si>
  <si>
    <t>Jezdecký klub Xaverov, Přední Poříčí, z.s.</t>
  </si>
  <si>
    <t>04999274</t>
  </si>
  <si>
    <t>Zajištění zlepšení sportovní podmínek v Jezdeckém klub Xaverov pro rok 2025</t>
  </si>
  <si>
    <t>25.03.2025 20:04:14</t>
  </si>
  <si>
    <t>25.</t>
  </si>
  <si>
    <t>FSVC/VSAN/00164/2025</t>
  </si>
  <si>
    <t>Tělovýchovná jednota Sokol Jestřabí Lhota, z.s.</t>
  </si>
  <si>
    <t>14801078</t>
  </si>
  <si>
    <t>Oprava a vybavení společenské místnosti v zázemí spolku</t>
  </si>
  <si>
    <t>26.03.2025 09:28:36</t>
  </si>
  <si>
    <t>26.</t>
  </si>
  <si>
    <t>FSVC/VSAN/00012/2025</t>
  </si>
  <si>
    <t>TJ Spartak Hořovice, z.s.</t>
  </si>
  <si>
    <t>47515571</t>
  </si>
  <si>
    <t>Podpora sportování dětí a mládeže</t>
  </si>
  <si>
    <t>12.03.2025 11:20:11</t>
  </si>
  <si>
    <t>27.</t>
  </si>
  <si>
    <t>FSVC/VSAN/00071/2025</t>
  </si>
  <si>
    <t>Z&amp;S Apache Team, z.s.</t>
  </si>
  <si>
    <t>26611848</t>
  </si>
  <si>
    <t>HSF SYSTÉM CUP 2025 Kolín / závod ČP v cyklokrosu - Velká cena města Kolína</t>
  </si>
  <si>
    <t>21.03.2025 16:07:59</t>
  </si>
  <si>
    <t>28.</t>
  </si>
  <si>
    <t>FSVC/VSAN/00140/2025</t>
  </si>
  <si>
    <t>FK Červené Pečky; z.s.</t>
  </si>
  <si>
    <t>61882178</t>
  </si>
  <si>
    <t>Revitalizace sportovního vybavení klubu</t>
  </si>
  <si>
    <t>25.03.2025 20:25:08</t>
  </si>
  <si>
    <t>29.</t>
  </si>
  <si>
    <t>FSVC/VSAN/00175/2025</t>
  </si>
  <si>
    <t>Tělovýchovná jednota Broumy, z.s.</t>
  </si>
  <si>
    <t>18600182</t>
  </si>
  <si>
    <t>Výměna ochranných sítí za brankami na fotbalovém hřišti</t>
  </si>
  <si>
    <t>26.03.2025 10:57:36</t>
  </si>
  <si>
    <t>30.</t>
  </si>
  <si>
    <t>FSVC/VSAN/00187/2025</t>
  </si>
  <si>
    <t>COWÁRNA, z. s.</t>
  </si>
  <si>
    <t>05803659</t>
  </si>
  <si>
    <t>IX. ročník ve sjezdu na horských kolech v Příbrami</t>
  </si>
  <si>
    <t>26.03.2025 12:13:49</t>
  </si>
  <si>
    <t>31.</t>
  </si>
  <si>
    <t>FSVC/VSAN/00193/2025</t>
  </si>
  <si>
    <t xml:space="preserve"> Fotbal Zákolany z.s.</t>
  </si>
  <si>
    <t>08202044</t>
  </si>
  <si>
    <t>Oprava a vybavení šaten fotbalového klubu Zákolany</t>
  </si>
  <si>
    <t>26.03.2025 12:36:23</t>
  </si>
  <si>
    <t>32.</t>
  </si>
  <si>
    <t>FSVC/VSAN/00041/2025</t>
  </si>
  <si>
    <t>MSK Klecany 1921, z.s.</t>
  </si>
  <si>
    <t>16555899</t>
  </si>
  <si>
    <t>Podpora sportovní činnosti mládežnických oddílů MSK Klecany 1921, z.s.</t>
  </si>
  <si>
    <t>18.03.2025 19:43:59</t>
  </si>
  <si>
    <t>33.</t>
  </si>
  <si>
    <t>FSVC/VSAN/00083/2025</t>
  </si>
  <si>
    <t>Rugby Club STRONG GIRLS, z.s.</t>
  </si>
  <si>
    <t>07949308</t>
  </si>
  <si>
    <t>TRÉNINKOVÉ POMŮCKY PRO DĚTI A MLÁDEŽ V RUGBY CLUBU STRONG GIRLS</t>
  </si>
  <si>
    <t>23.03.2025 18:49:04</t>
  </si>
  <si>
    <t>34.</t>
  </si>
  <si>
    <t>FSVC/VSAN/00092/2025</t>
  </si>
  <si>
    <t>SPORTOVNÍ KLUB POLICIE RAKOVNÍK  z.s.</t>
  </si>
  <si>
    <t>63806690</t>
  </si>
  <si>
    <t>Děti celý rok v pohybu</t>
  </si>
  <si>
    <t>24.03.2025 13:19:32</t>
  </si>
  <si>
    <t>35.</t>
  </si>
  <si>
    <t>FSVC/VSAN/00106/2025</t>
  </si>
  <si>
    <t>TJ Byšice, z.s.</t>
  </si>
  <si>
    <t>47006153</t>
  </si>
  <si>
    <t>Pořízení vybavení a podpora sportovních aktivit dětí a mládeže TJ Byšice, z.s.</t>
  </si>
  <si>
    <t>25.03.2025 09:16:41</t>
  </si>
  <si>
    <t>36.</t>
  </si>
  <si>
    <t>FSVC/VSAN/00170/2025</t>
  </si>
  <si>
    <t>TJ Slavoj Čerčany, z.s.</t>
  </si>
  <si>
    <t>14798034</t>
  </si>
  <si>
    <t>Vybavení sportoviště TJ Slavoj Čerčany,z.s.</t>
  </si>
  <si>
    <t>26.03.2025 10:27:34</t>
  </si>
  <si>
    <t>37.</t>
  </si>
  <si>
    <t>FSVC/VSAN/00018/2025</t>
  </si>
  <si>
    <t>SK Braškov, z.s.</t>
  </si>
  <si>
    <t>48705454</t>
  </si>
  <si>
    <t>Údržba fotbalového hřiště, Braškov</t>
  </si>
  <si>
    <t>13.03.2025 16:24:00</t>
  </si>
  <si>
    <t>38.</t>
  </si>
  <si>
    <t>FSVC/VSAN/00062/2025</t>
  </si>
  <si>
    <t>TJ Sokol Hrdlív, z.s.</t>
  </si>
  <si>
    <t>48706523</t>
  </si>
  <si>
    <t>Nákup vybavení a podpora sportovní činnosti během zimní přípravy dětí a mládeže TJ Sokol Hrdlív, z.s.</t>
  </si>
  <si>
    <t>20.03.2025 14:18:41</t>
  </si>
  <si>
    <t>39.</t>
  </si>
  <si>
    <t>FSVC/VSAN/00110/2025</t>
  </si>
  <si>
    <t>Tělovýchovná jednota Žerčice, z.s.</t>
  </si>
  <si>
    <t>48682039</t>
  </si>
  <si>
    <t>Revitalizace fotbalového hřiště a zázemí ve sportovním areálu</t>
  </si>
  <si>
    <t>25.03.2025 10:56:11</t>
  </si>
  <si>
    <t>40.</t>
  </si>
  <si>
    <t>FSVC/VSAN/00116/2025</t>
  </si>
  <si>
    <t>Handball Club Všenory, z. s.</t>
  </si>
  <si>
    <t>45844861</t>
  </si>
  <si>
    <t>Údržba povrchu víceúčelového hřiště, Handball Club Všenory, z. s.</t>
  </si>
  <si>
    <t>25.03.2025 13:28:52</t>
  </si>
  <si>
    <t>41.</t>
  </si>
  <si>
    <t>FSVC/VSAN/00120/2025</t>
  </si>
  <si>
    <t>Centrum Na Fialce o.p.s.</t>
  </si>
  <si>
    <t>02637286</t>
  </si>
  <si>
    <t>Rozšíření sportovního vybavení - podpora dětí a mládeže na Říčansku</t>
  </si>
  <si>
    <t>25.03.2025 14:12:52</t>
  </si>
  <si>
    <t>42.</t>
  </si>
  <si>
    <t>FSVC/VSAN/00142/2025</t>
  </si>
  <si>
    <t>TJ Sokol Červené Pečky</t>
  </si>
  <si>
    <t>14798000</t>
  </si>
  <si>
    <t>Opravy prostor a nákup pomůcek pro podporu pohybového rozvoje dětí i dopělých</t>
  </si>
  <si>
    <t>25.03.2025 20:30:13</t>
  </si>
  <si>
    <t>43.</t>
  </si>
  <si>
    <t>FSVC/VSAN/00171/2025</t>
  </si>
  <si>
    <t>FBC Pitbulls Kolín, z.s.</t>
  </si>
  <si>
    <t>26536447</t>
  </si>
  <si>
    <t>Podpora sportu a florbalu v okrese Kolín</t>
  </si>
  <si>
    <t>26.03.2025 10:33:46</t>
  </si>
  <si>
    <t>44.</t>
  </si>
  <si>
    <t>FSVC/VSAN/00086/2025</t>
  </si>
  <si>
    <t>Tělovýchovná jednota Záluží, z.s.</t>
  </si>
  <si>
    <t>47510846</t>
  </si>
  <si>
    <t>Nové vybavení pro tělocvičnu a posilovnu</t>
  </si>
  <si>
    <t>23.03.2025 22:03:42</t>
  </si>
  <si>
    <t>45.</t>
  </si>
  <si>
    <t>FSVC/VSAN/00195/2025</t>
  </si>
  <si>
    <t>Eratem, z.s.</t>
  </si>
  <si>
    <t>07121920</t>
  </si>
  <si>
    <t>Rozvoj tenisu v Unhošti a okolí</t>
  </si>
  <si>
    <t>26.03.2025 12:51:38</t>
  </si>
  <si>
    <t>46.</t>
  </si>
  <si>
    <t>FSVC/VSAN/00036/2025</t>
  </si>
  <si>
    <t>SK Březnice 1918, z.s.</t>
  </si>
  <si>
    <t>00472913</t>
  </si>
  <si>
    <t>Vybavení oddílu tréninkovými pomůckami a dresy SK Březnice 1918</t>
  </si>
  <si>
    <t>18.03.2025 11:57:48</t>
  </si>
  <si>
    <t>47.</t>
  </si>
  <si>
    <t>FSVC/VSAN/00061/2025</t>
  </si>
  <si>
    <t xml:space="preserve">Český svaz házené z.s. </t>
  </si>
  <si>
    <t>00548979</t>
  </si>
  <si>
    <t>Olympijské naděje 2025</t>
  </si>
  <si>
    <t>20.03.2025 14:15:11</t>
  </si>
  <si>
    <t>48.</t>
  </si>
  <si>
    <t>FSVC/VSAN/00087/2025</t>
  </si>
  <si>
    <t>Fotbal Neratovice - Byškovice z.s.</t>
  </si>
  <si>
    <t>07205651</t>
  </si>
  <si>
    <t>Sportovní činnost FK Neratovice 2025</t>
  </si>
  <si>
    <t>24.03.2025 08:04:36</t>
  </si>
  <si>
    <t>49.</t>
  </si>
  <si>
    <t>FSVC/VSAN/00108/2025</t>
  </si>
  <si>
    <t>Sportovní klub karate Dragon Čelákovice, z.s.</t>
  </si>
  <si>
    <t>02381630</t>
  </si>
  <si>
    <t>Podpora sportovní činnosti dětí a mládeže se zaměřením na bojová umění</t>
  </si>
  <si>
    <t>25.03.2025 10:35:31</t>
  </si>
  <si>
    <t>50.</t>
  </si>
  <si>
    <t>FSVC/VSAN/00111/2025</t>
  </si>
  <si>
    <t>Plavecký Oddíl Kralupy z. s.</t>
  </si>
  <si>
    <t>19999658</t>
  </si>
  <si>
    <t>Podpora plavecké mládeže v Kralupech</t>
  </si>
  <si>
    <t>25.03.2025 11:09:25</t>
  </si>
  <si>
    <t>51.</t>
  </si>
  <si>
    <t>FSVC/VSAN/00177/2025</t>
  </si>
  <si>
    <t>LK Horses z. s.</t>
  </si>
  <si>
    <t>17062489</t>
  </si>
  <si>
    <t>Podpora jezdeckého sportu pro děti a mládež - vybavení jezdeckého areálu  LK Horses z. s.</t>
  </si>
  <si>
    <t>26.03.2025 11:12:09</t>
  </si>
  <si>
    <t>52.</t>
  </si>
  <si>
    <t>FSVC/VSAN/00020/2025</t>
  </si>
  <si>
    <t>TJ Sokol Mšec - Nové Strašecí, z.s.</t>
  </si>
  <si>
    <t>47014041</t>
  </si>
  <si>
    <t>Doplnění vybavení hřiště pro děti a výměna sítí</t>
  </si>
  <si>
    <t>14.03.2025 09:16:28</t>
  </si>
  <si>
    <t>53.</t>
  </si>
  <si>
    <t>FSVC/VSAN/00122/2025</t>
  </si>
  <si>
    <t>Sportovní klub Lány, spolek</t>
  </si>
  <si>
    <t>47018313</t>
  </si>
  <si>
    <t>Podpora sportovních aktivit mládeže</t>
  </si>
  <si>
    <t>25.03.2025 16:55:36</t>
  </si>
  <si>
    <t>54.</t>
  </si>
  <si>
    <t>FSVC/VSAN/00149/2025</t>
  </si>
  <si>
    <t>Gymnastický klub GymPyš, z.s.</t>
  </si>
  <si>
    <t>08412111</t>
  </si>
  <si>
    <t>Teamgymové závody GymPyš</t>
  </si>
  <si>
    <t>25.03.2025 21:50:39</t>
  </si>
  <si>
    <t>55.</t>
  </si>
  <si>
    <t>FSVC/VSAN/00160/2025</t>
  </si>
  <si>
    <t>Jezdecká stáj Račice, z.s.</t>
  </si>
  <si>
    <t>07213956</t>
  </si>
  <si>
    <t>Bezpečně v sedle - podpora jezdeckého sportu pro mládež</t>
  </si>
  <si>
    <t>26.03.2025 09:03:43</t>
  </si>
  <si>
    <t>56.</t>
  </si>
  <si>
    <t>FSVC/VSAN/00208/2025</t>
  </si>
  <si>
    <t>TJ Sokol Mezno, spolek</t>
  </si>
  <si>
    <t>48927724</t>
  </si>
  <si>
    <t>Vybavení pro TJ Sokol Mezno, spolek</t>
  </si>
  <si>
    <t>26.03.2025 14:23:13</t>
  </si>
  <si>
    <t>57.</t>
  </si>
  <si>
    <t>FSVC/VSAN/00076/2025</t>
  </si>
  <si>
    <t>Tělovýchovná jednota Kouřim, spolek</t>
  </si>
  <si>
    <t>14800772</t>
  </si>
  <si>
    <t>Zabezpečení údržby fotbalového hřiště a nákup tréninkových pomůcek pro děti</t>
  </si>
  <si>
    <t>22.03.2025 12:47:39</t>
  </si>
  <si>
    <t>58.</t>
  </si>
  <si>
    <t>FSVC/VSAN/00079/2025</t>
  </si>
  <si>
    <t>IPPON KARATE KLUB SHOTOKAN BEROUN, z.s.</t>
  </si>
  <si>
    <t>04686349</t>
  </si>
  <si>
    <t>Karate dětí a mládeže  Beroun 2025</t>
  </si>
  <si>
    <t>23.03.2025 17:41:12</t>
  </si>
  <si>
    <t>59.</t>
  </si>
  <si>
    <t>FSVC/VSAN/00102/2025</t>
  </si>
  <si>
    <t>Sportovní klub Panteři Kladno z.s.</t>
  </si>
  <si>
    <t>04376285</t>
  </si>
  <si>
    <t>Tréninky pro děti a mládež v roce 2025</t>
  </si>
  <si>
    <t>24.03.2025 23:39:54</t>
  </si>
  <si>
    <t>60.</t>
  </si>
  <si>
    <t>FSVC/VSAN/00107/2025</t>
  </si>
  <si>
    <t>TJ Lokomotiva Rakovník, z.s.</t>
  </si>
  <si>
    <t>00507709</t>
  </si>
  <si>
    <t>Navýšení pohybových aktivit mládeže</t>
  </si>
  <si>
    <t>25.03.2025 09:52:52</t>
  </si>
  <si>
    <t>61.</t>
  </si>
  <si>
    <t>FSVC/VSAN/00157/2025</t>
  </si>
  <si>
    <t>Orel jednota Kladno</t>
  </si>
  <si>
    <t>69780641</t>
  </si>
  <si>
    <t>Podpora volejbalového dětského oddílu v Orlu jednotě Kladno v roce 2025</t>
  </si>
  <si>
    <t>26.03.2025 08:51:17</t>
  </si>
  <si>
    <t>62.</t>
  </si>
  <si>
    <t>FSVC/VSAN/00117/2025</t>
  </si>
  <si>
    <t>FK Vysoká z.s.</t>
  </si>
  <si>
    <t>27003825</t>
  </si>
  <si>
    <t>Podpora sportovních aktivit FK VYSOKÁ</t>
  </si>
  <si>
    <t>25.03.2025 13:30:22</t>
  </si>
  <si>
    <t>63.</t>
  </si>
  <si>
    <t>FSVC/VSAN/00178/2025</t>
  </si>
  <si>
    <t>Tělovýchovná jednota Tatran Kamenný Přívoz z.s.</t>
  </si>
  <si>
    <t>47569867</t>
  </si>
  <si>
    <t>Podpora fotbalové mládeže TJ Tatran Kamenný Přívoz  z.s.</t>
  </si>
  <si>
    <t>26.03.2025 11:18:00</t>
  </si>
  <si>
    <t>64.</t>
  </si>
  <si>
    <t>FSVC/VSAN/00094/2025</t>
  </si>
  <si>
    <t>Albatross Golf Club Praha</t>
  </si>
  <si>
    <t>26675994</t>
  </si>
  <si>
    <t>Juniorská golfová akademie - Albatross Academy</t>
  </si>
  <si>
    <t>24.03.2025 14:32:47</t>
  </si>
  <si>
    <t>65.</t>
  </si>
  <si>
    <t>FSVC/VSAN/00119/2025</t>
  </si>
  <si>
    <t>Okresní fotbalový svaz Praha - západ</t>
  </si>
  <si>
    <t>22883134</t>
  </si>
  <si>
    <t>Sportovní - fotbalová příprava mládeže</t>
  </si>
  <si>
    <t>25.03.2025 14:05:11</t>
  </si>
  <si>
    <t>66.</t>
  </si>
  <si>
    <t>FSVC/VSAN/00152/2025</t>
  </si>
  <si>
    <t>SK Lhota, z.s.</t>
  </si>
  <si>
    <t>48706060</t>
  </si>
  <si>
    <t>Zajištění mládežnických družstev SK Lhota</t>
  </si>
  <si>
    <t>25.03.2025 23:00:56</t>
  </si>
  <si>
    <t>67.</t>
  </si>
  <si>
    <t>FSVC/VSAN/00156/2025</t>
  </si>
  <si>
    <t>JUDO Příbram, z.s.</t>
  </si>
  <si>
    <t>48954985</t>
  </si>
  <si>
    <t>JUDO Příbram, podpora činnosti 2025</t>
  </si>
  <si>
    <t>26.03.2025 08:30:10</t>
  </si>
  <si>
    <t>68.</t>
  </si>
  <si>
    <t>FSVC/VSAN/00169/2025</t>
  </si>
  <si>
    <t>BK Brandýs n.L., z.s.</t>
  </si>
  <si>
    <t>69345261</t>
  </si>
  <si>
    <t>MČR U12G - mladší minižákyně</t>
  </si>
  <si>
    <t>26.03.2025 10:24:48</t>
  </si>
  <si>
    <t>69.</t>
  </si>
  <si>
    <t>FSVC/VSAN/00182/2025</t>
  </si>
  <si>
    <t>SC SPIRIT ŘÍČANY z.s.</t>
  </si>
  <si>
    <t>04726286</t>
  </si>
  <si>
    <t>Celoroční sportovní činnost středočeských dětí</t>
  </si>
  <si>
    <t>26.03.2025 11:49:36</t>
  </si>
  <si>
    <t>70.</t>
  </si>
  <si>
    <t>FSVC/VSAN/00034/2025</t>
  </si>
  <si>
    <t>ČSS, z.s. - sportovně střelecký klub Škoda Mladá Boleslav</t>
  </si>
  <si>
    <t>62453254</t>
  </si>
  <si>
    <t>Pořízení pažeb pro malorážné pušky pro ČSS, z.s. – sportovně střelecký klub Škoda Mladá Boleslav</t>
  </si>
  <si>
    <t>18.03.2025 09:06:53</t>
  </si>
  <si>
    <t>71.</t>
  </si>
  <si>
    <t>FSVC/VSAN/00074/2025</t>
  </si>
  <si>
    <t>FK PŠOVKA MĚLNÍK</t>
  </si>
  <si>
    <t>42739632</t>
  </si>
  <si>
    <t>Podpora činnosti dětí a mládeže FK PŠOVKA MĚLNÍK v roce 2025</t>
  </si>
  <si>
    <t>21.03.2025 19:17:15</t>
  </si>
  <si>
    <t>72.</t>
  </si>
  <si>
    <t>FSVC/VSAN/00105/2025</t>
  </si>
  <si>
    <t>Florbal Pro Beroun z.s.</t>
  </si>
  <si>
    <t>08208000</t>
  </si>
  <si>
    <t>Podpora florbalové mládeže v Berouně v roce 2025</t>
  </si>
  <si>
    <t>25.03.2025 08:53:59</t>
  </si>
  <si>
    <t>73.</t>
  </si>
  <si>
    <t>FSVC/VSAN/00126/2025</t>
  </si>
  <si>
    <t>SK Kladno, z. s.</t>
  </si>
  <si>
    <t>16979770</t>
  </si>
  <si>
    <t>Vybavení šaten v zázemí stadionu Fr. Kloze</t>
  </si>
  <si>
    <t>25.03.2025 18:18:19</t>
  </si>
  <si>
    <t>74.</t>
  </si>
  <si>
    <t>FSVC/VSAN/00179/2025</t>
  </si>
  <si>
    <t>Česká unie sportu Mělník, z.s.</t>
  </si>
  <si>
    <t>67673881</t>
  </si>
  <si>
    <t>Mělnický festival sportu 2025</t>
  </si>
  <si>
    <t>26.03.2025 11:32:10</t>
  </si>
  <si>
    <t>75.</t>
  </si>
  <si>
    <t>FSVC/VSAN/00035/2025</t>
  </si>
  <si>
    <t>Kulturistický spolek Čelákovice</t>
  </si>
  <si>
    <t>06161405</t>
  </si>
  <si>
    <t>Podpora kulturistického spolku</t>
  </si>
  <si>
    <t>18.03.2025 10:06:37</t>
  </si>
  <si>
    <t>76.</t>
  </si>
  <si>
    <t>FSVC/VSAN/00048/2025</t>
  </si>
  <si>
    <t>Tenis klub Rynholec z.s.</t>
  </si>
  <si>
    <t>27058425</t>
  </si>
  <si>
    <t>Podpora mládežnického sportu</t>
  </si>
  <si>
    <t>19.03.2025 14:49:34</t>
  </si>
  <si>
    <t>77.</t>
  </si>
  <si>
    <t>FSVC/VSAN/00073/2025</t>
  </si>
  <si>
    <t>Sportovní klub orientačního běhu Slaný, z.s.</t>
  </si>
  <si>
    <t>61895598</t>
  </si>
  <si>
    <t>Louštín 2025</t>
  </si>
  <si>
    <t>21.03.2025 18:27:27</t>
  </si>
  <si>
    <t>78.</t>
  </si>
  <si>
    <t>FSVC/VSAN/00089/2025</t>
  </si>
  <si>
    <t>SK Bakov n/J, z.s.</t>
  </si>
  <si>
    <t>14800136</t>
  </si>
  <si>
    <t>Podpora sportovních aktivit SK Bakov n/J, z.s.</t>
  </si>
  <si>
    <t>24.03.2025 10:03:20</t>
  </si>
  <si>
    <t>79.</t>
  </si>
  <si>
    <t>FSVC/VSAN/00196/2025</t>
  </si>
  <si>
    <t>OK KAMENICE, z.s.</t>
  </si>
  <si>
    <t>04605837</t>
  </si>
  <si>
    <t>Podpora dětí a mládeže orientační běh OK KAMENICE</t>
  </si>
  <si>
    <t>26.03.2025 12:59:19</t>
  </si>
  <si>
    <t>80.</t>
  </si>
  <si>
    <t>FSVC/VSAN/00069/2025</t>
  </si>
  <si>
    <t>TJ Sokol Týnec nad Labem z. s.</t>
  </si>
  <si>
    <t>14801124</t>
  </si>
  <si>
    <t>Oprava podezdívky k plotu okolo tenisových kurtů</t>
  </si>
  <si>
    <t>21.03.2025 09:21:02</t>
  </si>
  <si>
    <t>81.</t>
  </si>
  <si>
    <t>FSVC/VSAN/00127/2025</t>
  </si>
  <si>
    <t>Regionální svaz hokejbalu pro Prahu a Středočeský kraj</t>
  </si>
  <si>
    <t>22769081</t>
  </si>
  <si>
    <t>Zabezpečení mládežnických hokejbalových výběrů Středočeského kraje</t>
  </si>
  <si>
    <t>25.03.2025 18:52:56</t>
  </si>
  <si>
    <t>82.</t>
  </si>
  <si>
    <t>FSVC/VSAN/00192/2025</t>
  </si>
  <si>
    <t>SK LABSKÝ KOSTELEC, z.s.</t>
  </si>
  <si>
    <t>49517830</t>
  </si>
  <si>
    <t>Podpora sportovních aktivit</t>
  </si>
  <si>
    <t>26.03.2025 12:35:55</t>
  </si>
  <si>
    <t>83.</t>
  </si>
  <si>
    <t>FSVC/VSAN/00067/2025</t>
  </si>
  <si>
    <t>VK Týnec nad Sázavou, z. s.</t>
  </si>
  <si>
    <t>22767045</t>
  </si>
  <si>
    <t>Pořízení oddílových teplákových souprav JOMA Champion VII</t>
  </si>
  <si>
    <t>21.03.2025 08:35:26</t>
  </si>
  <si>
    <t>84.</t>
  </si>
  <si>
    <t>FSVC/VSAN/00118/2025</t>
  </si>
  <si>
    <t>SK Slavoj Pozdeň, z.s.</t>
  </si>
  <si>
    <t>48705942</t>
  </si>
  <si>
    <t>Budoucnost fotbalu v Pozdni</t>
  </si>
  <si>
    <t>25.03.2025 13:55:09</t>
  </si>
  <si>
    <t>85.</t>
  </si>
  <si>
    <t>FSVC/VSAN/00049/2025</t>
  </si>
  <si>
    <t>FK Litol, mládež z.s.</t>
  </si>
  <si>
    <t>05224047</t>
  </si>
  <si>
    <t>Nákup sportovního vybavení a soustředění mládeže FK Litol z.s.</t>
  </si>
  <si>
    <t>19.03.2025 15:17:38</t>
  </si>
  <si>
    <t>86.</t>
  </si>
  <si>
    <t>FSVC/VSAN/00052/2025</t>
  </si>
  <si>
    <t>TJ Sokol Jeneč, z.s.</t>
  </si>
  <si>
    <t>47003260</t>
  </si>
  <si>
    <t>Regenerace trávníku</t>
  </si>
  <si>
    <t>19.03.2025 21:33:41</t>
  </si>
  <si>
    <t>87.</t>
  </si>
  <si>
    <t>FSVC/VSAN/00096/2025</t>
  </si>
  <si>
    <t>TJ Svoboda Ratměřice, z.s.</t>
  </si>
  <si>
    <t>45064270</t>
  </si>
  <si>
    <t>Sportoviště v kondici</t>
  </si>
  <si>
    <t>24.03.2025 15:24:32</t>
  </si>
  <si>
    <t>88.</t>
  </si>
  <si>
    <t>FSVC/VSAN/00112/2025</t>
  </si>
  <si>
    <t>Bruslařský klub Příbram, z.s.</t>
  </si>
  <si>
    <t>47071371</t>
  </si>
  <si>
    <t>Sportovní činnost mládeže Bruslařského klubu Příbram v roce 2025</t>
  </si>
  <si>
    <t>25.03.2025 11:15:25</t>
  </si>
  <si>
    <t>89.</t>
  </si>
  <si>
    <t>FSVC/VSAN/00114/2025</t>
  </si>
  <si>
    <t>FbC Red Dragons Hořovice, z.s.</t>
  </si>
  <si>
    <t>27034887</t>
  </si>
  <si>
    <t>Podpora sportovních aktivit pro děti FbC Red Dragons Hořovice, z.s.</t>
  </si>
  <si>
    <t>25.03.2025 12:48:42</t>
  </si>
  <si>
    <t>90.</t>
  </si>
  <si>
    <t>FSVC/VSAN/00133/2025</t>
  </si>
  <si>
    <t>TJ Spartak Příbram, z.s.</t>
  </si>
  <si>
    <t>42727065</t>
  </si>
  <si>
    <t>Podpora sportujících dětí a mládeže široké veřejnosti bez nutné registrace v oddíle v roce 2025</t>
  </si>
  <si>
    <t>25.03.2025 19:13:10</t>
  </si>
  <si>
    <t>91.</t>
  </si>
  <si>
    <t>FSVC/VSAN/00181/2025</t>
  </si>
  <si>
    <t>Okresní fotbalový svaz Benešov</t>
  </si>
  <si>
    <t>22880470</t>
  </si>
  <si>
    <t>Festival dívčího fotbalu</t>
  </si>
  <si>
    <t>26.03.2025 11:48:04</t>
  </si>
  <si>
    <t>Celkem Fond sportu a volného času</t>
  </si>
  <si>
    <t xml:space="preserve">Název žadatele </t>
  </si>
  <si>
    <t xml:space="preserve">Okres </t>
  </si>
  <si>
    <t>FSVC/VSAI/00004/2025</t>
  </si>
  <si>
    <t>Tělocvičná jednota Sokol Lány</t>
  </si>
  <si>
    <t>47018984</t>
  </si>
  <si>
    <t>Zateplení a rekonstrukce objektu sokolovny Lány</t>
  </si>
  <si>
    <t>11.03.2025 09:41:10</t>
  </si>
  <si>
    <t>FSVC/VSAI/00045/2025</t>
  </si>
  <si>
    <t>Školní sportovní klub AŠSK při 3. ZŠ Slaný, pobočný spolek</t>
  </si>
  <si>
    <t>72070293</t>
  </si>
  <si>
    <t>Vybavení sportoviště mobilními basketbalovými koši</t>
  </si>
  <si>
    <t>19.03.2025 20:10:16</t>
  </si>
  <si>
    <t>FSVC/VSAI/00116/2025</t>
  </si>
  <si>
    <t>Olympia Spartan Training Kutná Hora, z. s.</t>
  </si>
  <si>
    <t>07919794</t>
  </si>
  <si>
    <t>Konstrukce pro spartanský trénink</t>
  </si>
  <si>
    <t>26.03.2025 10:29:28</t>
  </si>
  <si>
    <t>FSVC/VSAI/00100/2025</t>
  </si>
  <si>
    <t>TJ Slavoj Český Brod, z.s.</t>
  </si>
  <si>
    <t>00663191</t>
  </si>
  <si>
    <t>Modernizace technologie přetlakové haly TJ Slavoj Český Brod</t>
  </si>
  <si>
    <t>25.03.2025 17:58:09</t>
  </si>
  <si>
    <t>FSVC/VSAI/00085/2025</t>
  </si>
  <si>
    <t>Obec Žižice</t>
  </si>
  <si>
    <t>00235211</t>
  </si>
  <si>
    <t>Sportovní areál Žižicka-opěrná zeď, akumulační nádrž a zpevněné plochy</t>
  </si>
  <si>
    <t>25.03.2025 10:38:31</t>
  </si>
  <si>
    <t>FSVC/VSAI/00061/2025</t>
  </si>
  <si>
    <t>Sportovní klub Stehelčeves z.s.</t>
  </si>
  <si>
    <t>43775730</t>
  </si>
  <si>
    <t>Závlaha fotbalového hřiště SK Stehelčeves</t>
  </si>
  <si>
    <t>22.03.2025 10:20:02</t>
  </si>
  <si>
    <t>FSVC/VSAI/00110/2025</t>
  </si>
  <si>
    <t>FC Horky, z.s.</t>
  </si>
  <si>
    <t>48683159</t>
  </si>
  <si>
    <t>Nákup sekacího traktoru SECO</t>
  </si>
  <si>
    <t>26.03.2025 09:40:49</t>
  </si>
  <si>
    <t>FSVC/VSAI/00003/2025</t>
  </si>
  <si>
    <t>Tělocvičná jednota Sokol Sokoleč</t>
  </si>
  <si>
    <t>16577647</t>
  </si>
  <si>
    <t>Boulderová lezecká stěna pro TJ Sokol Sokoleč</t>
  </si>
  <si>
    <t>11.03.2025 09:28:53</t>
  </si>
  <si>
    <t>FSVC/VSAI/00066/2025</t>
  </si>
  <si>
    <t>FK JIRNY, z.s.</t>
  </si>
  <si>
    <t>08166072</t>
  </si>
  <si>
    <t>Osvětlení umělé tráva - fotbalové hřiště</t>
  </si>
  <si>
    <t>23.03.2025 18:21:45</t>
  </si>
  <si>
    <t>FSVC/VSAI/00129/2025</t>
  </si>
  <si>
    <t>SK Klášter n/J z.s.</t>
  </si>
  <si>
    <t>70914516</t>
  </si>
  <si>
    <t>Rozšíření kapacity kabin pro děti a mládež</t>
  </si>
  <si>
    <t>26.03.2025 12:50:26</t>
  </si>
  <si>
    <t>FSVC/VSAI/00102/2025</t>
  </si>
  <si>
    <t>Tělocvičná jednota Sokol Vlašim</t>
  </si>
  <si>
    <t>14799901</t>
  </si>
  <si>
    <t>Výměna oken a dveří TJ Sokol Vlašim</t>
  </si>
  <si>
    <t>25.03.2025 21:45:06</t>
  </si>
  <si>
    <t>FSVC/VSAI/00086/2025</t>
  </si>
  <si>
    <t>FK Slavoj Stará Boleslav, z.s.</t>
  </si>
  <si>
    <t>26994623</t>
  </si>
  <si>
    <t>Technika pro zlepšení a údržbu travnaté plochy fotbalového hřiště</t>
  </si>
  <si>
    <t>25.03.2025 10:43:42</t>
  </si>
  <si>
    <t>FSVC/VSAI/00058/2025</t>
  </si>
  <si>
    <t>HO Pohodička Slaný z.s.</t>
  </si>
  <si>
    <t>01346822</t>
  </si>
  <si>
    <t>Rekonstrukce dopadiště lezeckého centra HO Pohodička Slaný</t>
  </si>
  <si>
    <t>21.03.2025 14:12:56</t>
  </si>
  <si>
    <t>FSVC/VSAI/00115/2025</t>
  </si>
  <si>
    <t>Tělocvičná jednota Sokol Zlonice</t>
  </si>
  <si>
    <t>48707643</t>
  </si>
  <si>
    <t>Výměna plynového kotle za nový kondenzační</t>
  </si>
  <si>
    <t>26.03.2025 10:27:36</t>
  </si>
  <si>
    <t>FSVC/VSAI/00011/2025</t>
  </si>
  <si>
    <t>TJ KRALUPY, z.s.</t>
  </si>
  <si>
    <t>14799146</t>
  </si>
  <si>
    <t>Kanoistika /Modernizace slalomového kanálu – obnova systému zavěšení branek pro vodní slalom a kayak cross a vybudování osvětlen</t>
  </si>
  <si>
    <t>11.03.2025 10:35:50</t>
  </si>
  <si>
    <t>FSVC/VSAI/00069/2025</t>
  </si>
  <si>
    <t>Sportovní klub Malešov, z.s.</t>
  </si>
  <si>
    <t>46406425</t>
  </si>
  <si>
    <t>Automatický peletový kotel</t>
  </si>
  <si>
    <t>24.03.2025 12:17:09</t>
  </si>
  <si>
    <t>FSVC/VSAI/00088/2025</t>
  </si>
  <si>
    <t>Sparta Mratín z. s.</t>
  </si>
  <si>
    <t>26596075</t>
  </si>
  <si>
    <t>Nové zázemí sportoviště Mratín</t>
  </si>
  <si>
    <t>25.03.2025 11:21:20</t>
  </si>
  <si>
    <t>FSVC/VSAI/00091/2025</t>
  </si>
  <si>
    <t>FOTBAL HLÍZOV, z.s.</t>
  </si>
  <si>
    <t>46407031</t>
  </si>
  <si>
    <t>Rekonstrukce objektu - klubovny a venkovní terasy</t>
  </si>
  <si>
    <t>25.03.2025 13:35:33</t>
  </si>
  <si>
    <t>FSVC/VSAI/00035/2025</t>
  </si>
  <si>
    <t>Tělocvičná jednota Sokol Votice</t>
  </si>
  <si>
    <t>18595804</t>
  </si>
  <si>
    <t>Modernizace elektroinstalace v sokolovně</t>
  </si>
  <si>
    <t>17.03.2025 19:18:02</t>
  </si>
  <si>
    <t>FSVC/VSAI/00025/2025</t>
  </si>
  <si>
    <t>FK Rudná z.s.</t>
  </si>
  <si>
    <t>45845093</t>
  </si>
  <si>
    <t>Rekonstrukce vnitřních prostor šaten FK Rudná</t>
  </si>
  <si>
    <t>14.03.2025 08:38:33</t>
  </si>
  <si>
    <t>FSVC/VSAI/00120/2025</t>
  </si>
  <si>
    <t>SK Hořovice, z.s.</t>
  </si>
  <si>
    <t>22680772</t>
  </si>
  <si>
    <t>Záchytné sítě - zlepšení prostředí fotbalového hřiště SK Hořovice, z.s.</t>
  </si>
  <si>
    <t>26.03.2025 11:42:31</t>
  </si>
  <si>
    <t>FSVC/VSAI/00104/2025</t>
  </si>
  <si>
    <t>Město Zruč nad Sázavou</t>
  </si>
  <si>
    <t>00236667</t>
  </si>
  <si>
    <t>Zkvalitnění podmínek pro sportovní vyžití především dětí a mládeže</t>
  </si>
  <si>
    <t>26.03.2025 07:30:44</t>
  </si>
  <si>
    <t>FSVC/VSAI/00119/2025</t>
  </si>
  <si>
    <t>TJ Sokol Kamýk nad Vltavou, z.s.</t>
  </si>
  <si>
    <t>47073021</t>
  </si>
  <si>
    <t>Rekonstrukce kabin na fotbalovém hřišti</t>
  </si>
  <si>
    <t>26.03.2025 11:24:25</t>
  </si>
  <si>
    <t>FSVC/VSAI/00137/2025</t>
  </si>
  <si>
    <t>LTC Kolín - tenis club</t>
  </si>
  <si>
    <t>14800594</t>
  </si>
  <si>
    <t>Rekonstrukce letní budovy LTC Kolín - tenis club</t>
  </si>
  <si>
    <t>26.03.2025 13:44:29</t>
  </si>
  <si>
    <t>FSVC/VSAI/00141/2025</t>
  </si>
  <si>
    <t>Obec Braškov</t>
  </si>
  <si>
    <t>00234176</t>
  </si>
  <si>
    <t>Tréninkové hřiště, Braškov</t>
  </si>
  <si>
    <t>26.03.2025 14:41:53</t>
  </si>
  <si>
    <t>FSVC/VSAI/00020/2025</t>
  </si>
  <si>
    <t>UNION CERHOVICE</t>
  </si>
  <si>
    <t>64752976</t>
  </si>
  <si>
    <t>Modernizace fotbalového hřiště - zavlažování</t>
  </si>
  <si>
    <t>12.03.2025 16:22:59</t>
  </si>
  <si>
    <t>FSVC/VSAI/00094/2025</t>
  </si>
  <si>
    <t>Tělocvičná jednota Sokol Kostelec nad Černými Lesy</t>
  </si>
  <si>
    <t>67982450</t>
  </si>
  <si>
    <t>Modernizace sportovních prostorů sokolovny (malé tělocvičny) TJ Sokol Kostelec nad Černými Lesy</t>
  </si>
  <si>
    <t>25.03.2025 15:53:20</t>
  </si>
  <si>
    <t>FSVC/VSAI/00099/2025</t>
  </si>
  <si>
    <t>TJ TATRAN Rakovník, z.s.</t>
  </si>
  <si>
    <t>47016795</t>
  </si>
  <si>
    <t>Výměna osvětlení sportoviště Rakovník</t>
  </si>
  <si>
    <t>25.03.2025 17:54:50</t>
  </si>
  <si>
    <t>FSVC/VSAI/00113/2025</t>
  </si>
  <si>
    <t>SK Třebotov, z.s.</t>
  </si>
  <si>
    <t>47005416</t>
  </si>
  <si>
    <t>Pořízení sekacího traktůrku pro údržbu sportoviště</t>
  </si>
  <si>
    <t>26.03.2025 10:16:03</t>
  </si>
  <si>
    <t>FSVC/VSAI/00005/2025</t>
  </si>
  <si>
    <t>FK Všeradice 1932,z.s.</t>
  </si>
  <si>
    <t>47513659</t>
  </si>
  <si>
    <t>Rekonstrukce a modernizace budovy zázemí FK Všeradice 1932 vč. nových zpevněných ploch</t>
  </si>
  <si>
    <t>11.03.2025 09:42:58</t>
  </si>
  <si>
    <t>FSVC/VSAI/00053/2025</t>
  </si>
  <si>
    <t>SK Votice, z.s.</t>
  </si>
  <si>
    <t>43725961</t>
  </si>
  <si>
    <t>Víceúčelový  zahradní traktor se sběrem  Starjet P6 4×4</t>
  </si>
  <si>
    <t>21.03.2025 09:41:40</t>
  </si>
  <si>
    <t>FSVC/VSAI/00071/2025</t>
  </si>
  <si>
    <t>Atleticko-Fotbalový Klub Loděnice, z.s.</t>
  </si>
  <si>
    <t>43763766</t>
  </si>
  <si>
    <t>Obnova technického vybavení na údržbu sportovního areálu AFK Loděnice, z.s.</t>
  </si>
  <si>
    <t>24.03.2025 13:40:36</t>
  </si>
  <si>
    <t>FSVC/VSAI/00077/2025</t>
  </si>
  <si>
    <t>Tělocvičná jednota Sokol Nový Knín</t>
  </si>
  <si>
    <t>68406304</t>
  </si>
  <si>
    <t>Rekonstrukce sportovního zázemí sokolovny</t>
  </si>
  <si>
    <t>24.03.2025 19:11:11</t>
  </si>
  <si>
    <t>FSVC/VSAI/00098/2025</t>
  </si>
  <si>
    <t>SK Husinec  - Řež</t>
  </si>
  <si>
    <t>43753477</t>
  </si>
  <si>
    <t>Automatický závlahový systém fotbalového hřiště SK Husinec  - Řež</t>
  </si>
  <si>
    <t>25.03.2025 17:53:22</t>
  </si>
  <si>
    <t>FSVC/VSAI/00101/2025</t>
  </si>
  <si>
    <t>Piranhas Beroun, z. s.</t>
  </si>
  <si>
    <t>03810852</t>
  </si>
  <si>
    <t>Výstavba softballového hřiště v Berouně</t>
  </si>
  <si>
    <t>25.03.2025 18:42:21</t>
  </si>
  <si>
    <t>FSVC/VSAI/00135/2025</t>
  </si>
  <si>
    <t>TJ Sokol Kondrac z.s.</t>
  </si>
  <si>
    <t>47082267</t>
  </si>
  <si>
    <t>Obnova zařízení hřiště Kondrac</t>
  </si>
  <si>
    <t>26.03.2025 13:19:23</t>
  </si>
  <si>
    <t>FSVC/VSAI/00048/2025</t>
  </si>
  <si>
    <t>Tělovýchovná jednota  Slavoj Zvoleněves z.s.</t>
  </si>
  <si>
    <t>48704024</t>
  </si>
  <si>
    <t>Rekonstrukce sociálního zařízení v zázemí pro sportovce TJ Slavoj Zvoleněves z.s.</t>
  </si>
  <si>
    <t>20.03.2025 12:04:56</t>
  </si>
  <si>
    <t>FSVC/VSAI/00078/2025</t>
  </si>
  <si>
    <t>FK KAVALIER SÁZAVA, spolek</t>
  </si>
  <si>
    <t>46406131</t>
  </si>
  <si>
    <t>Modernizace fotbalového hřiště FK Kavalier Sázava - fotbalové brány</t>
  </si>
  <si>
    <t>24.03.2025 19:48:28</t>
  </si>
  <si>
    <t>FSVC/VSAI/00123/2025</t>
  </si>
  <si>
    <t>Obec Krakovany</t>
  </si>
  <si>
    <t>00235504</t>
  </si>
  <si>
    <t>Modernizace sportovní plochy</t>
  </si>
  <si>
    <t>26.03.2025 11:55:58</t>
  </si>
  <si>
    <t>FSVC/VSAI/00138/2025</t>
  </si>
  <si>
    <t>FK KOMÁROV,z.s.</t>
  </si>
  <si>
    <t>26595117</t>
  </si>
  <si>
    <t>Mobilní kabiny se sanitou /WC , sprchy/ pro fotbalový klub FK Komárov a výměna světel na tréninkovém hřišti</t>
  </si>
  <si>
    <t>26.03.2025 14:17:37</t>
  </si>
  <si>
    <t>FSVC/VSAI/00057/2025</t>
  </si>
  <si>
    <t>Auto klub Divišov v AČR</t>
  </si>
  <si>
    <t>49528416</t>
  </si>
  <si>
    <t>Vybavení pro údržbu ploché dráhy Divišov</t>
  </si>
  <si>
    <t>21.03.2025 13:47:09</t>
  </si>
  <si>
    <t>FSVC/VSAI/00095/2025</t>
  </si>
  <si>
    <t>Mnichovohradišťský sportovní klub z.s.</t>
  </si>
  <si>
    <t>18621937</t>
  </si>
  <si>
    <t>Rekonstrukce a modernizace fotbalového zázemí v areálu Mnichovohradišťského sportovního klubu</t>
  </si>
  <si>
    <t>25.03.2025 15:53:30</t>
  </si>
  <si>
    <t>FSVC/VSAI/00097/2025</t>
  </si>
  <si>
    <t>Český lev - Union Beroun, z.s.</t>
  </si>
  <si>
    <t>28560353</t>
  </si>
  <si>
    <t>„Modernizace zázemí sportovního areálu Český lev – Union Beroun z.s."</t>
  </si>
  <si>
    <t>25.03.2025 16:46:11</t>
  </si>
  <si>
    <t>FSVC/VSAI/00084/2025</t>
  </si>
  <si>
    <t>ČSS, z.s. - Středočeské krajské sdružení</t>
  </si>
  <si>
    <t>70917736</t>
  </si>
  <si>
    <t>Finálová sestava terčového zařízení</t>
  </si>
  <si>
    <t>25.03.2025 10:17:42</t>
  </si>
  <si>
    <t>FSVC/VSAI/00016/2025</t>
  </si>
  <si>
    <t>TJ Sokol Jabkenice, z.s.</t>
  </si>
  <si>
    <t>48683922</t>
  </si>
  <si>
    <t>Rekonstrukce fasády včetně výměny vchodových dveří, rekonstrukce sociálního zařízení a fotbalových střídaček</t>
  </si>
  <si>
    <t>11.03.2025 13:55:53</t>
  </si>
  <si>
    <t>FSVC/VSAI/00114/2025</t>
  </si>
  <si>
    <t>Obec Žerčice</t>
  </si>
  <si>
    <t>00238953</t>
  </si>
  <si>
    <t>Vrtaná studna na závlahu fotbalového hřiště</t>
  </si>
  <si>
    <t>26.03.2025 10:19:32</t>
  </si>
  <si>
    <t>FSVC/VSAI/00132/2025</t>
  </si>
  <si>
    <t>Obec Loket</t>
  </si>
  <si>
    <t>00232165</t>
  </si>
  <si>
    <t>Víceúčelové hřiště Němčice</t>
  </si>
  <si>
    <t>26.03.2025 13:07:22</t>
  </si>
  <si>
    <t>FSVC/VSAI/00006/2025</t>
  </si>
  <si>
    <t>SLAVOJ Kropáčova Vrutice, z.s.</t>
  </si>
  <si>
    <t>48682276</t>
  </si>
  <si>
    <t>Instalace závlahového systému</t>
  </si>
  <si>
    <t>11.03.2025 09:44:07</t>
  </si>
  <si>
    <t>FSVC/VSAI/00019/2025</t>
  </si>
  <si>
    <t>Cidlinská FA, z.s.</t>
  </si>
  <si>
    <t>70897301</t>
  </si>
  <si>
    <t>Pořízení sekacího traktůrku</t>
  </si>
  <si>
    <t>12.03.2025 15:09:06</t>
  </si>
  <si>
    <t>FSVC/VSAI/00050/2025</t>
  </si>
  <si>
    <t>Tělovýchovná jednota JISKRA STRUHAŘOV,z.s.</t>
  </si>
  <si>
    <t>47082844</t>
  </si>
  <si>
    <t>Osvětlení hřiště TJ Jiskra Struhařov</t>
  </si>
  <si>
    <t>20.03.2025 14:58:01</t>
  </si>
  <si>
    <t>FSVC/VSAI/00108/2025</t>
  </si>
  <si>
    <t xml:space="preserve">Tělovýchovná jednota Sokol Tatce, z.s. </t>
  </si>
  <si>
    <t>64730433</t>
  </si>
  <si>
    <t>Bezpečně pro děti</t>
  </si>
  <si>
    <t>26.03.2025 08:47:17</t>
  </si>
  <si>
    <t>FSVC/VSAI/00044/2025</t>
  </si>
  <si>
    <t>TJ LTC Poděbrady z. s.</t>
  </si>
  <si>
    <t>00507491</t>
  </si>
  <si>
    <t>Modernizace areálu a vybavení TJ LTC Poděbrady z. s.</t>
  </si>
  <si>
    <t>19.03.2025 13:12:38</t>
  </si>
  <si>
    <t>FSVC/VSAI/00013/2025</t>
  </si>
  <si>
    <t>TJ Sokol Dolany, z.s.</t>
  </si>
  <si>
    <t>47569441</t>
  </si>
  <si>
    <t>Modernizace zařízení k zajištění sportovních činností dětí a mládeže 2025</t>
  </si>
  <si>
    <t>11.03.2025 10:51:52</t>
  </si>
  <si>
    <t>FSVC/VSAI/00018/2025</t>
  </si>
  <si>
    <t>Obec Petrovice</t>
  </si>
  <si>
    <t>00243027</t>
  </si>
  <si>
    <t>Modernizace víceúčelového hřiště v Petrovicích</t>
  </si>
  <si>
    <t>12.03.2025 12:06:17</t>
  </si>
  <si>
    <t>FSVC/VSAI/00026/2025</t>
  </si>
  <si>
    <t>Obec Bílkovice</t>
  </si>
  <si>
    <t>00232807</t>
  </si>
  <si>
    <t>Bílkovice - zavlažování fotbalového hřiště</t>
  </si>
  <si>
    <t>14.03.2025 09:52:01</t>
  </si>
  <si>
    <t>FSVC/VSAI/00065/2025</t>
  </si>
  <si>
    <t>T. J. Sokol Krásná Hora nad Vltavou</t>
  </si>
  <si>
    <t>64763781</t>
  </si>
  <si>
    <t>Modernizace objektu Sokolovny čp. 157 Krásná Hora nad Vltavou</t>
  </si>
  <si>
    <t>23.03.2025 15:30:17</t>
  </si>
  <si>
    <t>FSVC/VSAI/00024/2025</t>
  </si>
  <si>
    <t>AFK Milovice z.s.</t>
  </si>
  <si>
    <t>26663422</t>
  </si>
  <si>
    <t>Pořízení vřetenové sekačky</t>
  </si>
  <si>
    <t>13.03.2025 14:01:21</t>
  </si>
  <si>
    <t>FSVC/VSAI/00037/2025</t>
  </si>
  <si>
    <t>Tělovýchovná jednota Sokol Pacov, z.s.</t>
  </si>
  <si>
    <t>62930214</t>
  </si>
  <si>
    <t>Pořízení fotbalových branek na hřiště v Pacově</t>
  </si>
  <si>
    <t>18.03.2025 11:22:47</t>
  </si>
  <si>
    <t>FSVC/VSAI/00062/2025</t>
  </si>
  <si>
    <t>Tělovýchovná jednota Slavia Louňovice, z.s.</t>
  </si>
  <si>
    <t>16554582</t>
  </si>
  <si>
    <t>Ústřední vytápění - šatny a zázemí</t>
  </si>
  <si>
    <t>22.03.2025 22:10:14</t>
  </si>
  <si>
    <t>FSVC/VSAI/00055/2025</t>
  </si>
  <si>
    <t>Obec Líský</t>
  </si>
  <si>
    <t>00640514</t>
  </si>
  <si>
    <t>VYBUDOVÁNÍ VÍCEÚČELOVÉHO HŘIŠTĚ V OBCI LÍSKÝ</t>
  </si>
  <si>
    <t>21.03.2025 11:19:52</t>
  </si>
  <si>
    <t>FSVC/VSAI/00068/2025</t>
  </si>
  <si>
    <t>LTC Slovan Kladno z.s.</t>
  </si>
  <si>
    <t>61895661</t>
  </si>
  <si>
    <t>Nové oplocení tenisových kurtů v areálu LTC Slovan Kladno, z.s.</t>
  </si>
  <si>
    <t>24.03.2025 10:46:51</t>
  </si>
  <si>
    <t>FSVC/VSAI/00012/2025</t>
  </si>
  <si>
    <t>Obec Libenice</t>
  </si>
  <si>
    <t>00235539</t>
  </si>
  <si>
    <t>Multifunkční sportoviště v obci Libenice</t>
  </si>
  <si>
    <t>11.03.2025 10:47:18</t>
  </si>
  <si>
    <t>FSVC/VSAI/00015/2025</t>
  </si>
  <si>
    <t>TJ Sokol Měšice z.s.</t>
  </si>
  <si>
    <t>62930427</t>
  </si>
  <si>
    <t>VÝSTAVBA AUTOMATICKÉHO ZÁVLAHOVÉHO SYSTÉMU PLOCHY FOTBALOVÉHO HŘIŠTĚ V MĚŠICÍCH</t>
  </si>
  <si>
    <t>11.03.2025 12:08:09</t>
  </si>
  <si>
    <t>FSVC/VSAI/00043/2025</t>
  </si>
  <si>
    <t>Městys Rataje nad Sázavou</t>
  </si>
  <si>
    <t>00236381</t>
  </si>
  <si>
    <t>Vytápění sokolovny</t>
  </si>
  <si>
    <t>19.03.2025 09:33:21</t>
  </si>
  <si>
    <t>FSVC/VSAI/00036/2025</t>
  </si>
  <si>
    <t>Tělovýchovná jednota Řepín, z.s.</t>
  </si>
  <si>
    <t>42742366</t>
  </si>
  <si>
    <t>Pořízení traktoru a ochranné sítě pro TJ Řepín z.s.</t>
  </si>
  <si>
    <t>18.03.2025 10:43:26</t>
  </si>
  <si>
    <t>FSVC/VSAI/00047/2025</t>
  </si>
  <si>
    <t>Sportovní klub Postřižín, spolek</t>
  </si>
  <si>
    <t>61389463</t>
  </si>
  <si>
    <t>Pořízení traktoru pro úpravu travnaté plochy Sportovního klubu Postřižín</t>
  </si>
  <si>
    <t>20.03.2025 10:27:40</t>
  </si>
  <si>
    <t>FSVC/VSAI/00075/2025</t>
  </si>
  <si>
    <t>Obec Střezimíř</t>
  </si>
  <si>
    <t>00232777</t>
  </si>
  <si>
    <t>Modernizace venkovního hřiště</t>
  </si>
  <si>
    <t>24.03.2025 15:15:47</t>
  </si>
  <si>
    <t>FSVC/VSAI/00082/2025</t>
  </si>
  <si>
    <t>Městys Čechtice</t>
  </si>
  <si>
    <t>00231550</t>
  </si>
  <si>
    <t>Oplocení sportovního areálu</t>
  </si>
  <si>
    <t>25.03.2025 08:43:16</t>
  </si>
  <si>
    <t>FSVC/VSAI/00023/2025</t>
  </si>
  <si>
    <t>Nymburská o.p.s.</t>
  </si>
  <si>
    <t>27940993</t>
  </si>
  <si>
    <t>Nové oplocení sportovního areálu Veslák</t>
  </si>
  <si>
    <t>13.03.2025 10:59:49</t>
  </si>
  <si>
    <t>FSVC/VSAI/00073/2025</t>
  </si>
  <si>
    <t>Obec Heřmaničky</t>
  </si>
  <si>
    <t>00231771</t>
  </si>
  <si>
    <t>Modernizace sokolovny Heřmaničky</t>
  </si>
  <si>
    <t>24.03.2025 14:24:17</t>
  </si>
  <si>
    <t>FSVC/VSAI/00127/2025</t>
  </si>
  <si>
    <t>Město Velvary</t>
  </si>
  <si>
    <t>00235105</t>
  </si>
  <si>
    <t>Skatepark Velvary</t>
  </si>
  <si>
    <t>26.03.2025 12:38:53</t>
  </si>
  <si>
    <t>FSVC/VSAI/00034/2025</t>
  </si>
  <si>
    <t>TJ Jawa Divišov z.s.</t>
  </si>
  <si>
    <t>18621864</t>
  </si>
  <si>
    <t>Vybavení pro údržbu TJ Jawa Divišov</t>
  </si>
  <si>
    <t>17.03.2025 14:34:46</t>
  </si>
  <si>
    <t>FSVC/VSAI/00063/2025</t>
  </si>
  <si>
    <t>Tělovýchovná jednota Dynamo Nelahozeves, z.s.</t>
  </si>
  <si>
    <t>42742765</t>
  </si>
  <si>
    <t>Výměna původních oken</t>
  </si>
  <si>
    <t>23.03.2025 10:16:23</t>
  </si>
  <si>
    <t>FSVC/VSAI/00067/2025</t>
  </si>
  <si>
    <t>Obec Přišimasy</t>
  </si>
  <si>
    <t>00235652</t>
  </si>
  <si>
    <t>Modernizace, rozšíření a výměna sportovního zařízení</t>
  </si>
  <si>
    <t>24.03.2025 08:39:05</t>
  </si>
  <si>
    <t>FSVC/VSAI/00096/2025</t>
  </si>
  <si>
    <t>TJ Sokol Kosořice z.s.</t>
  </si>
  <si>
    <t>18572146</t>
  </si>
  <si>
    <t>Pletivový plot a rozšíření tréninkové plochy</t>
  </si>
  <si>
    <t>25.03.2025 16:23:51</t>
  </si>
  <si>
    <t>FSVC/VSAI/00008/2025</t>
  </si>
  <si>
    <t>Jezdecký klub Stará Boleslav, z.s.</t>
  </si>
  <si>
    <t>16556330</t>
  </si>
  <si>
    <t>Modernizace společenské klubovny JK Stará Boleslav</t>
  </si>
  <si>
    <t>11.03.2025 10:05:51</t>
  </si>
  <si>
    <t>FSVC/VSAI/00017/2025</t>
  </si>
  <si>
    <t>SK Hudlice, z.s.</t>
  </si>
  <si>
    <t>47513861</t>
  </si>
  <si>
    <t>Automatické zavlažování fotbalového hřiště</t>
  </si>
  <si>
    <t>12.03.2025 10:08:09</t>
  </si>
  <si>
    <t>FSVC/VSAI/00049/2025</t>
  </si>
  <si>
    <t>Obec Vižina</t>
  </si>
  <si>
    <t>00509876</t>
  </si>
  <si>
    <t>Stavební úpravy a rekonstrukce kabin</t>
  </si>
  <si>
    <t>20.03.2025 12:32:34</t>
  </si>
  <si>
    <t>FSVC/VSAI/00080/2025</t>
  </si>
  <si>
    <t>LTC Houštka, z.s.</t>
  </si>
  <si>
    <t>16555741</t>
  </si>
  <si>
    <t>Rekonstrukce zázemí pro sportující děti a mládež – Nový prostor pro radost, pohyb a regeneraci</t>
  </si>
  <si>
    <t>25.03.2025 08:14:33</t>
  </si>
  <si>
    <t>FSVC/VSAI/00112/2025</t>
  </si>
  <si>
    <t>OBEC JENŠTEJN</t>
  </si>
  <si>
    <t>00240249</t>
  </si>
  <si>
    <t>Opěrná zídka u sportoviště V Katovičkách Jenštejn</t>
  </si>
  <si>
    <t>26.03.2025 10:01:36</t>
  </si>
  <si>
    <t>FSVC/VSAI/00001/2025</t>
  </si>
  <si>
    <t>Obec Katusice</t>
  </si>
  <si>
    <t>00237981</t>
  </si>
  <si>
    <t>Obec Katusice - Investice do technologie sportoviště</t>
  </si>
  <si>
    <t>11.03.2025 09:18:10</t>
  </si>
  <si>
    <t>FSVC/VSAI/00032/2025</t>
  </si>
  <si>
    <t>Městys Divišov</t>
  </si>
  <si>
    <t>00231690</t>
  </si>
  <si>
    <t>Vybavení pro údržbu hřišť Divišov</t>
  </si>
  <si>
    <t>17.03.2025 10:24:21</t>
  </si>
  <si>
    <t>FSVC/VSAI/00124/2025</t>
  </si>
  <si>
    <t>SK Chocerady z.s.</t>
  </si>
  <si>
    <t>43792588</t>
  </si>
  <si>
    <t>Rekonstrukce kabin</t>
  </si>
  <si>
    <t>26.03.2025 11:59:14</t>
  </si>
  <si>
    <t>Tematické zadání "Podpora sportovních aktivit investiční podpora"</t>
  </si>
  <si>
    <t>Tematické zadání "Podpora sportovních aktivit neinvestiční podpora"</t>
  </si>
  <si>
    <t>Tematické zadání "Podpora vrcholového sportu"</t>
  </si>
  <si>
    <t>Tematické zadání "Podpora handicapovaných"</t>
  </si>
  <si>
    <t>Poskytnutí dotací z Programu 2025 pro poskytování dotací z rozpočtu Středočeského kraje na podporu sportovních aktivit dětí a mládeže ze 
Středočeského Fondu sportu a volného času</t>
  </si>
  <si>
    <t>Celkový objem finančních prostředků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</si>
</sst>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Aptos Narrow"/>
      <family val="2"/>
      <scheme val="minor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</font>
    <font>
      <b/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center" wrapText="1" readingOrder="1"/>
    </xf>
    <xf numFmtId="3" fontId="5" fillId="0" borderId="1" xfId="1" applyNumberFormat="1" applyFont="1" applyBorder="1" applyAlignment="1">
      <alignment horizontal="center" vertical="center" wrapText="1" readingOrder="1"/>
    </xf>
    <xf numFmtId="2" fontId="5" fillId="0" borderId="1" xfId="1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center" wrapText="1" readingOrder="1"/>
    </xf>
    <xf numFmtId="2" fontId="7" fillId="0" borderId="1" xfId="1" applyNumberFormat="1" applyFont="1" applyBorder="1" applyAlignment="1">
      <alignment horizontal="center" vertical="center" wrapText="1" readingOrder="1"/>
    </xf>
    <xf numFmtId="3" fontId="7" fillId="0" borderId="1" xfId="1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 readingOrder="1"/>
    </xf>
    <xf numFmtId="2" fontId="6" fillId="0" borderId="1" xfId="1" applyNumberFormat="1" applyFont="1" applyBorder="1" applyAlignment="1">
      <alignment horizontal="center" vertical="center" wrapText="1" readingOrder="1"/>
    </xf>
    <xf numFmtId="3" fontId="6" fillId="0" borderId="1" xfId="1" applyNumberFormat="1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6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6" fontId="9" fillId="0" borderId="3" xfId="0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</cellXfs>
  <cellStyles count="2">
    <cellStyle name="Normal" xfId="1" xr:uid="{0A395075-5E58-477B-BD01-0F0B5C89D6F5}"/>
    <cellStyle name="Normální" xfId="0" builtinId="0"/>
  </cellStyles>
  <dxfs count="0"/>
  <tableStyles count="0" defaultTableStyle="TableStyleMedium2" defaultPivotStyle="PivotStyleLight16"/>
  <colors>
    <mruColors>
      <color rgb="FFED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E3B6-7082-44C9-8756-E4BAED47EFD7}">
  <dimension ref="B1:M229"/>
  <sheetViews>
    <sheetView tabSelected="1" topLeftCell="C200" zoomScaleNormal="100" workbookViewId="0">
      <selection activeCell="Y222" sqref="Y222"/>
    </sheetView>
  </sheetViews>
  <sheetFormatPr defaultColWidth="9.140625" defaultRowHeight="15" x14ac:dyDescent="0.25"/>
  <cols>
    <col min="1" max="1" width="0.140625" style="1" customWidth="1"/>
    <col min="2" max="2" width="4.42578125" style="1" customWidth="1"/>
    <col min="3" max="3" width="18.42578125" style="1" customWidth="1"/>
    <col min="4" max="4" width="24.28515625" style="1" customWidth="1"/>
    <col min="5" max="5" width="7.85546875" style="1" customWidth="1"/>
    <col min="6" max="6" width="7" style="1" customWidth="1"/>
    <col min="7" max="7" width="28.5703125" style="1" customWidth="1"/>
    <col min="8" max="8" width="9" style="1" customWidth="1"/>
    <col min="9" max="9" width="10" style="1" customWidth="1"/>
    <col min="10" max="10" width="9.7109375" style="1" customWidth="1"/>
    <col min="11" max="11" width="12.42578125" style="1" customWidth="1"/>
    <col min="12" max="12" width="9.85546875" style="1" customWidth="1"/>
    <col min="13" max="13" width="7.28515625" style="1" customWidth="1"/>
    <col min="14" max="14" width="18.7109375" style="1" customWidth="1"/>
    <col min="15" max="16384" width="9.140625" style="1"/>
  </cols>
  <sheetData>
    <row r="1" spans="2:13" ht="31.5" customHeight="1" x14ac:dyDescent="0.25">
      <c r="B1" s="56" t="s">
        <v>1126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3" x14ac:dyDescent="0.2">
      <c r="B2" s="48" t="s">
        <v>1127</v>
      </c>
      <c r="C2" s="32"/>
      <c r="D2" s="32"/>
      <c r="E2" s="32"/>
      <c r="F2" s="32"/>
      <c r="G2" s="32"/>
      <c r="H2" s="32"/>
      <c r="I2" s="32"/>
      <c r="J2" s="32"/>
      <c r="K2" s="49">
        <v>56320000</v>
      </c>
      <c r="L2" s="10"/>
    </row>
    <row r="3" spans="2:13" ht="1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3" s="53" customFormat="1" x14ac:dyDescent="0.25">
      <c r="B4" s="50" t="s">
        <v>1125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2:13" s="53" customFormat="1" x14ac:dyDescent="0.25">
      <c r="B5" s="31" t="s">
        <v>94</v>
      </c>
      <c r="C5" s="32"/>
      <c r="D5" s="32"/>
      <c r="E5" s="32"/>
      <c r="F5" s="32"/>
      <c r="G5" s="32"/>
      <c r="H5" s="32"/>
      <c r="I5" s="32"/>
      <c r="J5" s="33"/>
      <c r="K5" s="54">
        <v>953510</v>
      </c>
      <c r="L5" s="55"/>
    </row>
    <row r="6" spans="2:13" ht="45" x14ac:dyDescent="0.25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</row>
    <row r="7" spans="2:13" ht="33.75" x14ac:dyDescent="0.25">
      <c r="B7" s="3" t="s">
        <v>11</v>
      </c>
      <c r="C7" s="3" t="s">
        <v>12</v>
      </c>
      <c r="D7" s="3" t="s">
        <v>13</v>
      </c>
      <c r="E7" s="3" t="s">
        <v>14</v>
      </c>
      <c r="F7" s="3" t="s">
        <v>15</v>
      </c>
      <c r="G7" s="3" t="s">
        <v>16</v>
      </c>
      <c r="H7" s="3">
        <v>31.57</v>
      </c>
      <c r="I7" s="4">
        <v>55000</v>
      </c>
      <c r="J7" s="4">
        <v>55000</v>
      </c>
      <c r="K7" s="4">
        <f>J7</f>
        <v>55000</v>
      </c>
      <c r="L7" s="3" t="s">
        <v>17</v>
      </c>
    </row>
    <row r="8" spans="2:13" ht="22.5" x14ac:dyDescent="0.25"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23</v>
      </c>
      <c r="H8" s="3">
        <v>31.14</v>
      </c>
      <c r="I8" s="4">
        <v>80000</v>
      </c>
      <c r="J8" s="4">
        <v>80000</v>
      </c>
      <c r="K8" s="4">
        <f>K7+J8</f>
        <v>135000</v>
      </c>
      <c r="L8" s="3" t="s">
        <v>24</v>
      </c>
    </row>
    <row r="9" spans="2:13" ht="22.5" x14ac:dyDescent="0.25">
      <c r="B9" s="3" t="s">
        <v>25</v>
      </c>
      <c r="C9" s="3" t="s">
        <v>26</v>
      </c>
      <c r="D9" s="3" t="s">
        <v>27</v>
      </c>
      <c r="E9" s="3" t="s">
        <v>28</v>
      </c>
      <c r="F9" s="3" t="s">
        <v>22</v>
      </c>
      <c r="G9" s="3" t="s">
        <v>29</v>
      </c>
      <c r="H9" s="3">
        <v>30.43</v>
      </c>
      <c r="I9" s="4">
        <v>80000</v>
      </c>
      <c r="J9" s="4">
        <v>80000</v>
      </c>
      <c r="K9" s="4">
        <f>K8+J9</f>
        <v>215000</v>
      </c>
      <c r="L9" s="3" t="s">
        <v>30</v>
      </c>
    </row>
    <row r="10" spans="2:13" ht="22.5" x14ac:dyDescent="0.25">
      <c r="B10" s="3" t="s">
        <v>31</v>
      </c>
      <c r="C10" s="3" t="s">
        <v>32</v>
      </c>
      <c r="D10" s="3" t="s">
        <v>33</v>
      </c>
      <c r="E10" s="3" t="s">
        <v>34</v>
      </c>
      <c r="F10" s="3" t="s">
        <v>35</v>
      </c>
      <c r="G10" s="3" t="s">
        <v>36</v>
      </c>
      <c r="H10" s="3">
        <v>28.86</v>
      </c>
      <c r="I10" s="4">
        <v>70000</v>
      </c>
      <c r="J10" s="4">
        <v>70000</v>
      </c>
      <c r="K10" s="4">
        <f>K9+J10</f>
        <v>285000</v>
      </c>
      <c r="L10" s="3" t="s">
        <v>37</v>
      </c>
    </row>
    <row r="11" spans="2:13" ht="22.5" x14ac:dyDescent="0.25">
      <c r="B11" s="3" t="s">
        <v>38</v>
      </c>
      <c r="C11" s="3" t="s">
        <v>39</v>
      </c>
      <c r="D11" s="3" t="s">
        <v>40</v>
      </c>
      <c r="E11" s="3"/>
      <c r="F11" s="3" t="s">
        <v>41</v>
      </c>
      <c r="G11" s="3" t="s">
        <v>42</v>
      </c>
      <c r="H11" s="3">
        <v>28.57</v>
      </c>
      <c r="I11" s="4">
        <v>80000</v>
      </c>
      <c r="J11" s="4">
        <v>80000</v>
      </c>
      <c r="K11" s="4">
        <f>K10+J11</f>
        <v>365000</v>
      </c>
      <c r="L11" s="3" t="s">
        <v>43</v>
      </c>
    </row>
    <row r="12" spans="2:13" ht="22.5" x14ac:dyDescent="0.25">
      <c r="B12" s="3" t="s">
        <v>44</v>
      </c>
      <c r="C12" s="3" t="s">
        <v>45</v>
      </c>
      <c r="D12" s="3" t="s">
        <v>46</v>
      </c>
      <c r="E12" s="3" t="s">
        <v>47</v>
      </c>
      <c r="F12" s="3" t="s">
        <v>48</v>
      </c>
      <c r="G12" s="3" t="s">
        <v>49</v>
      </c>
      <c r="H12" s="3">
        <v>28.14</v>
      </c>
      <c r="I12" s="4">
        <v>63640</v>
      </c>
      <c r="J12" s="4">
        <v>63640</v>
      </c>
      <c r="K12" s="4">
        <f t="shared" ref="K12:K19" si="0">K11+J12</f>
        <v>428640</v>
      </c>
      <c r="L12" s="3" t="s">
        <v>50</v>
      </c>
    </row>
    <row r="13" spans="2:13" ht="33.75" x14ac:dyDescent="0.25">
      <c r="B13" s="3" t="s">
        <v>51</v>
      </c>
      <c r="C13" s="3" t="s">
        <v>52</v>
      </c>
      <c r="D13" s="3" t="s">
        <v>53</v>
      </c>
      <c r="E13" s="3" t="s">
        <v>54</v>
      </c>
      <c r="F13" s="3" t="s">
        <v>41</v>
      </c>
      <c r="G13" s="3" t="s">
        <v>55</v>
      </c>
      <c r="H13" s="5">
        <v>28</v>
      </c>
      <c r="I13" s="4">
        <v>80000</v>
      </c>
      <c r="J13" s="4">
        <v>80000</v>
      </c>
      <c r="K13" s="4">
        <f t="shared" si="0"/>
        <v>508640</v>
      </c>
      <c r="L13" s="3" t="s">
        <v>56</v>
      </c>
      <c r="M13" s="6"/>
    </row>
    <row r="14" spans="2:13" ht="22.5" x14ac:dyDescent="0.25"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3" t="s">
        <v>62</v>
      </c>
      <c r="H14" s="3">
        <v>27.86</v>
      </c>
      <c r="I14" s="4">
        <v>79954</v>
      </c>
      <c r="J14" s="4">
        <v>79954</v>
      </c>
      <c r="K14" s="4">
        <f t="shared" si="0"/>
        <v>588594</v>
      </c>
      <c r="L14" s="3" t="s">
        <v>63</v>
      </c>
    </row>
    <row r="15" spans="2:13" ht="33.75" x14ac:dyDescent="0.25">
      <c r="B15" s="3" t="s">
        <v>64</v>
      </c>
      <c r="C15" s="3" t="s">
        <v>65</v>
      </c>
      <c r="D15" s="3" t="s">
        <v>66</v>
      </c>
      <c r="E15" s="3" t="s">
        <v>67</v>
      </c>
      <c r="F15" s="3" t="s">
        <v>68</v>
      </c>
      <c r="G15" s="3" t="s">
        <v>69</v>
      </c>
      <c r="H15" s="3">
        <v>27.43</v>
      </c>
      <c r="I15" s="4">
        <v>79700</v>
      </c>
      <c r="J15" s="4">
        <v>79700</v>
      </c>
      <c r="K15" s="4">
        <f t="shared" si="0"/>
        <v>668294</v>
      </c>
      <c r="L15" s="3" t="s">
        <v>70</v>
      </c>
    </row>
    <row r="16" spans="2:13" ht="22.5" x14ac:dyDescent="0.25">
      <c r="B16" s="3" t="s">
        <v>71</v>
      </c>
      <c r="C16" s="3" t="s">
        <v>72</v>
      </c>
      <c r="D16" s="3" t="s">
        <v>73</v>
      </c>
      <c r="E16" s="3"/>
      <c r="F16" s="3" t="s">
        <v>22</v>
      </c>
      <c r="G16" s="3" t="s">
        <v>74</v>
      </c>
      <c r="H16" s="3">
        <v>27.43</v>
      </c>
      <c r="I16" s="4">
        <v>80000</v>
      </c>
      <c r="J16" s="4">
        <v>80000</v>
      </c>
      <c r="K16" s="4">
        <f t="shared" si="0"/>
        <v>748294</v>
      </c>
      <c r="L16" s="3" t="s">
        <v>75</v>
      </c>
    </row>
    <row r="17" spans="2:12" ht="22.5" x14ac:dyDescent="0.25">
      <c r="B17" s="3" t="s">
        <v>76</v>
      </c>
      <c r="C17" s="3" t="s">
        <v>77</v>
      </c>
      <c r="D17" s="3" t="s">
        <v>78</v>
      </c>
      <c r="E17" s="3"/>
      <c r="F17" s="3" t="s">
        <v>41</v>
      </c>
      <c r="G17" s="3" t="s">
        <v>79</v>
      </c>
      <c r="H17" s="5">
        <v>27</v>
      </c>
      <c r="I17" s="4">
        <v>78200</v>
      </c>
      <c r="J17" s="4">
        <v>78200</v>
      </c>
      <c r="K17" s="4">
        <f t="shared" si="0"/>
        <v>826494</v>
      </c>
      <c r="L17" s="3" t="s">
        <v>80</v>
      </c>
    </row>
    <row r="18" spans="2:12" ht="22.5" x14ac:dyDescent="0.25">
      <c r="B18" s="3" t="s">
        <v>81</v>
      </c>
      <c r="C18" s="3" t="s">
        <v>82</v>
      </c>
      <c r="D18" s="3" t="s">
        <v>83</v>
      </c>
      <c r="E18" s="3" t="s">
        <v>84</v>
      </c>
      <c r="F18" s="3" t="s">
        <v>41</v>
      </c>
      <c r="G18" s="3" t="s">
        <v>85</v>
      </c>
      <c r="H18" s="3">
        <v>26.14</v>
      </c>
      <c r="I18" s="4">
        <v>80000</v>
      </c>
      <c r="J18" s="4">
        <v>80000</v>
      </c>
      <c r="K18" s="4">
        <f t="shared" si="0"/>
        <v>906494</v>
      </c>
      <c r="L18" s="3" t="s">
        <v>86</v>
      </c>
    </row>
    <row r="19" spans="2:12" ht="22.5" x14ac:dyDescent="0.25">
      <c r="B19" s="3" t="s">
        <v>87</v>
      </c>
      <c r="C19" s="3" t="s">
        <v>88</v>
      </c>
      <c r="D19" s="3" t="s">
        <v>89</v>
      </c>
      <c r="E19" s="3"/>
      <c r="F19" s="3" t="s">
        <v>90</v>
      </c>
      <c r="G19" s="3" t="s">
        <v>91</v>
      </c>
      <c r="H19" s="3">
        <v>25.57</v>
      </c>
      <c r="I19" s="4">
        <v>47016</v>
      </c>
      <c r="J19" s="4">
        <v>47016</v>
      </c>
      <c r="K19" s="4">
        <f t="shared" si="0"/>
        <v>953510</v>
      </c>
      <c r="L19" s="3" t="s">
        <v>92</v>
      </c>
    </row>
    <row r="20" spans="2:12" x14ac:dyDescent="0.25">
      <c r="C20" s="7" t="s">
        <v>93</v>
      </c>
      <c r="G20" s="19"/>
      <c r="I20" s="20"/>
      <c r="J20" s="8">
        <f>SUM(J7:J19)</f>
        <v>953510</v>
      </c>
      <c r="K20" s="9"/>
    </row>
    <row r="22" spans="2:12" x14ac:dyDescent="0.2">
      <c r="B22" s="44" t="s">
        <v>1124</v>
      </c>
      <c r="C22" s="45"/>
      <c r="D22" s="45"/>
      <c r="E22" s="45"/>
      <c r="F22" s="45"/>
      <c r="G22" s="45"/>
      <c r="H22" s="45"/>
      <c r="I22" s="45"/>
      <c r="J22" s="45"/>
      <c r="K22" s="45"/>
      <c r="L22" s="46"/>
    </row>
    <row r="23" spans="2:12" x14ac:dyDescent="0.2">
      <c r="B23" s="31" t="s">
        <v>94</v>
      </c>
      <c r="C23" s="32"/>
      <c r="D23" s="32"/>
      <c r="E23" s="32"/>
      <c r="F23" s="32"/>
      <c r="G23" s="32"/>
      <c r="H23" s="32"/>
      <c r="I23" s="32"/>
      <c r="J23" s="33"/>
      <c r="K23" s="28">
        <v>2495386</v>
      </c>
      <c r="L23" s="27"/>
    </row>
    <row r="24" spans="2:12" ht="45" x14ac:dyDescent="0.25">
      <c r="B24" s="2" t="s">
        <v>0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11" t="s">
        <v>6</v>
      </c>
      <c r="I24" s="2" t="s">
        <v>7</v>
      </c>
      <c r="J24" s="2" t="s">
        <v>8</v>
      </c>
      <c r="K24" s="2" t="s">
        <v>9</v>
      </c>
      <c r="L24" s="2" t="s">
        <v>10</v>
      </c>
    </row>
    <row r="25" spans="2:12" ht="22.5" x14ac:dyDescent="0.25">
      <c r="B25" s="12" t="s">
        <v>11</v>
      </c>
      <c r="C25" s="12" t="s">
        <v>95</v>
      </c>
      <c r="D25" s="12" t="s">
        <v>96</v>
      </c>
      <c r="E25" s="12" t="s">
        <v>97</v>
      </c>
      <c r="F25" s="12" t="s">
        <v>41</v>
      </c>
      <c r="G25" s="12" t="s">
        <v>96</v>
      </c>
      <c r="H25" s="13">
        <v>34.57</v>
      </c>
      <c r="I25" s="14">
        <v>120000</v>
      </c>
      <c r="J25" s="14">
        <v>120000</v>
      </c>
      <c r="K25" s="14">
        <f>J25</f>
        <v>120000</v>
      </c>
      <c r="L25" s="12" t="s">
        <v>98</v>
      </c>
    </row>
    <row r="26" spans="2:12" ht="22.5" x14ac:dyDescent="0.25">
      <c r="B26" s="12" t="s">
        <v>18</v>
      </c>
      <c r="C26" s="12" t="s">
        <v>99</v>
      </c>
      <c r="D26" s="12" t="s">
        <v>100</v>
      </c>
      <c r="E26" s="12" t="s">
        <v>101</v>
      </c>
      <c r="F26" s="12" t="s">
        <v>102</v>
      </c>
      <c r="G26" s="12" t="s">
        <v>103</v>
      </c>
      <c r="H26" s="13">
        <v>32.29</v>
      </c>
      <c r="I26" s="14">
        <v>200000</v>
      </c>
      <c r="J26" s="14">
        <v>200000</v>
      </c>
      <c r="K26" s="14">
        <f>K25+J26</f>
        <v>320000</v>
      </c>
      <c r="L26" s="12" t="s">
        <v>104</v>
      </c>
    </row>
    <row r="27" spans="2:12" ht="33.75" x14ac:dyDescent="0.25">
      <c r="B27" s="12" t="s">
        <v>25</v>
      </c>
      <c r="C27" s="12" t="s">
        <v>105</v>
      </c>
      <c r="D27" s="12" t="s">
        <v>106</v>
      </c>
      <c r="E27" s="12" t="s">
        <v>107</v>
      </c>
      <c r="F27" s="12" t="s">
        <v>41</v>
      </c>
      <c r="G27" s="12" t="s">
        <v>108</v>
      </c>
      <c r="H27" s="13">
        <v>31.71</v>
      </c>
      <c r="I27" s="14">
        <v>200000</v>
      </c>
      <c r="J27" s="14">
        <v>200000</v>
      </c>
      <c r="K27" s="14">
        <f>K26+J27</f>
        <v>520000</v>
      </c>
      <c r="L27" s="12" t="s">
        <v>109</v>
      </c>
    </row>
    <row r="28" spans="2:12" ht="22.5" x14ac:dyDescent="0.25">
      <c r="B28" s="12" t="s">
        <v>31</v>
      </c>
      <c r="C28" s="12" t="s">
        <v>110</v>
      </c>
      <c r="D28" s="12" t="s">
        <v>111</v>
      </c>
      <c r="E28" s="12" t="s">
        <v>112</v>
      </c>
      <c r="F28" s="12" t="s">
        <v>102</v>
      </c>
      <c r="G28" s="12" t="s">
        <v>113</v>
      </c>
      <c r="H28" s="13">
        <v>31.43</v>
      </c>
      <c r="I28" s="14">
        <v>200000</v>
      </c>
      <c r="J28" s="14">
        <v>200000</v>
      </c>
      <c r="K28" s="14">
        <f>K27+J28</f>
        <v>720000</v>
      </c>
      <c r="L28" s="12" t="s">
        <v>114</v>
      </c>
    </row>
    <row r="29" spans="2:12" ht="33.75" x14ac:dyDescent="0.25">
      <c r="B29" s="12" t="s">
        <v>38</v>
      </c>
      <c r="C29" s="12" t="s">
        <v>115</v>
      </c>
      <c r="D29" s="12" t="s">
        <v>116</v>
      </c>
      <c r="E29" s="12" t="s">
        <v>117</v>
      </c>
      <c r="F29" s="12" t="s">
        <v>15</v>
      </c>
      <c r="G29" s="12" t="s">
        <v>118</v>
      </c>
      <c r="H29" s="13">
        <v>31.29</v>
      </c>
      <c r="I29" s="14">
        <v>199386</v>
      </c>
      <c r="J29" s="14">
        <v>199386</v>
      </c>
      <c r="K29" s="14">
        <f>K28+J29</f>
        <v>919386</v>
      </c>
      <c r="L29" s="12" t="s">
        <v>119</v>
      </c>
    </row>
    <row r="30" spans="2:12" ht="45" x14ac:dyDescent="0.25">
      <c r="B30" s="12" t="s">
        <v>44</v>
      </c>
      <c r="C30" s="12" t="s">
        <v>120</v>
      </c>
      <c r="D30" s="12" t="s">
        <v>121</v>
      </c>
      <c r="E30" s="12" t="s">
        <v>122</v>
      </c>
      <c r="F30" s="12" t="s">
        <v>68</v>
      </c>
      <c r="G30" s="12" t="s">
        <v>123</v>
      </c>
      <c r="H30" s="13">
        <v>30.57</v>
      </c>
      <c r="I30" s="14">
        <v>200000</v>
      </c>
      <c r="J30" s="14">
        <v>200000</v>
      </c>
      <c r="K30" s="14">
        <f>K29+J30</f>
        <v>1119386</v>
      </c>
      <c r="L30" s="12" t="s">
        <v>124</v>
      </c>
    </row>
    <row r="31" spans="2:12" ht="22.5" x14ac:dyDescent="0.25">
      <c r="B31" s="12" t="s">
        <v>51</v>
      </c>
      <c r="C31" s="12" t="s">
        <v>125</v>
      </c>
      <c r="D31" s="12" t="s">
        <v>126</v>
      </c>
      <c r="E31" s="12" t="s">
        <v>127</v>
      </c>
      <c r="F31" s="12" t="s">
        <v>22</v>
      </c>
      <c r="G31" s="12" t="s">
        <v>128</v>
      </c>
      <c r="H31" s="13">
        <v>30.57</v>
      </c>
      <c r="I31" s="14">
        <v>90000</v>
      </c>
      <c r="J31" s="14">
        <v>90000</v>
      </c>
      <c r="K31" s="14">
        <f t="shared" ref="K31:K38" si="1">K30+J31</f>
        <v>1209386</v>
      </c>
      <c r="L31" s="12" t="s">
        <v>129</v>
      </c>
    </row>
    <row r="32" spans="2:12" ht="22.5" x14ac:dyDescent="0.25">
      <c r="B32" s="12" t="s">
        <v>57</v>
      </c>
      <c r="C32" s="12" t="s">
        <v>130</v>
      </c>
      <c r="D32" s="12" t="s">
        <v>131</v>
      </c>
      <c r="E32" s="12" t="s">
        <v>132</v>
      </c>
      <c r="F32" s="12" t="s">
        <v>48</v>
      </c>
      <c r="G32" s="12" t="s">
        <v>133</v>
      </c>
      <c r="H32" s="13">
        <v>30.43</v>
      </c>
      <c r="I32" s="14">
        <v>200000</v>
      </c>
      <c r="J32" s="14">
        <v>200000</v>
      </c>
      <c r="K32" s="14">
        <f t="shared" si="1"/>
        <v>1409386</v>
      </c>
      <c r="L32" s="12" t="s">
        <v>134</v>
      </c>
    </row>
    <row r="33" spans="2:12" ht="22.5" x14ac:dyDescent="0.25">
      <c r="B33" s="12" t="s">
        <v>64</v>
      </c>
      <c r="C33" s="12" t="s">
        <v>135</v>
      </c>
      <c r="D33" s="12" t="s">
        <v>136</v>
      </c>
      <c r="E33" s="12" t="s">
        <v>137</v>
      </c>
      <c r="F33" s="12" t="s">
        <v>138</v>
      </c>
      <c r="G33" s="12" t="s">
        <v>139</v>
      </c>
      <c r="H33" s="13">
        <v>30.29</v>
      </c>
      <c r="I33" s="14">
        <v>150000</v>
      </c>
      <c r="J33" s="14">
        <v>150000</v>
      </c>
      <c r="K33" s="14">
        <f t="shared" si="1"/>
        <v>1559386</v>
      </c>
      <c r="L33" s="12" t="s">
        <v>140</v>
      </c>
    </row>
    <row r="34" spans="2:12" ht="22.5" x14ac:dyDescent="0.25">
      <c r="B34" s="12" t="s">
        <v>71</v>
      </c>
      <c r="C34" s="12" t="s">
        <v>141</v>
      </c>
      <c r="D34" s="12" t="s">
        <v>142</v>
      </c>
      <c r="E34" s="12" t="s">
        <v>143</v>
      </c>
      <c r="F34" s="12" t="s">
        <v>48</v>
      </c>
      <c r="G34" s="12" t="s">
        <v>144</v>
      </c>
      <c r="H34" s="13">
        <v>30</v>
      </c>
      <c r="I34" s="14">
        <v>200000</v>
      </c>
      <c r="J34" s="14">
        <v>200000</v>
      </c>
      <c r="K34" s="14">
        <f t="shared" si="1"/>
        <v>1759386</v>
      </c>
      <c r="L34" s="12" t="s">
        <v>145</v>
      </c>
    </row>
    <row r="35" spans="2:12" ht="33.75" x14ac:dyDescent="0.25">
      <c r="B35" s="12" t="s">
        <v>76</v>
      </c>
      <c r="C35" s="12" t="s">
        <v>146</v>
      </c>
      <c r="D35" s="12" t="s">
        <v>147</v>
      </c>
      <c r="E35" s="12" t="s">
        <v>148</v>
      </c>
      <c r="F35" s="12" t="s">
        <v>15</v>
      </c>
      <c r="G35" s="12" t="s">
        <v>149</v>
      </c>
      <c r="H35" s="13">
        <v>29.57</v>
      </c>
      <c r="I35" s="14">
        <v>200000</v>
      </c>
      <c r="J35" s="14">
        <v>200000</v>
      </c>
      <c r="K35" s="14">
        <f t="shared" si="1"/>
        <v>1959386</v>
      </c>
      <c r="L35" s="12" t="s">
        <v>150</v>
      </c>
    </row>
    <row r="36" spans="2:12" ht="22.5" x14ac:dyDescent="0.25">
      <c r="B36" s="12" t="s">
        <v>81</v>
      </c>
      <c r="C36" s="12" t="s">
        <v>151</v>
      </c>
      <c r="D36" s="12" t="s">
        <v>152</v>
      </c>
      <c r="E36" s="12" t="s">
        <v>153</v>
      </c>
      <c r="F36" s="12" t="s">
        <v>22</v>
      </c>
      <c r="G36" s="12" t="s">
        <v>154</v>
      </c>
      <c r="H36" s="13">
        <v>29.14</v>
      </c>
      <c r="I36" s="14">
        <v>136000</v>
      </c>
      <c r="J36" s="14">
        <v>136000</v>
      </c>
      <c r="K36" s="14">
        <f t="shared" si="1"/>
        <v>2095386</v>
      </c>
      <c r="L36" s="12" t="s">
        <v>155</v>
      </c>
    </row>
    <row r="37" spans="2:12" ht="33.75" x14ac:dyDescent="0.25">
      <c r="B37" s="12" t="s">
        <v>87</v>
      </c>
      <c r="C37" s="12" t="s">
        <v>156</v>
      </c>
      <c r="D37" s="12" t="s">
        <v>157</v>
      </c>
      <c r="E37" s="12" t="s">
        <v>158</v>
      </c>
      <c r="F37" s="12" t="s">
        <v>15</v>
      </c>
      <c r="G37" s="12" t="s">
        <v>159</v>
      </c>
      <c r="H37" s="13">
        <v>28.43</v>
      </c>
      <c r="I37" s="14">
        <v>200000</v>
      </c>
      <c r="J37" s="14">
        <v>200000</v>
      </c>
      <c r="K37" s="14">
        <f t="shared" si="1"/>
        <v>2295386</v>
      </c>
      <c r="L37" s="12" t="s">
        <v>160</v>
      </c>
    </row>
    <row r="38" spans="2:12" ht="22.5" x14ac:dyDescent="0.25">
      <c r="B38" s="12" t="s">
        <v>161</v>
      </c>
      <c r="C38" s="12" t="s">
        <v>162</v>
      </c>
      <c r="D38" s="12" t="s">
        <v>163</v>
      </c>
      <c r="E38" s="12" t="s">
        <v>164</v>
      </c>
      <c r="F38" s="12" t="s">
        <v>165</v>
      </c>
      <c r="G38" s="12" t="s">
        <v>166</v>
      </c>
      <c r="H38" s="13">
        <v>27.43</v>
      </c>
      <c r="I38" s="14">
        <v>200000</v>
      </c>
      <c r="J38" s="14">
        <v>200000</v>
      </c>
      <c r="K38" s="14">
        <f t="shared" si="1"/>
        <v>2495386</v>
      </c>
      <c r="L38" s="12" t="s">
        <v>167</v>
      </c>
    </row>
    <row r="39" spans="2:12" x14ac:dyDescent="0.2">
      <c r="B39" s="15"/>
      <c r="C39" s="29" t="s">
        <v>93</v>
      </c>
      <c r="D39" s="15"/>
      <c r="E39" s="15"/>
      <c r="F39" s="15"/>
      <c r="G39" s="17"/>
      <c r="H39" s="15"/>
      <c r="I39" s="18"/>
      <c r="J39" s="16">
        <v>2495386</v>
      </c>
      <c r="K39" s="43"/>
      <c r="L39" s="43"/>
    </row>
    <row r="40" spans="2:12" s="57" customFormat="1" x14ac:dyDescent="0.2">
      <c r="B40" s="58"/>
      <c r="C40" s="59"/>
      <c r="D40" s="58"/>
      <c r="E40" s="58"/>
      <c r="F40" s="58"/>
      <c r="G40" s="60"/>
      <c r="H40" s="58"/>
      <c r="I40" s="61"/>
      <c r="J40" s="61"/>
      <c r="K40" s="60"/>
      <c r="L40" s="60"/>
    </row>
    <row r="41" spans="2:12" x14ac:dyDescent="0.2">
      <c r="C41" s="34" t="s">
        <v>168</v>
      </c>
      <c r="D41" s="35"/>
      <c r="E41" s="36"/>
      <c r="J41" s="8">
        <f>J20+J39</f>
        <v>3448896</v>
      </c>
    </row>
    <row r="43" spans="2:12" x14ac:dyDescent="0.2">
      <c r="B43" s="40" t="s">
        <v>1123</v>
      </c>
      <c r="C43" s="41"/>
      <c r="D43" s="41"/>
      <c r="E43" s="41"/>
      <c r="F43" s="41"/>
      <c r="G43" s="41"/>
      <c r="H43" s="41"/>
      <c r="I43" s="41"/>
      <c r="J43" s="41"/>
      <c r="K43" s="41"/>
      <c r="L43" s="42"/>
    </row>
    <row r="44" spans="2:12" x14ac:dyDescent="0.2">
      <c r="B44" s="31" t="s">
        <v>94</v>
      </c>
      <c r="C44" s="32"/>
      <c r="D44" s="32"/>
      <c r="E44" s="32"/>
      <c r="F44" s="32"/>
      <c r="G44" s="32"/>
      <c r="H44" s="32"/>
      <c r="I44" s="32"/>
      <c r="J44" s="33"/>
      <c r="K44" s="28">
        <v>11894553</v>
      </c>
      <c r="L44" s="27"/>
    </row>
    <row r="45" spans="2:12" ht="45" x14ac:dyDescent="0.25">
      <c r="B45" s="2" t="s">
        <v>0</v>
      </c>
      <c r="C45" s="2" t="s">
        <v>1</v>
      </c>
      <c r="D45" s="2" t="s">
        <v>2</v>
      </c>
      <c r="E45" s="2" t="s">
        <v>3</v>
      </c>
      <c r="F45" s="2" t="s">
        <v>4</v>
      </c>
      <c r="G45" s="2" t="s">
        <v>5</v>
      </c>
      <c r="H45" s="2" t="s">
        <v>6</v>
      </c>
      <c r="I45" s="2" t="s">
        <v>7</v>
      </c>
      <c r="J45" s="2" t="s">
        <v>8</v>
      </c>
      <c r="K45" s="2" t="s">
        <v>9</v>
      </c>
      <c r="L45" s="2" t="s">
        <v>10</v>
      </c>
    </row>
    <row r="46" spans="2:12" ht="33.75" x14ac:dyDescent="0.25">
      <c r="B46" s="3" t="s">
        <v>11</v>
      </c>
      <c r="C46" s="12" t="s">
        <v>169</v>
      </c>
      <c r="D46" s="12" t="s">
        <v>170</v>
      </c>
      <c r="E46" s="12" t="s">
        <v>171</v>
      </c>
      <c r="F46" s="12" t="s">
        <v>15</v>
      </c>
      <c r="G46" s="12" t="s">
        <v>172</v>
      </c>
      <c r="H46" s="13">
        <v>37.71</v>
      </c>
      <c r="I46" s="14">
        <v>190000</v>
      </c>
      <c r="J46" s="14">
        <v>190000</v>
      </c>
      <c r="K46" s="14">
        <f>J46</f>
        <v>190000</v>
      </c>
      <c r="L46" s="12" t="s">
        <v>173</v>
      </c>
    </row>
    <row r="47" spans="2:12" ht="22.5" x14ac:dyDescent="0.25">
      <c r="B47" s="3" t="s">
        <v>18</v>
      </c>
      <c r="C47" s="12" t="s">
        <v>174</v>
      </c>
      <c r="D47" s="12" t="s">
        <v>175</v>
      </c>
      <c r="E47" s="12" t="s">
        <v>176</v>
      </c>
      <c r="F47" s="12" t="s">
        <v>61</v>
      </c>
      <c r="G47" s="12" t="s">
        <v>177</v>
      </c>
      <c r="H47" s="13">
        <v>37.43</v>
      </c>
      <c r="I47" s="14">
        <v>100000</v>
      </c>
      <c r="J47" s="14">
        <v>100000</v>
      </c>
      <c r="K47" s="14">
        <f>K46+J47</f>
        <v>290000</v>
      </c>
      <c r="L47" s="12" t="s">
        <v>178</v>
      </c>
    </row>
    <row r="48" spans="2:12" ht="22.5" x14ac:dyDescent="0.25">
      <c r="B48" s="3" t="s">
        <v>25</v>
      </c>
      <c r="C48" s="12" t="s">
        <v>179</v>
      </c>
      <c r="D48" s="12" t="s">
        <v>180</v>
      </c>
      <c r="E48" s="12" t="s">
        <v>181</v>
      </c>
      <c r="F48" s="12" t="s">
        <v>61</v>
      </c>
      <c r="G48" s="12" t="s">
        <v>182</v>
      </c>
      <c r="H48" s="13">
        <v>36.57</v>
      </c>
      <c r="I48" s="14">
        <v>99200</v>
      </c>
      <c r="J48" s="14">
        <v>99200</v>
      </c>
      <c r="K48" s="14">
        <f>K47+J48</f>
        <v>389200</v>
      </c>
      <c r="L48" s="12" t="s">
        <v>183</v>
      </c>
    </row>
    <row r="49" spans="2:12" ht="22.5" x14ac:dyDescent="0.25">
      <c r="B49" s="3" t="s">
        <v>31</v>
      </c>
      <c r="C49" s="12" t="s">
        <v>184</v>
      </c>
      <c r="D49" s="12" t="s">
        <v>185</v>
      </c>
      <c r="E49" s="12" t="s">
        <v>186</v>
      </c>
      <c r="F49" s="12" t="s">
        <v>48</v>
      </c>
      <c r="G49" s="12" t="s">
        <v>187</v>
      </c>
      <c r="H49" s="13">
        <v>36.43</v>
      </c>
      <c r="I49" s="14">
        <v>99500</v>
      </c>
      <c r="J49" s="14">
        <v>99500</v>
      </c>
      <c r="K49" s="14">
        <f>K48+J49</f>
        <v>488700</v>
      </c>
      <c r="L49" s="12" t="s">
        <v>188</v>
      </c>
    </row>
    <row r="50" spans="2:12" ht="22.5" x14ac:dyDescent="0.25">
      <c r="B50" s="3" t="s">
        <v>38</v>
      </c>
      <c r="C50" s="12" t="s">
        <v>189</v>
      </c>
      <c r="D50" s="12" t="s">
        <v>190</v>
      </c>
      <c r="E50" s="12" t="s">
        <v>191</v>
      </c>
      <c r="F50" s="12" t="s">
        <v>22</v>
      </c>
      <c r="G50" s="12" t="s">
        <v>192</v>
      </c>
      <c r="H50" s="13">
        <v>36.43</v>
      </c>
      <c r="I50" s="14">
        <v>88100</v>
      </c>
      <c r="J50" s="14">
        <v>88100</v>
      </c>
      <c r="K50" s="14">
        <f t="shared" ref="K50:K113" si="2">K49+J50</f>
        <v>576800</v>
      </c>
      <c r="L50" s="12" t="s">
        <v>193</v>
      </c>
    </row>
    <row r="51" spans="2:12" ht="22.5" x14ac:dyDescent="0.25">
      <c r="B51" s="3" t="s">
        <v>44</v>
      </c>
      <c r="C51" s="12" t="s">
        <v>194</v>
      </c>
      <c r="D51" s="12" t="s">
        <v>195</v>
      </c>
      <c r="E51" s="12" t="s">
        <v>196</v>
      </c>
      <c r="F51" s="12" t="s">
        <v>48</v>
      </c>
      <c r="G51" s="12" t="s">
        <v>197</v>
      </c>
      <c r="H51" s="13">
        <v>36.43</v>
      </c>
      <c r="I51" s="14">
        <v>83559</v>
      </c>
      <c r="J51" s="14">
        <v>83559</v>
      </c>
      <c r="K51" s="14">
        <f t="shared" si="2"/>
        <v>660359</v>
      </c>
      <c r="L51" s="12" t="s">
        <v>198</v>
      </c>
    </row>
    <row r="52" spans="2:12" ht="22.5" x14ac:dyDescent="0.25">
      <c r="B52" s="3" t="s">
        <v>51</v>
      </c>
      <c r="C52" s="12" t="s">
        <v>199</v>
      </c>
      <c r="D52" s="12" t="s">
        <v>200</v>
      </c>
      <c r="E52" s="12" t="s">
        <v>201</v>
      </c>
      <c r="F52" s="12" t="s">
        <v>41</v>
      </c>
      <c r="G52" s="12" t="s">
        <v>202</v>
      </c>
      <c r="H52" s="13">
        <v>36.14</v>
      </c>
      <c r="I52" s="14">
        <v>84028</v>
      </c>
      <c r="J52" s="14">
        <v>84028</v>
      </c>
      <c r="K52" s="14">
        <f t="shared" si="2"/>
        <v>744387</v>
      </c>
      <c r="L52" s="12" t="s">
        <v>203</v>
      </c>
    </row>
    <row r="53" spans="2:12" ht="22.5" x14ac:dyDescent="0.25">
      <c r="B53" s="3" t="s">
        <v>57</v>
      </c>
      <c r="C53" s="12" t="s">
        <v>204</v>
      </c>
      <c r="D53" s="12" t="s">
        <v>205</v>
      </c>
      <c r="E53" s="12" t="s">
        <v>206</v>
      </c>
      <c r="F53" s="12" t="s">
        <v>102</v>
      </c>
      <c r="G53" s="12" t="s">
        <v>207</v>
      </c>
      <c r="H53" s="13">
        <v>35.86</v>
      </c>
      <c r="I53" s="14">
        <v>200000</v>
      </c>
      <c r="J53" s="14">
        <v>200000</v>
      </c>
      <c r="K53" s="14">
        <f t="shared" si="2"/>
        <v>944387</v>
      </c>
      <c r="L53" s="12" t="s">
        <v>208</v>
      </c>
    </row>
    <row r="54" spans="2:12" ht="45" x14ac:dyDescent="0.25">
      <c r="B54" s="3" t="s">
        <v>64</v>
      </c>
      <c r="C54" s="12" t="s">
        <v>209</v>
      </c>
      <c r="D54" s="12" t="s">
        <v>210</v>
      </c>
      <c r="E54" s="12" t="s">
        <v>211</v>
      </c>
      <c r="F54" s="12" t="s">
        <v>90</v>
      </c>
      <c r="G54" s="12" t="s">
        <v>212</v>
      </c>
      <c r="H54" s="13">
        <v>35.86</v>
      </c>
      <c r="I54" s="14">
        <v>198251</v>
      </c>
      <c r="J54" s="14">
        <v>198251</v>
      </c>
      <c r="K54" s="14">
        <f t="shared" si="2"/>
        <v>1142638</v>
      </c>
      <c r="L54" s="12" t="s">
        <v>213</v>
      </c>
    </row>
    <row r="55" spans="2:12" ht="22.5" x14ac:dyDescent="0.25">
      <c r="B55" s="3" t="s">
        <v>71</v>
      </c>
      <c r="C55" s="12" t="s">
        <v>214</v>
      </c>
      <c r="D55" s="12" t="s">
        <v>215</v>
      </c>
      <c r="E55" s="12" t="s">
        <v>216</v>
      </c>
      <c r="F55" s="12" t="s">
        <v>41</v>
      </c>
      <c r="G55" s="12" t="s">
        <v>217</v>
      </c>
      <c r="H55" s="13">
        <v>35.86</v>
      </c>
      <c r="I55" s="14">
        <v>200000</v>
      </c>
      <c r="J55" s="14">
        <v>200000</v>
      </c>
      <c r="K55" s="14">
        <f t="shared" si="2"/>
        <v>1342638</v>
      </c>
      <c r="L55" s="12" t="s">
        <v>218</v>
      </c>
    </row>
    <row r="56" spans="2:12" ht="22.5" x14ac:dyDescent="0.25">
      <c r="B56" s="3" t="s">
        <v>76</v>
      </c>
      <c r="C56" s="12" t="s">
        <v>219</v>
      </c>
      <c r="D56" s="12" t="s">
        <v>220</v>
      </c>
      <c r="E56" s="12" t="s">
        <v>221</v>
      </c>
      <c r="F56" s="12" t="s">
        <v>90</v>
      </c>
      <c r="G56" s="12" t="s">
        <v>222</v>
      </c>
      <c r="H56" s="13">
        <v>35.86</v>
      </c>
      <c r="I56" s="14">
        <v>130000</v>
      </c>
      <c r="J56" s="14">
        <v>130000</v>
      </c>
      <c r="K56" s="14">
        <f t="shared" si="2"/>
        <v>1472638</v>
      </c>
      <c r="L56" s="12" t="s">
        <v>223</v>
      </c>
    </row>
    <row r="57" spans="2:12" ht="22.5" x14ac:dyDescent="0.25">
      <c r="B57" s="3" t="s">
        <v>81</v>
      </c>
      <c r="C57" s="12" t="s">
        <v>224</v>
      </c>
      <c r="D57" s="12" t="s">
        <v>225</v>
      </c>
      <c r="E57" s="12" t="s">
        <v>226</v>
      </c>
      <c r="F57" s="12" t="s">
        <v>227</v>
      </c>
      <c r="G57" s="12" t="s">
        <v>228</v>
      </c>
      <c r="H57" s="13">
        <v>35.71</v>
      </c>
      <c r="I57" s="14">
        <v>146868</v>
      </c>
      <c r="J57" s="14">
        <v>146868</v>
      </c>
      <c r="K57" s="14">
        <f t="shared" si="2"/>
        <v>1619506</v>
      </c>
      <c r="L57" s="12" t="s">
        <v>229</v>
      </c>
    </row>
    <row r="58" spans="2:12" ht="22.5" x14ac:dyDescent="0.25">
      <c r="B58" s="3" t="s">
        <v>87</v>
      </c>
      <c r="C58" s="12" t="s">
        <v>230</v>
      </c>
      <c r="D58" s="12" t="s">
        <v>231</v>
      </c>
      <c r="E58" s="12" t="s">
        <v>232</v>
      </c>
      <c r="F58" s="12" t="s">
        <v>233</v>
      </c>
      <c r="G58" s="12" t="s">
        <v>234</v>
      </c>
      <c r="H58" s="13">
        <v>35.57</v>
      </c>
      <c r="I58" s="14">
        <v>160000</v>
      </c>
      <c r="J58" s="14">
        <v>160000</v>
      </c>
      <c r="K58" s="14">
        <f t="shared" si="2"/>
        <v>1779506</v>
      </c>
      <c r="L58" s="12" t="s">
        <v>235</v>
      </c>
    </row>
    <row r="59" spans="2:12" ht="22.5" x14ac:dyDescent="0.25">
      <c r="B59" s="3" t="s">
        <v>161</v>
      </c>
      <c r="C59" s="12" t="s">
        <v>236</v>
      </c>
      <c r="D59" s="12" t="s">
        <v>237</v>
      </c>
      <c r="E59" s="12" t="s">
        <v>238</v>
      </c>
      <c r="F59" s="12" t="s">
        <v>48</v>
      </c>
      <c r="G59" s="12" t="s">
        <v>239</v>
      </c>
      <c r="H59" s="13">
        <v>35.57</v>
      </c>
      <c r="I59" s="14">
        <v>200000</v>
      </c>
      <c r="J59" s="14">
        <v>200000</v>
      </c>
      <c r="K59" s="14">
        <f t="shared" si="2"/>
        <v>1979506</v>
      </c>
      <c r="L59" s="12" t="s">
        <v>240</v>
      </c>
    </row>
    <row r="60" spans="2:12" ht="22.5" x14ac:dyDescent="0.25">
      <c r="B60" s="3" t="s">
        <v>241</v>
      </c>
      <c r="C60" s="12" t="s">
        <v>242</v>
      </c>
      <c r="D60" s="12" t="s">
        <v>243</v>
      </c>
      <c r="E60" s="12" t="s">
        <v>244</v>
      </c>
      <c r="F60" s="12" t="s">
        <v>245</v>
      </c>
      <c r="G60" s="12" t="s">
        <v>246</v>
      </c>
      <c r="H60" s="13">
        <v>35.43</v>
      </c>
      <c r="I60" s="14">
        <v>59200</v>
      </c>
      <c r="J60" s="14">
        <v>59200</v>
      </c>
      <c r="K60" s="14">
        <f t="shared" si="2"/>
        <v>2038706</v>
      </c>
      <c r="L60" s="12" t="s">
        <v>247</v>
      </c>
    </row>
    <row r="61" spans="2:12" ht="22.5" x14ac:dyDescent="0.25">
      <c r="B61" s="3" t="s">
        <v>248</v>
      </c>
      <c r="C61" s="12" t="s">
        <v>249</v>
      </c>
      <c r="D61" s="12" t="s">
        <v>250</v>
      </c>
      <c r="E61" s="12" t="s">
        <v>251</v>
      </c>
      <c r="F61" s="12" t="s">
        <v>41</v>
      </c>
      <c r="G61" s="12" t="s">
        <v>252</v>
      </c>
      <c r="H61" s="13">
        <v>35.43</v>
      </c>
      <c r="I61" s="14">
        <v>60000</v>
      </c>
      <c r="J61" s="14">
        <v>60000</v>
      </c>
      <c r="K61" s="14">
        <f t="shared" si="2"/>
        <v>2098706</v>
      </c>
      <c r="L61" s="12" t="s">
        <v>253</v>
      </c>
    </row>
    <row r="62" spans="2:12" ht="33.75" x14ac:dyDescent="0.25">
      <c r="B62" s="3" t="s">
        <v>254</v>
      </c>
      <c r="C62" s="12" t="s">
        <v>255</v>
      </c>
      <c r="D62" s="12" t="s">
        <v>256</v>
      </c>
      <c r="E62" s="12" t="s">
        <v>257</v>
      </c>
      <c r="F62" s="12" t="s">
        <v>68</v>
      </c>
      <c r="G62" s="12" t="s">
        <v>258</v>
      </c>
      <c r="H62" s="13">
        <v>35.29</v>
      </c>
      <c r="I62" s="14">
        <v>83832</v>
      </c>
      <c r="J62" s="14">
        <v>83832</v>
      </c>
      <c r="K62" s="14">
        <f t="shared" si="2"/>
        <v>2182538</v>
      </c>
      <c r="L62" s="12" t="s">
        <v>259</v>
      </c>
    </row>
    <row r="63" spans="2:12" ht="22.5" x14ac:dyDescent="0.25">
      <c r="B63" s="3" t="s">
        <v>260</v>
      </c>
      <c r="C63" s="12" t="s">
        <v>261</v>
      </c>
      <c r="D63" s="12" t="s">
        <v>262</v>
      </c>
      <c r="E63" s="12" t="s">
        <v>263</v>
      </c>
      <c r="F63" s="12" t="s">
        <v>102</v>
      </c>
      <c r="G63" s="12" t="s">
        <v>264</v>
      </c>
      <c r="H63" s="13">
        <v>35.29</v>
      </c>
      <c r="I63" s="14">
        <v>200000</v>
      </c>
      <c r="J63" s="14">
        <v>200000</v>
      </c>
      <c r="K63" s="14">
        <f t="shared" si="2"/>
        <v>2382538</v>
      </c>
      <c r="L63" s="12" t="s">
        <v>265</v>
      </c>
    </row>
    <row r="64" spans="2:12" ht="22.5" x14ac:dyDescent="0.25">
      <c r="B64" s="3" t="s">
        <v>266</v>
      </c>
      <c r="C64" s="12" t="s">
        <v>267</v>
      </c>
      <c r="D64" s="12" t="s">
        <v>268</v>
      </c>
      <c r="E64" s="12" t="s">
        <v>269</v>
      </c>
      <c r="F64" s="12" t="s">
        <v>61</v>
      </c>
      <c r="G64" s="12" t="s">
        <v>270</v>
      </c>
      <c r="H64" s="13">
        <v>35.29</v>
      </c>
      <c r="I64" s="14">
        <v>95000</v>
      </c>
      <c r="J64" s="14">
        <v>95000</v>
      </c>
      <c r="K64" s="14">
        <f t="shared" si="2"/>
        <v>2477538</v>
      </c>
      <c r="L64" s="12" t="s">
        <v>271</v>
      </c>
    </row>
    <row r="65" spans="2:12" ht="22.5" x14ac:dyDescent="0.25">
      <c r="B65" s="3" t="s">
        <v>272</v>
      </c>
      <c r="C65" s="12" t="s">
        <v>273</v>
      </c>
      <c r="D65" s="12" t="s">
        <v>274</v>
      </c>
      <c r="E65" s="12" t="s">
        <v>275</v>
      </c>
      <c r="F65" s="12" t="s">
        <v>233</v>
      </c>
      <c r="G65" s="12" t="s">
        <v>276</v>
      </c>
      <c r="H65" s="13">
        <v>35.14</v>
      </c>
      <c r="I65" s="14">
        <v>72000</v>
      </c>
      <c r="J65" s="14">
        <v>72000</v>
      </c>
      <c r="K65" s="14">
        <f t="shared" si="2"/>
        <v>2549538</v>
      </c>
      <c r="L65" s="12" t="s">
        <v>277</v>
      </c>
    </row>
    <row r="66" spans="2:12" ht="33.75" x14ac:dyDescent="0.25">
      <c r="B66" s="3" t="s">
        <v>278</v>
      </c>
      <c r="C66" s="12" t="s">
        <v>279</v>
      </c>
      <c r="D66" s="12" t="s">
        <v>280</v>
      </c>
      <c r="E66" s="12" t="s">
        <v>281</v>
      </c>
      <c r="F66" s="12" t="s">
        <v>61</v>
      </c>
      <c r="G66" s="12" t="s">
        <v>282</v>
      </c>
      <c r="H66" s="13">
        <v>35.14</v>
      </c>
      <c r="I66" s="14">
        <v>139000</v>
      </c>
      <c r="J66" s="14">
        <v>139000</v>
      </c>
      <c r="K66" s="14">
        <f t="shared" si="2"/>
        <v>2688538</v>
      </c>
      <c r="L66" s="12" t="s">
        <v>283</v>
      </c>
    </row>
    <row r="67" spans="2:12" ht="22.5" x14ac:dyDescent="0.25">
      <c r="B67" s="3" t="s">
        <v>284</v>
      </c>
      <c r="C67" s="12" t="s">
        <v>285</v>
      </c>
      <c r="D67" s="12" t="s">
        <v>286</v>
      </c>
      <c r="E67" s="12" t="s">
        <v>287</v>
      </c>
      <c r="F67" s="12" t="s">
        <v>48</v>
      </c>
      <c r="G67" s="12" t="s">
        <v>288</v>
      </c>
      <c r="H67" s="13">
        <v>35.14</v>
      </c>
      <c r="I67" s="14">
        <v>98182</v>
      </c>
      <c r="J67" s="14">
        <v>98182</v>
      </c>
      <c r="K67" s="14">
        <f t="shared" si="2"/>
        <v>2786720</v>
      </c>
      <c r="L67" s="12" t="s">
        <v>289</v>
      </c>
    </row>
    <row r="68" spans="2:12" ht="22.5" x14ac:dyDescent="0.25">
      <c r="B68" s="3" t="s">
        <v>290</v>
      </c>
      <c r="C68" s="12" t="s">
        <v>291</v>
      </c>
      <c r="D68" s="12" t="s">
        <v>292</v>
      </c>
      <c r="E68" s="12" t="s">
        <v>293</v>
      </c>
      <c r="F68" s="12" t="s">
        <v>233</v>
      </c>
      <c r="G68" s="12" t="s">
        <v>294</v>
      </c>
      <c r="H68" s="13">
        <v>35</v>
      </c>
      <c r="I68" s="14">
        <v>200000</v>
      </c>
      <c r="J68" s="14">
        <v>200000</v>
      </c>
      <c r="K68" s="14">
        <f t="shared" si="2"/>
        <v>2986720</v>
      </c>
      <c r="L68" s="12" t="s">
        <v>295</v>
      </c>
    </row>
    <row r="69" spans="2:12" ht="22.5" x14ac:dyDescent="0.25">
      <c r="B69" s="3" t="s">
        <v>296</v>
      </c>
      <c r="C69" s="12" t="s">
        <v>297</v>
      </c>
      <c r="D69" s="12" t="s">
        <v>298</v>
      </c>
      <c r="E69" s="12" t="s">
        <v>299</v>
      </c>
      <c r="F69" s="12" t="s">
        <v>22</v>
      </c>
      <c r="G69" s="12" t="s">
        <v>300</v>
      </c>
      <c r="H69" s="13">
        <v>35</v>
      </c>
      <c r="I69" s="14">
        <v>74000</v>
      </c>
      <c r="J69" s="14">
        <v>74000</v>
      </c>
      <c r="K69" s="14">
        <f t="shared" si="2"/>
        <v>3060720</v>
      </c>
      <c r="L69" s="12" t="s">
        <v>301</v>
      </c>
    </row>
    <row r="70" spans="2:12" ht="22.5" x14ac:dyDescent="0.25">
      <c r="B70" s="3" t="s">
        <v>302</v>
      </c>
      <c r="C70" s="12" t="s">
        <v>303</v>
      </c>
      <c r="D70" s="12" t="s">
        <v>304</v>
      </c>
      <c r="E70" s="12" t="s">
        <v>305</v>
      </c>
      <c r="F70" s="12" t="s">
        <v>233</v>
      </c>
      <c r="G70" s="12" t="s">
        <v>306</v>
      </c>
      <c r="H70" s="13">
        <v>35</v>
      </c>
      <c r="I70" s="14">
        <v>175434</v>
      </c>
      <c r="J70" s="14">
        <v>175434</v>
      </c>
      <c r="K70" s="14">
        <f t="shared" si="2"/>
        <v>3236154</v>
      </c>
      <c r="L70" s="12" t="s">
        <v>307</v>
      </c>
    </row>
    <row r="71" spans="2:12" ht="22.5" x14ac:dyDescent="0.25">
      <c r="B71" s="3" t="s">
        <v>308</v>
      </c>
      <c r="C71" s="12" t="s">
        <v>309</v>
      </c>
      <c r="D71" s="12" t="s">
        <v>310</v>
      </c>
      <c r="E71" s="12" t="s">
        <v>311</v>
      </c>
      <c r="F71" s="12" t="s">
        <v>138</v>
      </c>
      <c r="G71" s="12" t="s">
        <v>312</v>
      </c>
      <c r="H71" s="13">
        <v>34.86</v>
      </c>
      <c r="I71" s="14">
        <v>182322</v>
      </c>
      <c r="J71" s="14">
        <v>182322</v>
      </c>
      <c r="K71" s="14">
        <f t="shared" si="2"/>
        <v>3418476</v>
      </c>
      <c r="L71" s="12" t="s">
        <v>313</v>
      </c>
    </row>
    <row r="72" spans="2:12" ht="33.75" x14ac:dyDescent="0.25">
      <c r="B72" s="3" t="s">
        <v>314</v>
      </c>
      <c r="C72" s="12" t="s">
        <v>315</v>
      </c>
      <c r="D72" s="12" t="s">
        <v>316</v>
      </c>
      <c r="E72" s="12" t="s">
        <v>317</v>
      </c>
      <c r="F72" s="12" t="s">
        <v>233</v>
      </c>
      <c r="G72" s="12" t="s">
        <v>318</v>
      </c>
      <c r="H72" s="13">
        <v>34.86</v>
      </c>
      <c r="I72" s="14">
        <v>200000</v>
      </c>
      <c r="J72" s="14">
        <v>200000</v>
      </c>
      <c r="K72" s="14">
        <f t="shared" si="2"/>
        <v>3618476</v>
      </c>
      <c r="L72" s="12" t="s">
        <v>319</v>
      </c>
    </row>
    <row r="73" spans="2:12" ht="22.5" x14ac:dyDescent="0.25">
      <c r="B73" s="3" t="s">
        <v>320</v>
      </c>
      <c r="C73" s="12" t="s">
        <v>321</v>
      </c>
      <c r="D73" s="12" t="s">
        <v>322</v>
      </c>
      <c r="E73" s="12" t="s">
        <v>323</v>
      </c>
      <c r="F73" s="12" t="s">
        <v>233</v>
      </c>
      <c r="G73" s="12" t="s">
        <v>324</v>
      </c>
      <c r="H73" s="13">
        <v>34.86</v>
      </c>
      <c r="I73" s="14">
        <v>194560</v>
      </c>
      <c r="J73" s="14">
        <v>194560</v>
      </c>
      <c r="K73" s="14">
        <f t="shared" si="2"/>
        <v>3813036</v>
      </c>
      <c r="L73" s="12" t="s">
        <v>325</v>
      </c>
    </row>
    <row r="74" spans="2:12" ht="22.5" x14ac:dyDescent="0.25">
      <c r="B74" s="3" t="s">
        <v>326</v>
      </c>
      <c r="C74" s="12" t="s">
        <v>327</v>
      </c>
      <c r="D74" s="12" t="s">
        <v>328</v>
      </c>
      <c r="E74" s="12" t="s">
        <v>329</v>
      </c>
      <c r="F74" s="12" t="s">
        <v>138</v>
      </c>
      <c r="G74" s="12" t="s">
        <v>330</v>
      </c>
      <c r="H74" s="13">
        <v>34.86</v>
      </c>
      <c r="I74" s="14">
        <v>51528</v>
      </c>
      <c r="J74" s="14">
        <v>51528</v>
      </c>
      <c r="K74" s="14">
        <f t="shared" si="2"/>
        <v>3864564</v>
      </c>
      <c r="L74" s="12" t="s">
        <v>331</v>
      </c>
    </row>
    <row r="75" spans="2:12" ht="22.5" x14ac:dyDescent="0.25">
      <c r="B75" s="3" t="s">
        <v>332</v>
      </c>
      <c r="C75" s="12" t="s">
        <v>333</v>
      </c>
      <c r="D75" s="12" t="s">
        <v>334</v>
      </c>
      <c r="E75" s="12" t="s">
        <v>335</v>
      </c>
      <c r="F75" s="12" t="s">
        <v>22</v>
      </c>
      <c r="G75" s="12" t="s">
        <v>336</v>
      </c>
      <c r="H75" s="13">
        <v>34.86</v>
      </c>
      <c r="I75" s="14">
        <v>200000</v>
      </c>
      <c r="J75" s="14">
        <v>200000</v>
      </c>
      <c r="K75" s="14">
        <f t="shared" si="2"/>
        <v>4064564</v>
      </c>
      <c r="L75" s="12" t="s">
        <v>337</v>
      </c>
    </row>
    <row r="76" spans="2:12" ht="22.5" x14ac:dyDescent="0.25">
      <c r="B76" s="3" t="s">
        <v>338</v>
      </c>
      <c r="C76" s="12" t="s">
        <v>339</v>
      </c>
      <c r="D76" s="12" t="s">
        <v>340</v>
      </c>
      <c r="E76" s="12" t="s">
        <v>341</v>
      </c>
      <c r="F76" s="12" t="s">
        <v>90</v>
      </c>
      <c r="G76" s="12" t="s">
        <v>342</v>
      </c>
      <c r="H76" s="13">
        <v>34.86</v>
      </c>
      <c r="I76" s="14">
        <v>133400</v>
      </c>
      <c r="J76" s="14">
        <v>133400</v>
      </c>
      <c r="K76" s="14">
        <f t="shared" si="2"/>
        <v>4197964</v>
      </c>
      <c r="L76" s="12" t="s">
        <v>343</v>
      </c>
    </row>
    <row r="77" spans="2:12" ht="33.75" x14ac:dyDescent="0.25">
      <c r="B77" s="3" t="s">
        <v>344</v>
      </c>
      <c r="C77" s="12" t="s">
        <v>345</v>
      </c>
      <c r="D77" s="12" t="s">
        <v>346</v>
      </c>
      <c r="E77" s="12" t="s">
        <v>347</v>
      </c>
      <c r="F77" s="12" t="s">
        <v>41</v>
      </c>
      <c r="G77" s="12" t="s">
        <v>348</v>
      </c>
      <c r="H77" s="13">
        <v>34.71</v>
      </c>
      <c r="I77" s="14">
        <v>100000</v>
      </c>
      <c r="J77" s="14">
        <v>100000</v>
      </c>
      <c r="K77" s="14">
        <f t="shared" si="2"/>
        <v>4297964</v>
      </c>
      <c r="L77" s="12" t="s">
        <v>349</v>
      </c>
    </row>
    <row r="78" spans="2:12" ht="33.75" x14ac:dyDescent="0.25">
      <c r="B78" s="3" t="s">
        <v>350</v>
      </c>
      <c r="C78" s="12" t="s">
        <v>351</v>
      </c>
      <c r="D78" s="12" t="s">
        <v>352</v>
      </c>
      <c r="E78" s="12" t="s">
        <v>353</v>
      </c>
      <c r="F78" s="12" t="s">
        <v>41</v>
      </c>
      <c r="G78" s="12" t="s">
        <v>354</v>
      </c>
      <c r="H78" s="13">
        <v>34.71</v>
      </c>
      <c r="I78" s="14">
        <v>120520</v>
      </c>
      <c r="J78" s="14">
        <v>120520</v>
      </c>
      <c r="K78" s="14">
        <f t="shared" si="2"/>
        <v>4418484</v>
      </c>
      <c r="L78" s="12" t="s">
        <v>355</v>
      </c>
    </row>
    <row r="79" spans="2:12" ht="22.5" x14ac:dyDescent="0.25">
      <c r="B79" s="3" t="s">
        <v>356</v>
      </c>
      <c r="C79" s="12" t="s">
        <v>357</v>
      </c>
      <c r="D79" s="12" t="s">
        <v>358</v>
      </c>
      <c r="E79" s="12" t="s">
        <v>359</v>
      </c>
      <c r="F79" s="12" t="s">
        <v>245</v>
      </c>
      <c r="G79" s="12" t="s">
        <v>360</v>
      </c>
      <c r="H79" s="13">
        <v>34.71</v>
      </c>
      <c r="I79" s="14">
        <v>50000</v>
      </c>
      <c r="J79" s="14">
        <v>50000</v>
      </c>
      <c r="K79" s="14">
        <f t="shared" si="2"/>
        <v>4468484</v>
      </c>
      <c r="L79" s="12" t="s">
        <v>361</v>
      </c>
    </row>
    <row r="80" spans="2:12" ht="33.75" x14ac:dyDescent="0.25">
      <c r="B80" s="3" t="s">
        <v>362</v>
      </c>
      <c r="C80" s="12" t="s">
        <v>363</v>
      </c>
      <c r="D80" s="12" t="s">
        <v>364</v>
      </c>
      <c r="E80" s="12" t="s">
        <v>365</v>
      </c>
      <c r="F80" s="12" t="s">
        <v>68</v>
      </c>
      <c r="G80" s="12" t="s">
        <v>366</v>
      </c>
      <c r="H80" s="13">
        <v>34.71</v>
      </c>
      <c r="I80" s="14">
        <v>83200</v>
      </c>
      <c r="J80" s="14">
        <v>83200</v>
      </c>
      <c r="K80" s="14">
        <f t="shared" si="2"/>
        <v>4551684</v>
      </c>
      <c r="L80" s="12" t="s">
        <v>367</v>
      </c>
    </row>
    <row r="81" spans="2:12" ht="22.5" x14ac:dyDescent="0.25">
      <c r="B81" s="3" t="s">
        <v>368</v>
      </c>
      <c r="C81" s="12" t="s">
        <v>369</v>
      </c>
      <c r="D81" s="12" t="s">
        <v>370</v>
      </c>
      <c r="E81" s="12" t="s">
        <v>371</v>
      </c>
      <c r="F81" s="12" t="s">
        <v>227</v>
      </c>
      <c r="G81" s="12" t="s">
        <v>372</v>
      </c>
      <c r="H81" s="13">
        <v>34.71</v>
      </c>
      <c r="I81" s="14">
        <v>76144</v>
      </c>
      <c r="J81" s="14">
        <v>76144</v>
      </c>
      <c r="K81" s="14">
        <f t="shared" si="2"/>
        <v>4627828</v>
      </c>
      <c r="L81" s="12" t="s">
        <v>373</v>
      </c>
    </row>
    <row r="82" spans="2:12" ht="22.5" x14ac:dyDescent="0.25">
      <c r="B82" s="3" t="s">
        <v>374</v>
      </c>
      <c r="C82" s="12" t="s">
        <v>375</v>
      </c>
      <c r="D82" s="12" t="s">
        <v>376</v>
      </c>
      <c r="E82" s="12" t="s">
        <v>377</v>
      </c>
      <c r="F82" s="12" t="s">
        <v>90</v>
      </c>
      <c r="G82" s="12" t="s">
        <v>378</v>
      </c>
      <c r="H82" s="13">
        <v>34.57</v>
      </c>
      <c r="I82" s="14">
        <v>200000</v>
      </c>
      <c r="J82" s="14">
        <v>200000</v>
      </c>
      <c r="K82" s="14">
        <f t="shared" si="2"/>
        <v>4827828</v>
      </c>
      <c r="L82" s="12" t="s">
        <v>379</v>
      </c>
    </row>
    <row r="83" spans="2:12" ht="33.75" x14ac:dyDescent="0.25">
      <c r="B83" s="3" t="s">
        <v>380</v>
      </c>
      <c r="C83" s="12" t="s">
        <v>381</v>
      </c>
      <c r="D83" s="12" t="s">
        <v>382</v>
      </c>
      <c r="E83" s="12" t="s">
        <v>383</v>
      </c>
      <c r="F83" s="12" t="s">
        <v>90</v>
      </c>
      <c r="G83" s="12" t="s">
        <v>384</v>
      </c>
      <c r="H83" s="13">
        <v>34.57</v>
      </c>
      <c r="I83" s="14">
        <v>69500</v>
      </c>
      <c r="J83" s="14">
        <v>69500</v>
      </c>
      <c r="K83" s="14">
        <f t="shared" si="2"/>
        <v>4897328</v>
      </c>
      <c r="L83" s="12" t="s">
        <v>385</v>
      </c>
    </row>
    <row r="84" spans="2:12" ht="22.5" x14ac:dyDescent="0.25">
      <c r="B84" s="3" t="s">
        <v>386</v>
      </c>
      <c r="C84" s="12" t="s">
        <v>387</v>
      </c>
      <c r="D84" s="12" t="s">
        <v>388</v>
      </c>
      <c r="E84" s="12" t="s">
        <v>389</v>
      </c>
      <c r="F84" s="12" t="s">
        <v>165</v>
      </c>
      <c r="G84" s="12" t="s">
        <v>390</v>
      </c>
      <c r="H84" s="13">
        <v>34.57</v>
      </c>
      <c r="I84" s="14">
        <v>170000</v>
      </c>
      <c r="J84" s="14">
        <v>170000</v>
      </c>
      <c r="K84" s="14">
        <f t="shared" si="2"/>
        <v>5067328</v>
      </c>
      <c r="L84" s="12" t="s">
        <v>391</v>
      </c>
    </row>
    <row r="85" spans="2:12" ht="22.5" x14ac:dyDescent="0.25">
      <c r="B85" s="3" t="s">
        <v>392</v>
      </c>
      <c r="C85" s="12" t="s">
        <v>393</v>
      </c>
      <c r="D85" s="12" t="s">
        <v>394</v>
      </c>
      <c r="E85" s="12" t="s">
        <v>395</v>
      </c>
      <c r="F85" s="12" t="s">
        <v>48</v>
      </c>
      <c r="G85" s="12" t="s">
        <v>396</v>
      </c>
      <c r="H85" s="13">
        <v>34.57</v>
      </c>
      <c r="I85" s="14">
        <v>200000</v>
      </c>
      <c r="J85" s="14">
        <v>200000</v>
      </c>
      <c r="K85" s="14">
        <f t="shared" si="2"/>
        <v>5267328</v>
      </c>
      <c r="L85" s="12" t="s">
        <v>397</v>
      </c>
    </row>
    <row r="86" spans="2:12" ht="22.5" x14ac:dyDescent="0.25">
      <c r="B86" s="3" t="s">
        <v>398</v>
      </c>
      <c r="C86" s="12" t="s">
        <v>399</v>
      </c>
      <c r="D86" s="12" t="s">
        <v>400</v>
      </c>
      <c r="E86" s="12" t="s">
        <v>401</v>
      </c>
      <c r="F86" s="12" t="s">
        <v>41</v>
      </c>
      <c r="G86" s="12" t="s">
        <v>402</v>
      </c>
      <c r="H86" s="13">
        <v>34.57</v>
      </c>
      <c r="I86" s="14">
        <v>76704</v>
      </c>
      <c r="J86" s="14">
        <v>76704</v>
      </c>
      <c r="K86" s="14">
        <f t="shared" si="2"/>
        <v>5344032</v>
      </c>
      <c r="L86" s="12" t="s">
        <v>403</v>
      </c>
    </row>
    <row r="87" spans="2:12" ht="33.75" x14ac:dyDescent="0.25">
      <c r="B87" s="3" t="s">
        <v>404</v>
      </c>
      <c r="C87" s="12" t="s">
        <v>405</v>
      </c>
      <c r="D87" s="12" t="s">
        <v>406</v>
      </c>
      <c r="E87" s="12" t="s">
        <v>407</v>
      </c>
      <c r="F87" s="12" t="s">
        <v>233</v>
      </c>
      <c r="G87" s="12" t="s">
        <v>408</v>
      </c>
      <c r="H87" s="13">
        <v>34.57</v>
      </c>
      <c r="I87" s="14">
        <v>199660</v>
      </c>
      <c r="J87" s="14">
        <v>199660</v>
      </c>
      <c r="K87" s="14">
        <f t="shared" si="2"/>
        <v>5543692</v>
      </c>
      <c r="L87" s="12" t="s">
        <v>409</v>
      </c>
    </row>
    <row r="88" spans="2:12" ht="22.5" x14ac:dyDescent="0.25">
      <c r="B88" s="3" t="s">
        <v>410</v>
      </c>
      <c r="C88" s="12" t="s">
        <v>411</v>
      </c>
      <c r="D88" s="12" t="s">
        <v>412</v>
      </c>
      <c r="E88" s="12" t="s">
        <v>413</v>
      </c>
      <c r="F88" s="12" t="s">
        <v>233</v>
      </c>
      <c r="G88" s="12" t="s">
        <v>414</v>
      </c>
      <c r="H88" s="13">
        <v>34.57</v>
      </c>
      <c r="I88" s="14">
        <v>200000</v>
      </c>
      <c r="J88" s="14">
        <v>200000</v>
      </c>
      <c r="K88" s="14">
        <f t="shared" si="2"/>
        <v>5743692</v>
      </c>
      <c r="L88" s="12" t="s">
        <v>415</v>
      </c>
    </row>
    <row r="89" spans="2:12" ht="22.5" x14ac:dyDescent="0.25">
      <c r="B89" s="3" t="s">
        <v>416</v>
      </c>
      <c r="C89" s="12" t="s">
        <v>417</v>
      </c>
      <c r="D89" s="12" t="s">
        <v>418</v>
      </c>
      <c r="E89" s="12" t="s">
        <v>419</v>
      </c>
      <c r="F89" s="12" t="s">
        <v>138</v>
      </c>
      <c r="G89" s="12" t="s">
        <v>420</v>
      </c>
      <c r="H89" s="13">
        <v>34.43</v>
      </c>
      <c r="I89" s="14">
        <v>132000</v>
      </c>
      <c r="J89" s="14">
        <v>132000</v>
      </c>
      <c r="K89" s="14">
        <f t="shared" si="2"/>
        <v>5875692</v>
      </c>
      <c r="L89" s="12" t="s">
        <v>421</v>
      </c>
    </row>
    <row r="90" spans="2:12" ht="22.5" x14ac:dyDescent="0.25">
      <c r="B90" s="3" t="s">
        <v>422</v>
      </c>
      <c r="C90" s="12" t="s">
        <v>423</v>
      </c>
      <c r="D90" s="12" t="s">
        <v>424</v>
      </c>
      <c r="E90" s="12" t="s">
        <v>425</v>
      </c>
      <c r="F90" s="12" t="s">
        <v>90</v>
      </c>
      <c r="G90" s="12" t="s">
        <v>426</v>
      </c>
      <c r="H90" s="13">
        <v>34.43</v>
      </c>
      <c r="I90" s="14">
        <v>96000</v>
      </c>
      <c r="J90" s="14">
        <v>96000</v>
      </c>
      <c r="K90" s="14">
        <f t="shared" si="2"/>
        <v>5971692</v>
      </c>
      <c r="L90" s="12" t="s">
        <v>427</v>
      </c>
    </row>
    <row r="91" spans="2:12" ht="22.5" x14ac:dyDescent="0.25">
      <c r="B91" s="3" t="s">
        <v>428</v>
      </c>
      <c r="C91" s="12" t="s">
        <v>429</v>
      </c>
      <c r="D91" s="12" t="s">
        <v>430</v>
      </c>
      <c r="E91" s="12" t="s">
        <v>431</v>
      </c>
      <c r="F91" s="12" t="s">
        <v>22</v>
      </c>
      <c r="G91" s="12" t="s">
        <v>432</v>
      </c>
      <c r="H91" s="13">
        <v>34.29</v>
      </c>
      <c r="I91" s="14">
        <v>127000</v>
      </c>
      <c r="J91" s="14">
        <v>127000</v>
      </c>
      <c r="K91" s="14">
        <f t="shared" si="2"/>
        <v>6098692</v>
      </c>
      <c r="L91" s="12" t="s">
        <v>433</v>
      </c>
    </row>
    <row r="92" spans="2:12" ht="33.75" x14ac:dyDescent="0.25">
      <c r="B92" s="3" t="s">
        <v>434</v>
      </c>
      <c r="C92" s="12" t="s">
        <v>435</v>
      </c>
      <c r="D92" s="12" t="s">
        <v>436</v>
      </c>
      <c r="E92" s="12" t="s">
        <v>437</v>
      </c>
      <c r="F92" s="12" t="s">
        <v>15</v>
      </c>
      <c r="G92" s="12" t="s">
        <v>438</v>
      </c>
      <c r="H92" s="13">
        <v>34.29</v>
      </c>
      <c r="I92" s="14">
        <v>200000</v>
      </c>
      <c r="J92" s="14">
        <v>200000</v>
      </c>
      <c r="K92" s="14">
        <f t="shared" si="2"/>
        <v>6298692</v>
      </c>
      <c r="L92" s="12" t="s">
        <v>439</v>
      </c>
    </row>
    <row r="93" spans="2:12" ht="22.5" x14ac:dyDescent="0.25">
      <c r="B93" s="3" t="s">
        <v>440</v>
      </c>
      <c r="C93" s="12" t="s">
        <v>441</v>
      </c>
      <c r="D93" s="12" t="s">
        <v>442</v>
      </c>
      <c r="E93" s="12" t="s">
        <v>443</v>
      </c>
      <c r="F93" s="12" t="s">
        <v>68</v>
      </c>
      <c r="G93" s="12" t="s">
        <v>444</v>
      </c>
      <c r="H93" s="13">
        <v>34.29</v>
      </c>
      <c r="I93" s="14">
        <v>200000</v>
      </c>
      <c r="J93" s="14">
        <v>200000</v>
      </c>
      <c r="K93" s="14">
        <f t="shared" si="2"/>
        <v>6498692</v>
      </c>
      <c r="L93" s="12" t="s">
        <v>445</v>
      </c>
    </row>
    <row r="94" spans="2:12" ht="33.75" x14ac:dyDescent="0.25">
      <c r="B94" s="3" t="s">
        <v>446</v>
      </c>
      <c r="C94" s="12" t="s">
        <v>447</v>
      </c>
      <c r="D94" s="12" t="s">
        <v>448</v>
      </c>
      <c r="E94" s="12" t="s">
        <v>449</v>
      </c>
      <c r="F94" s="12" t="s">
        <v>41</v>
      </c>
      <c r="G94" s="12" t="s">
        <v>450</v>
      </c>
      <c r="H94" s="13">
        <v>34.29</v>
      </c>
      <c r="I94" s="14">
        <v>180000</v>
      </c>
      <c r="J94" s="14">
        <v>180000</v>
      </c>
      <c r="K94" s="14">
        <f t="shared" si="2"/>
        <v>6678692</v>
      </c>
      <c r="L94" s="12" t="s">
        <v>451</v>
      </c>
    </row>
    <row r="95" spans="2:12" ht="22.5" x14ac:dyDescent="0.25">
      <c r="B95" s="3" t="s">
        <v>452</v>
      </c>
      <c r="C95" s="12" t="s">
        <v>453</v>
      </c>
      <c r="D95" s="12" t="s">
        <v>454</v>
      </c>
      <c r="E95" s="12" t="s">
        <v>455</v>
      </c>
      <c r="F95" s="12" t="s">
        <v>68</v>
      </c>
      <c r="G95" s="12" t="s">
        <v>456</v>
      </c>
      <c r="H95" s="13">
        <v>34.29</v>
      </c>
      <c r="I95" s="14">
        <v>174040</v>
      </c>
      <c r="J95" s="14">
        <v>174040</v>
      </c>
      <c r="K95" s="14">
        <f t="shared" si="2"/>
        <v>6852732</v>
      </c>
      <c r="L95" s="12" t="s">
        <v>457</v>
      </c>
    </row>
    <row r="96" spans="2:12" ht="33.75" x14ac:dyDescent="0.25">
      <c r="B96" s="3" t="s">
        <v>458</v>
      </c>
      <c r="C96" s="12" t="s">
        <v>459</v>
      </c>
      <c r="D96" s="12" t="s">
        <v>460</v>
      </c>
      <c r="E96" s="12" t="s">
        <v>461</v>
      </c>
      <c r="F96" s="12" t="s">
        <v>233</v>
      </c>
      <c r="G96" s="12" t="s">
        <v>462</v>
      </c>
      <c r="H96" s="13">
        <v>34.29</v>
      </c>
      <c r="I96" s="14">
        <v>200000</v>
      </c>
      <c r="J96" s="14">
        <v>200000</v>
      </c>
      <c r="K96" s="14">
        <f t="shared" si="2"/>
        <v>7052732</v>
      </c>
      <c r="L96" s="12" t="s">
        <v>463</v>
      </c>
    </row>
    <row r="97" spans="2:12" ht="22.5" x14ac:dyDescent="0.25">
      <c r="B97" s="3" t="s">
        <v>464</v>
      </c>
      <c r="C97" s="12" t="s">
        <v>465</v>
      </c>
      <c r="D97" s="12" t="s">
        <v>466</v>
      </c>
      <c r="E97" s="12" t="s">
        <v>467</v>
      </c>
      <c r="F97" s="12" t="s">
        <v>245</v>
      </c>
      <c r="G97" s="12" t="s">
        <v>468</v>
      </c>
      <c r="H97" s="13">
        <v>34.14</v>
      </c>
      <c r="I97" s="14">
        <v>76160</v>
      </c>
      <c r="J97" s="14">
        <v>76160</v>
      </c>
      <c r="K97" s="14">
        <f t="shared" si="2"/>
        <v>7128892</v>
      </c>
      <c r="L97" s="12" t="s">
        <v>469</v>
      </c>
    </row>
    <row r="98" spans="2:12" ht="22.5" x14ac:dyDescent="0.25">
      <c r="B98" s="3" t="s">
        <v>470</v>
      </c>
      <c r="C98" s="12" t="s">
        <v>471</v>
      </c>
      <c r="D98" s="12" t="s">
        <v>472</v>
      </c>
      <c r="E98" s="12" t="s">
        <v>473</v>
      </c>
      <c r="F98" s="12" t="s">
        <v>90</v>
      </c>
      <c r="G98" s="12" t="s">
        <v>474</v>
      </c>
      <c r="H98" s="13">
        <v>34.14</v>
      </c>
      <c r="I98" s="14">
        <v>149520</v>
      </c>
      <c r="J98" s="14">
        <v>149520</v>
      </c>
      <c r="K98" s="14">
        <f t="shared" si="2"/>
        <v>7278412</v>
      </c>
      <c r="L98" s="12" t="s">
        <v>475</v>
      </c>
    </row>
    <row r="99" spans="2:12" ht="22.5" x14ac:dyDescent="0.25">
      <c r="B99" s="3" t="s">
        <v>476</v>
      </c>
      <c r="C99" s="12" t="s">
        <v>477</v>
      </c>
      <c r="D99" s="12" t="s">
        <v>478</v>
      </c>
      <c r="E99" s="12" t="s">
        <v>479</v>
      </c>
      <c r="F99" s="12" t="s">
        <v>227</v>
      </c>
      <c r="G99" s="12" t="s">
        <v>480</v>
      </c>
      <c r="H99" s="13">
        <v>34.14</v>
      </c>
      <c r="I99" s="14">
        <v>90000</v>
      </c>
      <c r="J99" s="14">
        <v>90000</v>
      </c>
      <c r="K99" s="14">
        <f t="shared" si="2"/>
        <v>7368412</v>
      </c>
      <c r="L99" s="12" t="s">
        <v>481</v>
      </c>
    </row>
    <row r="100" spans="2:12" ht="22.5" x14ac:dyDescent="0.25">
      <c r="B100" s="3" t="s">
        <v>482</v>
      </c>
      <c r="C100" s="12" t="s">
        <v>483</v>
      </c>
      <c r="D100" s="12" t="s">
        <v>484</v>
      </c>
      <c r="E100" s="12" t="s">
        <v>485</v>
      </c>
      <c r="F100" s="12" t="s">
        <v>245</v>
      </c>
      <c r="G100" s="12" t="s">
        <v>486</v>
      </c>
      <c r="H100" s="13">
        <v>34.14</v>
      </c>
      <c r="I100" s="14">
        <v>69968</v>
      </c>
      <c r="J100" s="14">
        <v>69968</v>
      </c>
      <c r="K100" s="14">
        <f t="shared" si="2"/>
        <v>7438380</v>
      </c>
      <c r="L100" s="12" t="s">
        <v>487</v>
      </c>
    </row>
    <row r="101" spans="2:12" ht="22.5" x14ac:dyDescent="0.25">
      <c r="B101" s="3" t="s">
        <v>488</v>
      </c>
      <c r="C101" s="12" t="s">
        <v>489</v>
      </c>
      <c r="D101" s="12" t="s">
        <v>490</v>
      </c>
      <c r="E101" s="12" t="s">
        <v>491</v>
      </c>
      <c r="F101" s="12" t="s">
        <v>227</v>
      </c>
      <c r="G101" s="12" t="s">
        <v>492</v>
      </c>
      <c r="H101" s="13">
        <v>34.14</v>
      </c>
      <c r="I101" s="14">
        <v>70205</v>
      </c>
      <c r="J101" s="14">
        <v>70205</v>
      </c>
      <c r="K101" s="14">
        <f t="shared" si="2"/>
        <v>7508585</v>
      </c>
      <c r="L101" s="12" t="s">
        <v>493</v>
      </c>
    </row>
    <row r="102" spans="2:12" ht="33.75" x14ac:dyDescent="0.25">
      <c r="B102" s="3" t="s">
        <v>494</v>
      </c>
      <c r="C102" s="12" t="s">
        <v>495</v>
      </c>
      <c r="D102" s="12" t="s">
        <v>496</v>
      </c>
      <c r="E102" s="12" t="s">
        <v>497</v>
      </c>
      <c r="F102" s="12" t="s">
        <v>233</v>
      </c>
      <c r="G102" s="12" t="s">
        <v>498</v>
      </c>
      <c r="H102" s="13">
        <v>34</v>
      </c>
      <c r="I102" s="14">
        <v>157600</v>
      </c>
      <c r="J102" s="14">
        <v>157600</v>
      </c>
      <c r="K102" s="14">
        <f t="shared" si="2"/>
        <v>7666185</v>
      </c>
      <c r="L102" s="12" t="s">
        <v>499</v>
      </c>
    </row>
    <row r="103" spans="2:12" ht="22.5" x14ac:dyDescent="0.25">
      <c r="B103" s="3" t="s">
        <v>500</v>
      </c>
      <c r="C103" s="12" t="s">
        <v>501</v>
      </c>
      <c r="D103" s="12" t="s">
        <v>502</v>
      </c>
      <c r="E103" s="12" t="s">
        <v>503</v>
      </c>
      <c r="F103" s="12" t="s">
        <v>138</v>
      </c>
      <c r="G103" s="12" t="s">
        <v>504</v>
      </c>
      <c r="H103" s="13">
        <v>34</v>
      </c>
      <c r="I103" s="14">
        <v>70000</v>
      </c>
      <c r="J103" s="14">
        <v>70000</v>
      </c>
      <c r="K103" s="14">
        <f t="shared" si="2"/>
        <v>7736185</v>
      </c>
      <c r="L103" s="12" t="s">
        <v>505</v>
      </c>
    </row>
    <row r="104" spans="2:12" ht="22.5" x14ac:dyDescent="0.25">
      <c r="B104" s="3" t="s">
        <v>506</v>
      </c>
      <c r="C104" s="12" t="s">
        <v>507</v>
      </c>
      <c r="D104" s="12" t="s">
        <v>508</v>
      </c>
      <c r="E104" s="12" t="s">
        <v>509</v>
      </c>
      <c r="F104" s="12" t="s">
        <v>90</v>
      </c>
      <c r="G104" s="12" t="s">
        <v>510</v>
      </c>
      <c r="H104" s="13">
        <v>34</v>
      </c>
      <c r="I104" s="14">
        <v>60000</v>
      </c>
      <c r="J104" s="14">
        <v>60000</v>
      </c>
      <c r="K104" s="14">
        <f t="shared" si="2"/>
        <v>7796185</v>
      </c>
      <c r="L104" s="12" t="s">
        <v>511</v>
      </c>
    </row>
    <row r="105" spans="2:12" ht="22.5" x14ac:dyDescent="0.25">
      <c r="B105" s="3" t="s">
        <v>512</v>
      </c>
      <c r="C105" s="12" t="s">
        <v>513</v>
      </c>
      <c r="D105" s="12" t="s">
        <v>514</v>
      </c>
      <c r="E105" s="12" t="s">
        <v>515</v>
      </c>
      <c r="F105" s="12" t="s">
        <v>245</v>
      </c>
      <c r="G105" s="12" t="s">
        <v>516</v>
      </c>
      <c r="H105" s="13">
        <v>34</v>
      </c>
      <c r="I105" s="14">
        <v>160000</v>
      </c>
      <c r="J105" s="14">
        <v>160000</v>
      </c>
      <c r="K105" s="14">
        <f t="shared" si="2"/>
        <v>7956185</v>
      </c>
      <c r="L105" s="12" t="s">
        <v>517</v>
      </c>
    </row>
    <row r="106" spans="2:12" ht="22.5" x14ac:dyDescent="0.25">
      <c r="B106" s="3" t="s">
        <v>518</v>
      </c>
      <c r="C106" s="12" t="s">
        <v>519</v>
      </c>
      <c r="D106" s="12" t="s">
        <v>520</v>
      </c>
      <c r="E106" s="12" t="s">
        <v>521</v>
      </c>
      <c r="F106" s="12" t="s">
        <v>90</v>
      </c>
      <c r="G106" s="12" t="s">
        <v>522</v>
      </c>
      <c r="H106" s="13">
        <v>34</v>
      </c>
      <c r="I106" s="14">
        <v>200000</v>
      </c>
      <c r="J106" s="14">
        <v>200000</v>
      </c>
      <c r="K106" s="14">
        <f t="shared" si="2"/>
        <v>8156185</v>
      </c>
      <c r="L106" s="12" t="s">
        <v>523</v>
      </c>
    </row>
    <row r="107" spans="2:12" ht="22.5" x14ac:dyDescent="0.25">
      <c r="B107" s="3" t="s">
        <v>524</v>
      </c>
      <c r="C107" s="12" t="s">
        <v>525</v>
      </c>
      <c r="D107" s="12" t="s">
        <v>526</v>
      </c>
      <c r="E107" s="12" t="s">
        <v>527</v>
      </c>
      <c r="F107" s="12" t="s">
        <v>68</v>
      </c>
      <c r="G107" s="12" t="s">
        <v>528</v>
      </c>
      <c r="H107" s="13">
        <v>33.86</v>
      </c>
      <c r="I107" s="14">
        <v>104000</v>
      </c>
      <c r="J107" s="14">
        <v>104000</v>
      </c>
      <c r="K107" s="14">
        <f t="shared" si="2"/>
        <v>8260185</v>
      </c>
      <c r="L107" s="12" t="s">
        <v>529</v>
      </c>
    </row>
    <row r="108" spans="2:12" ht="22.5" x14ac:dyDescent="0.25">
      <c r="B108" s="3" t="s">
        <v>530</v>
      </c>
      <c r="C108" s="12" t="s">
        <v>531</v>
      </c>
      <c r="D108" s="12" t="s">
        <v>532</v>
      </c>
      <c r="E108" s="12" t="s">
        <v>533</v>
      </c>
      <c r="F108" s="12" t="s">
        <v>48</v>
      </c>
      <c r="G108" s="12" t="s">
        <v>534</v>
      </c>
      <c r="H108" s="13">
        <v>33.86</v>
      </c>
      <c r="I108" s="14">
        <v>121208</v>
      </c>
      <c r="J108" s="14">
        <v>121208</v>
      </c>
      <c r="K108" s="14">
        <f t="shared" si="2"/>
        <v>8381393</v>
      </c>
      <c r="L108" s="12" t="s">
        <v>535</v>
      </c>
    </row>
    <row r="109" spans="2:12" ht="22.5" x14ac:dyDescent="0.25">
      <c r="B109" s="3" t="s">
        <v>536</v>
      </c>
      <c r="C109" s="12" t="s">
        <v>537</v>
      </c>
      <c r="D109" s="12" t="s">
        <v>538</v>
      </c>
      <c r="E109" s="12" t="s">
        <v>539</v>
      </c>
      <c r="F109" s="12" t="s">
        <v>138</v>
      </c>
      <c r="G109" s="12" t="s">
        <v>540</v>
      </c>
      <c r="H109" s="13">
        <v>33.71</v>
      </c>
      <c r="I109" s="14">
        <v>200000</v>
      </c>
      <c r="J109" s="14">
        <v>200000</v>
      </c>
      <c r="K109" s="14">
        <f t="shared" si="2"/>
        <v>8581393</v>
      </c>
      <c r="L109" s="12" t="s">
        <v>541</v>
      </c>
    </row>
    <row r="110" spans="2:12" ht="22.5" x14ac:dyDescent="0.25">
      <c r="B110" s="3" t="s">
        <v>542</v>
      </c>
      <c r="C110" s="12" t="s">
        <v>543</v>
      </c>
      <c r="D110" s="12" t="s">
        <v>544</v>
      </c>
      <c r="E110" s="12" t="s">
        <v>545</v>
      </c>
      <c r="F110" s="12" t="s">
        <v>48</v>
      </c>
      <c r="G110" s="12" t="s">
        <v>546</v>
      </c>
      <c r="H110" s="13">
        <v>33.71</v>
      </c>
      <c r="I110" s="14">
        <v>140000</v>
      </c>
      <c r="J110" s="14">
        <v>140000</v>
      </c>
      <c r="K110" s="14">
        <f t="shared" si="2"/>
        <v>8721393</v>
      </c>
      <c r="L110" s="12" t="s">
        <v>547</v>
      </c>
    </row>
    <row r="111" spans="2:12" ht="22.5" x14ac:dyDescent="0.25">
      <c r="B111" s="3" t="s">
        <v>548</v>
      </c>
      <c r="C111" s="12" t="s">
        <v>549</v>
      </c>
      <c r="D111" s="12" t="s">
        <v>550</v>
      </c>
      <c r="E111" s="12" t="s">
        <v>551</v>
      </c>
      <c r="F111" s="12" t="s">
        <v>90</v>
      </c>
      <c r="G111" s="12" t="s">
        <v>552</v>
      </c>
      <c r="H111" s="13">
        <v>33.71</v>
      </c>
      <c r="I111" s="14">
        <v>170000</v>
      </c>
      <c r="J111" s="14">
        <v>170000</v>
      </c>
      <c r="K111" s="14">
        <f t="shared" si="2"/>
        <v>8891393</v>
      </c>
      <c r="L111" s="12" t="s">
        <v>553</v>
      </c>
    </row>
    <row r="112" spans="2:12" ht="22.5" x14ac:dyDescent="0.25">
      <c r="B112" s="3" t="s">
        <v>554</v>
      </c>
      <c r="C112" s="12" t="s">
        <v>555</v>
      </c>
      <c r="D112" s="12" t="s">
        <v>556</v>
      </c>
      <c r="E112" s="12" t="s">
        <v>557</v>
      </c>
      <c r="F112" s="12" t="s">
        <v>22</v>
      </c>
      <c r="G112" s="12" t="s">
        <v>558</v>
      </c>
      <c r="H112" s="13">
        <v>33.71</v>
      </c>
      <c r="I112" s="14">
        <v>99000</v>
      </c>
      <c r="J112" s="14">
        <v>99000</v>
      </c>
      <c r="K112" s="14">
        <f t="shared" si="2"/>
        <v>8990393</v>
      </c>
      <c r="L112" s="12" t="s">
        <v>559</v>
      </c>
    </row>
    <row r="113" spans="2:12" ht="22.5" x14ac:dyDescent="0.25">
      <c r="B113" s="3" t="s">
        <v>560</v>
      </c>
      <c r="C113" s="12" t="s">
        <v>561</v>
      </c>
      <c r="D113" s="12" t="s">
        <v>562</v>
      </c>
      <c r="E113" s="12" t="s">
        <v>563</v>
      </c>
      <c r="F113" s="12" t="s">
        <v>41</v>
      </c>
      <c r="G113" s="12" t="s">
        <v>564</v>
      </c>
      <c r="H113" s="13">
        <v>33.71</v>
      </c>
      <c r="I113" s="14">
        <v>50000</v>
      </c>
      <c r="J113" s="14">
        <v>50000</v>
      </c>
      <c r="K113" s="14">
        <f t="shared" si="2"/>
        <v>9040393</v>
      </c>
      <c r="L113" s="12" t="s">
        <v>565</v>
      </c>
    </row>
    <row r="114" spans="2:12" ht="22.5" x14ac:dyDescent="0.25">
      <c r="B114" s="3" t="s">
        <v>566</v>
      </c>
      <c r="C114" s="12" t="s">
        <v>567</v>
      </c>
      <c r="D114" s="12" t="s">
        <v>568</v>
      </c>
      <c r="E114" s="12" t="s">
        <v>569</v>
      </c>
      <c r="F114" s="12" t="s">
        <v>41</v>
      </c>
      <c r="G114" s="12" t="s">
        <v>570</v>
      </c>
      <c r="H114" s="13">
        <v>33.71</v>
      </c>
      <c r="I114" s="14">
        <v>200000</v>
      </c>
      <c r="J114" s="14">
        <v>200000</v>
      </c>
      <c r="K114" s="14">
        <f t="shared" ref="K114:K136" si="3">K113+J114</f>
        <v>9240393</v>
      </c>
      <c r="L114" s="12" t="s">
        <v>571</v>
      </c>
    </row>
    <row r="115" spans="2:12" ht="33.75" x14ac:dyDescent="0.25">
      <c r="B115" s="3" t="s">
        <v>572</v>
      </c>
      <c r="C115" s="12" t="s">
        <v>573</v>
      </c>
      <c r="D115" s="12" t="s">
        <v>574</v>
      </c>
      <c r="E115" s="12" t="s">
        <v>575</v>
      </c>
      <c r="F115" s="12" t="s">
        <v>165</v>
      </c>
      <c r="G115" s="12" t="s">
        <v>576</v>
      </c>
      <c r="H115" s="13">
        <v>33.57</v>
      </c>
      <c r="I115" s="14">
        <v>71400</v>
      </c>
      <c r="J115" s="14">
        <v>71400</v>
      </c>
      <c r="K115" s="14">
        <f t="shared" si="3"/>
        <v>9311793</v>
      </c>
      <c r="L115" s="12" t="s">
        <v>577</v>
      </c>
    </row>
    <row r="116" spans="2:12" ht="22.5" x14ac:dyDescent="0.25">
      <c r="B116" s="3" t="s">
        <v>578</v>
      </c>
      <c r="C116" s="12" t="s">
        <v>579</v>
      </c>
      <c r="D116" s="12" t="s">
        <v>580</v>
      </c>
      <c r="E116" s="12" t="s">
        <v>581</v>
      </c>
      <c r="F116" s="12" t="s">
        <v>68</v>
      </c>
      <c r="G116" s="12" t="s">
        <v>582</v>
      </c>
      <c r="H116" s="13">
        <v>33.57</v>
      </c>
      <c r="I116" s="14">
        <v>72800</v>
      </c>
      <c r="J116" s="14">
        <v>72800</v>
      </c>
      <c r="K116" s="14">
        <f t="shared" si="3"/>
        <v>9384593</v>
      </c>
      <c r="L116" s="12" t="s">
        <v>583</v>
      </c>
    </row>
    <row r="117" spans="2:12" ht="22.5" x14ac:dyDescent="0.25">
      <c r="B117" s="3" t="s">
        <v>584</v>
      </c>
      <c r="C117" s="12" t="s">
        <v>585</v>
      </c>
      <c r="D117" s="12" t="s">
        <v>586</v>
      </c>
      <c r="E117" s="12" t="s">
        <v>587</v>
      </c>
      <c r="F117" s="12" t="s">
        <v>138</v>
      </c>
      <c r="G117" s="12" t="s">
        <v>588</v>
      </c>
      <c r="H117" s="13">
        <v>33.57</v>
      </c>
      <c r="I117" s="14">
        <v>193200</v>
      </c>
      <c r="J117" s="14">
        <v>193200</v>
      </c>
      <c r="K117" s="14">
        <f t="shared" si="3"/>
        <v>9577793</v>
      </c>
      <c r="L117" s="12" t="s">
        <v>589</v>
      </c>
    </row>
    <row r="118" spans="2:12" ht="22.5" x14ac:dyDescent="0.25">
      <c r="B118" s="3" t="s">
        <v>590</v>
      </c>
      <c r="C118" s="12" t="s">
        <v>591</v>
      </c>
      <c r="D118" s="12" t="s">
        <v>592</v>
      </c>
      <c r="E118" s="12" t="s">
        <v>593</v>
      </c>
      <c r="F118" s="12" t="s">
        <v>90</v>
      </c>
      <c r="G118" s="12" t="s">
        <v>594</v>
      </c>
      <c r="H118" s="13">
        <v>33.57</v>
      </c>
      <c r="I118" s="14">
        <v>192000</v>
      </c>
      <c r="J118" s="14">
        <v>192000</v>
      </c>
      <c r="K118" s="14">
        <f t="shared" si="3"/>
        <v>9769793</v>
      </c>
      <c r="L118" s="12" t="s">
        <v>595</v>
      </c>
    </row>
    <row r="119" spans="2:12" ht="22.5" x14ac:dyDescent="0.25">
      <c r="B119" s="3" t="s">
        <v>596</v>
      </c>
      <c r="C119" s="12" t="s">
        <v>597</v>
      </c>
      <c r="D119" s="12" t="s">
        <v>598</v>
      </c>
      <c r="E119" s="12" t="s">
        <v>599</v>
      </c>
      <c r="F119" s="12" t="s">
        <v>68</v>
      </c>
      <c r="G119" s="12" t="s">
        <v>600</v>
      </c>
      <c r="H119" s="13">
        <v>33.57</v>
      </c>
      <c r="I119" s="14">
        <v>85000</v>
      </c>
      <c r="J119" s="14">
        <v>85000</v>
      </c>
      <c r="K119" s="14">
        <f t="shared" si="3"/>
        <v>9854793</v>
      </c>
      <c r="L119" s="12" t="s">
        <v>601</v>
      </c>
    </row>
    <row r="120" spans="2:12" ht="22.5" x14ac:dyDescent="0.25">
      <c r="B120" s="3" t="s">
        <v>602</v>
      </c>
      <c r="C120" s="12" t="s">
        <v>603</v>
      </c>
      <c r="D120" s="12" t="s">
        <v>604</v>
      </c>
      <c r="E120" s="12" t="s">
        <v>605</v>
      </c>
      <c r="F120" s="12" t="s">
        <v>41</v>
      </c>
      <c r="G120" s="12" t="s">
        <v>606</v>
      </c>
      <c r="H120" s="13">
        <v>33.43</v>
      </c>
      <c r="I120" s="14">
        <v>60000</v>
      </c>
      <c r="J120" s="14">
        <v>60000</v>
      </c>
      <c r="K120" s="14">
        <f t="shared" si="3"/>
        <v>9914793</v>
      </c>
      <c r="L120" s="12" t="s">
        <v>607</v>
      </c>
    </row>
    <row r="121" spans="2:12" ht="22.5" x14ac:dyDescent="0.25">
      <c r="B121" s="3" t="s">
        <v>608</v>
      </c>
      <c r="C121" s="12" t="s">
        <v>609</v>
      </c>
      <c r="D121" s="12" t="s">
        <v>610</v>
      </c>
      <c r="E121" s="12" t="s">
        <v>611</v>
      </c>
      <c r="F121" s="12" t="s">
        <v>245</v>
      </c>
      <c r="G121" s="12" t="s">
        <v>612</v>
      </c>
      <c r="H121" s="13">
        <v>33.43</v>
      </c>
      <c r="I121" s="14">
        <v>56000</v>
      </c>
      <c r="J121" s="14">
        <v>56000</v>
      </c>
      <c r="K121" s="14">
        <f t="shared" si="3"/>
        <v>9970793</v>
      </c>
      <c r="L121" s="12" t="s">
        <v>613</v>
      </c>
    </row>
    <row r="122" spans="2:12" ht="22.5" x14ac:dyDescent="0.25">
      <c r="B122" s="3" t="s">
        <v>614</v>
      </c>
      <c r="C122" s="12" t="s">
        <v>615</v>
      </c>
      <c r="D122" s="12" t="s">
        <v>616</v>
      </c>
      <c r="E122" s="12" t="s">
        <v>617</v>
      </c>
      <c r="F122" s="12" t="s">
        <v>90</v>
      </c>
      <c r="G122" s="12" t="s">
        <v>618</v>
      </c>
      <c r="H122" s="13">
        <v>33.43</v>
      </c>
      <c r="I122" s="14">
        <v>54000</v>
      </c>
      <c r="J122" s="14">
        <v>54000</v>
      </c>
      <c r="K122" s="14">
        <f t="shared" si="3"/>
        <v>10024793</v>
      </c>
      <c r="L122" s="12" t="s">
        <v>619</v>
      </c>
    </row>
    <row r="123" spans="2:12" ht="22.5" x14ac:dyDescent="0.25">
      <c r="B123" s="3" t="s">
        <v>620</v>
      </c>
      <c r="C123" s="12" t="s">
        <v>621</v>
      </c>
      <c r="D123" s="12" t="s">
        <v>622</v>
      </c>
      <c r="E123" s="12" t="s">
        <v>623</v>
      </c>
      <c r="F123" s="12" t="s">
        <v>165</v>
      </c>
      <c r="G123" s="12" t="s">
        <v>624</v>
      </c>
      <c r="H123" s="13">
        <v>33.43</v>
      </c>
      <c r="I123" s="14">
        <v>200000</v>
      </c>
      <c r="J123" s="14">
        <v>200000</v>
      </c>
      <c r="K123" s="14">
        <f t="shared" si="3"/>
        <v>10224793</v>
      </c>
      <c r="L123" s="12" t="s">
        <v>625</v>
      </c>
    </row>
    <row r="124" spans="2:12" ht="22.5" x14ac:dyDescent="0.25">
      <c r="B124" s="3" t="s">
        <v>626</v>
      </c>
      <c r="C124" s="12" t="s">
        <v>627</v>
      </c>
      <c r="D124" s="12" t="s">
        <v>628</v>
      </c>
      <c r="E124" s="12" t="s">
        <v>629</v>
      </c>
      <c r="F124" s="12" t="s">
        <v>41</v>
      </c>
      <c r="G124" s="12" t="s">
        <v>630</v>
      </c>
      <c r="H124" s="13">
        <v>33.43</v>
      </c>
      <c r="I124" s="14">
        <v>75000</v>
      </c>
      <c r="J124" s="14">
        <v>75000</v>
      </c>
      <c r="K124" s="14">
        <f t="shared" si="3"/>
        <v>10299793</v>
      </c>
      <c r="L124" s="12" t="s">
        <v>631</v>
      </c>
    </row>
    <row r="125" spans="2:12" ht="22.5" x14ac:dyDescent="0.25">
      <c r="B125" s="3" t="s">
        <v>632</v>
      </c>
      <c r="C125" s="12" t="s">
        <v>633</v>
      </c>
      <c r="D125" s="12" t="s">
        <v>634</v>
      </c>
      <c r="E125" s="12" t="s">
        <v>635</v>
      </c>
      <c r="F125" s="12" t="s">
        <v>233</v>
      </c>
      <c r="G125" s="12" t="s">
        <v>636</v>
      </c>
      <c r="H125" s="13">
        <v>33.29</v>
      </c>
      <c r="I125" s="14">
        <v>125000</v>
      </c>
      <c r="J125" s="14">
        <v>125000</v>
      </c>
      <c r="K125" s="14">
        <f t="shared" si="3"/>
        <v>10424793</v>
      </c>
      <c r="L125" s="12" t="s">
        <v>637</v>
      </c>
    </row>
    <row r="126" spans="2:12" ht="33.75" x14ac:dyDescent="0.25">
      <c r="B126" s="3" t="s">
        <v>638</v>
      </c>
      <c r="C126" s="12" t="s">
        <v>639</v>
      </c>
      <c r="D126" s="12" t="s">
        <v>640</v>
      </c>
      <c r="E126" s="12" t="s">
        <v>641</v>
      </c>
      <c r="F126" s="12" t="s">
        <v>15</v>
      </c>
      <c r="G126" s="12" t="s">
        <v>642</v>
      </c>
      <c r="H126" s="13">
        <v>33.29</v>
      </c>
      <c r="I126" s="14">
        <v>100000</v>
      </c>
      <c r="J126" s="14">
        <v>100000</v>
      </c>
      <c r="K126" s="14">
        <f t="shared" si="3"/>
        <v>10524793</v>
      </c>
      <c r="L126" s="12" t="s">
        <v>643</v>
      </c>
    </row>
    <row r="127" spans="2:12" ht="22.5" x14ac:dyDescent="0.25">
      <c r="B127" s="3" t="s">
        <v>644</v>
      </c>
      <c r="C127" s="12" t="s">
        <v>645</v>
      </c>
      <c r="D127" s="12" t="s">
        <v>646</v>
      </c>
      <c r="E127" s="12" t="s">
        <v>647</v>
      </c>
      <c r="F127" s="12" t="s">
        <v>68</v>
      </c>
      <c r="G127" s="12" t="s">
        <v>648</v>
      </c>
      <c r="H127" s="13">
        <v>33.29</v>
      </c>
      <c r="I127" s="14">
        <v>159600</v>
      </c>
      <c r="J127" s="14">
        <v>159600</v>
      </c>
      <c r="K127" s="14">
        <f t="shared" si="3"/>
        <v>10684393</v>
      </c>
      <c r="L127" s="12" t="s">
        <v>649</v>
      </c>
    </row>
    <row r="128" spans="2:12" ht="22.5" x14ac:dyDescent="0.25">
      <c r="B128" s="3" t="s">
        <v>650</v>
      </c>
      <c r="C128" s="12" t="s">
        <v>651</v>
      </c>
      <c r="D128" s="12" t="s">
        <v>652</v>
      </c>
      <c r="E128" s="12" t="s">
        <v>653</v>
      </c>
      <c r="F128" s="12" t="s">
        <v>227</v>
      </c>
      <c r="G128" s="12" t="s">
        <v>654</v>
      </c>
      <c r="H128" s="13">
        <v>33.14</v>
      </c>
      <c r="I128" s="14">
        <v>60000</v>
      </c>
      <c r="J128" s="14">
        <v>60000</v>
      </c>
      <c r="K128" s="14">
        <f t="shared" si="3"/>
        <v>10744393</v>
      </c>
      <c r="L128" s="12" t="s">
        <v>655</v>
      </c>
    </row>
    <row r="129" spans="2:12" ht="22.5" x14ac:dyDescent="0.25">
      <c r="B129" s="3" t="s">
        <v>656</v>
      </c>
      <c r="C129" s="12" t="s">
        <v>657</v>
      </c>
      <c r="D129" s="12" t="s">
        <v>658</v>
      </c>
      <c r="E129" s="12" t="s">
        <v>659</v>
      </c>
      <c r="F129" s="12" t="s">
        <v>90</v>
      </c>
      <c r="G129" s="12" t="s">
        <v>660</v>
      </c>
      <c r="H129" s="13">
        <v>33.14</v>
      </c>
      <c r="I129" s="14">
        <v>51000</v>
      </c>
      <c r="J129" s="14">
        <v>51000</v>
      </c>
      <c r="K129" s="14">
        <f t="shared" si="3"/>
        <v>10795393</v>
      </c>
      <c r="L129" s="12" t="s">
        <v>661</v>
      </c>
    </row>
    <row r="130" spans="2:12" ht="22.5" x14ac:dyDescent="0.25">
      <c r="B130" s="3" t="s">
        <v>662</v>
      </c>
      <c r="C130" s="12" t="s">
        <v>663</v>
      </c>
      <c r="D130" s="12" t="s">
        <v>664</v>
      </c>
      <c r="E130" s="12" t="s">
        <v>665</v>
      </c>
      <c r="F130" s="12" t="s">
        <v>102</v>
      </c>
      <c r="G130" s="12" t="s">
        <v>666</v>
      </c>
      <c r="H130" s="13">
        <v>33</v>
      </c>
      <c r="I130" s="14">
        <v>200000</v>
      </c>
      <c r="J130" s="14">
        <v>200000</v>
      </c>
      <c r="K130" s="14">
        <f t="shared" si="3"/>
        <v>10995393</v>
      </c>
      <c r="L130" s="12" t="s">
        <v>667</v>
      </c>
    </row>
    <row r="131" spans="2:12" ht="22.5" x14ac:dyDescent="0.25">
      <c r="B131" s="3" t="s">
        <v>668</v>
      </c>
      <c r="C131" s="12" t="s">
        <v>669</v>
      </c>
      <c r="D131" s="12" t="s">
        <v>670</v>
      </c>
      <c r="E131" s="12" t="s">
        <v>671</v>
      </c>
      <c r="F131" s="12" t="s">
        <v>48</v>
      </c>
      <c r="G131" s="12" t="s">
        <v>672</v>
      </c>
      <c r="H131" s="13">
        <v>33</v>
      </c>
      <c r="I131" s="14">
        <v>145000</v>
      </c>
      <c r="J131" s="14">
        <v>145000</v>
      </c>
      <c r="K131" s="14">
        <f t="shared" si="3"/>
        <v>11140393</v>
      </c>
      <c r="L131" s="12" t="s">
        <v>673</v>
      </c>
    </row>
    <row r="132" spans="2:12" ht="22.5" x14ac:dyDescent="0.25">
      <c r="B132" s="3" t="s">
        <v>674</v>
      </c>
      <c r="C132" s="12" t="s">
        <v>675</v>
      </c>
      <c r="D132" s="12" t="s">
        <v>676</v>
      </c>
      <c r="E132" s="12" t="s">
        <v>677</v>
      </c>
      <c r="F132" s="12" t="s">
        <v>227</v>
      </c>
      <c r="G132" s="12" t="s">
        <v>678</v>
      </c>
      <c r="H132" s="13">
        <v>33</v>
      </c>
      <c r="I132" s="14">
        <v>163200</v>
      </c>
      <c r="J132" s="14">
        <v>163200</v>
      </c>
      <c r="K132" s="14">
        <f t="shared" si="3"/>
        <v>11303593</v>
      </c>
      <c r="L132" s="12" t="s">
        <v>679</v>
      </c>
    </row>
    <row r="133" spans="2:12" ht="33.75" x14ac:dyDescent="0.25">
      <c r="B133" s="3" t="s">
        <v>680</v>
      </c>
      <c r="C133" s="12" t="s">
        <v>681</v>
      </c>
      <c r="D133" s="12" t="s">
        <v>682</v>
      </c>
      <c r="E133" s="12" t="s">
        <v>683</v>
      </c>
      <c r="F133" s="12" t="s">
        <v>22</v>
      </c>
      <c r="G133" s="12" t="s">
        <v>684</v>
      </c>
      <c r="H133" s="13">
        <v>33</v>
      </c>
      <c r="I133" s="14">
        <v>200000</v>
      </c>
      <c r="J133" s="14">
        <v>200000</v>
      </c>
      <c r="K133" s="14">
        <f t="shared" si="3"/>
        <v>11503593</v>
      </c>
      <c r="L133" s="12" t="s">
        <v>685</v>
      </c>
    </row>
    <row r="134" spans="2:12" ht="22.5" x14ac:dyDescent="0.25">
      <c r="B134" s="3" t="s">
        <v>686</v>
      </c>
      <c r="C134" s="12" t="s">
        <v>687</v>
      </c>
      <c r="D134" s="12" t="s">
        <v>688</v>
      </c>
      <c r="E134" s="12" t="s">
        <v>689</v>
      </c>
      <c r="F134" s="12" t="s">
        <v>138</v>
      </c>
      <c r="G134" s="12" t="s">
        <v>690</v>
      </c>
      <c r="H134" s="13">
        <v>33</v>
      </c>
      <c r="I134" s="14">
        <v>200000</v>
      </c>
      <c r="J134" s="14">
        <v>200000</v>
      </c>
      <c r="K134" s="14">
        <f t="shared" si="3"/>
        <v>11703593</v>
      </c>
      <c r="L134" s="12" t="s">
        <v>691</v>
      </c>
    </row>
    <row r="135" spans="2:12" ht="33.75" x14ac:dyDescent="0.25">
      <c r="B135" s="3" t="s">
        <v>692</v>
      </c>
      <c r="C135" s="12" t="s">
        <v>693</v>
      </c>
      <c r="D135" s="12" t="s">
        <v>694</v>
      </c>
      <c r="E135" s="12" t="s">
        <v>695</v>
      </c>
      <c r="F135" s="12" t="s">
        <v>22</v>
      </c>
      <c r="G135" s="12" t="s">
        <v>696</v>
      </c>
      <c r="H135" s="13">
        <v>33</v>
      </c>
      <c r="I135" s="14">
        <v>110960</v>
      </c>
      <c r="J135" s="14">
        <v>110960</v>
      </c>
      <c r="K135" s="14">
        <f t="shared" si="3"/>
        <v>11814553</v>
      </c>
      <c r="L135" s="12" t="s">
        <v>697</v>
      </c>
    </row>
    <row r="136" spans="2:12" ht="22.5" x14ac:dyDescent="0.25">
      <c r="B136" s="3" t="s">
        <v>698</v>
      </c>
      <c r="C136" s="12" t="s">
        <v>699</v>
      </c>
      <c r="D136" s="12" t="s">
        <v>700</v>
      </c>
      <c r="E136" s="12" t="s">
        <v>701</v>
      </c>
      <c r="F136" s="12" t="s">
        <v>227</v>
      </c>
      <c r="G136" s="12" t="s">
        <v>702</v>
      </c>
      <c r="H136" s="13">
        <v>33</v>
      </c>
      <c r="I136" s="14">
        <v>80000</v>
      </c>
      <c r="J136" s="14">
        <v>80000</v>
      </c>
      <c r="K136" s="14">
        <f t="shared" si="3"/>
        <v>11894553</v>
      </c>
      <c r="L136" s="12" t="s">
        <v>703</v>
      </c>
    </row>
    <row r="137" spans="2:12" x14ac:dyDescent="0.2">
      <c r="C137" s="30" t="s">
        <v>93</v>
      </c>
      <c r="J137" s="8">
        <f>SUM(J46:J136)</f>
        <v>11894553</v>
      </c>
    </row>
    <row r="139" spans="2:12" x14ac:dyDescent="0.2">
      <c r="C139" s="34" t="s">
        <v>704</v>
      </c>
      <c r="D139" s="35"/>
      <c r="E139" s="36"/>
      <c r="J139" s="8">
        <f>J20+J39+J137</f>
        <v>15343449</v>
      </c>
    </row>
    <row r="141" spans="2:12" x14ac:dyDescent="0.2">
      <c r="B141" s="37" t="s">
        <v>1122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9"/>
    </row>
    <row r="142" spans="2:12" x14ac:dyDescent="0.2">
      <c r="B142" s="31" t="s">
        <v>94</v>
      </c>
      <c r="C142" s="32"/>
      <c r="D142" s="32"/>
      <c r="E142" s="32"/>
      <c r="F142" s="32"/>
      <c r="G142" s="32"/>
      <c r="H142" s="32"/>
      <c r="I142" s="32"/>
      <c r="J142" s="33"/>
      <c r="K142" s="28">
        <v>40976551</v>
      </c>
      <c r="L142" s="27"/>
    </row>
    <row r="143" spans="2:12" ht="45" x14ac:dyDescent="0.25">
      <c r="B143" s="2" t="s">
        <v>0</v>
      </c>
      <c r="C143" s="2" t="s">
        <v>1</v>
      </c>
      <c r="D143" s="2" t="s">
        <v>705</v>
      </c>
      <c r="E143" s="2" t="s">
        <v>3</v>
      </c>
      <c r="F143" s="2" t="s">
        <v>706</v>
      </c>
      <c r="G143" s="2" t="s">
        <v>5</v>
      </c>
      <c r="H143" s="11" t="s">
        <v>6</v>
      </c>
      <c r="I143" s="21" t="s">
        <v>7</v>
      </c>
      <c r="J143" s="21" t="s">
        <v>8</v>
      </c>
      <c r="K143" s="22" t="s">
        <v>9</v>
      </c>
      <c r="L143" s="2" t="s">
        <v>10</v>
      </c>
    </row>
    <row r="144" spans="2:12" ht="22.5" x14ac:dyDescent="0.25">
      <c r="B144" s="23" t="s">
        <v>11</v>
      </c>
      <c r="C144" s="23" t="s">
        <v>707</v>
      </c>
      <c r="D144" s="23" t="s">
        <v>708</v>
      </c>
      <c r="E144" s="23" t="s">
        <v>709</v>
      </c>
      <c r="F144" s="23" t="s">
        <v>90</v>
      </c>
      <c r="G144" s="23" t="s">
        <v>710</v>
      </c>
      <c r="H144" s="24">
        <v>41.57</v>
      </c>
      <c r="I144" s="25">
        <v>628595</v>
      </c>
      <c r="J144" s="25">
        <v>628595</v>
      </c>
      <c r="K144" s="26">
        <f>J144</f>
        <v>628595</v>
      </c>
      <c r="L144" s="23" t="s">
        <v>711</v>
      </c>
    </row>
    <row r="145" spans="2:12" ht="22.5" x14ac:dyDescent="0.25">
      <c r="B145" s="23" t="s">
        <v>18</v>
      </c>
      <c r="C145" s="23" t="s">
        <v>712</v>
      </c>
      <c r="D145" s="23" t="s">
        <v>713</v>
      </c>
      <c r="E145" s="23" t="s">
        <v>714</v>
      </c>
      <c r="F145" s="23" t="s">
        <v>90</v>
      </c>
      <c r="G145" s="23" t="s">
        <v>715</v>
      </c>
      <c r="H145" s="24">
        <v>41</v>
      </c>
      <c r="I145" s="25">
        <v>165555</v>
      </c>
      <c r="J145" s="25">
        <v>165555</v>
      </c>
      <c r="K145" s="26">
        <f t="shared" ref="K145:K207" si="4">K144+J145</f>
        <v>794150</v>
      </c>
      <c r="L145" s="23" t="s">
        <v>716</v>
      </c>
    </row>
    <row r="146" spans="2:12" ht="22.5" x14ac:dyDescent="0.25">
      <c r="B146" s="23" t="s">
        <v>25</v>
      </c>
      <c r="C146" s="23" t="s">
        <v>717</v>
      </c>
      <c r="D146" s="23" t="s">
        <v>718</v>
      </c>
      <c r="E146" s="23" t="s">
        <v>719</v>
      </c>
      <c r="F146" s="23" t="s">
        <v>61</v>
      </c>
      <c r="G146" s="23" t="s">
        <v>720</v>
      </c>
      <c r="H146" s="24">
        <v>41</v>
      </c>
      <c r="I146" s="25">
        <v>143882</v>
      </c>
      <c r="J146" s="25">
        <v>143882</v>
      </c>
      <c r="K146" s="26">
        <f t="shared" si="4"/>
        <v>938032</v>
      </c>
      <c r="L146" s="23" t="s">
        <v>721</v>
      </c>
    </row>
    <row r="147" spans="2:12" ht="22.5" x14ac:dyDescent="0.25">
      <c r="B147" s="23" t="s">
        <v>31</v>
      </c>
      <c r="C147" s="23" t="s">
        <v>722</v>
      </c>
      <c r="D147" s="23" t="s">
        <v>723</v>
      </c>
      <c r="E147" s="23" t="s">
        <v>724</v>
      </c>
      <c r="F147" s="23" t="s">
        <v>233</v>
      </c>
      <c r="G147" s="23" t="s">
        <v>725</v>
      </c>
      <c r="H147" s="24">
        <v>40.86</v>
      </c>
      <c r="I147" s="25">
        <v>735680</v>
      </c>
      <c r="J147" s="25">
        <v>735680</v>
      </c>
      <c r="K147" s="26">
        <f t="shared" si="4"/>
        <v>1673712</v>
      </c>
      <c r="L147" s="23" t="s">
        <v>726</v>
      </c>
    </row>
    <row r="148" spans="2:12" ht="22.5" x14ac:dyDescent="0.25">
      <c r="B148" s="23" t="s">
        <v>38</v>
      </c>
      <c r="C148" s="23" t="s">
        <v>727</v>
      </c>
      <c r="D148" s="23" t="s">
        <v>728</v>
      </c>
      <c r="E148" s="23" t="s">
        <v>729</v>
      </c>
      <c r="F148" s="23" t="s">
        <v>90</v>
      </c>
      <c r="G148" s="23" t="s">
        <v>730</v>
      </c>
      <c r="H148" s="24">
        <v>40.71</v>
      </c>
      <c r="I148" s="25">
        <v>337000</v>
      </c>
      <c r="J148" s="25">
        <v>337000</v>
      </c>
      <c r="K148" s="26">
        <f t="shared" si="4"/>
        <v>2010712</v>
      </c>
      <c r="L148" s="23" t="s">
        <v>731</v>
      </c>
    </row>
    <row r="149" spans="2:12" ht="22.5" x14ac:dyDescent="0.25">
      <c r="B149" s="23" t="s">
        <v>44</v>
      </c>
      <c r="C149" s="23" t="s">
        <v>732</v>
      </c>
      <c r="D149" s="23" t="s">
        <v>733</v>
      </c>
      <c r="E149" s="23" t="s">
        <v>734</v>
      </c>
      <c r="F149" s="23" t="s">
        <v>90</v>
      </c>
      <c r="G149" s="23" t="s">
        <v>735</v>
      </c>
      <c r="H149" s="24">
        <v>40.57</v>
      </c>
      <c r="I149" s="25">
        <v>359177</v>
      </c>
      <c r="J149" s="25">
        <v>359177</v>
      </c>
      <c r="K149" s="26">
        <f t="shared" si="4"/>
        <v>2369889</v>
      </c>
      <c r="L149" s="23" t="s">
        <v>736</v>
      </c>
    </row>
    <row r="150" spans="2:12" ht="22.5" x14ac:dyDescent="0.25">
      <c r="B150" s="23" t="s">
        <v>51</v>
      </c>
      <c r="C150" s="23" t="s">
        <v>737</v>
      </c>
      <c r="D150" s="23" t="s">
        <v>738</v>
      </c>
      <c r="E150" s="23" t="s">
        <v>739</v>
      </c>
      <c r="F150" s="23" t="s">
        <v>165</v>
      </c>
      <c r="G150" s="23" t="s">
        <v>740</v>
      </c>
      <c r="H150" s="24">
        <v>40.57</v>
      </c>
      <c r="I150" s="25">
        <v>170000</v>
      </c>
      <c r="J150" s="25">
        <v>170000</v>
      </c>
      <c r="K150" s="26">
        <f t="shared" si="4"/>
        <v>2539889</v>
      </c>
      <c r="L150" s="23" t="s">
        <v>741</v>
      </c>
    </row>
    <row r="151" spans="2:12" ht="22.5" x14ac:dyDescent="0.25">
      <c r="B151" s="23" t="s">
        <v>57</v>
      </c>
      <c r="C151" s="23" t="s">
        <v>742</v>
      </c>
      <c r="D151" s="23" t="s">
        <v>743</v>
      </c>
      <c r="E151" s="23" t="s">
        <v>744</v>
      </c>
      <c r="F151" s="23" t="s">
        <v>102</v>
      </c>
      <c r="G151" s="23" t="s">
        <v>745</v>
      </c>
      <c r="H151" s="24">
        <v>40.43</v>
      </c>
      <c r="I151" s="25">
        <v>99000</v>
      </c>
      <c r="J151" s="25">
        <v>99000</v>
      </c>
      <c r="K151" s="26">
        <f t="shared" si="4"/>
        <v>2638889</v>
      </c>
      <c r="L151" s="23" t="s">
        <v>746</v>
      </c>
    </row>
    <row r="152" spans="2:12" ht="22.5" x14ac:dyDescent="0.25">
      <c r="B152" s="23" t="s">
        <v>64</v>
      </c>
      <c r="C152" s="23" t="s">
        <v>747</v>
      </c>
      <c r="D152" s="23" t="s">
        <v>748</v>
      </c>
      <c r="E152" s="23" t="s">
        <v>749</v>
      </c>
      <c r="F152" s="23" t="s">
        <v>41</v>
      </c>
      <c r="G152" s="23" t="s">
        <v>750</v>
      </c>
      <c r="H152" s="24">
        <v>40.29</v>
      </c>
      <c r="I152" s="25">
        <v>153664</v>
      </c>
      <c r="J152" s="25">
        <v>153664</v>
      </c>
      <c r="K152" s="26">
        <f t="shared" si="4"/>
        <v>2792553</v>
      </c>
      <c r="L152" s="23" t="s">
        <v>751</v>
      </c>
    </row>
    <row r="153" spans="2:12" ht="22.5" x14ac:dyDescent="0.25">
      <c r="B153" s="23" t="s">
        <v>71</v>
      </c>
      <c r="C153" s="23" t="s">
        <v>752</v>
      </c>
      <c r="D153" s="23" t="s">
        <v>753</v>
      </c>
      <c r="E153" s="23" t="s">
        <v>754</v>
      </c>
      <c r="F153" s="23" t="s">
        <v>165</v>
      </c>
      <c r="G153" s="23" t="s">
        <v>755</v>
      </c>
      <c r="H153" s="24">
        <v>40.14</v>
      </c>
      <c r="I153" s="25">
        <v>483156</v>
      </c>
      <c r="J153" s="25">
        <v>483156</v>
      </c>
      <c r="K153" s="26">
        <f t="shared" si="4"/>
        <v>3275709</v>
      </c>
      <c r="L153" s="23" t="s">
        <v>756</v>
      </c>
    </row>
    <row r="154" spans="2:12" ht="22.5" x14ac:dyDescent="0.25">
      <c r="B154" s="23" t="s">
        <v>76</v>
      </c>
      <c r="C154" s="23" t="s">
        <v>757</v>
      </c>
      <c r="D154" s="23" t="s">
        <v>758</v>
      </c>
      <c r="E154" s="23" t="s">
        <v>759</v>
      </c>
      <c r="F154" s="23" t="s">
        <v>227</v>
      </c>
      <c r="G154" s="23" t="s">
        <v>760</v>
      </c>
      <c r="H154" s="24">
        <v>39.86</v>
      </c>
      <c r="I154" s="25">
        <v>1000000</v>
      </c>
      <c r="J154" s="25">
        <v>1000000</v>
      </c>
      <c r="K154" s="26">
        <f t="shared" si="4"/>
        <v>4275709</v>
      </c>
      <c r="L154" s="23" t="s">
        <v>761</v>
      </c>
    </row>
    <row r="155" spans="2:12" ht="22.5" x14ac:dyDescent="0.25">
      <c r="B155" s="23" t="s">
        <v>81</v>
      </c>
      <c r="C155" s="23" t="s">
        <v>762</v>
      </c>
      <c r="D155" s="23" t="s">
        <v>763</v>
      </c>
      <c r="E155" s="23" t="s">
        <v>764</v>
      </c>
      <c r="F155" s="23" t="s">
        <v>41</v>
      </c>
      <c r="G155" s="23" t="s">
        <v>765</v>
      </c>
      <c r="H155" s="24">
        <v>39.71</v>
      </c>
      <c r="I155" s="25">
        <v>217800</v>
      </c>
      <c r="J155" s="25">
        <v>217800</v>
      </c>
      <c r="K155" s="26">
        <f t="shared" si="4"/>
        <v>4493509</v>
      </c>
      <c r="L155" s="23" t="s">
        <v>766</v>
      </c>
    </row>
    <row r="156" spans="2:12" ht="22.5" x14ac:dyDescent="0.25">
      <c r="B156" s="23" t="s">
        <v>87</v>
      </c>
      <c r="C156" s="23" t="s">
        <v>767</v>
      </c>
      <c r="D156" s="23" t="s">
        <v>768</v>
      </c>
      <c r="E156" s="23" t="s">
        <v>769</v>
      </c>
      <c r="F156" s="23" t="s">
        <v>90</v>
      </c>
      <c r="G156" s="23" t="s">
        <v>770</v>
      </c>
      <c r="H156" s="24">
        <v>39.57</v>
      </c>
      <c r="I156" s="25">
        <v>90000</v>
      </c>
      <c r="J156" s="25">
        <v>90000</v>
      </c>
      <c r="K156" s="26">
        <f>K155+J156</f>
        <v>4583509</v>
      </c>
      <c r="L156" s="23" t="s">
        <v>771</v>
      </c>
    </row>
    <row r="157" spans="2:12" ht="22.5" x14ac:dyDescent="0.25">
      <c r="B157" s="23" t="s">
        <v>161</v>
      </c>
      <c r="C157" s="23" t="s">
        <v>772</v>
      </c>
      <c r="D157" s="23" t="s">
        <v>773</v>
      </c>
      <c r="E157" s="23" t="s">
        <v>774</v>
      </c>
      <c r="F157" s="23" t="s">
        <v>90</v>
      </c>
      <c r="G157" s="23" t="s">
        <v>775</v>
      </c>
      <c r="H157" s="24">
        <v>39.57</v>
      </c>
      <c r="I157" s="25">
        <v>145895</v>
      </c>
      <c r="J157" s="25">
        <v>145895</v>
      </c>
      <c r="K157" s="26">
        <f>K156+J157</f>
        <v>4729404</v>
      </c>
      <c r="L157" s="23" t="s">
        <v>776</v>
      </c>
    </row>
    <row r="158" spans="2:12" ht="45" x14ac:dyDescent="0.25">
      <c r="B158" s="23" t="s">
        <v>241</v>
      </c>
      <c r="C158" s="23" t="s">
        <v>777</v>
      </c>
      <c r="D158" s="23" t="s">
        <v>778</v>
      </c>
      <c r="E158" s="23" t="s">
        <v>779</v>
      </c>
      <c r="F158" s="23" t="s">
        <v>68</v>
      </c>
      <c r="G158" s="23" t="s">
        <v>780</v>
      </c>
      <c r="H158" s="24">
        <v>39.43</v>
      </c>
      <c r="I158" s="25">
        <v>983000</v>
      </c>
      <c r="J158" s="25">
        <v>983000</v>
      </c>
      <c r="K158" s="26">
        <f t="shared" si="4"/>
        <v>5712404</v>
      </c>
      <c r="L158" s="23" t="s">
        <v>781</v>
      </c>
    </row>
    <row r="159" spans="2:12" ht="22.5" x14ac:dyDescent="0.25">
      <c r="B159" s="23" t="s">
        <v>248</v>
      </c>
      <c r="C159" s="23" t="s">
        <v>782</v>
      </c>
      <c r="D159" s="23" t="s">
        <v>783</v>
      </c>
      <c r="E159" s="23" t="s">
        <v>784</v>
      </c>
      <c r="F159" s="23" t="s">
        <v>61</v>
      </c>
      <c r="G159" s="23" t="s">
        <v>785</v>
      </c>
      <c r="H159" s="24">
        <v>39.29</v>
      </c>
      <c r="I159" s="25">
        <v>261844</v>
      </c>
      <c r="J159" s="25">
        <v>261844</v>
      </c>
      <c r="K159" s="26">
        <f>K158+J159</f>
        <v>5974248</v>
      </c>
      <c r="L159" s="23" t="s">
        <v>786</v>
      </c>
    </row>
    <row r="160" spans="2:12" ht="22.5" x14ac:dyDescent="0.25">
      <c r="B160" s="23" t="s">
        <v>254</v>
      </c>
      <c r="C160" s="23" t="s">
        <v>787</v>
      </c>
      <c r="D160" s="23" t="s">
        <v>788</v>
      </c>
      <c r="E160" s="23" t="s">
        <v>789</v>
      </c>
      <c r="F160" s="23" t="s">
        <v>41</v>
      </c>
      <c r="G160" s="23" t="s">
        <v>790</v>
      </c>
      <c r="H160" s="24">
        <v>39.29</v>
      </c>
      <c r="I160" s="25">
        <v>750000</v>
      </c>
      <c r="J160" s="25">
        <v>750000</v>
      </c>
      <c r="K160" s="26">
        <f>K159+J160</f>
        <v>6724248</v>
      </c>
      <c r="L160" s="23" t="s">
        <v>791</v>
      </c>
    </row>
    <row r="161" spans="2:12" ht="22.5" x14ac:dyDescent="0.25">
      <c r="B161" s="23" t="s">
        <v>260</v>
      </c>
      <c r="C161" s="23" t="s">
        <v>792</v>
      </c>
      <c r="D161" s="23" t="s">
        <v>793</v>
      </c>
      <c r="E161" s="23" t="s">
        <v>794</v>
      </c>
      <c r="F161" s="23" t="s">
        <v>61</v>
      </c>
      <c r="G161" s="23" t="s">
        <v>795</v>
      </c>
      <c r="H161" s="24">
        <v>39.29</v>
      </c>
      <c r="I161" s="25">
        <v>397472</v>
      </c>
      <c r="J161" s="25">
        <v>397472</v>
      </c>
      <c r="K161" s="26">
        <f>K160+J161</f>
        <v>7121720</v>
      </c>
      <c r="L161" s="23" t="s">
        <v>796</v>
      </c>
    </row>
    <row r="162" spans="2:12" ht="22.5" x14ac:dyDescent="0.25">
      <c r="B162" s="23" t="s">
        <v>266</v>
      </c>
      <c r="C162" s="23" t="s">
        <v>797</v>
      </c>
      <c r="D162" s="23" t="s">
        <v>798</v>
      </c>
      <c r="E162" s="23" t="s">
        <v>799</v>
      </c>
      <c r="F162" s="23" t="s">
        <v>227</v>
      </c>
      <c r="G162" s="23" t="s">
        <v>800</v>
      </c>
      <c r="H162" s="24">
        <v>39.14</v>
      </c>
      <c r="I162" s="25">
        <v>660000</v>
      </c>
      <c r="J162" s="25">
        <v>660000</v>
      </c>
      <c r="K162" s="26">
        <f t="shared" si="4"/>
        <v>7781720</v>
      </c>
      <c r="L162" s="23" t="s">
        <v>801</v>
      </c>
    </row>
    <row r="163" spans="2:12" ht="22.5" x14ac:dyDescent="0.25">
      <c r="B163" s="23" t="s">
        <v>272</v>
      </c>
      <c r="C163" s="23" t="s">
        <v>802</v>
      </c>
      <c r="D163" s="23" t="s">
        <v>803</v>
      </c>
      <c r="E163" s="23" t="s">
        <v>804</v>
      </c>
      <c r="F163" s="23" t="s">
        <v>48</v>
      </c>
      <c r="G163" s="23" t="s">
        <v>805</v>
      </c>
      <c r="H163" s="24">
        <v>39</v>
      </c>
      <c r="I163" s="25">
        <v>1000000</v>
      </c>
      <c r="J163" s="25">
        <v>1000000</v>
      </c>
      <c r="K163" s="26">
        <f t="shared" si="4"/>
        <v>8781720</v>
      </c>
      <c r="L163" s="23" t="s">
        <v>806</v>
      </c>
    </row>
    <row r="164" spans="2:12" ht="22.5" x14ac:dyDescent="0.25">
      <c r="B164" s="23" t="s">
        <v>278</v>
      </c>
      <c r="C164" s="23" t="s">
        <v>807</v>
      </c>
      <c r="D164" s="23" t="s">
        <v>808</v>
      </c>
      <c r="E164" s="23" t="s">
        <v>809</v>
      </c>
      <c r="F164" s="23" t="s">
        <v>138</v>
      </c>
      <c r="G164" s="23" t="s">
        <v>810</v>
      </c>
      <c r="H164" s="24">
        <v>39</v>
      </c>
      <c r="I164" s="25">
        <v>245834</v>
      </c>
      <c r="J164" s="25">
        <v>245834</v>
      </c>
      <c r="K164" s="26">
        <f t="shared" si="4"/>
        <v>9027554</v>
      </c>
      <c r="L164" s="23" t="s">
        <v>811</v>
      </c>
    </row>
    <row r="165" spans="2:12" ht="22.5" x14ac:dyDescent="0.25">
      <c r="B165" s="23" t="s">
        <v>284</v>
      </c>
      <c r="C165" s="23" t="s">
        <v>812</v>
      </c>
      <c r="D165" s="23" t="s">
        <v>813</v>
      </c>
      <c r="E165" s="23" t="s">
        <v>814</v>
      </c>
      <c r="F165" s="23" t="s">
        <v>61</v>
      </c>
      <c r="G165" s="23" t="s">
        <v>815</v>
      </c>
      <c r="H165" s="24">
        <v>38.86</v>
      </c>
      <c r="I165" s="25">
        <v>800000</v>
      </c>
      <c r="J165" s="25">
        <v>800000</v>
      </c>
      <c r="K165" s="26">
        <f t="shared" si="4"/>
        <v>9827554</v>
      </c>
      <c r="L165" s="23" t="s">
        <v>816</v>
      </c>
    </row>
    <row r="166" spans="2:12" ht="22.5" x14ac:dyDescent="0.25">
      <c r="B166" s="23" t="s">
        <v>290</v>
      </c>
      <c r="C166" s="23" t="s">
        <v>817</v>
      </c>
      <c r="D166" s="23" t="s">
        <v>818</v>
      </c>
      <c r="E166" s="23" t="s">
        <v>819</v>
      </c>
      <c r="F166" s="23" t="s">
        <v>22</v>
      </c>
      <c r="G166" s="23" t="s">
        <v>820</v>
      </c>
      <c r="H166" s="24">
        <v>38.86</v>
      </c>
      <c r="I166" s="25">
        <v>770970</v>
      </c>
      <c r="J166" s="25">
        <v>770970</v>
      </c>
      <c r="K166" s="26">
        <f t="shared" si="4"/>
        <v>10598524</v>
      </c>
      <c r="L166" s="23" t="s">
        <v>821</v>
      </c>
    </row>
    <row r="167" spans="2:12" ht="22.5" x14ac:dyDescent="0.25">
      <c r="B167" s="23" t="s">
        <v>296</v>
      </c>
      <c r="C167" s="23" t="s">
        <v>822</v>
      </c>
      <c r="D167" s="23" t="s">
        <v>823</v>
      </c>
      <c r="E167" s="23" t="s">
        <v>824</v>
      </c>
      <c r="F167" s="23" t="s">
        <v>233</v>
      </c>
      <c r="G167" s="23" t="s">
        <v>825</v>
      </c>
      <c r="H167" s="24">
        <v>38.86</v>
      </c>
      <c r="I167" s="25">
        <v>1000000</v>
      </c>
      <c r="J167" s="25">
        <v>1000000</v>
      </c>
      <c r="K167" s="26">
        <f t="shared" si="4"/>
        <v>11598524</v>
      </c>
      <c r="L167" s="23" t="s">
        <v>826</v>
      </c>
    </row>
    <row r="168" spans="2:12" ht="22.5" x14ac:dyDescent="0.25">
      <c r="B168" s="23" t="s">
        <v>302</v>
      </c>
      <c r="C168" s="23" t="s">
        <v>827</v>
      </c>
      <c r="D168" s="23" t="s">
        <v>828</v>
      </c>
      <c r="E168" s="23" t="s">
        <v>829</v>
      </c>
      <c r="F168" s="23" t="s">
        <v>90</v>
      </c>
      <c r="G168" s="23" t="s">
        <v>830</v>
      </c>
      <c r="H168" s="24">
        <v>38.86</v>
      </c>
      <c r="I168" s="25">
        <v>495799</v>
      </c>
      <c r="J168" s="25">
        <v>495799</v>
      </c>
      <c r="K168" s="26">
        <f t="shared" si="4"/>
        <v>12094323</v>
      </c>
      <c r="L168" s="23" t="s">
        <v>831</v>
      </c>
    </row>
    <row r="169" spans="2:12" ht="22.5" x14ac:dyDescent="0.25">
      <c r="B169" s="23" t="s">
        <v>308</v>
      </c>
      <c r="C169" s="23" t="s">
        <v>832</v>
      </c>
      <c r="D169" s="23" t="s">
        <v>833</v>
      </c>
      <c r="E169" s="23" t="s">
        <v>834</v>
      </c>
      <c r="F169" s="23" t="s">
        <v>138</v>
      </c>
      <c r="G169" s="23" t="s">
        <v>835</v>
      </c>
      <c r="H169" s="24">
        <v>38.71</v>
      </c>
      <c r="I169" s="25">
        <v>358652</v>
      </c>
      <c r="J169" s="25">
        <v>358652</v>
      </c>
      <c r="K169" s="26">
        <f t="shared" si="4"/>
        <v>12452975</v>
      </c>
      <c r="L169" s="23" t="s">
        <v>836</v>
      </c>
    </row>
    <row r="170" spans="2:12" ht="33.75" x14ac:dyDescent="0.25">
      <c r="B170" s="23" t="s">
        <v>314</v>
      </c>
      <c r="C170" s="23" t="s">
        <v>837</v>
      </c>
      <c r="D170" s="23" t="s">
        <v>838</v>
      </c>
      <c r="E170" s="23" t="s">
        <v>839</v>
      </c>
      <c r="F170" s="23" t="s">
        <v>41</v>
      </c>
      <c r="G170" s="23" t="s">
        <v>840</v>
      </c>
      <c r="H170" s="24">
        <v>38.71</v>
      </c>
      <c r="I170" s="25">
        <v>967154</v>
      </c>
      <c r="J170" s="25">
        <v>967154</v>
      </c>
      <c r="K170" s="26">
        <f t="shared" si="4"/>
        <v>13420129</v>
      </c>
      <c r="L170" s="23" t="s">
        <v>841</v>
      </c>
    </row>
    <row r="171" spans="2:12" ht="22.5" x14ac:dyDescent="0.25">
      <c r="B171" s="23" t="s">
        <v>320</v>
      </c>
      <c r="C171" s="23" t="s">
        <v>842</v>
      </c>
      <c r="D171" s="23" t="s">
        <v>843</v>
      </c>
      <c r="E171" s="23" t="s">
        <v>844</v>
      </c>
      <c r="F171" s="23" t="s">
        <v>245</v>
      </c>
      <c r="G171" s="23" t="s">
        <v>845</v>
      </c>
      <c r="H171" s="24">
        <v>38.71</v>
      </c>
      <c r="I171" s="25">
        <v>1000000</v>
      </c>
      <c r="J171" s="25">
        <v>1000000</v>
      </c>
      <c r="K171" s="26">
        <f t="shared" si="4"/>
        <v>14420129</v>
      </c>
      <c r="L171" s="23" t="s">
        <v>846</v>
      </c>
    </row>
    <row r="172" spans="2:12" ht="22.5" x14ac:dyDescent="0.25">
      <c r="B172" s="23" t="s">
        <v>326</v>
      </c>
      <c r="C172" s="23" t="s">
        <v>847</v>
      </c>
      <c r="D172" s="23" t="s">
        <v>848</v>
      </c>
      <c r="E172" s="23" t="s">
        <v>849</v>
      </c>
      <c r="F172" s="23" t="s">
        <v>48</v>
      </c>
      <c r="G172" s="23" t="s">
        <v>850</v>
      </c>
      <c r="H172" s="24">
        <v>38.71</v>
      </c>
      <c r="I172" s="25">
        <v>159920</v>
      </c>
      <c r="J172" s="25">
        <v>159920</v>
      </c>
      <c r="K172" s="26">
        <f t="shared" si="4"/>
        <v>14580049</v>
      </c>
      <c r="L172" s="23" t="s">
        <v>851</v>
      </c>
    </row>
    <row r="173" spans="2:12" ht="33.75" x14ac:dyDescent="0.25">
      <c r="B173" s="23" t="s">
        <v>332</v>
      </c>
      <c r="C173" s="23" t="s">
        <v>852</v>
      </c>
      <c r="D173" s="23" t="s">
        <v>853</v>
      </c>
      <c r="E173" s="23" t="s">
        <v>854</v>
      </c>
      <c r="F173" s="23" t="s">
        <v>138</v>
      </c>
      <c r="G173" s="23" t="s">
        <v>855</v>
      </c>
      <c r="H173" s="24">
        <v>38.57</v>
      </c>
      <c r="I173" s="25">
        <v>802879</v>
      </c>
      <c r="J173" s="25">
        <v>802879</v>
      </c>
      <c r="K173" s="26">
        <f t="shared" si="4"/>
        <v>15382928</v>
      </c>
      <c r="L173" s="23" t="s">
        <v>856</v>
      </c>
    </row>
    <row r="174" spans="2:12" ht="22.5" x14ac:dyDescent="0.25">
      <c r="B174" s="23" t="s">
        <v>338</v>
      </c>
      <c r="C174" s="23" t="s">
        <v>857</v>
      </c>
      <c r="D174" s="23" t="s">
        <v>858</v>
      </c>
      <c r="E174" s="23" t="s">
        <v>859</v>
      </c>
      <c r="F174" s="23" t="s">
        <v>227</v>
      </c>
      <c r="G174" s="23" t="s">
        <v>860</v>
      </c>
      <c r="H174" s="24">
        <v>38.57</v>
      </c>
      <c r="I174" s="25">
        <v>199120</v>
      </c>
      <c r="J174" s="25">
        <v>199120</v>
      </c>
      <c r="K174" s="26">
        <f t="shared" si="4"/>
        <v>15582048</v>
      </c>
      <c r="L174" s="23" t="s">
        <v>861</v>
      </c>
    </row>
    <row r="175" spans="2:12" ht="33.75" x14ac:dyDescent="0.25">
      <c r="B175" s="23" t="s">
        <v>344</v>
      </c>
      <c r="C175" s="23" t="s">
        <v>862</v>
      </c>
      <c r="D175" s="23" t="s">
        <v>863</v>
      </c>
      <c r="E175" s="23" t="s">
        <v>864</v>
      </c>
      <c r="F175" s="23" t="s">
        <v>138</v>
      </c>
      <c r="G175" s="23" t="s">
        <v>865</v>
      </c>
      <c r="H175" s="24">
        <v>38.57</v>
      </c>
      <c r="I175" s="25">
        <v>162056</v>
      </c>
      <c r="J175" s="25">
        <v>162056</v>
      </c>
      <c r="K175" s="26">
        <f t="shared" si="4"/>
        <v>15744104</v>
      </c>
      <c r="L175" s="23" t="s">
        <v>866</v>
      </c>
    </row>
    <row r="176" spans="2:12" ht="22.5" x14ac:dyDescent="0.25">
      <c r="B176" s="23" t="s">
        <v>350</v>
      </c>
      <c r="C176" s="23" t="s">
        <v>867</v>
      </c>
      <c r="D176" s="23" t="s">
        <v>868</v>
      </c>
      <c r="E176" s="23" t="s">
        <v>869</v>
      </c>
      <c r="F176" s="23" t="s">
        <v>22</v>
      </c>
      <c r="G176" s="23" t="s">
        <v>870</v>
      </c>
      <c r="H176" s="24">
        <v>38.57</v>
      </c>
      <c r="I176" s="25">
        <v>376151</v>
      </c>
      <c r="J176" s="25">
        <v>376151</v>
      </c>
      <c r="K176" s="26">
        <f t="shared" si="4"/>
        <v>16120255</v>
      </c>
      <c r="L176" s="23" t="s">
        <v>871</v>
      </c>
    </row>
    <row r="177" spans="2:12" ht="22.5" x14ac:dyDescent="0.25">
      <c r="B177" s="23" t="s">
        <v>356</v>
      </c>
      <c r="C177" s="23" t="s">
        <v>872</v>
      </c>
      <c r="D177" s="23" t="s">
        <v>873</v>
      </c>
      <c r="E177" s="23" t="s">
        <v>874</v>
      </c>
      <c r="F177" s="23" t="s">
        <v>41</v>
      </c>
      <c r="G177" s="23" t="s">
        <v>875</v>
      </c>
      <c r="H177" s="24">
        <v>38.57</v>
      </c>
      <c r="I177" s="25">
        <v>348816</v>
      </c>
      <c r="J177" s="25">
        <v>348816</v>
      </c>
      <c r="K177" s="26">
        <f t="shared" si="4"/>
        <v>16469071</v>
      </c>
      <c r="L177" s="23" t="s">
        <v>876</v>
      </c>
    </row>
    <row r="178" spans="2:12" ht="22.5" x14ac:dyDescent="0.25">
      <c r="B178" s="23" t="s">
        <v>362</v>
      </c>
      <c r="C178" s="23" t="s">
        <v>877</v>
      </c>
      <c r="D178" s="23" t="s">
        <v>878</v>
      </c>
      <c r="E178" s="23" t="s">
        <v>879</v>
      </c>
      <c r="F178" s="23" t="s">
        <v>138</v>
      </c>
      <c r="G178" s="23" t="s">
        <v>880</v>
      </c>
      <c r="H178" s="24">
        <v>38.57</v>
      </c>
      <c r="I178" s="25">
        <v>1000000</v>
      </c>
      <c r="J178" s="25">
        <v>1000000</v>
      </c>
      <c r="K178" s="26">
        <f t="shared" si="4"/>
        <v>17469071</v>
      </c>
      <c r="L178" s="23" t="s">
        <v>881</v>
      </c>
    </row>
    <row r="179" spans="2:12" ht="22.5" x14ac:dyDescent="0.25">
      <c r="B179" s="23" t="s">
        <v>368</v>
      </c>
      <c r="C179" s="23" t="s">
        <v>882</v>
      </c>
      <c r="D179" s="23" t="s">
        <v>883</v>
      </c>
      <c r="E179" s="23" t="s">
        <v>884</v>
      </c>
      <c r="F179" s="23" t="s">
        <v>227</v>
      </c>
      <c r="G179" s="23" t="s">
        <v>885</v>
      </c>
      <c r="H179" s="24">
        <v>38.43</v>
      </c>
      <c r="I179" s="25">
        <v>645000</v>
      </c>
      <c r="J179" s="25">
        <v>645000</v>
      </c>
      <c r="K179" s="26">
        <f t="shared" si="4"/>
        <v>18114071</v>
      </c>
      <c r="L179" s="23" t="s">
        <v>886</v>
      </c>
    </row>
    <row r="180" spans="2:12" ht="33.75" x14ac:dyDescent="0.25">
      <c r="B180" s="23" t="s">
        <v>374</v>
      </c>
      <c r="C180" s="23" t="s">
        <v>887</v>
      </c>
      <c r="D180" s="23" t="s">
        <v>888</v>
      </c>
      <c r="E180" s="23" t="s">
        <v>889</v>
      </c>
      <c r="F180" s="23" t="s">
        <v>90</v>
      </c>
      <c r="G180" s="23" t="s">
        <v>890</v>
      </c>
      <c r="H180" s="24">
        <v>38.14</v>
      </c>
      <c r="I180" s="25">
        <v>183377</v>
      </c>
      <c r="J180" s="25">
        <v>183377</v>
      </c>
      <c r="K180" s="26">
        <f>K179+J180</f>
        <v>18297448</v>
      </c>
      <c r="L180" s="23" t="s">
        <v>891</v>
      </c>
    </row>
    <row r="181" spans="2:12" ht="22.5" x14ac:dyDescent="0.25">
      <c r="B181" s="23" t="s">
        <v>380</v>
      </c>
      <c r="C181" s="23" t="s">
        <v>892</v>
      </c>
      <c r="D181" s="23" t="s">
        <v>893</v>
      </c>
      <c r="E181" s="23" t="s">
        <v>894</v>
      </c>
      <c r="F181" s="23" t="s">
        <v>227</v>
      </c>
      <c r="G181" s="23" t="s">
        <v>895</v>
      </c>
      <c r="H181" s="24">
        <v>38.14</v>
      </c>
      <c r="I181" s="25">
        <v>91920</v>
      </c>
      <c r="J181" s="25">
        <v>91920</v>
      </c>
      <c r="K181" s="26">
        <f>K180+J181</f>
        <v>18389368</v>
      </c>
      <c r="L181" s="23" t="s">
        <v>896</v>
      </c>
    </row>
    <row r="182" spans="2:12" ht="22.5" x14ac:dyDescent="0.25">
      <c r="B182" s="23" t="s">
        <v>386</v>
      </c>
      <c r="C182" s="23" t="s">
        <v>897</v>
      </c>
      <c r="D182" s="23" t="s">
        <v>898</v>
      </c>
      <c r="E182" s="23" t="s">
        <v>899</v>
      </c>
      <c r="F182" s="23" t="s">
        <v>233</v>
      </c>
      <c r="G182" s="23" t="s">
        <v>900</v>
      </c>
      <c r="H182" s="24">
        <v>38.14</v>
      </c>
      <c r="I182" s="25">
        <v>640289</v>
      </c>
      <c r="J182" s="25">
        <v>640289</v>
      </c>
      <c r="K182" s="26">
        <f>K181+J182</f>
        <v>19029657</v>
      </c>
      <c r="L182" s="23" t="s">
        <v>901</v>
      </c>
    </row>
    <row r="183" spans="2:12" ht="33.75" x14ac:dyDescent="0.25">
      <c r="B183" s="23" t="s">
        <v>392</v>
      </c>
      <c r="C183" s="23" t="s">
        <v>902</v>
      </c>
      <c r="D183" s="23" t="s">
        <v>903</v>
      </c>
      <c r="E183" s="23" t="s">
        <v>904</v>
      </c>
      <c r="F183" s="23" t="s">
        <v>138</v>
      </c>
      <c r="G183" s="23" t="s">
        <v>905</v>
      </c>
      <c r="H183" s="24">
        <v>38.14</v>
      </c>
      <c r="I183" s="25">
        <v>960000</v>
      </c>
      <c r="J183" s="25">
        <v>960000</v>
      </c>
      <c r="K183" s="26">
        <f>K182+J183</f>
        <v>19989657</v>
      </c>
      <c r="L183" s="23" t="s">
        <v>906</v>
      </c>
    </row>
    <row r="184" spans="2:12" ht="22.5" x14ac:dyDescent="0.25">
      <c r="B184" s="23" t="s">
        <v>398</v>
      </c>
      <c r="C184" s="23" t="s">
        <v>907</v>
      </c>
      <c r="D184" s="23" t="s">
        <v>908</v>
      </c>
      <c r="E184" s="23" t="s">
        <v>909</v>
      </c>
      <c r="F184" s="23" t="s">
        <v>227</v>
      </c>
      <c r="G184" s="23" t="s">
        <v>910</v>
      </c>
      <c r="H184" s="24">
        <v>38</v>
      </c>
      <c r="I184" s="25">
        <v>126320</v>
      </c>
      <c r="J184" s="25">
        <v>126320</v>
      </c>
      <c r="K184" s="26">
        <f t="shared" si="4"/>
        <v>20115977</v>
      </c>
      <c r="L184" s="23" t="s">
        <v>911</v>
      </c>
    </row>
    <row r="185" spans="2:12" ht="45" x14ac:dyDescent="0.25">
      <c r="B185" s="23" t="s">
        <v>404</v>
      </c>
      <c r="C185" s="23" t="s">
        <v>912</v>
      </c>
      <c r="D185" s="23" t="s">
        <v>913</v>
      </c>
      <c r="E185" s="23" t="s">
        <v>914</v>
      </c>
      <c r="F185" s="23" t="s">
        <v>165</v>
      </c>
      <c r="G185" s="23" t="s">
        <v>915</v>
      </c>
      <c r="H185" s="24">
        <v>38</v>
      </c>
      <c r="I185" s="25">
        <v>450000</v>
      </c>
      <c r="J185" s="25">
        <v>450000</v>
      </c>
      <c r="K185" s="26">
        <f t="shared" si="4"/>
        <v>20565977</v>
      </c>
      <c r="L185" s="23" t="s">
        <v>916</v>
      </c>
    </row>
    <row r="186" spans="2:12" ht="22.5" x14ac:dyDescent="0.25">
      <c r="B186" s="23" t="s">
        <v>410</v>
      </c>
      <c r="C186" s="23" t="s">
        <v>917</v>
      </c>
      <c r="D186" s="23" t="s">
        <v>918</v>
      </c>
      <c r="E186" s="23" t="s">
        <v>919</v>
      </c>
      <c r="F186" s="23" t="s">
        <v>138</v>
      </c>
      <c r="G186" s="23" t="s">
        <v>920</v>
      </c>
      <c r="H186" s="24">
        <v>38</v>
      </c>
      <c r="I186" s="25">
        <v>194034</v>
      </c>
      <c r="J186" s="25">
        <v>194034</v>
      </c>
      <c r="K186" s="26">
        <f t="shared" si="4"/>
        <v>20760011</v>
      </c>
      <c r="L186" s="23" t="s">
        <v>921</v>
      </c>
    </row>
    <row r="187" spans="2:12" ht="22.5" x14ac:dyDescent="0.25">
      <c r="B187" s="23" t="s">
        <v>416</v>
      </c>
      <c r="C187" s="23" t="s">
        <v>922</v>
      </c>
      <c r="D187" s="23" t="s">
        <v>923</v>
      </c>
      <c r="E187" s="23" t="s">
        <v>924</v>
      </c>
      <c r="F187" s="23" t="s">
        <v>41</v>
      </c>
      <c r="G187" s="23" t="s">
        <v>925</v>
      </c>
      <c r="H187" s="24">
        <v>37.86</v>
      </c>
      <c r="I187" s="25">
        <v>790000</v>
      </c>
      <c r="J187" s="25">
        <v>790000</v>
      </c>
      <c r="K187" s="26">
        <f t="shared" si="4"/>
        <v>21550011</v>
      </c>
      <c r="L187" s="23" t="s">
        <v>926</v>
      </c>
    </row>
    <row r="188" spans="2:12" ht="45" x14ac:dyDescent="0.25">
      <c r="B188" s="23" t="s">
        <v>422</v>
      </c>
      <c r="C188" s="23" t="s">
        <v>927</v>
      </c>
      <c r="D188" s="23" t="s">
        <v>928</v>
      </c>
      <c r="E188" s="23" t="s">
        <v>929</v>
      </c>
      <c r="F188" s="23" t="s">
        <v>165</v>
      </c>
      <c r="G188" s="23" t="s">
        <v>930</v>
      </c>
      <c r="H188" s="24">
        <v>37.71</v>
      </c>
      <c r="I188" s="25">
        <v>856001</v>
      </c>
      <c r="J188" s="25">
        <v>856001</v>
      </c>
      <c r="K188" s="26">
        <f t="shared" si="4"/>
        <v>22406012</v>
      </c>
      <c r="L188" s="23" t="s">
        <v>931</v>
      </c>
    </row>
    <row r="189" spans="2:12" ht="22.5" x14ac:dyDescent="0.25">
      <c r="B189" s="23" t="s">
        <v>428</v>
      </c>
      <c r="C189" s="23" t="s">
        <v>932</v>
      </c>
      <c r="D189" s="23" t="s">
        <v>933</v>
      </c>
      <c r="E189" s="23" t="s">
        <v>934</v>
      </c>
      <c r="F189" s="23" t="s">
        <v>165</v>
      </c>
      <c r="G189" s="23" t="s">
        <v>935</v>
      </c>
      <c r="H189" s="24">
        <v>37.71</v>
      </c>
      <c r="I189" s="25">
        <v>136000</v>
      </c>
      <c r="J189" s="25">
        <v>136000</v>
      </c>
      <c r="K189" s="26">
        <f t="shared" si="4"/>
        <v>22542012</v>
      </c>
      <c r="L189" s="23" t="s">
        <v>936</v>
      </c>
    </row>
    <row r="190" spans="2:12" ht="22.5" x14ac:dyDescent="0.25">
      <c r="B190" s="23" t="s">
        <v>434</v>
      </c>
      <c r="C190" s="23" t="s">
        <v>937</v>
      </c>
      <c r="D190" s="23" t="s">
        <v>938</v>
      </c>
      <c r="E190" s="23" t="s">
        <v>939</v>
      </c>
      <c r="F190" s="23" t="s">
        <v>227</v>
      </c>
      <c r="G190" s="23" t="s">
        <v>940</v>
      </c>
      <c r="H190" s="24">
        <v>37.71</v>
      </c>
      <c r="I190" s="25">
        <v>1000000</v>
      </c>
      <c r="J190" s="25">
        <v>1000000</v>
      </c>
      <c r="K190" s="26">
        <f t="shared" si="4"/>
        <v>23542012</v>
      </c>
      <c r="L190" s="23" t="s">
        <v>941</v>
      </c>
    </row>
    <row r="191" spans="2:12" ht="22.5" x14ac:dyDescent="0.25">
      <c r="B191" s="23" t="s">
        <v>440</v>
      </c>
      <c r="C191" s="23" t="s">
        <v>942</v>
      </c>
      <c r="D191" s="23" t="s">
        <v>943</v>
      </c>
      <c r="E191" s="23" t="s">
        <v>944</v>
      </c>
      <c r="F191" s="23" t="s">
        <v>165</v>
      </c>
      <c r="G191" s="23" t="s">
        <v>945</v>
      </c>
      <c r="H191" s="24">
        <v>37.57</v>
      </c>
      <c r="I191" s="25">
        <v>632186</v>
      </c>
      <c r="J191" s="25">
        <v>632186</v>
      </c>
      <c r="K191" s="26">
        <f>K190+J191</f>
        <v>24174198</v>
      </c>
      <c r="L191" s="23" t="s">
        <v>946</v>
      </c>
    </row>
    <row r="192" spans="2:12" ht="22.5" x14ac:dyDescent="0.25">
      <c r="B192" s="23" t="s">
        <v>446</v>
      </c>
      <c r="C192" s="23" t="s">
        <v>947</v>
      </c>
      <c r="D192" s="23" t="s">
        <v>948</v>
      </c>
      <c r="E192" s="23" t="s">
        <v>949</v>
      </c>
      <c r="F192" s="23" t="s">
        <v>102</v>
      </c>
      <c r="G192" s="23" t="s">
        <v>950</v>
      </c>
      <c r="H192" s="24">
        <v>37.57</v>
      </c>
      <c r="I192" s="25">
        <v>152000</v>
      </c>
      <c r="J192" s="25">
        <v>152000</v>
      </c>
      <c r="K192" s="26">
        <f>K191+J192</f>
        <v>24326198</v>
      </c>
      <c r="L192" s="23" t="s">
        <v>951</v>
      </c>
    </row>
    <row r="193" spans="2:12" ht="22.5" x14ac:dyDescent="0.25">
      <c r="B193" s="23" t="s">
        <v>452</v>
      </c>
      <c r="C193" s="23" t="s">
        <v>952</v>
      </c>
      <c r="D193" s="23" t="s">
        <v>953</v>
      </c>
      <c r="E193" s="23" t="s">
        <v>954</v>
      </c>
      <c r="F193" s="23" t="s">
        <v>227</v>
      </c>
      <c r="G193" s="23" t="s">
        <v>955</v>
      </c>
      <c r="H193" s="24">
        <v>37.57</v>
      </c>
      <c r="I193" s="25">
        <v>257268</v>
      </c>
      <c r="J193" s="25">
        <v>257268</v>
      </c>
      <c r="K193" s="26">
        <f>K192+J193</f>
        <v>24583466</v>
      </c>
      <c r="L193" s="23" t="s">
        <v>956</v>
      </c>
    </row>
    <row r="194" spans="2:12" ht="22.5" x14ac:dyDescent="0.25">
      <c r="B194" s="23" t="s">
        <v>458</v>
      </c>
      <c r="C194" s="23" t="s">
        <v>957</v>
      </c>
      <c r="D194" s="23" t="s">
        <v>958</v>
      </c>
      <c r="E194" s="23" t="s">
        <v>959</v>
      </c>
      <c r="F194" s="23" t="s">
        <v>233</v>
      </c>
      <c r="G194" s="23" t="s">
        <v>960</v>
      </c>
      <c r="H194" s="24">
        <v>37.57</v>
      </c>
      <c r="I194" s="25">
        <v>580000</v>
      </c>
      <c r="J194" s="25">
        <v>580000</v>
      </c>
      <c r="K194" s="26">
        <f>K193+J194</f>
        <v>25163466</v>
      </c>
      <c r="L194" s="23" t="s">
        <v>961</v>
      </c>
    </row>
    <row r="195" spans="2:12" ht="22.5" x14ac:dyDescent="0.25">
      <c r="B195" s="23" t="s">
        <v>464</v>
      </c>
      <c r="C195" s="23" t="s">
        <v>962</v>
      </c>
      <c r="D195" s="23" t="s">
        <v>963</v>
      </c>
      <c r="E195" s="23" t="s">
        <v>964</v>
      </c>
      <c r="F195" s="23" t="s">
        <v>102</v>
      </c>
      <c r="G195" s="23" t="s">
        <v>965</v>
      </c>
      <c r="H195" s="24">
        <v>37.43</v>
      </c>
      <c r="I195" s="25">
        <v>229740</v>
      </c>
      <c r="J195" s="25">
        <v>229740</v>
      </c>
      <c r="K195" s="26">
        <f t="shared" si="4"/>
        <v>25393206</v>
      </c>
      <c r="L195" s="23" t="s">
        <v>966</v>
      </c>
    </row>
    <row r="196" spans="2:12" ht="33.75" x14ac:dyDescent="0.25">
      <c r="B196" s="23" t="s">
        <v>470</v>
      </c>
      <c r="C196" s="23" t="s">
        <v>967</v>
      </c>
      <c r="D196" s="23" t="s">
        <v>968</v>
      </c>
      <c r="E196" s="23" t="s">
        <v>969</v>
      </c>
      <c r="F196" s="23" t="s">
        <v>68</v>
      </c>
      <c r="G196" s="23" t="s">
        <v>970</v>
      </c>
      <c r="H196" s="24">
        <v>37.29</v>
      </c>
      <c r="I196" s="25">
        <v>200000</v>
      </c>
      <c r="J196" s="25">
        <v>200000</v>
      </c>
      <c r="K196" s="26">
        <f>K195+J196</f>
        <v>25593206</v>
      </c>
      <c r="L196" s="23" t="s">
        <v>971</v>
      </c>
    </row>
    <row r="197" spans="2:12" ht="22.5" x14ac:dyDescent="0.25">
      <c r="B197" s="23" t="s">
        <v>476</v>
      </c>
      <c r="C197" s="23" t="s">
        <v>972</v>
      </c>
      <c r="D197" s="23" t="s">
        <v>973</v>
      </c>
      <c r="E197" s="23" t="s">
        <v>974</v>
      </c>
      <c r="F197" s="23" t="s">
        <v>22</v>
      </c>
      <c r="G197" s="23" t="s">
        <v>975</v>
      </c>
      <c r="H197" s="24">
        <v>37.29</v>
      </c>
      <c r="I197" s="25">
        <v>1000000</v>
      </c>
      <c r="J197" s="25">
        <v>1000000</v>
      </c>
      <c r="K197" s="26">
        <f>K196+J197</f>
        <v>26593206</v>
      </c>
      <c r="L197" s="23" t="s">
        <v>976</v>
      </c>
    </row>
    <row r="198" spans="2:12" ht="22.5" x14ac:dyDescent="0.25">
      <c r="B198" s="23" t="s">
        <v>482</v>
      </c>
      <c r="C198" s="23" t="s">
        <v>977</v>
      </c>
      <c r="D198" s="23" t="s">
        <v>978</v>
      </c>
      <c r="E198" s="23" t="s">
        <v>979</v>
      </c>
      <c r="F198" s="23" t="s">
        <v>227</v>
      </c>
      <c r="G198" s="23" t="s">
        <v>980</v>
      </c>
      <c r="H198" s="24">
        <v>37.29</v>
      </c>
      <c r="I198" s="25">
        <v>339986</v>
      </c>
      <c r="J198" s="25">
        <v>339986</v>
      </c>
      <c r="K198" s="26">
        <f>K197+J198</f>
        <v>26933192</v>
      </c>
      <c r="L198" s="23" t="s">
        <v>981</v>
      </c>
    </row>
    <row r="199" spans="2:12" ht="22.5" x14ac:dyDescent="0.25">
      <c r="B199" s="23" t="s">
        <v>488</v>
      </c>
      <c r="C199" s="23" t="s">
        <v>982</v>
      </c>
      <c r="D199" s="23" t="s">
        <v>983</v>
      </c>
      <c r="E199" s="23" t="s">
        <v>984</v>
      </c>
      <c r="F199" s="23" t="s">
        <v>22</v>
      </c>
      <c r="G199" s="23" t="s">
        <v>985</v>
      </c>
      <c r="H199" s="24">
        <v>37.29</v>
      </c>
      <c r="I199" s="25">
        <v>789597</v>
      </c>
      <c r="J199" s="25">
        <v>789597</v>
      </c>
      <c r="K199" s="26">
        <f>K198+J199</f>
        <v>27722789</v>
      </c>
      <c r="L199" s="23" t="s">
        <v>986</v>
      </c>
    </row>
    <row r="200" spans="2:12" ht="22.5" x14ac:dyDescent="0.25">
      <c r="B200" s="23" t="s">
        <v>494</v>
      </c>
      <c r="C200" s="23" t="s">
        <v>987</v>
      </c>
      <c r="D200" s="23" t="s">
        <v>988</v>
      </c>
      <c r="E200" s="23" t="s">
        <v>989</v>
      </c>
      <c r="F200" s="23" t="s">
        <v>102</v>
      </c>
      <c r="G200" s="23" t="s">
        <v>990</v>
      </c>
      <c r="H200" s="24">
        <v>37.14</v>
      </c>
      <c r="I200" s="25">
        <v>200000</v>
      </c>
      <c r="J200" s="25">
        <v>200000</v>
      </c>
      <c r="K200" s="26">
        <f t="shared" si="4"/>
        <v>27922789</v>
      </c>
      <c r="L200" s="23" t="s">
        <v>991</v>
      </c>
    </row>
    <row r="201" spans="2:12" ht="22.5" x14ac:dyDescent="0.25">
      <c r="B201" s="23" t="s">
        <v>500</v>
      </c>
      <c r="C201" s="23" t="s">
        <v>992</v>
      </c>
      <c r="D201" s="23" t="s">
        <v>993</v>
      </c>
      <c r="E201" s="23" t="s">
        <v>994</v>
      </c>
      <c r="F201" s="23" t="s">
        <v>41</v>
      </c>
      <c r="G201" s="23" t="s">
        <v>995</v>
      </c>
      <c r="H201" s="24">
        <v>37.14</v>
      </c>
      <c r="I201" s="25">
        <v>91380</v>
      </c>
      <c r="J201" s="25">
        <v>91380</v>
      </c>
      <c r="K201" s="26">
        <f t="shared" si="4"/>
        <v>28014169</v>
      </c>
      <c r="L201" s="23" t="s">
        <v>996</v>
      </c>
    </row>
    <row r="202" spans="2:12" ht="22.5" x14ac:dyDescent="0.25">
      <c r="B202" s="23" t="s">
        <v>506</v>
      </c>
      <c r="C202" s="23" t="s">
        <v>997</v>
      </c>
      <c r="D202" s="23" t="s">
        <v>998</v>
      </c>
      <c r="E202" s="23" t="s">
        <v>999</v>
      </c>
      <c r="F202" s="23" t="s">
        <v>41</v>
      </c>
      <c r="G202" s="23" t="s">
        <v>1000</v>
      </c>
      <c r="H202" s="24">
        <v>37.14</v>
      </c>
      <c r="I202" s="25">
        <v>268733</v>
      </c>
      <c r="J202" s="25">
        <v>268733</v>
      </c>
      <c r="K202" s="26">
        <f t="shared" si="4"/>
        <v>28282902</v>
      </c>
      <c r="L202" s="23" t="s">
        <v>1001</v>
      </c>
    </row>
    <row r="203" spans="2:12" ht="22.5" x14ac:dyDescent="0.25">
      <c r="B203" s="23" t="s">
        <v>512</v>
      </c>
      <c r="C203" s="23" t="s">
        <v>1002</v>
      </c>
      <c r="D203" s="23" t="s">
        <v>1003</v>
      </c>
      <c r="E203" s="23" t="s">
        <v>1004</v>
      </c>
      <c r="F203" s="23" t="s">
        <v>90</v>
      </c>
      <c r="G203" s="23" t="s">
        <v>1005</v>
      </c>
      <c r="H203" s="24">
        <v>37</v>
      </c>
      <c r="I203" s="25">
        <v>456905</v>
      </c>
      <c r="J203" s="25">
        <v>456905</v>
      </c>
      <c r="K203" s="26">
        <f t="shared" si="4"/>
        <v>28739807</v>
      </c>
      <c r="L203" s="23" t="s">
        <v>1006</v>
      </c>
    </row>
    <row r="204" spans="2:12" ht="22.5" x14ac:dyDescent="0.25">
      <c r="B204" s="23" t="s">
        <v>518</v>
      </c>
      <c r="C204" s="23" t="s">
        <v>1007</v>
      </c>
      <c r="D204" s="23" t="s">
        <v>1008</v>
      </c>
      <c r="E204" s="23" t="s">
        <v>1009</v>
      </c>
      <c r="F204" s="23" t="s">
        <v>90</v>
      </c>
      <c r="G204" s="23" t="s">
        <v>1010</v>
      </c>
      <c r="H204" s="24">
        <v>37</v>
      </c>
      <c r="I204" s="25">
        <v>843403</v>
      </c>
      <c r="J204" s="25">
        <v>843403</v>
      </c>
      <c r="K204" s="26">
        <f t="shared" si="4"/>
        <v>29583210</v>
      </c>
      <c r="L204" s="23" t="s">
        <v>1011</v>
      </c>
    </row>
    <row r="205" spans="2:12" ht="22.5" x14ac:dyDescent="0.25">
      <c r="B205" s="23" t="s">
        <v>524</v>
      </c>
      <c r="C205" s="23" t="s">
        <v>1012</v>
      </c>
      <c r="D205" s="23" t="s">
        <v>1013</v>
      </c>
      <c r="E205" s="23" t="s">
        <v>1014</v>
      </c>
      <c r="F205" s="23" t="s">
        <v>233</v>
      </c>
      <c r="G205" s="23" t="s">
        <v>1015</v>
      </c>
      <c r="H205" s="24">
        <v>36.86</v>
      </c>
      <c r="I205" s="25">
        <v>1000000</v>
      </c>
      <c r="J205" s="25">
        <v>1000000</v>
      </c>
      <c r="K205" s="26">
        <f t="shared" si="4"/>
        <v>30583210</v>
      </c>
      <c r="L205" s="23" t="s">
        <v>1016</v>
      </c>
    </row>
    <row r="206" spans="2:12" ht="33.75" x14ac:dyDescent="0.25">
      <c r="B206" s="23" t="s">
        <v>530</v>
      </c>
      <c r="C206" s="23" t="s">
        <v>1017</v>
      </c>
      <c r="D206" s="23" t="s">
        <v>1018</v>
      </c>
      <c r="E206" s="23" t="s">
        <v>1019</v>
      </c>
      <c r="F206" s="23" t="s">
        <v>41</v>
      </c>
      <c r="G206" s="23" t="s">
        <v>1020</v>
      </c>
      <c r="H206" s="24">
        <v>36.86</v>
      </c>
      <c r="I206" s="25">
        <v>542527</v>
      </c>
      <c r="J206" s="25">
        <v>542527</v>
      </c>
      <c r="K206" s="26">
        <f t="shared" si="4"/>
        <v>31125737</v>
      </c>
      <c r="L206" s="23" t="s">
        <v>1021</v>
      </c>
    </row>
    <row r="207" spans="2:12" ht="22.5" x14ac:dyDescent="0.25">
      <c r="B207" s="23" t="s">
        <v>536</v>
      </c>
      <c r="C207" s="23" t="s">
        <v>1022</v>
      </c>
      <c r="D207" s="23" t="s">
        <v>1023</v>
      </c>
      <c r="E207" s="23" t="s">
        <v>1024</v>
      </c>
      <c r="F207" s="23" t="s">
        <v>61</v>
      </c>
      <c r="G207" s="23" t="s">
        <v>1025</v>
      </c>
      <c r="H207" s="24">
        <v>36.86</v>
      </c>
      <c r="I207" s="25">
        <v>200000</v>
      </c>
      <c r="J207" s="25">
        <v>200000</v>
      </c>
      <c r="K207" s="26">
        <f t="shared" si="4"/>
        <v>31325737</v>
      </c>
      <c r="L207" s="23" t="s">
        <v>1026</v>
      </c>
    </row>
    <row r="208" spans="2:12" ht="22.5" x14ac:dyDescent="0.25">
      <c r="B208" s="23" t="s">
        <v>542</v>
      </c>
      <c r="C208" s="23" t="s">
        <v>1027</v>
      </c>
      <c r="D208" s="23" t="s">
        <v>1028</v>
      </c>
      <c r="E208" s="23" t="s">
        <v>1029</v>
      </c>
      <c r="F208" s="23" t="s">
        <v>68</v>
      </c>
      <c r="G208" s="23" t="s">
        <v>1030</v>
      </c>
      <c r="H208" s="24">
        <v>36.71</v>
      </c>
      <c r="I208" s="25">
        <v>183133</v>
      </c>
      <c r="J208" s="25">
        <v>183133</v>
      </c>
      <c r="K208" s="26">
        <f>K207+J208</f>
        <v>31508870</v>
      </c>
      <c r="L208" s="23" t="s">
        <v>1031</v>
      </c>
    </row>
    <row r="209" spans="2:12" ht="22.5" x14ac:dyDescent="0.25">
      <c r="B209" s="23" t="s">
        <v>548</v>
      </c>
      <c r="C209" s="23" t="s">
        <v>1032</v>
      </c>
      <c r="D209" s="23" t="s">
        <v>1033</v>
      </c>
      <c r="E209" s="23" t="s">
        <v>1034</v>
      </c>
      <c r="F209" s="23" t="s">
        <v>68</v>
      </c>
      <c r="G209" s="23" t="s">
        <v>1035</v>
      </c>
      <c r="H209" s="24">
        <v>36.71</v>
      </c>
      <c r="I209" s="25">
        <v>103200</v>
      </c>
      <c r="J209" s="25">
        <v>103200</v>
      </c>
      <c r="K209" s="26">
        <f>K208+J209</f>
        <v>31612070</v>
      </c>
      <c r="L209" s="23" t="s">
        <v>1036</v>
      </c>
    </row>
    <row r="210" spans="2:12" ht="22.5" x14ac:dyDescent="0.25">
      <c r="B210" s="23" t="s">
        <v>554</v>
      </c>
      <c r="C210" s="23" t="s">
        <v>1037</v>
      </c>
      <c r="D210" s="23" t="s">
        <v>1038</v>
      </c>
      <c r="E210" s="23" t="s">
        <v>1039</v>
      </c>
      <c r="F210" s="23" t="s">
        <v>227</v>
      </c>
      <c r="G210" s="23" t="s">
        <v>1040</v>
      </c>
      <c r="H210" s="24">
        <v>36.71</v>
      </c>
      <c r="I210" s="25">
        <v>1000000</v>
      </c>
      <c r="J210" s="25">
        <v>1000000</v>
      </c>
      <c r="K210" s="26">
        <f>K209+J210</f>
        <v>32612070</v>
      </c>
      <c r="L210" s="23" t="s">
        <v>1041</v>
      </c>
    </row>
    <row r="211" spans="2:12" ht="22.5" x14ac:dyDescent="0.25">
      <c r="B211" s="23" t="s">
        <v>560</v>
      </c>
      <c r="C211" s="23" t="s">
        <v>1042</v>
      </c>
      <c r="D211" s="23" t="s">
        <v>1043</v>
      </c>
      <c r="E211" s="23" t="s">
        <v>1044</v>
      </c>
      <c r="F211" s="23" t="s">
        <v>227</v>
      </c>
      <c r="G211" s="23" t="s">
        <v>1045</v>
      </c>
      <c r="H211" s="24">
        <v>36.71</v>
      </c>
      <c r="I211" s="25">
        <v>273814</v>
      </c>
      <c r="J211" s="25">
        <v>273814</v>
      </c>
      <c r="K211" s="26">
        <f>K210+J211</f>
        <v>32885884</v>
      </c>
      <c r="L211" s="23" t="s">
        <v>1046</v>
      </c>
    </row>
    <row r="212" spans="2:12" ht="22.5" x14ac:dyDescent="0.25">
      <c r="B212" s="23" t="s">
        <v>566</v>
      </c>
      <c r="C212" s="23" t="s">
        <v>1047</v>
      </c>
      <c r="D212" s="23" t="s">
        <v>1048</v>
      </c>
      <c r="E212" s="23" t="s">
        <v>1049</v>
      </c>
      <c r="F212" s="23" t="s">
        <v>102</v>
      </c>
      <c r="G212" s="23" t="s">
        <v>1050</v>
      </c>
      <c r="H212" s="24">
        <v>36.57</v>
      </c>
      <c r="I212" s="25">
        <v>620000</v>
      </c>
      <c r="J212" s="25">
        <v>620000</v>
      </c>
      <c r="K212" s="26">
        <f t="shared" ref="K212:K226" si="5">K211+J212</f>
        <v>33505884</v>
      </c>
      <c r="L212" s="23" t="s">
        <v>1051</v>
      </c>
    </row>
    <row r="213" spans="2:12" ht="22.5" x14ac:dyDescent="0.25">
      <c r="B213" s="23" t="s">
        <v>572</v>
      </c>
      <c r="C213" s="23" t="s">
        <v>1052</v>
      </c>
      <c r="D213" s="23" t="s">
        <v>1053</v>
      </c>
      <c r="E213" s="23" t="s">
        <v>1054</v>
      </c>
      <c r="F213" s="23" t="s">
        <v>227</v>
      </c>
      <c r="G213" s="23" t="s">
        <v>1055</v>
      </c>
      <c r="H213" s="24">
        <v>36.57</v>
      </c>
      <c r="I213" s="25">
        <v>1000000</v>
      </c>
      <c r="J213" s="25">
        <v>1000000</v>
      </c>
      <c r="K213" s="26">
        <f t="shared" si="5"/>
        <v>34505884</v>
      </c>
      <c r="L213" s="23" t="s">
        <v>1056</v>
      </c>
    </row>
    <row r="214" spans="2:12" ht="22.5" x14ac:dyDescent="0.25">
      <c r="B214" s="23" t="s">
        <v>578</v>
      </c>
      <c r="C214" s="23" t="s">
        <v>1057</v>
      </c>
      <c r="D214" s="23" t="s">
        <v>1058</v>
      </c>
      <c r="E214" s="23" t="s">
        <v>1059</v>
      </c>
      <c r="F214" s="23" t="s">
        <v>90</v>
      </c>
      <c r="G214" s="23" t="s">
        <v>1060</v>
      </c>
      <c r="H214" s="24">
        <v>36.57</v>
      </c>
      <c r="I214" s="25">
        <v>1000000</v>
      </c>
      <c r="J214" s="25">
        <v>1000000</v>
      </c>
      <c r="K214" s="26">
        <f t="shared" si="5"/>
        <v>35505884</v>
      </c>
      <c r="L214" s="23" t="s">
        <v>1061</v>
      </c>
    </row>
    <row r="215" spans="2:12" ht="22.5" x14ac:dyDescent="0.25">
      <c r="B215" s="23" t="s">
        <v>584</v>
      </c>
      <c r="C215" s="23" t="s">
        <v>1062</v>
      </c>
      <c r="D215" s="23" t="s">
        <v>1063</v>
      </c>
      <c r="E215" s="23" t="s">
        <v>1064</v>
      </c>
      <c r="F215" s="23" t="s">
        <v>227</v>
      </c>
      <c r="G215" s="23" t="s">
        <v>1065</v>
      </c>
      <c r="H215" s="24">
        <v>36.43</v>
      </c>
      <c r="I215" s="25">
        <v>182039</v>
      </c>
      <c r="J215" s="25">
        <v>182039</v>
      </c>
      <c r="K215" s="26">
        <f t="shared" si="5"/>
        <v>35687923</v>
      </c>
      <c r="L215" s="23" t="s">
        <v>1066</v>
      </c>
    </row>
    <row r="216" spans="2:12" ht="22.5" x14ac:dyDescent="0.25">
      <c r="B216" s="23" t="s">
        <v>590</v>
      </c>
      <c r="C216" s="23" t="s">
        <v>1067</v>
      </c>
      <c r="D216" s="23" t="s">
        <v>1068</v>
      </c>
      <c r="E216" s="23" t="s">
        <v>1069</v>
      </c>
      <c r="F216" s="23" t="s">
        <v>68</v>
      </c>
      <c r="G216" s="23" t="s">
        <v>1070</v>
      </c>
      <c r="H216" s="24">
        <v>36.43</v>
      </c>
      <c r="I216" s="25">
        <v>245882</v>
      </c>
      <c r="J216" s="25">
        <v>245882</v>
      </c>
      <c r="K216" s="26">
        <f t="shared" si="5"/>
        <v>35933805</v>
      </c>
      <c r="L216" s="23" t="s">
        <v>1071</v>
      </c>
    </row>
    <row r="217" spans="2:12" ht="22.5" x14ac:dyDescent="0.25">
      <c r="B217" s="23" t="s">
        <v>596</v>
      </c>
      <c r="C217" s="23" t="s">
        <v>1072</v>
      </c>
      <c r="D217" s="23" t="s">
        <v>1073</v>
      </c>
      <c r="E217" s="23" t="s">
        <v>1074</v>
      </c>
      <c r="F217" s="23" t="s">
        <v>233</v>
      </c>
      <c r="G217" s="23" t="s">
        <v>1075</v>
      </c>
      <c r="H217" s="24">
        <v>36.43</v>
      </c>
      <c r="I217" s="25">
        <v>474718</v>
      </c>
      <c r="J217" s="25">
        <v>474718</v>
      </c>
      <c r="K217" s="26">
        <f t="shared" si="5"/>
        <v>36408523</v>
      </c>
      <c r="L217" s="23" t="s">
        <v>1076</v>
      </c>
    </row>
    <row r="218" spans="2:12" ht="22.5" x14ac:dyDescent="0.25">
      <c r="B218" s="23" t="s">
        <v>602</v>
      </c>
      <c r="C218" s="23" t="s">
        <v>1077</v>
      </c>
      <c r="D218" s="23" t="s">
        <v>1078</v>
      </c>
      <c r="E218" s="23" t="s">
        <v>1079</v>
      </c>
      <c r="F218" s="23" t="s">
        <v>165</v>
      </c>
      <c r="G218" s="23" t="s">
        <v>1080</v>
      </c>
      <c r="H218" s="24">
        <v>36.43</v>
      </c>
      <c r="I218" s="25">
        <v>403146</v>
      </c>
      <c r="J218" s="25">
        <v>403146</v>
      </c>
      <c r="K218" s="26">
        <f t="shared" si="5"/>
        <v>36811669</v>
      </c>
      <c r="L218" s="23" t="s">
        <v>1081</v>
      </c>
    </row>
    <row r="219" spans="2:12" ht="22.5" x14ac:dyDescent="0.25">
      <c r="B219" s="23" t="s">
        <v>608</v>
      </c>
      <c r="C219" s="23" t="s">
        <v>1082</v>
      </c>
      <c r="D219" s="23" t="s">
        <v>1083</v>
      </c>
      <c r="E219" s="23" t="s">
        <v>1084</v>
      </c>
      <c r="F219" s="23" t="s">
        <v>41</v>
      </c>
      <c r="G219" s="23" t="s">
        <v>1085</v>
      </c>
      <c r="H219" s="24">
        <v>36.29</v>
      </c>
      <c r="I219" s="25">
        <v>839432</v>
      </c>
      <c r="J219" s="25">
        <v>839432</v>
      </c>
      <c r="K219" s="26">
        <f t="shared" si="5"/>
        <v>37651101</v>
      </c>
      <c r="L219" s="23" t="s">
        <v>1086</v>
      </c>
    </row>
    <row r="220" spans="2:12" ht="22.5" x14ac:dyDescent="0.25">
      <c r="B220" s="23" t="s">
        <v>614</v>
      </c>
      <c r="C220" s="23" t="s">
        <v>1087</v>
      </c>
      <c r="D220" s="23" t="s">
        <v>1088</v>
      </c>
      <c r="E220" s="23" t="s">
        <v>1089</v>
      </c>
      <c r="F220" s="23" t="s">
        <v>138</v>
      </c>
      <c r="G220" s="23" t="s">
        <v>1090</v>
      </c>
      <c r="H220" s="24">
        <v>36.29</v>
      </c>
      <c r="I220" s="25">
        <v>325375</v>
      </c>
      <c r="J220" s="25">
        <v>325375</v>
      </c>
      <c r="K220" s="26">
        <f t="shared" si="5"/>
        <v>37976476</v>
      </c>
      <c r="L220" s="23" t="s">
        <v>1091</v>
      </c>
    </row>
    <row r="221" spans="2:12" ht="22.5" x14ac:dyDescent="0.25">
      <c r="B221" s="23" t="s">
        <v>620</v>
      </c>
      <c r="C221" s="23" t="s">
        <v>1092</v>
      </c>
      <c r="D221" s="23" t="s">
        <v>1093</v>
      </c>
      <c r="E221" s="23" t="s">
        <v>1094</v>
      </c>
      <c r="F221" s="23" t="s">
        <v>138</v>
      </c>
      <c r="G221" s="23" t="s">
        <v>1095</v>
      </c>
      <c r="H221" s="24">
        <v>36.29</v>
      </c>
      <c r="I221" s="25">
        <v>727963</v>
      </c>
      <c r="J221" s="25">
        <v>727963</v>
      </c>
      <c r="K221" s="26">
        <f t="shared" si="5"/>
        <v>38704439</v>
      </c>
      <c r="L221" s="23" t="s">
        <v>1096</v>
      </c>
    </row>
    <row r="222" spans="2:12" ht="33.75" x14ac:dyDescent="0.25">
      <c r="B222" s="23" t="s">
        <v>626</v>
      </c>
      <c r="C222" s="23" t="s">
        <v>1097</v>
      </c>
      <c r="D222" s="23" t="s">
        <v>1098</v>
      </c>
      <c r="E222" s="23" t="s">
        <v>1099</v>
      </c>
      <c r="F222" s="23" t="s">
        <v>41</v>
      </c>
      <c r="G222" s="23" t="s">
        <v>1100</v>
      </c>
      <c r="H222" s="24">
        <v>36.29</v>
      </c>
      <c r="I222" s="25">
        <v>590000</v>
      </c>
      <c r="J222" s="25">
        <v>590000</v>
      </c>
      <c r="K222" s="26">
        <f t="shared" si="5"/>
        <v>39294439</v>
      </c>
      <c r="L222" s="23" t="s">
        <v>1101</v>
      </c>
    </row>
    <row r="223" spans="2:12" ht="22.5" x14ac:dyDescent="0.25">
      <c r="B223" s="23" t="s">
        <v>632</v>
      </c>
      <c r="C223" s="23" t="s">
        <v>1102</v>
      </c>
      <c r="D223" s="23" t="s">
        <v>1103</v>
      </c>
      <c r="E223" s="23" t="s">
        <v>1104</v>
      </c>
      <c r="F223" s="23" t="s">
        <v>41</v>
      </c>
      <c r="G223" s="23" t="s">
        <v>1105</v>
      </c>
      <c r="H223" s="24">
        <v>36.29</v>
      </c>
      <c r="I223" s="25">
        <v>208157</v>
      </c>
      <c r="J223" s="25">
        <v>208157</v>
      </c>
      <c r="K223" s="26">
        <f t="shared" si="5"/>
        <v>39502596</v>
      </c>
      <c r="L223" s="23" t="s">
        <v>1106</v>
      </c>
    </row>
    <row r="224" spans="2:12" ht="22.5" x14ac:dyDescent="0.25">
      <c r="B224" s="23" t="s">
        <v>638</v>
      </c>
      <c r="C224" s="23" t="s">
        <v>1107</v>
      </c>
      <c r="D224" s="23" t="s">
        <v>1108</v>
      </c>
      <c r="E224" s="23" t="s">
        <v>1109</v>
      </c>
      <c r="F224" s="23" t="s">
        <v>165</v>
      </c>
      <c r="G224" s="23" t="s">
        <v>1110</v>
      </c>
      <c r="H224" s="24">
        <v>36.14</v>
      </c>
      <c r="I224" s="25">
        <v>357273</v>
      </c>
      <c r="J224" s="25">
        <v>357273</v>
      </c>
      <c r="K224" s="26">
        <f t="shared" si="5"/>
        <v>39859869</v>
      </c>
      <c r="L224" s="23" t="s">
        <v>1111</v>
      </c>
    </row>
    <row r="225" spans="2:12" ht="22.5" x14ac:dyDescent="0.25">
      <c r="B225" s="23" t="s">
        <v>644</v>
      </c>
      <c r="C225" s="23" t="s">
        <v>1112</v>
      </c>
      <c r="D225" s="23" t="s">
        <v>1113</v>
      </c>
      <c r="E225" s="23" t="s">
        <v>1114</v>
      </c>
      <c r="F225" s="23" t="s">
        <v>227</v>
      </c>
      <c r="G225" s="23" t="s">
        <v>1115</v>
      </c>
      <c r="H225" s="24">
        <v>36.14</v>
      </c>
      <c r="I225" s="25">
        <v>200000</v>
      </c>
      <c r="J225" s="25">
        <v>200000</v>
      </c>
      <c r="K225" s="26">
        <f t="shared" si="5"/>
        <v>40059869</v>
      </c>
      <c r="L225" s="23" t="s">
        <v>1116</v>
      </c>
    </row>
    <row r="226" spans="2:12" ht="22.5" x14ac:dyDescent="0.25">
      <c r="B226" s="23" t="s">
        <v>650</v>
      </c>
      <c r="C226" s="23" t="s">
        <v>1117</v>
      </c>
      <c r="D226" s="23" t="s">
        <v>1118</v>
      </c>
      <c r="E226" s="23" t="s">
        <v>1119</v>
      </c>
      <c r="F226" s="23" t="s">
        <v>227</v>
      </c>
      <c r="G226" s="23" t="s">
        <v>1120</v>
      </c>
      <c r="H226" s="24">
        <v>36.14</v>
      </c>
      <c r="I226" s="25">
        <v>1000000</v>
      </c>
      <c r="J226" s="25">
        <v>916682</v>
      </c>
      <c r="K226" s="26">
        <f t="shared" si="5"/>
        <v>40976551</v>
      </c>
      <c r="L226" s="23" t="s">
        <v>1121</v>
      </c>
    </row>
    <row r="227" spans="2:12" x14ac:dyDescent="0.2">
      <c r="C227" s="30" t="s">
        <v>93</v>
      </c>
      <c r="J227" s="8">
        <f>SUM(J144:J226)</f>
        <v>40976551</v>
      </c>
    </row>
    <row r="229" spans="2:12" x14ac:dyDescent="0.2">
      <c r="C229" s="34" t="s">
        <v>704</v>
      </c>
      <c r="D229" s="35"/>
      <c r="E229" s="36"/>
      <c r="J229" s="8">
        <f>J20+J39+J137+J227</f>
        <v>56320000</v>
      </c>
    </row>
  </sheetData>
  <mergeCells count="14">
    <mergeCell ref="C41:E41"/>
    <mergeCell ref="B43:L43"/>
    <mergeCell ref="B1:L1"/>
    <mergeCell ref="B4:L4"/>
    <mergeCell ref="B5:J5"/>
    <mergeCell ref="B2:J2"/>
    <mergeCell ref="K39:L39"/>
    <mergeCell ref="B23:J23"/>
    <mergeCell ref="B22:L22"/>
    <mergeCell ref="B142:J142"/>
    <mergeCell ref="C229:E229"/>
    <mergeCell ref="B44:J44"/>
    <mergeCell ref="C139:E139"/>
    <mergeCell ref="B141:L141"/>
  </mergeCells>
  <pageMargins left="0.19685039370078741" right="0.19685039370078741" top="0.59055118110236227" bottom="0.39370078740157483" header="0.31496062992125984" footer="0.31496062992125984"/>
  <pageSetup paperSize="9" scale="99" orientation="landscape" verticalDpi="4294967295" r:id="rId1"/>
  <headerFooter>
    <oddHeader>&amp;LPříloha č. 1 k usnesení</oddHeader>
  </headerFooter>
  <rowBreaks count="3" manualBreakCount="3">
    <brk id="21" max="16383" man="1"/>
    <brk id="42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Špryslová Jitka</dc:creator>
  <cp:lastModifiedBy>Škopová Lenka</cp:lastModifiedBy>
  <cp:lastPrinted>2025-05-22T08:01:43Z</cp:lastPrinted>
  <dcterms:created xsi:type="dcterms:W3CDTF">2025-05-21T13:33:37Z</dcterms:created>
  <dcterms:modified xsi:type="dcterms:W3CDTF">2025-05-22T08:01:52Z</dcterms:modified>
</cp:coreProperties>
</file>